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_ballot_cards" sheetId="1" r:id="rId4"/>
    <sheet state="visible" name="bbwaa_cards" sheetId="2" r:id="rId5"/>
    <sheet state="visible" name="vet_cards" sheetId="3" r:id="rId6"/>
    <sheet state="visible" name="purchase_history" sheetId="4" r:id="rId7"/>
    <sheet state="visible" name="year_summary" sheetId="5" r:id="rId8"/>
    <sheet state="visible" name="price_by_player" sheetId="6" r:id="rId9"/>
    <sheet state="visible" name="price_by_year" sheetId="7" r:id="rId10"/>
    <sheet state="visible" name="rookies" sheetId="8" r:id="rId11"/>
    <sheet state="visible" name="teams_by_year" sheetId="9" r:id="rId12"/>
    <sheet state="visible" name="all_star_rookies" sheetId="10" r:id="rId13"/>
    <sheet state="visible" name="player_list" sheetId="11" r:id="rId14"/>
    <sheet state="visible" name="psa" sheetId="12" r:id="rId15"/>
    <sheet state="visible" name="psa_v2" sheetId="13" r:id="rId16"/>
    <sheet state="visible" name="1958_topps" sheetId="14" r:id="rId17"/>
    <sheet state="visible" name="sets" sheetId="15" r:id="rId18"/>
    <sheet state="visible" name="sales" sheetId="16" r:id="rId19"/>
    <sheet state="visible" name="to_sell" sheetId="17" r:id="rId20"/>
    <sheet state="visible" name="consign" sheetId="18" r:id="rId21"/>
    <sheet state="visible" name="Gwynn Rainbows" sheetId="19" r:id="rId22"/>
    <sheet state="visible" name="scratch" sheetId="20" r:id="rId23"/>
    <sheet state="visible" name="all_cards" sheetId="21" r:id="rId24"/>
    <sheet state="visible" name="ticket_stubs" sheetId="22" r:id="rId25"/>
  </sheets>
  <definedNames>
    <definedName hidden="1" localSheetId="0" name="_xlnm._FilterDatabase">first_ballot_cards!$A$1:$J$1175</definedName>
    <definedName hidden="1" localSheetId="1" name="_xlnm._FilterDatabase">bbwaa_cards!$A$1:$J$668</definedName>
    <definedName hidden="1" localSheetId="2" name="_xlnm._FilterDatabase">vet_cards!$A$1:$J$1310</definedName>
    <definedName hidden="1" localSheetId="20" name="_xlnm._FilterDatabase">all_cards!$A$1:$K$2888</definedName>
    <definedName hidden="1" localSheetId="0" name="Z_5F2BF82C_066A_496A_AC41_3277FE6C0BB5_.wvu.FilterData">first_ballot_cards!$B$1:$B$1150</definedName>
  </definedNames>
  <calcPr/>
  <customWorkbookViews>
    <customWorkbookView activeSheetId="0" maximized="1" windowHeight="0" windowWidth="0" guid="{5F2BF82C-066A-496A-AC41-3277FE6C0BB5}" name="Filter 1"/>
  </customWorkbookViews>
  <pivotCaches>
    <pivotCache cacheId="0" r:id="rId26"/>
    <pivotCache cacheId="1" r:id="rId27"/>
    <pivotCache cacheId="2" r:id="rId28"/>
  </pivotCaches>
</workbook>
</file>

<file path=xl/sharedStrings.xml><?xml version="1.0" encoding="utf-8"?>
<sst xmlns="http://schemas.openxmlformats.org/spreadsheetml/2006/main" count="40648" uniqueCount="12324">
  <si>
    <t>name</t>
  </si>
  <si>
    <t>year</t>
  </si>
  <si>
    <t>number</t>
  </si>
  <si>
    <t>price</t>
  </si>
  <si>
    <t>own</t>
  </si>
  <si>
    <t>lot_name</t>
  </si>
  <si>
    <t>remaining_price</t>
  </si>
  <si>
    <t>url</t>
  </si>
  <si>
    <t>front_url</t>
  </si>
  <si>
    <t>back_url</t>
  </si>
  <si>
    <t>Warren Spahn</t>
  </si>
  <si>
    <t>gmcards_52_w_spahn</t>
  </si>
  <si>
    <t>/ViewCard.cfm/sid/26/cid/2226/1952-Topps-33-Warren-Spahn</t>
  </si>
  <si>
    <t>/Images/Cards/Baseball/26/26-2226Fr.jpg</t>
  </si>
  <si>
    <t>/Images/Cards/Baseball/26/26-2226Bk.jpg</t>
  </si>
  <si>
    <t>Bob Feller</t>
  </si>
  <si>
    <t>/ViewCard.cfm/sid/26/cid/2283/1952-Topps-88-Bob-Feller</t>
  </si>
  <si>
    <t>/Images/Cards/Baseball/26/26-88Fr.jpg</t>
  </si>
  <si>
    <t>/Images/Cards/Baseball/26/26-88Bk.jpg</t>
  </si>
  <si>
    <t>Willie Mays</t>
  </si>
  <si>
    <t>/ViewCard.cfm/sid/26/cid/2456/1952-Topps-261-Willie-Mays</t>
  </si>
  <si>
    <t>/Images/Cards/Baseball/26/26-261Fr.jpg</t>
  </si>
  <si>
    <t>/Images/Cards/Baseball/26/26-261Bk.jpg</t>
  </si>
  <si>
    <t>Mickey Mantle</t>
  </si>
  <si>
    <t>/ViewCard.cfm/sid/26/cid/2506/1952-Topps-311-Mickey-Mantle</t>
  </si>
  <si>
    <t>/Images/Cards/Baseball/26/26-2506RepFr.jpg</t>
  </si>
  <si>
    <t>/Images/Cards/Baseball/26/26-311Bk.jpg</t>
  </si>
  <si>
    <t>Jackie Robinson</t>
  </si>
  <si>
    <t>/ViewCard.cfm/sid/26/cid/2507/1952-Topps-312-Jackie-Robinson</t>
  </si>
  <si>
    <t>/Images/Cards/Baseball/26/26-312Fr.jpg</t>
  </si>
  <si>
    <t>/Images/Cards/Baseball/26/26-312Bk.jpg</t>
  </si>
  <si>
    <t>/ViewCard.cfm/sid/29/cid/5918/1953-Topps-1-Jackie-Robinson</t>
  </si>
  <si>
    <t>/Images/Cards/Baseball/29/29-1Fr.jpg</t>
  </si>
  <si>
    <t>/Images/Cards/Baseball/29/29-1Bk.jpg</t>
  </si>
  <si>
    <t>/ViewCard.cfm/sid/29/cid/5971/1953-Topps-54-Bob-Feller</t>
  </si>
  <si>
    <t>/Images/Cards/Baseball/29/29-54Fr.jpg</t>
  </si>
  <si>
    <t>/Images/Cards/Baseball/29/29-54Bk.jpg</t>
  </si>
  <si>
    <t>/ViewCard.cfm/sid/29/cid/5999/1953-Topps-82-Mickey-Mantle</t>
  </si>
  <si>
    <t>/Images/Cards/Baseball/29/29-5999RepFr.jpg</t>
  </si>
  <si>
    <t>/Images/Cards/Baseball/29/29-5999RepBk.jpg</t>
  </si>
  <si>
    <t>gmcards_53_w_spahn</t>
  </si>
  <si>
    <t>/ViewCard.cfm/sid/29/cid/6064/1953-Topps-147-Warren-Spahn</t>
  </si>
  <si>
    <t>/Images/Cards/Baseball/29/29-147Fr.jpg</t>
  </si>
  <si>
    <t>/Images/Cards/Baseball/29/29-147Bk.jpg</t>
  </si>
  <si>
    <t>/ViewCard.cfm/sid/29/cid/6161/1953-Topps-244-Willie-Mays</t>
  </si>
  <si>
    <t>/Images/Cards/Baseball/29/29-244Fr.jpg</t>
  </si>
  <si>
    <t>/Images/Cards/Baseball/29/29-244Bk.jpg</t>
  </si>
  <si>
    <t>Ted Williams</t>
  </si>
  <si>
    <t>/ViewCard.cfm/sid/33/cid/6192/1954-Topps-1-Ted-Williams</t>
  </si>
  <si>
    <t>/Images/Cards/Baseball/33/33-1Fr.jpg</t>
  </si>
  <si>
    <t>/Images/Cards/Baseball/33/33-1Bk.jpg</t>
  </si>
  <si>
    <t>/ViewCard.cfm/sid/33/cid/6201/1954-Topps-10-Jackie-Robinson</t>
  </si>
  <si>
    <t>/Images/Cards/Baseball/33/33-10Fr.jpg</t>
  </si>
  <si>
    <t>/Images/Cards/Baseball/33/33-10Bk.jpg</t>
  </si>
  <si>
    <t>gmcards_54_w_spahn</t>
  </si>
  <si>
    <t>/ViewCard.cfm/sid/33/cid/6211/1954-Topps-20-Warren-Spahn</t>
  </si>
  <si>
    <t>/Images/Cards/Baseball/33/33-20Fr.jpg</t>
  </si>
  <si>
    <t>/Images/Cards/Baseball/33/33-20Bk.jpg</t>
  </si>
  <si>
    <t>/ViewCard.cfm/sid/33/cid/6281/1954-Topps-90-Willie-Mays</t>
  </si>
  <si>
    <t>/Images/Cards/Baseball/33/33-90Fr.jpg</t>
  </si>
  <si>
    <t>/Images/Cards/Baseball/33/33-90Bk.jpg</t>
  </si>
  <si>
    <t>Ernie Banks</t>
  </si>
  <si>
    <t>/ViewCard.cfm/sid/33/cid/6285/1954-Topps-94-Ernie-Banks</t>
  </si>
  <si>
    <t>/Images/Cards/Baseball/33/33-6285RepFr.jpg</t>
  </si>
  <si>
    <t>/Images/Cards/Baseball/33/33-6285RepBk.jpg</t>
  </si>
  <si>
    <t>Hank Aaron</t>
  </si>
  <si>
    <t>/ViewCard.cfm/sid/33/cid/6319/1954-Topps-128-Hank-Aaron</t>
  </si>
  <si>
    <t>/Images/Cards/Baseball/33/33-6319RepFr.jpg</t>
  </si>
  <si>
    <t>/Images/Cards/Baseball/33/33-6319RepBk.jpg</t>
  </si>
  <si>
    <t>Al Kaline</t>
  </si>
  <si>
    <t>/ViewCard.cfm/sid/33/cid/6392/1954-Topps-201-Al-Kaline</t>
  </si>
  <si>
    <t>/Images/Cards/Baseball/33/33-201Fr.jpg</t>
  </si>
  <si>
    <t>/Images/Cards/Baseball/33/33-201Bk.jpg</t>
  </si>
  <si>
    <t>/ViewCard.cfm/sid/36/cid/6443/1955-Topps-2-Ted-Williams</t>
  </si>
  <si>
    <t>/Images/Cards/Baseball/36/36-2Fr.jpg</t>
  </si>
  <si>
    <t>/Images/Cards/Baseball/36/36-2Bk.jpg</t>
  </si>
  <si>
    <t>gmcards_55_a_kaline</t>
  </si>
  <si>
    <t>/ViewCard.cfm/sid/36/cid/6445/1955-Topps-4-Al-Kaline</t>
  </si>
  <si>
    <t>/Images/Cards/Baseball/36/36-4Fr.jpg</t>
  </si>
  <si>
    <t>/Images/Cards/Baseball/36/36-4Bk.jpg</t>
  </si>
  <si>
    <t>gmcards_55_e_banks</t>
  </si>
  <si>
    <t>/ViewCard.cfm/sid/36/cid/6469/1955-Topps-28-Ernie-Banks</t>
  </si>
  <si>
    <t>/Images/Cards/Baseball/36/36-6469RepFr.jpg</t>
  </si>
  <si>
    <t>/Images/Cards/Baseball/36/36-6469RepBk.jpg</t>
  </si>
  <si>
    <t>gmcards_55_w_spahn</t>
  </si>
  <si>
    <t>/ViewCard.cfm/sid/36/cid/6472/1955-Topps-31-Warren-Spahn</t>
  </si>
  <si>
    <t>/Images/Cards/Baseball/36/36-31Fr.jpg</t>
  </si>
  <si>
    <t>/Images/Cards/Baseball/36/36-31Bk.jpg</t>
  </si>
  <si>
    <t>/ViewCard.cfm/sid/36/cid/6488/1955-Topps-47-Hank-Aaron</t>
  </si>
  <si>
    <t>/Images/Cards/Baseball/36/36-47Fr.jpg</t>
  </si>
  <si>
    <t>/Images/Cards/Baseball/36/36-47Bk.jpg</t>
  </si>
  <si>
    <t>/ViewCard.cfm/sid/36/cid/6491/1955-Topps-50-Jackie-Robinson</t>
  </si>
  <si>
    <t>/Images/Cards/Baseball/36/36-6491RepFr.jpg</t>
  </si>
  <si>
    <t>/Images/Cards/Baseball/36/36-6491RepBk.jpg</t>
  </si>
  <si>
    <t>Sandy Koufax</t>
  </si>
  <si>
    <t>/ViewCard.cfm/sid/36/cid/6564/1955-Topps-123-</t>
  </si>
  <si>
    <t>/Images/Cards/Baseball/36/36-6564RepFr.jpg</t>
  </si>
  <si>
    <t>/Images/Cards/Baseball/36/36-6564RepBk.jpg</t>
  </si>
  <si>
    <t>Roberto Clemente</t>
  </si>
  <si>
    <t>/ViewCard.cfm/sid/36/cid/6605/1955-Topps-164-Roberto-Clemente</t>
  </si>
  <si>
    <t>/Images/Cards/Baseball/36/36-6605RepFr.jpg</t>
  </si>
  <si>
    <t>/Images/Cards/Baseball/36/36-6605RepBk.jpg</t>
  </si>
  <si>
    <t>/ViewCard.cfm/sid/36/cid/6633/1955-Topps-194-Willie-Mays</t>
  </si>
  <si>
    <t>/Images/Cards/Baseball/36/36-194Fr.jpg</t>
  </si>
  <si>
    <t>/Images/Cards/Baseball/36/36-194Bk.jpg</t>
  </si>
  <si>
    <t>/ViewCard.cfm/sid/37/cid/7850698/1956-Topps-5-Ted-Williams</t>
  </si>
  <si>
    <t>/Images/Cards/Baseball/37/37-2016296118Fr.jpg</t>
  </si>
  <si>
    <t>/Images/Cards/Baseball/37/37-2016296118RepBk.jpg</t>
  </si>
  <si>
    <t>gmcards_56_w_spahn</t>
  </si>
  <si>
    <t>/ViewCard.cfm/sid/37/cid/6657/1956-Topps-10-Warren-Spahn</t>
  </si>
  <si>
    <t>/Images/Cards/Baseball/37/37-10Fr.jpg</t>
  </si>
  <si>
    <t>/Images/Cards/Baseball/37/37-6657RepBk.jpg</t>
  </si>
  <si>
    <t>kellers_56_e_banks</t>
  </si>
  <si>
    <t>/ViewCard.cfm/sid/37/cid/7850704/1956-Topps-15-Ernie-Banks-</t>
  </si>
  <si>
    <t>/Images/Cards/Baseball/37/37-2016296124Fr.jpg</t>
  </si>
  <si>
    <t>/Images/Cards/Baseball/37/37-2016296124Bk.jpg</t>
  </si>
  <si>
    <t>gmcards_56_a_kaline</t>
  </si>
  <si>
    <t>/ViewCard.cfm/sid/37/cid/7850345/1956-Topps-20-Al-Kaline</t>
  </si>
  <si>
    <t>/Images/Cards/Baseball/37/37-2016295765Fr.jpg</t>
  </si>
  <si>
    <t>/Images/Cards/Baseball/37/37-2016295765Bk.jpg</t>
  </si>
  <si>
    <t>/ViewCard.cfm/sid/37/cid/6679/1956-Topps-30-Jackie-Robinson</t>
  </si>
  <si>
    <t>/Images/Cards/Baseball/37/37-6679RepFr.jpg</t>
  </si>
  <si>
    <t>/Images/Cards/Baseball/37/37-6679RepBk.jpg</t>
  </si>
  <si>
    <t>kellers_56_h_aaron</t>
  </si>
  <si>
    <t>/ViewCard.cfm/sid/37/cid/7851091/1956-Topps-31-Hank-Aaron</t>
  </si>
  <si>
    <t>/Images/Cards/Baseball/37/37-2016296511Fr.jpg</t>
  </si>
  <si>
    <t>/Images/Cards/Baseball/37/37-2016296511Bk.jpg</t>
  </si>
  <si>
    <t>/ViewCard.cfm/sid/37/cid/7851097/1956-Topps-33-Roberto-Clemente-</t>
  </si>
  <si>
    <t>/Images/Cards/Baseball/37/37-2016296517Fr.jpg</t>
  </si>
  <si>
    <t>/Images/Cards/Baseball/37/37-2016296517Bk.jpg</t>
  </si>
  <si>
    <t>soma_peter_56_s_koufax</t>
  </si>
  <si>
    <t>/ViewCard.cfm/sid/37/cid/8826128/1956-Topps-79-Sandy-Koufax</t>
  </si>
  <si>
    <t>/Images/Cards/Baseball/37/37-8826128Fr.jpg</t>
  </si>
  <si>
    <t>/Images/Cards/Baseball/37/37-8826128Bk.jpg</t>
  </si>
  <si>
    <t>/ViewCard.cfm/sid/37/cid/7850686/1956-Topps-135b-Mickey-Mantle</t>
  </si>
  <si>
    <t>/Images/Cards/Baseball/37/37-7850686RepFr.jpg</t>
  </si>
  <si>
    <t>/Images/Cards/Baseball/37/37-7850686RepBk.jpg</t>
  </si>
  <si>
    <t>/ViewCard.cfm/sid/37/cid/6789/1956-Topps-130b-Willie-Mays</t>
  </si>
  <si>
    <t>/Images/Cards/Baseball/37/37-130Fr.jpg</t>
  </si>
  <si>
    <t>/Images/Cards/Baseball/37/37-130Bk.jpg</t>
  </si>
  <si>
    <t>gmcards_56_b_feller</t>
  </si>
  <si>
    <t>/ViewCard.cfm/sid/37/cid/6859/1956-Topps-200-Bob-Feller</t>
  </si>
  <si>
    <t>/Images/Cards/Baseball/37/37-200Fr.jpg</t>
  </si>
  <si>
    <t>/Images/Cards/Baseball/37/37-200Bk.jpg</t>
  </si>
  <si>
    <t>gmcards_57_t_williams</t>
  </si>
  <si>
    <t>/ViewCard.cfm/sid/38/cid/7002/1957-Topps-1-Ted-Williams</t>
  </si>
  <si>
    <t>/Images/Cards/Baseball/38/38-1Fr.jpg</t>
  </si>
  <si>
    <t>/Images/Cards/Baseball/38/38-1Bk.jpg</t>
  </si>
  <si>
    <t>/ViewCard.cfm/sid/38/cid/7011/1957-Topps-10-Willie-Mays</t>
  </si>
  <si>
    <t>/Images/Cards/Baseball/38/38-10Fr.jpg</t>
  </si>
  <si>
    <t>/Images/Cards/Baseball/38/38-10Bk.jpg</t>
  </si>
  <si>
    <t>hank_1957</t>
  </si>
  <si>
    <t>/ViewCard.cfm/sid/38/cid/7021/1957-Topps-20-Hank-Aaron</t>
  </si>
  <si>
    <t>/Images/Cards/Baseball/38/38-20Fr.jpg</t>
  </si>
  <si>
    <t>/Images/Cards/Baseball/38/38-20Bk.jpg</t>
  </si>
  <si>
    <t>Frank Robinson</t>
  </si>
  <si>
    <t>/ViewCard.cfm/sid/38/cid/7036/1957-Topps-35-Frank-Robinson</t>
  </si>
  <si>
    <t>/Images/Cards/Baseball/38/38-35Fr.jpg</t>
  </si>
  <si>
    <t>/Images/Cards/Baseball/38/38-35Bk.jpg</t>
  </si>
  <si>
    <t>gmcards_57_e_banks</t>
  </si>
  <si>
    <t>/ViewCard.cfm/sid/38/cid/7056/1957-Topps-55-Ernie-Banks</t>
  </si>
  <si>
    <t>/Images/Cards/Baseball/38/38-55Fr.jpg</t>
  </si>
  <si>
    <t>/Images/Cards/Baseball/38/38-55Bk.jpg</t>
  </si>
  <si>
    <t>gmcards_57_r_clemente</t>
  </si>
  <si>
    <t>/ViewCard.cfm/sid/38/cid/7077/1957-Topps-76-Bob-Clemente</t>
  </si>
  <si>
    <t>/Images/Cards/Baseball/38/38-76Fr.jpg</t>
  </si>
  <si>
    <t>/Images/Cards/Baseball/38/38-76Bk.jpg</t>
  </si>
  <si>
    <t>gmcards_57_w_spahn</t>
  </si>
  <si>
    <t>/ViewCard.cfm/sid/38/cid/7091/1957-Topps-90-Warren-Spahn</t>
  </si>
  <si>
    <t>/Images/Cards/Baseball/38/38-90Fr.jpg</t>
  </si>
  <si>
    <t>/Images/Cards/Baseball/38/38-90Bk.jpg</t>
  </si>
  <si>
    <t>/ViewCard.cfm/sid/38/cid/7096/1957-Topps-95-Mickey-Mantle</t>
  </si>
  <si>
    <t>/Images/Cards/Baseball/38/38-7096RepFr.jpg</t>
  </si>
  <si>
    <t>/Images/Cards/Baseball/38/38-7096RepBk.jpg</t>
  </si>
  <si>
    <t>gmcards_57_a_kaline</t>
  </si>
  <si>
    <t>/ViewCard.cfm/sid/38/cid/7126/1957-Topps-125-Al-Kaline</t>
  </si>
  <si>
    <t>/Images/Cards/Baseball/38/38-125Fr.jpg</t>
  </si>
  <si>
    <t>/Images/Cards/Baseball/38/38-125Bk.jpg</t>
  </si>
  <si>
    <t>/ViewCard.cfm/sid/38/cid/7304/1957-Topps-302-Sandy-Koufax</t>
  </si>
  <si>
    <t>/Images/Cards/Baseball/38/38-302Fr.jpg</t>
  </si>
  <si>
    <t>/Images/Cards/Baseball/38/38-302Bk.jpg</t>
  </si>
  <si>
    <t>Brooks Robinson</t>
  </si>
  <si>
    <t>/ViewCard.cfm/sid/38/cid/7330/1957-Topps-328-Brooks-Robinson</t>
  </si>
  <si>
    <t>/Images/Cards/Baseball/38/38-328Fr.jpg</t>
  </si>
  <si>
    <t>/Images/Cards/Baseball/38/38-328Bk.jpg</t>
  </si>
  <si>
    <t>sisters_in_charge_hauppauge</t>
  </si>
  <si>
    <t>/ViewCard.cfm/sid/40/cid/27001/1958-Topps-1-Ted-Williams</t>
  </si>
  <si>
    <t>/Images/Cards/Baseball/40/40-1Fr.jpg</t>
  </si>
  <si>
    <t>/Images/Cards/Baseball/40/40-1Bk.jpg</t>
  </si>
  <si>
    <t>gmcards_58_mays</t>
  </si>
  <si>
    <t>/ViewCard.cfm/sid/40/cid/27006/1958-Topps-5-Willie-Mays</t>
  </si>
  <si>
    <t>/Images/Cards/Baseball/40/40-5Fr.jpg</t>
  </si>
  <si>
    <t>/Images/Cards/Baseball/40/40-5Bk.jpg</t>
  </si>
  <si>
    <t>ebay_58_h_aaron</t>
  </si>
  <si>
    <t>/ViewCard.cfm/sid/40/cid/27038/1958-Topps-30-Hank-Aaron</t>
  </si>
  <si>
    <t>/Images/Cards/Baseball/40/40-30aFr.jpg</t>
  </si>
  <si>
    <t>/Images/Cards/Baseball/40/40-30aBk.jpg</t>
  </si>
  <si>
    <t>/ViewCard.cfm/sid/40/cid/27066/1958-Topps-52-Bob-Clemente</t>
  </si>
  <si>
    <t>/Images/Cards/Baseball/40/40-52aFr.jpg</t>
  </si>
  <si>
    <t>/Images/Cards/Baseball/40/40-52aBk.jpg</t>
  </si>
  <si>
    <t>gmcards_58_a_kaline</t>
  </si>
  <si>
    <t>/ViewCard.cfm/sid/40/cid/27091/1958-Topps-70-Al-Kaline</t>
  </si>
  <si>
    <t>/Images/Cards/Baseball/40/40-70aFr.jpg</t>
  </si>
  <si>
    <t>/Images/Cards/Baseball/40/40-70aBk.jpg</t>
  </si>
  <si>
    <t>/ViewCard.cfm/sid/40/cid/27183/1958-Topps-150-Mickey-Mantle</t>
  </si>
  <si>
    <t>/Images/Cards/Baseball/40/40-27183RepFr.jpg</t>
  </si>
  <si>
    <t>/Images/Cards/Baseball/40/40-27183RepBk.jpg</t>
  </si>
  <si>
    <t>/ViewCard.cfm/sid/40/cid/27220/1958-Topps-187-Sandy-Koufax</t>
  </si>
  <si>
    <t>/Images/Cards/Baseball/40/40-187Fr.jpg</t>
  </si>
  <si>
    <t>/Images/Cards/Baseball/40/40-187Bk.jpg</t>
  </si>
  <si>
    <t>gmcards_58_w_spahn</t>
  </si>
  <si>
    <t>/ViewCard.cfm/sid/40/cid/27303/1958-Topps-270-Warren-Spahn</t>
  </si>
  <si>
    <t>/Images/Cards/Baseball/40/40-270Fr.jpg</t>
  </si>
  <si>
    <t>/Images/Cards/Baseball/40/40-270Bk.jpg</t>
  </si>
  <si>
    <t>gmcards_58_f_robinson</t>
  </si>
  <si>
    <t>/ViewCard.cfm/sid/40/cid/27318/1958-Topps-285-Frank-Robinson</t>
  </si>
  <si>
    <t>/Images/Cards/Baseball/40/40-285Fr.jpg</t>
  </si>
  <si>
    <t>/Images/Cards/Baseball/40/40-285Bk.jpg</t>
  </si>
  <si>
    <t>gmcards_58_b_robinson</t>
  </si>
  <si>
    <t>/ViewCard.cfm/sid/40/cid/27340/1958-Topps-307-Brooks-Robinson</t>
  </si>
  <si>
    <t>/Images/Cards/Baseball/40/40-307Fr.jpg</t>
  </si>
  <si>
    <t>/Images/Cards/Baseball/40/40-307Bk.jpg</t>
  </si>
  <si>
    <t>ebay_baird_58_e_banks</t>
  </si>
  <si>
    <t>/ViewCard.cfm/sid/40/cid/27343/1958-Topps-310-Ernie-Banks</t>
  </si>
  <si>
    <t>/Images/Cards/Baseball/40/40-310Fr.jpg</t>
  </si>
  <si>
    <t>/Images/Cards/Baseball/40/40-310Bk.jpg</t>
  </si>
  <si>
    <t>/ViewCard.cfm/sid/43/cid/7965/1959-Topps-10-Mickey-Mantle</t>
  </si>
  <si>
    <t>/Images/Cards/Baseball/43/43-7965RepFr.jpg</t>
  </si>
  <si>
    <t>/Images/Cards/Baseball/43/43-7965RepBk.jpg</t>
  </si>
  <si>
    <t>ebay_59_w_spahn</t>
  </si>
  <si>
    <t>/ViewCard.cfm/sid/43/cid/7997/1959-Topps-40-Warren-Spahn</t>
  </si>
  <si>
    <t>/Images/Cards/Baseball/43/43-40cFr.jpg</t>
  </si>
  <si>
    <t>/Images/Cards/Baseball/43/43-40cBk.jpg</t>
  </si>
  <si>
    <t>gmcards_59_w_mays</t>
  </si>
  <si>
    <t>/ViewCard.cfm/sid/43/cid/8007/1959-Topps-50-Willie-Mays</t>
  </si>
  <si>
    <t>/Images/Cards/Baseball/43/43-50Fr.jpg</t>
  </si>
  <si>
    <t>/Images/Cards/Baseball/43/43-50Bk.jpg</t>
  </si>
  <si>
    <t>Stan Musial</t>
  </si>
  <si>
    <t>gmcards_59_s_musial</t>
  </si>
  <si>
    <t>/ViewCard.cfm/sid/43/cid/8107/1959-Topps-150-Stan-Musial</t>
  </si>
  <si>
    <t>/Images/Cards/Baseball/43/43-150Fr.jpg</t>
  </si>
  <si>
    <t>/Images/Cards/Baseball/43/43-150Bk.jpg</t>
  </si>
  <si>
    <t>/ViewCard.cfm/sid/43/cid/8120/1959-Topps-163-Sandy-Koufax</t>
  </si>
  <si>
    <t>/Images/Cards/Baseball/43/43-163Fr.jpg</t>
  </si>
  <si>
    <t>/Images/Cards/Baseball/43/43-163Bk.jpg</t>
  </si>
  <si>
    <t>gmcards_59_e_banks</t>
  </si>
  <si>
    <t>/ViewCard.cfm/sid/43/cid/8311/1959-Topps-350-Ernie-Banks</t>
  </si>
  <si>
    <t>/Images/Cards/Baseball/43/43-350Fr.jpg</t>
  </si>
  <si>
    <t>/Images/Cards/Baseball/43/43-350Bk.jpg</t>
  </si>
  <si>
    <t>gmcards_59_a_kaline</t>
  </si>
  <si>
    <t>/ViewCard.cfm/sid/43/cid/8321/1959-Topps-360-Al-Kaline</t>
  </si>
  <si>
    <t>/Images/Cards/Baseball/43/43-360Fr.jpg</t>
  </si>
  <si>
    <t>/Images/Cards/Baseball/43/43-360Bk.jpg</t>
  </si>
  <si>
    <t>gmcards_59_h_aaron</t>
  </si>
  <si>
    <t>/ViewCard.cfm/sid/43/cid/8342/1959-Topps-380-Hank-Aaron</t>
  </si>
  <si>
    <t>/Images/Cards/Baseball/43/43-380Fr.jpg</t>
  </si>
  <si>
    <t>/Images/Cards/Baseball/43/43-380Bk.jpg</t>
  </si>
  <si>
    <t>gmcards_59_f_robinson</t>
  </si>
  <si>
    <t>/ViewCard.cfm/sid/43/cid/8399/1959-Topps-435-Frank-Robinson</t>
  </si>
  <si>
    <t>/Images/Cards/Baseball/43/43-435Fr.jpg</t>
  </si>
  <si>
    <t>/Images/Cards/Baseball/43/43-435Bk.jpg</t>
  </si>
  <si>
    <t>gmcards_59_b_robinson</t>
  </si>
  <si>
    <t>/ViewCard.cfm/sid/43/cid/8403/1959-Topps-439-Brooks-Robinson</t>
  </si>
  <si>
    <t>/Images/Cards/Baseball/43/43-439Fr.jpg</t>
  </si>
  <si>
    <t>/Images/Cards/Baseball/43/43-439Bk.jpg</t>
  </si>
  <si>
    <t>gmcards_59_r_clemente</t>
  </si>
  <si>
    <t>/ViewCard.cfm/sid/43/cid/8442/1959-Topps-478-Bob-Clemente</t>
  </si>
  <si>
    <t>/Images/Cards/Baseball/43/43-478Fr.jpg</t>
  </si>
  <si>
    <t>/Images/Cards/Baseball/43/43-478Bk.jpg</t>
  </si>
  <si>
    <t>Bob Gibson</t>
  </si>
  <si>
    <t>/ViewCard.cfm/sid/43/cid/8478/1959-Topps-514-Bob-Gibson</t>
  </si>
  <si>
    <t>/Images/Cards/Baseball/43/43-514Fr.jpg</t>
  </si>
  <si>
    <t>/Images/Cards/Baseball/43/43-514Bk.jpg</t>
  </si>
  <si>
    <t>gmcards_60_e_banks</t>
  </si>
  <si>
    <t>/ViewCard.cfm/sid/47/cid/27610/1960-Topps-10-Ernie-Banks</t>
  </si>
  <si>
    <t>/Images/Cards/Baseball/47/47-10Fr.jpg</t>
  </si>
  <si>
    <t>/Images/Cards/Baseball/47/47-10Bk.jpg</t>
  </si>
  <si>
    <t>gmcards_60_b_robinson</t>
  </si>
  <si>
    <t>/ViewCard.cfm/sid/47/cid/27628/1960-Topps-28-Brooks-Robinson</t>
  </si>
  <si>
    <t>/Images/Cards/Baseball/47/47-28Fr.jpg</t>
  </si>
  <si>
    <t>/Images/Cards/Baseball/47/47-28Bk.jpg</t>
  </si>
  <si>
    <t>gmcards_60_a_kaline</t>
  </si>
  <si>
    <t>/ViewCard.cfm/sid/47/cid/27650/1960-Topps-50-Al-Kaline</t>
  </si>
  <si>
    <t>/Images/Cards/Baseball/47/47-50Fr.jpg</t>
  </si>
  <si>
    <t>/Images/Cards/Baseball/47/47-50Bk.jpg</t>
  </si>
  <si>
    <t>gmcards_60_b_gibson</t>
  </si>
  <si>
    <t>/ViewCard.cfm/sid/47/cid/27673/1960-Topps-73-Bob-Gibson</t>
  </si>
  <si>
    <t>/Images/Cards/Baseball/47/47-73Fr.jpg</t>
  </si>
  <si>
    <t>/Images/Cards/Baseball/47/47-73Bk.jpg</t>
  </si>
  <si>
    <t>Carl Yastrzemski</t>
  </si>
  <si>
    <t>gmcards_60_c_yastrzemski</t>
  </si>
  <si>
    <t>/ViewCard.cfm/sid/47/cid/27748/1960-Topps-148-Carl-Yastrzemski</t>
  </si>
  <si>
    <t>/Images/Cards/Baseball/47/47-148Fr.jpg</t>
  </si>
  <si>
    <t>/Images/Cards/Baseball/47/47-148Bk.jpg</t>
  </si>
  <si>
    <t>gmcards_60_w_mays</t>
  </si>
  <si>
    <t>/ViewCard.cfm/sid/47/cid/27800/1960-Topps-200-Willie-Mays</t>
  </si>
  <si>
    <t>/Images/Cards/Baseball/47/47-200Fr.jpg</t>
  </si>
  <si>
    <t>/Images/Cards/Baseball/47/47-200Bk.jpg</t>
  </si>
  <si>
    <t>gmcards_60_s_musial</t>
  </si>
  <si>
    <t>/ViewCard.cfm/sid/47/cid/27850/1960-Topps-250-Stan-Musial</t>
  </si>
  <si>
    <t>/Images/Cards/Baseball/47/47-250Fr.jpg</t>
  </si>
  <si>
    <t>/Images/Cards/Baseball/47/47-250Bk.jpg</t>
  </si>
  <si>
    <t>/ViewCard.cfm/sid/47/cid/27900/1960-Topps-300-Hank-Aaron</t>
  </si>
  <si>
    <t>/Images/Cards/Baseball/47/47-300Fr.jpg</t>
  </si>
  <si>
    <t>/Images/Cards/Baseball/47/47-300Bk.jpg</t>
  </si>
  <si>
    <t>Willie McCovey</t>
  </si>
  <si>
    <t>gmcards_60_w_mccovey</t>
  </si>
  <si>
    <t>/ViewCard.cfm/sid/47/cid/27916/1960-Topps-316-Willie-McCovey</t>
  </si>
  <si>
    <t>/Images/Cards/Baseball/47/47-316Fr.jpg</t>
  </si>
  <si>
    <t>/Images/Cards/Baseball/47/47-316Bk.jpg</t>
  </si>
  <si>
    <t>gmcards_60_r_clemente</t>
  </si>
  <si>
    <t>/ViewCard.cfm/sid/47/cid/27926/1960-Topps-326-Bob-Clemente</t>
  </si>
  <si>
    <t>/Images/Cards/Baseball/47/47-326Fr.jpg</t>
  </si>
  <si>
    <t>/Images/Cards/Baseball/47/47-326Bk.jpg</t>
  </si>
  <si>
    <t>/ViewCard.cfm/sid/47/cid/27943/1960-Topps-343-Sandy-Koufax</t>
  </si>
  <si>
    <t>/Images/Cards/Baseball/47/47-343Fr.jpg</t>
  </si>
  <si>
    <t>/Images/Cards/Baseball/47/47-343Bk.jpg</t>
  </si>
  <si>
    <t>/ViewCard.cfm/sid/47/cid/27950/1960-Topps-350-Mickey-Mantle</t>
  </si>
  <si>
    <t>/Images/Cards/Baseball/47/47-27950RepFr.jpg</t>
  </si>
  <si>
    <t>/Images/Cards/Baseball/47/47-27950RepBk.jpg</t>
  </si>
  <si>
    <t>gmcards_60_w_spahn</t>
  </si>
  <si>
    <t>/ViewCard.cfm/sid/47/cid/28045/1960-Topps-445-Warren-Spahn</t>
  </si>
  <si>
    <t>/Images/Cards/Baseball/47/47-445Fr.jpg</t>
  </si>
  <si>
    <t>/Images/Cards/Baseball/47/47-445Bk.jpg</t>
  </si>
  <si>
    <t>gmcards_60_f_robinson</t>
  </si>
  <si>
    <t>/ViewCard.cfm/sid/47/cid/28090/1960-Topps-490-Frank-Robinson</t>
  </si>
  <si>
    <t>/Images/Cards/Baseball/47/47-490Fr.jpg</t>
  </si>
  <si>
    <t>/Images/Cards/Baseball/47/47-490Bk.jpg</t>
  </si>
  <si>
    <t>gmcards_61_b_robinson</t>
  </si>
  <si>
    <t>/ViewCard.cfm/sid/51/cid/9116/1961-Topps-10-Brooks-Robinson</t>
  </si>
  <si>
    <t>/Images/Cards/Baseball/51/51-10Fr.jpg</t>
  </si>
  <si>
    <t>/Images/Cards/Baseball/51/51-10Bk.jpg</t>
  </si>
  <si>
    <t>gmcards_61_w_mays</t>
  </si>
  <si>
    <t>/ViewCard.cfm/sid/51/cid/9258/1961-Topps-150-Willie-Mays</t>
  </si>
  <si>
    <t>/Images/Cards/Baseball/51/51-150Fr.jpg</t>
  </si>
  <si>
    <t>/Images/Cards/Baseball/51/51-150Bk.jpg</t>
  </si>
  <si>
    <t>gmcards_61_w_spahn</t>
  </si>
  <si>
    <t>/ViewCard.cfm/sid/51/cid/9309/1961-Topps-200-Warren-Spahn</t>
  </si>
  <si>
    <t>/Images/Cards/Baseball/51/51-200Fr.jpg</t>
  </si>
  <si>
    <t>/Images/Cards/Baseball/51/51-200Bk.jpg</t>
  </si>
  <si>
    <t>gmcards_61_b_gibson</t>
  </si>
  <si>
    <t>/ViewCard.cfm/sid/51/cid/9320/1961-Topps-211-Bob-Gibson</t>
  </si>
  <si>
    <t>/Images/Cards/Baseball/51/51-211Fr.jpg</t>
  </si>
  <si>
    <t>/Images/Cards/Baseball/51/51-211Bk.jpg</t>
  </si>
  <si>
    <t>gmcards_61_c_yastrzemski</t>
  </si>
  <si>
    <t>/ViewCard.cfm/sid/51/cid/9397/1961-Topps-287-Carl-Yastrzemski</t>
  </si>
  <si>
    <t>/Images/Cards/Baseball/51/51-287Fr.jpg</t>
  </si>
  <si>
    <t>/Images/Cards/Baseball/51/51-287Bk.jpg</t>
  </si>
  <si>
    <t>gmcards_61_s_musial</t>
  </si>
  <si>
    <t>/ViewCard.cfm/sid/51/cid/9400/1961-Topps-290-Stan-Musial</t>
  </si>
  <si>
    <t>/Images/Cards/Baseball/51/51-290Fr.jpg</t>
  </si>
  <si>
    <t>/Images/Cards/Baseball/51/51-290Bk.jpg</t>
  </si>
  <si>
    <t>/ViewCard.cfm/sid/51/cid/9410/1961-Topps-300-Mickey-Mantle</t>
  </si>
  <si>
    <t>/Images/Cards/Baseball/51/51-9410RepFr.jpg</t>
  </si>
  <si>
    <t>/Images/Cards/Baseball/51/51-9410RepBk.jpg</t>
  </si>
  <si>
    <t>gmcards_61_s_koufax</t>
  </si>
  <si>
    <t>/ViewCard.cfm/sid/51/cid/9454/1961-Topps-344-Sandy-Koufax</t>
  </si>
  <si>
    <t>/Images/Cards/Baseball/51/51-344Fr.jpg</t>
  </si>
  <si>
    <t>/Images/Cards/Baseball/51/51-344Bk.jpg</t>
  </si>
  <si>
    <t>gmcards_61_e_banks</t>
  </si>
  <si>
    <t>/ViewCard.cfm/sid/51/cid/9460/1961-Topps-350-Ernie-Banks</t>
  </si>
  <si>
    <t>/Images/Cards/Baseball/51/51-350Fr.jpg</t>
  </si>
  <si>
    <t>/Images/Cards/Baseball/51/51-350Bk.jpg</t>
  </si>
  <si>
    <t>gmcards_61_f_robinson</t>
  </si>
  <si>
    <t>/ViewCard.cfm/sid/51/cid/9470/1961-Topps-360-Frank-Robinson</t>
  </si>
  <si>
    <t>/Images/Cards/Baseball/51/51-360Fr.jpg</t>
  </si>
  <si>
    <t>/Images/Cards/Baseball/51/51-360Bk.jpg</t>
  </si>
  <si>
    <t>gmcards_61_r_clemente</t>
  </si>
  <si>
    <t>/ViewCard.cfm/sid/51/cid/9499/1961-Topps-388-Bob-Clemente</t>
  </si>
  <si>
    <t>/Images/Cards/Baseball/51/51-388Fr.jpg</t>
  </si>
  <si>
    <t>/Images/Cards/Baseball/51/51-388Bk.jpg</t>
  </si>
  <si>
    <t>gmcards_61_h_aaron</t>
  </si>
  <si>
    <t>/ViewCard.cfm/sid/51/cid/9526/1961-Topps-415-Hank-Aaron</t>
  </si>
  <si>
    <t>/Images/Cards/Baseball/51/51-415Fr.jpg</t>
  </si>
  <si>
    <t>/Images/Cards/Baseball/51/51-415Bk.jpg</t>
  </si>
  <si>
    <t>gmcards_61_a_kaline</t>
  </si>
  <si>
    <t>/ViewCard.cfm/sid/51/cid/9539/1961-Topps-429-Al-Kaline</t>
  </si>
  <si>
    <t>/Images/Cards/Baseball/51/51-429Fr.jpg</t>
  </si>
  <si>
    <t>/Images/Cards/Baseball/51/51-429Bk.jpg</t>
  </si>
  <si>
    <t>gmcards_61_w_mccovey</t>
  </si>
  <si>
    <t>/ViewCard.cfm/sid/51/cid/9629/1961-Topps-517-Willie-McCovey</t>
  </si>
  <si>
    <t>/Images/Cards/Baseball/51/51-517Fr.jpg</t>
  </si>
  <si>
    <t>/Images/Cards/Baseball/51/51-517Bk.jpg</t>
  </si>
  <si>
    <t>gmcards_62_s_koufax</t>
  </si>
  <si>
    <t>/ViewCard.cfm/sid/55/cid/28255/1962-Topps-5-Sandy-Koufax</t>
  </si>
  <si>
    <t>/Images/Cards/Baseball/55/55-5Fr.jpg</t>
  </si>
  <si>
    <t>/Images/Cards/Baseball/55/55-28255RepBk.jpg</t>
  </si>
  <si>
    <t>gmcards_62_r_clemente</t>
  </si>
  <si>
    <t>/ViewCard.cfm/sid/55/cid/28260/1962-Topps-10-Bob-Clemente</t>
  </si>
  <si>
    <t>/Images/Cards/Baseball/55/55-10Fr.jpg</t>
  </si>
  <si>
    <t>/Images/Cards/Baseball/55/55-10Bk.jpg</t>
  </si>
  <si>
    <t>gmcards_62_e_banks</t>
  </si>
  <si>
    <t>/ViewCard.cfm/sid/55/cid/28276/1962-Topps-25-Ernie-Banks</t>
  </si>
  <si>
    <t>/Images/Cards/Baseball/55/55-25Fr.jpg</t>
  </si>
  <si>
    <t>/Images/Cards/Baseball/55/55-25Bk.jpg</t>
  </si>
  <si>
    <t>gmcards_62_b_robinson</t>
  </si>
  <si>
    <t>/ViewCard.cfm/sid/55/cid/28296/1962-Topps-45-Brooks-Robinson</t>
  </si>
  <si>
    <t>/Images/Cards/Baseball/55/55-45Fr.jpg</t>
  </si>
  <si>
    <t>/Images/Cards/Baseball/55/55-45Bk.jpg</t>
  </si>
  <si>
    <t>gmcards_62_s_musial</t>
  </si>
  <si>
    <t>/ViewCard.cfm/sid/55/cid/28301/1962-Topps-50-Stan-Musial</t>
  </si>
  <si>
    <t>/Images/Cards/Baseball/55/55-50Fr.jpg</t>
  </si>
  <si>
    <t>/Images/Cards/Baseball/55/55-50Bk.jpg</t>
  </si>
  <si>
    <t>gmcards_62_w_spahn</t>
  </si>
  <si>
    <t>/ViewCard.cfm/sid/55/cid/28351/1962-Topps-100-Warren-Spahn</t>
  </si>
  <si>
    <t>/Images/Cards/Baseball/55/55-100Fr.jpg</t>
  </si>
  <si>
    <t>/Images/Cards/Baseball/55/55-100Bk.jpg</t>
  </si>
  <si>
    <t>gmcards_62_a_kaline</t>
  </si>
  <si>
    <t>/ViewCard.cfm/sid/55/cid/28407/1962-Topps-150-Al-Kaline</t>
  </si>
  <si>
    <t>/Images/Cards/Baseball/55/55-150Fr.jpg</t>
  </si>
  <si>
    <t>/Images/Cards/Baseball/55/55-28407RepBk.jpg</t>
  </si>
  <si>
    <t>/ViewCard.cfm/sid/55/cid/28461/1962-Topps-200-Mickey-Mantle</t>
  </si>
  <si>
    <t>/Images/Cards/Baseball/55/55-28461RepFr.jpg</t>
  </si>
  <si>
    <t>/Images/Cards/Baseball/55/55-28461RepBk.jpg</t>
  </si>
  <si>
    <t>gmcards_62_w_mays</t>
  </si>
  <si>
    <t>/ViewCard.cfm/sid/55/cid/28561/1962-Topps-300-Willie-Mays</t>
  </si>
  <si>
    <t>/Images/Cards/Baseball/55/55-300Fr.jpg</t>
  </si>
  <si>
    <t>/Images/Cards/Baseball/55/55-300Bk.jpg</t>
  </si>
  <si>
    <t>gmcards_62_h_aaron</t>
  </si>
  <si>
    <t>/ViewCard.cfm/sid/55/cid/28581/1962-Topps-320-Hank-Aaron</t>
  </si>
  <si>
    <t>/Images/Cards/Baseball/55/55-320Fr.jpg</t>
  </si>
  <si>
    <t>/Images/Cards/Baseball/55/55-320Bk.jpg</t>
  </si>
  <si>
    <t>gmcards_62_f_robinson</t>
  </si>
  <si>
    <t>/ViewCard.cfm/sid/55/cid/28611/1962-Topps-350-Frank-Robinson</t>
  </si>
  <si>
    <t>/Images/Cards/Baseball/55/55-350Fr.jpg</t>
  </si>
  <si>
    <t>/Images/Cards/Baseball/55/55-350Bk.jpg</t>
  </si>
  <si>
    <t>Lou Brock</t>
  </si>
  <si>
    <t>/ViewCard.cfm/sid/55/cid/28648/1962-Topps-387-Lou-Brock</t>
  </si>
  <si>
    <t>/Images/Cards/Baseball/55/55-387Fr.jpg</t>
  </si>
  <si>
    <t>/Images/Cards/Baseball/55/55-387Bk.jpg</t>
  </si>
  <si>
    <t>gmcards_62_c_yastrzemski</t>
  </si>
  <si>
    <t>/ViewCard.cfm/sid/55/cid/28686/1962-Topps-425-Carl-Yastrzemski</t>
  </si>
  <si>
    <t>/Images/Cards/Baseball/55/55-425Fr.jpg</t>
  </si>
  <si>
    <t>/Images/Cards/Baseball/55/55-425Bk.jpg</t>
  </si>
  <si>
    <t>/ViewCard.cfm/sid/55/cid/28794/1962-Topps-530-Bob-Gibson</t>
  </si>
  <si>
    <t>/Images/Cards/Baseball/55/55-530Fr.jpg</t>
  </si>
  <si>
    <t>/Images/Cards/Baseball/55/55-530Bk.jpg</t>
  </si>
  <si>
    <t>past_to_present_62_w_mccovey</t>
  </si>
  <si>
    <t>/ViewCard.cfm/sid/55/cid/28808/1962-Topps-544-Willie-McCovey</t>
  </si>
  <si>
    <t>/Images/Cards/Baseball/55/55-544Fr.jpg</t>
  </si>
  <si>
    <t>/Images/Cards/Baseball/55/55-544Bk.jpg</t>
  </si>
  <si>
    <t>gmcards_63_a_kaline</t>
  </si>
  <si>
    <t>/ViewCard.cfm/sid/60/cid/10335/1963-Topps-25-Al-Kaline</t>
  </si>
  <si>
    <t>/Images/Cards/Baseball/60/60-25Fr.jpg</t>
  </si>
  <si>
    <t>/Images/Cards/Baseball/60/60-25Bk.jpg</t>
  </si>
  <si>
    <t>gmcards_63_c_yastrzemski</t>
  </si>
  <si>
    <t>/ViewCard.cfm/sid/60/cid/10428/1963-Topps-115-Carl-Yastrzemski</t>
  </si>
  <si>
    <t>/Images/Cards/Baseball/60/60-115Fr.jpg</t>
  </si>
  <si>
    <t>/Images/Cards/Baseball/60/60-115Bk.jpg</t>
  </si>
  <si>
    <t>/ViewCard.cfm/sid/60/cid/10513/1963-Topps-200-Mickey-Mantle</t>
  </si>
  <si>
    <t>/Images/Cards/Baseball/60/60-10513RepFr.jpg</t>
  </si>
  <si>
    <t>/Images/Cards/Baseball/60/60-10513RepBk.jpg</t>
  </si>
  <si>
    <t>gmcards_63_s_koufax</t>
  </si>
  <si>
    <t>/ViewCard.cfm/sid/60/cid/10523/1963-Topps-210-Sandy-Koufax</t>
  </si>
  <si>
    <t>/Images/Cards/Baseball/60/60-210Fr.jpg</t>
  </si>
  <si>
    <t>/Images/Cards/Baseball/60/60-210Bk.jpg</t>
  </si>
  <si>
    <t>ebay_crah_63_s_musial</t>
  </si>
  <si>
    <t>/ViewCard.cfm/sid/60/cid/10563/1963-Topps-250-Stan-Musial</t>
  </si>
  <si>
    <t>/Images/Cards/Baseball/60/60-250Fr.jpg</t>
  </si>
  <si>
    <t>/Images/Cards/Baseball/60/60-250Bk.jpg</t>
  </si>
  <si>
    <t>ebay_63_w_mays</t>
  </si>
  <si>
    <t>/ViewCard.cfm/sid/60/cid/10613/1963-Topps-300-Willie-Mays</t>
  </si>
  <si>
    <t>/Images/Cards/Baseball/60/60-300Fr.jpg</t>
  </si>
  <si>
    <t>/Images/Cards/Baseball/60/60-300Bk.jpg</t>
  </si>
  <si>
    <t>gmcards_63_w_spahn</t>
  </si>
  <si>
    <t>/ViewCard.cfm/sid/60/cid/10633/1963-Topps-320-Warren-Spahn</t>
  </si>
  <si>
    <t>/Images/Cards/Baseball/60/60-320Fr.jpg</t>
  </si>
  <si>
    <t>/Images/Cards/Baseball/60/60-320Bk.jpg</t>
  </si>
  <si>
    <t>gmcards_63_b_robinson</t>
  </si>
  <si>
    <t>/ViewCard.cfm/sid/60/cid/10659/1963-Topps-345-Brooks-Robinson</t>
  </si>
  <si>
    <t>/Images/Cards/Baseball/60/60-345Fr.jpg</t>
  </si>
  <si>
    <t>/Images/Cards/Baseball/60/60-345Bk.jpg</t>
  </si>
  <si>
    <t>gmcards_63_e_banks</t>
  </si>
  <si>
    <t>/ViewCard.cfm/sid/60/cid/10694/1963-Topps-380-Ernie-Banks</t>
  </si>
  <si>
    <t>/Images/Cards/Baseball/60/60-380Fr.jpg</t>
  </si>
  <si>
    <t>/Images/Cards/Baseball/60/60-380Bk.jpg</t>
  </si>
  <si>
    <t>dj_63_h_aaron</t>
  </si>
  <si>
    <t>/ViewCard.cfm/sid/60/cid/10704/1963-Topps-390-Hank-Aaron</t>
  </si>
  <si>
    <t>/Images/Cards/Baseball/60/60-390Fr.jpg</t>
  </si>
  <si>
    <t>/Images/Cards/Baseball/60/60-390Bk.jpg</t>
  </si>
  <si>
    <t>gmcards_63_f_robinson</t>
  </si>
  <si>
    <t>/ViewCard.cfm/sid/60/cid/10714/1963-Topps-400-Frank-Robinson</t>
  </si>
  <si>
    <t>/Images/Cards/Baseball/60/60-400Fr.jpg</t>
  </si>
  <si>
    <t>/Images/Cards/Baseball/60/60-400Bk.jpg</t>
  </si>
  <si>
    <t>bob_gibson_1963</t>
  </si>
  <si>
    <t>/ViewCard.cfm/sid/60/cid/10729/1963-Topps-415-Bob-Gibson</t>
  </si>
  <si>
    <t>/Images/Cards/Baseball/60/60-415Fr.jpg</t>
  </si>
  <si>
    <t>/Images/Cards/Baseball/60/60-415Bk.jpg</t>
  </si>
  <si>
    <t>gmcards_63_l_brock</t>
  </si>
  <si>
    <t>/ViewCard.cfm/sid/60/cid/10788/1963-Topps-472-Lou-Brock</t>
  </si>
  <si>
    <t>/Images/Cards/Baseball/60/60-472Fr.jpg</t>
  </si>
  <si>
    <t>/Images/Cards/Baseball/60/60-472Bk.jpg</t>
  </si>
  <si>
    <t>gmg_63_w_mccovey</t>
  </si>
  <si>
    <t>/ViewCard.cfm/sid/60/cid/10806/1963-Topps-490-Willie-McCovey</t>
  </si>
  <si>
    <t>/Images/Cards/Baseball/60/60-490Fr.jpg</t>
  </si>
  <si>
    <t>/Images/Cards/Baseball/60/60-490Bk.jpg</t>
  </si>
  <si>
    <t>r_edwards_63_clemente</t>
  </si>
  <si>
    <t>/ViewCard.cfm/sid/60/cid/10857/1963-Topps-540-Bob-Clemente</t>
  </si>
  <si>
    <t>/Images/Cards/Baseball/60/60-540Fr.jpg</t>
  </si>
  <si>
    <t>/Images/Cards/Baseball/60/60-540Bk.jpg</t>
  </si>
  <si>
    <t>Willie Stargell</t>
  </si>
  <si>
    <t>/ViewCard.cfm/sid/60/cid/10870/1963-Topps-553-Brock-Davis-/-Jim-Gosger-/-John-Herrnstein-/-Willie-Stargell</t>
  </si>
  <si>
    <t>/Images/Cards/Baseball/60/60-553Fr.jpg</t>
  </si>
  <si>
    <t>/Images/Cards/Baseball/60/60-553Bk.jpg</t>
  </si>
  <si>
    <t>gmg_64_l_brock</t>
  </si>
  <si>
    <t>/ViewCard.cfm/sid/61/cid/10923/1964-Topps-29-Lou-Brock</t>
  </si>
  <si>
    <t>/Images/Cards/Baseball/61/61-29Fr.jpg</t>
  </si>
  <si>
    <t>/Images/Cards/Baseball/61/61-29Bk.jpg</t>
  </si>
  <si>
    <t>/ViewCard.cfm/sid/61/cid/10944/1964-Topps-50-Mickey-Mantle</t>
  </si>
  <si>
    <t>/Images/Cards/Baseball/61/61-50Fr.jpg</t>
  </si>
  <si>
    <t>/Images/Cards/Baseball/61/61-50Bk.jpg</t>
  </si>
  <si>
    <t>gmcards_64_e_banks</t>
  </si>
  <si>
    <t>/ViewCard.cfm/sid/61/cid/10949/1964-Topps-55-Ernie-Banks</t>
  </si>
  <si>
    <t>/Images/Cards/Baseball/61/61-55Fr.jpg</t>
  </si>
  <si>
    <t>/Images/Cards/Baseball/61/61-55Bk.jpg</t>
  </si>
  <si>
    <t>gmcards_64_w_mays</t>
  </si>
  <si>
    <t>/ViewCard.cfm/sid/61/cid/11044/1964-Topps-150-Willie-Mays</t>
  </si>
  <si>
    <t>/Images/Cards/Baseball/61/61-150Fr.jpg</t>
  </si>
  <si>
    <t>/Images/Cards/Baseball/61/61-150Bk.jpg</t>
  </si>
  <si>
    <t>gmcards_64_s_koufax</t>
  </si>
  <si>
    <t>/ViewCard.cfm/sid/61/cid/11094/1964-Topps-200-Sandy-Koufax</t>
  </si>
  <si>
    <t>/Images/Cards/Baseball/61/61-200Fr.jpg</t>
  </si>
  <si>
    <t>/Images/Cards/Baseball/61/61-200Bk.jpg</t>
  </si>
  <si>
    <t>gmcards_64_c_yastrzemski</t>
  </si>
  <si>
    <t>/ViewCard.cfm/sid/61/cid/11104/1964-Topps-210-Carl-Yastrzemski</t>
  </si>
  <si>
    <t>/Images/Cards/Baseball/61/61-210Fr.jpg</t>
  </si>
  <si>
    <t>/Images/Cards/Baseball/61/61-210Bk.jpg</t>
  </si>
  <si>
    <t>gmcards_64_b_robinson</t>
  </si>
  <si>
    <t>/ViewCard.cfm/sid/61/cid/11124/1964-Topps-230-Brooks-Robinson</t>
  </si>
  <si>
    <t>/Images/Cards/Baseball/61/61-230Fr.jpg</t>
  </si>
  <si>
    <t>/Images/Cards/Baseball/61/61-230Bk.jpg</t>
  </si>
  <si>
    <t>gmcards_64_a_kaline</t>
  </si>
  <si>
    <t>/ViewCard.cfm/sid/61/cid/11144/1964-Topps-250-Al-Kaline</t>
  </si>
  <si>
    <t>/Images/Cards/Baseball/61/61-250Fr.jpg</t>
  </si>
  <si>
    <t>/Images/Cards/Baseball/61/61-250Bk.jpg</t>
  </si>
  <si>
    <t>gmcards_64_f_robinson</t>
  </si>
  <si>
    <t>/ViewCard.cfm/sid/61/cid/11154/1964-Topps-260-Frank-Robinson</t>
  </si>
  <si>
    <t>/Images/Cards/Baseball/61/61-260Fr.jpg</t>
  </si>
  <si>
    <t>/Images/Cards/Baseball/61/61-260Bk.jpg</t>
  </si>
  <si>
    <t>gmcards_64_h_aaron</t>
  </si>
  <si>
    <t>/ViewCard.cfm/sid/61/cid/11194/1964-Topps-300-Hank-Aaron</t>
  </si>
  <si>
    <t>/Images/Cards/Baseball/61/61-300Fr.jpg</t>
  </si>
  <si>
    <t>/Images/Cards/Baseball/61/61-300Bk.jpg</t>
  </si>
  <si>
    <t>gmcards_64_w_stargell</t>
  </si>
  <si>
    <t>/ViewCard.cfm/sid/61/cid/11236/1964-Topps-342-Willie-Stargell</t>
  </si>
  <si>
    <t>/Images/Cards/Baseball/61/61-342Fr.jpg</t>
  </si>
  <si>
    <t>/Images/Cards/Baseball/61/61-342Bk.jpg</t>
  </si>
  <si>
    <t>gmcards_64_w_mccovey</t>
  </si>
  <si>
    <t>/ViewCard.cfm/sid/61/cid/11244/1964-Topps-350-Willie-McCovey</t>
  </si>
  <si>
    <t>/Images/Cards/Baseball/61/61-350Fr.jpg</t>
  </si>
  <si>
    <t>/Images/Cards/Baseball/61/61-350Bk.jpg</t>
  </si>
  <si>
    <t>gmcards_64_w_spahn</t>
  </si>
  <si>
    <t>/ViewCard.cfm/sid/61/cid/11294/1964-Topps-400-Warren-Spahn</t>
  </si>
  <si>
    <t>/Images/Cards/Baseball/61/61-400Fr.jpg</t>
  </si>
  <si>
    <t>/Images/Cards/Baseball/61/61-400Bk.jpg</t>
  </si>
  <si>
    <t>ebay_64_r_clemente</t>
  </si>
  <si>
    <t>/ViewCard.cfm/sid/61/cid/11334/1964-Topps-440-Bob-Clemente</t>
  </si>
  <si>
    <t>/Images/Cards/Baseball/61/61-440Fr.jpg</t>
  </si>
  <si>
    <t>/Images/Cards/Baseball/61/61-440Bk.jpg</t>
  </si>
  <si>
    <t>gmcards_64_b_gibson</t>
  </si>
  <si>
    <t>/ViewCard.cfm/sid/61/cid/11354/1964-Topps-460-Bob-Gibson</t>
  </si>
  <si>
    <t>/Images/Cards/Baseball/61/61-460Fr.jpg</t>
  </si>
  <si>
    <t>/Images/Cards/Baseball/61/61-460Bk.jpg</t>
  </si>
  <si>
    <t>Joe Morgan</t>
  </si>
  <si>
    <t>gmcards_65_j_morgan</t>
  </si>
  <si>
    <t>/ViewCard.cfm/sid/64/cid/11498/1965-Topps-16-Joe-Morgan-/-Sonny-Jackson</t>
  </si>
  <si>
    <t>/Images/Cards/Baseball/64/64-16Fr.jpg</t>
  </si>
  <si>
    <t>/Images/Cards/Baseball/64/64-16Bk.jpg</t>
  </si>
  <si>
    <t>gmcards_65_f_robinson</t>
  </si>
  <si>
    <t>/ViewCard.cfm/sid/64/cid/11603/1965-Topps-120-Frank-Robinson</t>
  </si>
  <si>
    <t>/Images/Cards/Baseball/64/64-120Fr.jpg</t>
  </si>
  <si>
    <t>/Images/Cards/Baseball/64/64-120Bk.jpg</t>
  </si>
  <si>
    <t>gmcards_65_a_kaline</t>
  </si>
  <si>
    <t>/ViewCard.cfm/sid/64/cid/11613/1965-Topps-130-Al-Kaline</t>
  </si>
  <si>
    <t>/Images/Cards/Baseball/64/64-130Fr.jpg</t>
  </si>
  <si>
    <t>/Images/Cards/Baseball/64/64-130Bk.jpg</t>
  </si>
  <si>
    <t>gmcards_65_b_robinson</t>
  </si>
  <si>
    <t>/ViewCard.cfm/sid/64/cid/11633/1965-Topps-150-Brooks-Robinson</t>
  </si>
  <si>
    <t>/Images/Cards/Baseball/64/64-11633Fr.jpg</t>
  </si>
  <si>
    <t>/Images/Cards/Baseball/64/64-150Bk.jpg</t>
  </si>
  <si>
    <t>gmcards_65_r_clemente</t>
  </si>
  <si>
    <t>/ViewCard.cfm/sid/64/cid/11643/1965-Topps-160-Roberto-Clemente</t>
  </si>
  <si>
    <t>/Images/Cards/Baseball/64/64-160Fr.jpg</t>
  </si>
  <si>
    <t>/Images/Cards/Baseball/64/64-160Bk.jpg</t>
  </si>
  <si>
    <t>gmcards_65_h_aaron</t>
  </si>
  <si>
    <t>/ViewCard.cfm/sid/64/cid/11653/1965-Topps-170-Hank-Aaron</t>
  </si>
  <si>
    <t>/Images/Cards/Baseball/64/64-170Fr.jpg</t>
  </si>
  <si>
    <t>/Images/Cards/Baseball/64/64-170Bk.jpg</t>
  </si>
  <si>
    <t>gmcards_65_w_mccovey</t>
  </si>
  <si>
    <t>/ViewCard.cfm/sid/64/cid/11659/1965-Topps-176-Willie-McCovey</t>
  </si>
  <si>
    <t>/Images/Cards/Baseball/64/64-176Fr.jpg</t>
  </si>
  <si>
    <t>/Images/Cards/Baseball/64/64-176Bk.jpg</t>
  </si>
  <si>
    <t>gmcards_65_w_spahn</t>
  </si>
  <si>
    <t>/ViewCard.cfm/sid/64/cid/11688/1965-Topps-205-Warren-Spahn</t>
  </si>
  <si>
    <t>/Images/Cards/Baseball/64/64-205Fr.jpg</t>
  </si>
  <si>
    <t>/Images/Cards/Baseball/64/64-205Bk.jpg</t>
  </si>
  <si>
    <t>gmcards_65_w_mays</t>
  </si>
  <si>
    <t>/ViewCard.cfm/sid/64/cid/11733/1965-Topps-250-Willie-Mays</t>
  </si>
  <si>
    <t>/Images/Cards/Baseball/64/64-250Fr.jpg</t>
  </si>
  <si>
    <t>/Images/Cards/Baseball/64/64-250Bk.jpg</t>
  </si>
  <si>
    <t>/ViewCard.cfm/sid/64/cid/11783/1965-Topps-300-Sandy-Koufax</t>
  </si>
  <si>
    <t>/Images/Cards/Baseball/64/64-300Fr.jpg</t>
  </si>
  <si>
    <t>/Images/Cards/Baseball/64/64-300Bk.jpg</t>
  </si>
  <si>
    <t>gmcards_65_b_gibson</t>
  </si>
  <si>
    <t>/ViewCard.cfm/sid/64/cid/11803/1965-Topps-320-Bob-Gibson</t>
  </si>
  <si>
    <t>/Images/Cards/Baseball/64/64-320Fr.jpg</t>
  </si>
  <si>
    <t>/Images/Cards/Baseball/64/64-320Bk.jpg</t>
  </si>
  <si>
    <t>/ViewCard.cfm/sid/64/cid/11833/1965-Topps-350-Mickey-Mantle</t>
  </si>
  <si>
    <t>/Images/Cards/Baseball/64/64-11833RepFr.jpg</t>
  </si>
  <si>
    <t>/Images/Cards/Baseball/64/64-11833RepBk.jpg</t>
  </si>
  <si>
    <t>gmcards_65_w_stargell</t>
  </si>
  <si>
    <t>/ViewCard.cfm/sid/64/cid/11860/1965-Topps-377-Willie-Stargell</t>
  </si>
  <si>
    <t>/Images/Cards/Baseball/64/64-377Fr.jpg</t>
  </si>
  <si>
    <t>/Images/Cards/Baseball/64/64-377Bk.jpg</t>
  </si>
  <si>
    <t>gmcards_65_c_yastrzemski</t>
  </si>
  <si>
    <t>/ViewCard.cfm/sid/64/cid/11868/1965-Topps-385-Carl-Yastrzemski</t>
  </si>
  <si>
    <t>/Images/Cards/Baseball/64/64-385Fr.jpg</t>
  </si>
  <si>
    <t>/Images/Cards/Baseball/64/64-385Bk.jpg</t>
  </si>
  <si>
    <t>Steve Carlton</t>
  </si>
  <si>
    <t>ebay_carlton_rookie</t>
  </si>
  <si>
    <t>/ViewCard.cfm/sid/64/cid/11960/1965-Topps-477-Fritz-Ackley-/-Steve-Carlton</t>
  </si>
  <si>
    <t>/Images/Cards/Baseball/64/64-11960RepFr.jpg</t>
  </si>
  <si>
    <t>/Images/Cards/Baseball/64/64-11960RepBk.jpg</t>
  </si>
  <si>
    <t>ebay_65_e_banks</t>
  </si>
  <si>
    <t>/ViewCard.cfm/sid/64/cid/11994/1965-Topps-510-Ernie-Banks</t>
  </si>
  <si>
    <t>/Images/Cards/Baseball/64/64-510Fr.jpg</t>
  </si>
  <si>
    <t>/Images/Cards/Baseball/64/64-510Bk.jpg</t>
  </si>
  <si>
    <t>ebay_65_l_brock</t>
  </si>
  <si>
    <t>/ViewCard.cfm/sid/64/cid/12024/1965-Topps-540-Lou-Brock</t>
  </si>
  <si>
    <t>/Images/Cards/Baseball/64/64-540Fr.jpg</t>
  </si>
  <si>
    <t>/Images/Cards/Baseball/64/64-540Bk.jpg</t>
  </si>
  <si>
    <t>willie_mays_1966</t>
  </si>
  <si>
    <t>/ViewCard.cfm/sid/65/cid/28901/1966-Topps-1-Willie-Mays</t>
  </si>
  <si>
    <t>/Images/Cards/Baseball/65/65-1Fr.jpg</t>
  </si>
  <si>
    <t>/Images/Cards/Baseball/65/65-1Bk.jpg</t>
  </si>
  <si>
    <t>/ViewCard.cfm/sid/65/cid/28952/1966-Topps-50-Mickey-Mantle</t>
  </si>
  <si>
    <t>/Images/Cards/Baseball/65/65-28952RepFr.jpg</t>
  </si>
  <si>
    <t>/Images/Cards/Baseball/65/65-28952RepBk.jpg</t>
  </si>
  <si>
    <t>gmcards_66_c_yastrzemski</t>
  </si>
  <si>
    <t>/ViewCard.cfm/sid/65/cid/28973/1966-Topps-70-Carl-Yastrzemski</t>
  </si>
  <si>
    <t>/Images/Cards/Baseball/65/65-70Fr.jpg</t>
  </si>
  <si>
    <t>/Images/Cards/Baseball/65/65-70Bk.jpg</t>
  </si>
  <si>
    <t>gmcards_66_s_koufax</t>
  </si>
  <si>
    <t>/ViewCard.cfm/sid/65/cid/29004/1966-Topps-100-Sandy-Koufax</t>
  </si>
  <si>
    <t>/Images/Cards/Baseball/65/65-100Fr.jpg</t>
  </si>
  <si>
    <t>/Images/Cards/Baseball/65/65-100Bk.jpg</t>
  </si>
  <si>
    <t>gmcards_66_e_banks</t>
  </si>
  <si>
    <t>/ViewCard.cfm/sid/65/cid/29017/1966-Topps-110-Ernie-Banks</t>
  </si>
  <si>
    <t>/Images/Cards/Baseball/65/65-110Fr.jpg</t>
  </si>
  <si>
    <t>/Images/Cards/Baseball/65/65-110Bk.jpg</t>
  </si>
  <si>
    <t>gmcards_66_l_brock</t>
  </si>
  <si>
    <t>/ViewCard.cfm/sid/65/cid/29032/1966-Topps-125-Lou-Brock</t>
  </si>
  <si>
    <t>/Images/Cards/Baseball/65/65-125Fr.jpg</t>
  </si>
  <si>
    <t>/Images/Cards/Baseball/65/65-125Bk.jpg</t>
  </si>
  <si>
    <t>Jim Palmer</t>
  </si>
  <si>
    <t>gmcards_66_j_palmer</t>
  </si>
  <si>
    <t>/ViewCard.cfm/sid/65/cid/29033/1966-Topps-126-Jim-Palmer</t>
  </si>
  <si>
    <t>/Images/Cards/Baseball/65/65-126Fr.jpg</t>
  </si>
  <si>
    <t>/Images/Cards/Baseball/65/65-126Bk.jpg</t>
  </si>
  <si>
    <t>gmcards_66_j_morgan</t>
  </si>
  <si>
    <t>/ViewCard.cfm/sid/65/cid/29104/1966-Topps-195-Joe-Morgan</t>
  </si>
  <si>
    <t>/Images/Cards/Baseball/65/65-195Fr.jpg</t>
  </si>
  <si>
    <t>/Images/Cards/Baseball/65/65-195Bk.jpg</t>
  </si>
  <si>
    <t>gmcards_66_w_stargell</t>
  </si>
  <si>
    <t>/ViewCard.cfm/sid/65/cid/29164/1966-Topps-255-Willie-Stargell</t>
  </si>
  <si>
    <t>/Images/Cards/Baseball/65/65-255Fr.jpg</t>
  </si>
  <si>
    <t>/Images/Cards/Baseball/65/65-255Bk.jpg</t>
  </si>
  <si>
    <t>gmcards_66_r_clemente</t>
  </si>
  <si>
    <t>/ViewCard.cfm/sid/65/cid/29210/1966-Topps-300-Bob-Clemente</t>
  </si>
  <si>
    <t>/Images/Cards/Baseball/65/65-300Fr.jpg</t>
  </si>
  <si>
    <t>/Images/Cards/Baseball/65/65-300Bk.jpg</t>
  </si>
  <si>
    <t>gmcards_66_f_robinson</t>
  </si>
  <si>
    <t>/ViewCard.cfm/sid/65/cid/29220/1966-Topps-310-Frank-Robinson</t>
  </si>
  <si>
    <t>/Images/Cards/Baseball/65/65-310Fr.jpg</t>
  </si>
  <si>
    <t>/Images/Cards/Baseball/65/65-310Bk.jpg</t>
  </si>
  <si>
    <t>gmcards_66_b_gibson</t>
  </si>
  <si>
    <t>/ViewCard.cfm/sid/65/cid/29230/1966-Topps-320-Bob-Gibson</t>
  </si>
  <si>
    <t>/Images/Cards/Baseball/65/65-320Fr.jpg</t>
  </si>
  <si>
    <t>/Images/Cards/Baseball/65/65-320Bk.jpg</t>
  </si>
  <si>
    <t>gmcards_66_b_robinson</t>
  </si>
  <si>
    <t>/ViewCard.cfm/sid/65/cid/29300/1966-Topps-390-Brooks-Robinson</t>
  </si>
  <si>
    <t>/Images/Cards/Baseball/65/65-390Fr.jpg</t>
  </si>
  <si>
    <t>/Images/Cards/Baseball/65/65-390Bk.jpg</t>
  </si>
  <si>
    <t>gmcards_66_a_kaline</t>
  </si>
  <si>
    <t>/ViewCard.cfm/sid/65/cid/29320/1966-Topps-410-Al-Kaline</t>
  </si>
  <si>
    <t>/Images/Cards/Baseball/65/65-29320RepFr.jpg</t>
  </si>
  <si>
    <t>/Images/Cards/Baseball/65/65-29320Bk.jpg</t>
  </si>
  <si>
    <t>ebay_66_h_aaron</t>
  </si>
  <si>
    <t>/ViewCard.cfm/sid/65/cid/29412/1966-Topps-500-Hank-Aaron</t>
  </si>
  <si>
    <t>/Images/Cards/Baseball/65/65-500Fr.jpg</t>
  </si>
  <si>
    <t>/Images/Cards/Baseball/65/65-500Bk.jpg</t>
  </si>
  <si>
    <t>mccovey_66_sp</t>
  </si>
  <si>
    <t>/ViewCard.cfm/sid/65/cid/29463/1966-Topps-550-Willie-McCovey</t>
  </si>
  <si>
    <t>/Images/Cards/Baseball/65/65-550Fr.jpg</t>
  </si>
  <si>
    <t>/Images/Cards/Baseball/65/65-550Bk.jpg</t>
  </si>
  <si>
    <t>gmcards_67_a_kaline</t>
  </si>
  <si>
    <t>/ViewCard.cfm/sid/66/cid/13631/1967-Topps-30-Al-Kaline</t>
  </si>
  <si>
    <t>/Images/Cards/Baseball/66/66-13631RepFr.jpg</t>
  </si>
  <si>
    <t>/Images/Cards/Baseball/66/66-30Bk.jpg</t>
  </si>
  <si>
    <t>gmcards_67_f_robinson</t>
  </si>
  <si>
    <t>/ViewCard.cfm/sid/66/cid/13705/1967-Topps-100-Frank-Robinson</t>
  </si>
  <si>
    <t>/Images/Cards/Baseball/66/66-100Fr.jpg</t>
  </si>
  <si>
    <t>/Images/Cards/Baseball/66/66-100Bk.jpg</t>
  </si>
  <si>
    <t>gmcards_67_w_stargell</t>
  </si>
  <si>
    <t>/ViewCard.cfm/sid/66/cid/13746/1967-Topps-140-Willie-Stargell</t>
  </si>
  <si>
    <t>/Images/Cards/Baseball/66/66-140Fr.jpg</t>
  </si>
  <si>
    <t>/Images/Cards/Baseball/66/66-140Bk.jpg</t>
  </si>
  <si>
    <t>gmcards_67_s_carlton</t>
  </si>
  <si>
    <t>/ViewCard.cfm/sid/66/cid/13752/1967-Topps-146-Steve-Carlton</t>
  </si>
  <si>
    <t>/Images/Cards/Baseball/66/66-13752RepFr.jpg</t>
  </si>
  <si>
    <t>/Images/Cards/Baseball/66/66-13752RepBk.jpg</t>
  </si>
  <si>
    <t>/ViewCard.cfm/sid/66/cid/13756/1967-Topps-150-Mickey-Mantle</t>
  </si>
  <si>
    <t>/Images/Cards/Baseball/66/66-13756RepFr.jpg</t>
  </si>
  <si>
    <t>/Images/Cards/Baseball/66/66-13756RepBk.jpg</t>
  </si>
  <si>
    <t>gmcards_67_w_mays</t>
  </si>
  <si>
    <t>/ViewCard.cfm/sid/66/cid/13807/1967-Topps-200-Willie-Mays</t>
  </si>
  <si>
    <t>/Images/Cards/Baseball/66/66-200Fr.jpg</t>
  </si>
  <si>
    <t>/Images/Cards/Baseball/66/66-200Bk.jpg</t>
  </si>
  <si>
    <t>gmcards_67_b_gibson</t>
  </si>
  <si>
    <t>/ViewCard.cfm/sid/66/cid/13817/1967-Topps-210-Bob-Gibson</t>
  </si>
  <si>
    <t>/Images/Cards/Baseball/66/66-210Fr.jpg</t>
  </si>
  <si>
    <t>/Images/Cards/Baseball/66/66-210Bk.jpg</t>
  </si>
  <si>
    <t>gmcards_67_e_banks</t>
  </si>
  <si>
    <t>/ViewCard.cfm/sid/66/cid/13822/1967-Topps-215-Ernie-Banks</t>
  </si>
  <si>
    <t>/Images/Cards/Baseball/66/66-215Fr.jpg</t>
  </si>
  <si>
    <t>/Images/Cards/Baseball/66/66-215Bk.jpg</t>
  </si>
  <si>
    <t>ebay_67_h_aaron</t>
  </si>
  <si>
    <t>/ViewCard.cfm/sid/66/cid/13857/1967-Topps-250-Hank-Aaron</t>
  </si>
  <si>
    <t>/Images/Cards/Baseball/66/66-250Fr.jpg</t>
  </si>
  <si>
    <t>/Images/Cards/Baseball/66/66-250Bk.jpg</t>
  </si>
  <si>
    <t>gmcards_67_l_brock</t>
  </si>
  <si>
    <t>/ViewCard.cfm/sid/66/cid/13892/1967-Topps-285-Lou-Brock</t>
  </si>
  <si>
    <t>/Images/Cards/Baseball/66/66-285Fr.jpg</t>
  </si>
  <si>
    <t>/Images/Cards/Baseball/66/66-285Bk.jpg</t>
  </si>
  <si>
    <t>gmcards_67_j_morgan</t>
  </si>
  <si>
    <t>/ViewCard.cfm/sid/66/cid/13944/1967-Topps-337-Joe-Morgan</t>
  </si>
  <si>
    <t>/Images/Cards/Baseball/66/66-337Fr.jpg</t>
  </si>
  <si>
    <t>/Images/Cards/Baseball/66/66-337Bk.jpg</t>
  </si>
  <si>
    <t>gmcards_67_c_yastrzemski</t>
  </si>
  <si>
    <t>/ViewCard.cfm/sid/66/cid/13962/1967-Topps-355-Carl-Yastrzemski</t>
  </si>
  <si>
    <t>/Images/Cards/Baseball/66/66-355Fr.jpg</t>
  </si>
  <si>
    <t>/Images/Cards/Baseball/66/66-355Bk.jpg</t>
  </si>
  <si>
    <t>gmcards_67_r_clemente</t>
  </si>
  <si>
    <t>/ViewCard.cfm/sid/66/cid/14008/1967-Topps-400-Roberto-Clemente</t>
  </si>
  <si>
    <t>/Images/Cards/Baseball/66/66-400Fr.jpg</t>
  </si>
  <si>
    <t>/Images/Cards/Baseball/66/66-400Bk.jpg</t>
  </si>
  <si>
    <t>gmcards_67_j_palmer</t>
  </si>
  <si>
    <t>/ViewCard.cfm/sid/66/cid/14088/1967-Topps-475-Jim-Palmer</t>
  </si>
  <si>
    <t>/Images/Cards/Baseball/66/66-475Fr.jpg</t>
  </si>
  <si>
    <t>/Images/Cards/Baseball/66/66-475Bk.jpg</t>
  </si>
  <si>
    <t>gmcards_67_w_mccovey</t>
  </si>
  <si>
    <t>/ViewCard.cfm/sid/66/cid/14093/1967-Topps-480-Willie-McCovey</t>
  </si>
  <si>
    <t>/Images/Cards/Baseball/66/66-480Fr.jpg</t>
  </si>
  <si>
    <t>/Images/Cards/Baseball/66/66-480Bk.jpg</t>
  </si>
  <si>
    <t>Rod Carew</t>
  </si>
  <si>
    <t>/ViewCard.cfm/sid/66/cid/14182/1967-Topps-569-Rod-Carew-/-Hank-Allen</t>
  </si>
  <si>
    <t>/Images/Cards/Baseball/66/66-569Fr.jpg</t>
  </si>
  <si>
    <t>/Images/Cards/Baseball/66/66-569Bk.jpg</t>
  </si>
  <si>
    <t>Tom Seaver</t>
  </si>
  <si>
    <t>/ViewCard.cfm/sid/66/cid/14194/1967-Topps-581-Bill-Denehy-/-Tom-Seaver</t>
  </si>
  <si>
    <t>/Images/Cards/Baseball/66/66-581Fr.jpg</t>
  </si>
  <si>
    <t>/Images/Cards/Baseball/66/66-581Bk.jpg</t>
  </si>
  <si>
    <t>rustbelt_67_b_robinson</t>
  </si>
  <si>
    <t>/ViewCard.cfm/sid/66/cid/14213/1967-Topps-600-Brooks-Robinson</t>
  </si>
  <si>
    <t>/Images/Cards/Baseball/66/66-600Fr.jpg</t>
  </si>
  <si>
    <t>/Images/Cards/Baseball/66/66-600Bk.jpg</t>
  </si>
  <si>
    <t>gmcards_68_b_robinson</t>
  </si>
  <si>
    <t>/ViewCard.cfm/sid/68/cid/29571/1968-Topps-20-Brooks-Robinson</t>
  </si>
  <si>
    <t>/Images/Cards/Baseball/68/68-20Fr.jpg</t>
  </si>
  <si>
    <t>/Images/Cards/Baseball/68/68-20Bk.jpg</t>
  </si>
  <si>
    <t>gmcards_68_t_seaver</t>
  </si>
  <si>
    <t>/ViewCard.cfm/sid/68/cid/29596/1968-Topps-45-Tom-Seaver</t>
  </si>
  <si>
    <t>/Images/Cards/Baseball/68/68-45Fr.jpg</t>
  </si>
  <si>
    <t>/Images/Cards/Baseball/68/68-45Bk.jpg</t>
  </si>
  <si>
    <t>gmcards_68_w_mays</t>
  </si>
  <si>
    <t>/ViewCard.cfm/sid/68/cid/29602/1968-Topps-50-Willie-Mays</t>
  </si>
  <si>
    <t>/Images/Cards/Baseball/68/68-50Fr.jpg</t>
  </si>
  <si>
    <t>/Images/Cards/Baseball/68/68-50Bk.jpg</t>
  </si>
  <si>
    <t>gmcards_68_r_carew</t>
  </si>
  <si>
    <t>/ViewCard.cfm/sid/68/cid/29633/1968-Topps-80-Rod-Carew</t>
  </si>
  <si>
    <t>/Images/Cards/Baseball/68/68-80Fr.jpg</t>
  </si>
  <si>
    <t>/Images/Cards/Baseball/68/68-80Bk.jpg</t>
  </si>
  <si>
    <t>gmcards_68_w_stargell</t>
  </si>
  <si>
    <t>/ViewCard.cfm/sid/68/cid/29639/1968-Topps-86-Willie-Stargell</t>
  </si>
  <si>
    <t>/Images/Cards/Baseball/68/68-86Fr.jpg</t>
  </si>
  <si>
    <t>/Images/Cards/Baseball/68/68-86Bk.jpg</t>
  </si>
  <si>
    <t>gmcards_68_b_gibson</t>
  </si>
  <si>
    <t>/ViewCard.cfm/sid/68/cid/29653/1968-Topps-100-Bob-Gibson</t>
  </si>
  <si>
    <t>/Images/Cards/Baseball/68/68-100Fr.jpg</t>
  </si>
  <si>
    <t>/Images/Cards/Baseball/68/68-100Bk.jpg</t>
  </si>
  <si>
    <t>gmcards_68_h_aaron</t>
  </si>
  <si>
    <t>/ViewCard.cfm/sid/68/cid/29664/1968-Topps-110-Hank-Aaron</t>
  </si>
  <si>
    <t>/Images/Cards/Baseball/68/68-110Fr.jpg</t>
  </si>
  <si>
    <t>/Images/Cards/Baseball/68/68-110Bk.jpg</t>
  </si>
  <si>
    <t>joe_morgan_ebay_lot</t>
  </si>
  <si>
    <t>/ViewCard.cfm/sid/68/cid/29698/1968-Topps-144-Joe-Morgan</t>
  </si>
  <si>
    <t>/Images/Cards/Baseball/68/68-144Fr.jpg</t>
  </si>
  <si>
    <t>/Images/Cards/Baseball/68/68-144Bk.jpg</t>
  </si>
  <si>
    <t>gmcards_68_r_clemente</t>
  </si>
  <si>
    <t>/ViewCard.cfm/sid/68/cid/29704/1968-Topps-150-Bob-Clemente</t>
  </si>
  <si>
    <t>/Images/Cards/Baseball/68/68-150Fr.jpg</t>
  </si>
  <si>
    <t>/Images/Cards/Baseball/68/68-150Bk.jpg</t>
  </si>
  <si>
    <t>Nolan Ryan</t>
  </si>
  <si>
    <t>/ViewCard.cfm/sid/68/cid/29731/1968-Topps-177-Jerry-Koosman-/-Nolan-Ryan</t>
  </si>
  <si>
    <t>/Images/Cards/Baseball/68/68-29731RepFr.jpg</t>
  </si>
  <si>
    <t>/Images/Cards/Baseball/68/68-29731RepBk.jpg</t>
  </si>
  <si>
    <t>gmcards_68_a_kaline</t>
  </si>
  <si>
    <t>/ViewCard.cfm/sid/68/cid/29795/1968-Topps-240-Al-Kaline</t>
  </si>
  <si>
    <t>/Images/Cards/Baseball/68/68-240Fr.jpg</t>
  </si>
  <si>
    <t>/Images/Cards/Baseball/68/68-240Bk.jpg</t>
  </si>
  <si>
    <t>Johnny Bench</t>
  </si>
  <si>
    <t>gmcards_68_j_bench</t>
  </si>
  <si>
    <t>/ViewCard.cfm/sid/68/cid/9544799/1968-Topps-247-Johnny-Bench-/-Ron-Tompkins</t>
  </si>
  <si>
    <t>/Images/Cards/Baseball/68/68-9544799Fr.jpg</t>
  </si>
  <si>
    <t>/Images/Cards/Baseball/68/68-9544799Bk.jpg</t>
  </si>
  <si>
    <t>gmcards_68_c_yastrzemski</t>
  </si>
  <si>
    <t>/ViewCard.cfm/sid/68/cid/29805/1968-Topps-250-Carl-Yastrzemski</t>
  </si>
  <si>
    <t>/Images/Cards/Baseball/68/68-250Fr.jpg</t>
  </si>
  <si>
    <t>/Images/Cards/Baseball/68/68-250Bk.jpg</t>
  </si>
  <si>
    <t>/ViewCard.cfm/sid/68/cid/29836/1968-Topps-280-Mickey-Mantle</t>
  </si>
  <si>
    <t>/Images/Cards/Baseball/68/68-29836RepFr.jpg</t>
  </si>
  <si>
    <t>/Images/Cards/Baseball/68/68-29836RepBk.jpg</t>
  </si>
  <si>
    <t>gmcards_68_w_mccovey</t>
  </si>
  <si>
    <t>/ViewCard.cfm/sid/68/cid/29846/1968-Topps-290-Willie-McCovey</t>
  </si>
  <si>
    <t>/Images/Cards/Baseball/68/68-290Fr.jpg</t>
  </si>
  <si>
    <t>/Images/Cards/Baseball/68/68-290Bk.jpg</t>
  </si>
  <si>
    <t>gmcards_68_e_banks</t>
  </si>
  <si>
    <t>/ViewCard.cfm/sid/68/cid/29911/1968-Topps-355-Ernie-Banks</t>
  </si>
  <si>
    <t>/Images/Cards/Baseball/68/68-355Fr.jpg</t>
  </si>
  <si>
    <t>/Images/Cards/Baseball/68/68-355Bk.jpg</t>
  </si>
  <si>
    <t>gmcards_68_s_carlton</t>
  </si>
  <si>
    <t>/ViewCard.cfm/sid/68/cid/29966/1968-Topps-408-Steve-Carlton</t>
  </si>
  <si>
    <t>/Images/Cards/Baseball/68/68-29966RepFr.jpg</t>
  </si>
  <si>
    <t>/Images/Cards/Baseball/68/68-29966RepBk.jpg</t>
  </si>
  <si>
    <t>gmcards_68_f_robinson</t>
  </si>
  <si>
    <t>/ViewCard.cfm/sid/68/cid/30059/1968-Topps-500-Frank-Robinson</t>
  </si>
  <si>
    <t>/Images/Cards/Baseball/68/68-500Fr.jpg</t>
  </si>
  <si>
    <t>/Images/Cards/Baseball/68/68-500Bk.jpg</t>
  </si>
  <si>
    <t>gmcards_68_l_brock</t>
  </si>
  <si>
    <t>/ViewCard.cfm/sid/68/cid/30080/1968-Topps-520-Lou-Brock</t>
  </si>
  <si>
    <t>/Images/Cards/Baseball/68/68-520Fr.jpg</t>
  </si>
  <si>
    <t>/Images/Cards/Baseball/68/68-520Bk.jpg</t>
  </si>
  <si>
    <t>gmcards_68_j_palmer</t>
  </si>
  <si>
    <t>/ViewCard.cfm/sid/68/cid/30135/1968-Topps-575-Jim-Palmer</t>
  </si>
  <si>
    <t>/Images/Cards/Baseball/68/68-575Fr.jpg</t>
  </si>
  <si>
    <t>/Images/Cards/Baseball/68/68-575Bk.jpg</t>
  </si>
  <si>
    <t>gmcards_69_e_banks</t>
  </si>
  <si>
    <t>/ViewCard.cfm/sid/69/cid/30220/1969-Topps-20-Ernie-Banks</t>
  </si>
  <si>
    <t>/Images/Cards/Baseball/69/69-20Fr.jpg</t>
  </si>
  <si>
    <t>/Images/Cards/Baseball/69/69-20Bk.jpg</t>
  </si>
  <si>
    <t>gmcards_69_j_morgan</t>
  </si>
  <si>
    <t>/ViewCard.cfm/sid/69/cid/30235/1969-Topps-35-Joe-Morgan</t>
  </si>
  <si>
    <t>/Images/Cards/Baseball/69/69-35Fr.jpg</t>
  </si>
  <si>
    <t>/Images/Cards/Baseball/69/69-35Bk.jpg</t>
  </si>
  <si>
    <t>gmcards_69_r_clemente</t>
  </si>
  <si>
    <t>/ViewCard.cfm/sid/69/cid/30253/1969-Topps-50-Bob-Clemente</t>
  </si>
  <si>
    <t>/Images/Cards/Baseball/69/69-50Fr.jpg</t>
  </si>
  <si>
    <t>/Images/Cards/Baseball/69/69-50Bk.jpg</t>
  </si>
  <si>
    <t>gmcards_69_l_brock</t>
  </si>
  <si>
    <t>/ViewCard.cfm/sid/69/cid/30289/1969-Topps-85-Lou-Brock</t>
  </si>
  <si>
    <t>/Images/Cards/Baseball/69/69-85Fr.jpg</t>
  </si>
  <si>
    <t>/Images/Cards/Baseball/69/69-85Bk.jpg</t>
  </si>
  <si>
    <t>gmcards_69_j_bench</t>
  </si>
  <si>
    <t>/ViewCard.cfm/sid/69/cid/30299/1969-Topps-95-Johnny-Bench</t>
  </si>
  <si>
    <t>/Images/Cards/Baseball/69/69-95Fr.jpg</t>
  </si>
  <si>
    <t>/Images/Cards/Baseball/69/69-95Bk.jpg</t>
  </si>
  <si>
    <t>gmcards_69_h_aaron</t>
  </si>
  <si>
    <t>/ViewCard.cfm/sid/69/cid/30305/1969-Topps-100-Hank-Aaron</t>
  </si>
  <si>
    <t>/Images/Cards/Baseball/69/69-100Fr.jpg</t>
  </si>
  <si>
    <t>/Images/Cards/Baseball/69/69-100Bk.jpg</t>
  </si>
  <si>
    <t>gmcards_69_c_yastrzemski</t>
  </si>
  <si>
    <t>/ViewCard.cfm/sid/69/cid/30336/1969-Topps-130-Carl-Yastrzemski</t>
  </si>
  <si>
    <t>/Images/Cards/Baseball/69/69-130Fr.jpg</t>
  </si>
  <si>
    <t>/Images/Cards/Baseball/69/69-130Bk.jpg</t>
  </si>
  <si>
    <t>rustbelt_69_w_mays</t>
  </si>
  <si>
    <t>/ViewCard.cfm/sid/69/cid/30397/1969-Topps-190-Willie-Mays</t>
  </si>
  <si>
    <t>/Images/Cards/Baseball/69/69-190Fr.jpg</t>
  </si>
  <si>
    <t>/Images/Cards/Baseball/69/69-190Bk.jpg</t>
  </si>
  <si>
    <t>amzn_69_b_gibson</t>
  </si>
  <si>
    <t>/ViewCard.cfm/sid/69/cid/30407/1969-Topps-200-Bob-Gibson</t>
  </si>
  <si>
    <t>/Images/Cards/Baseball/69/69-200Fr.jpg</t>
  </si>
  <si>
    <t>/Images/Cards/Baseball/69/69-200Bk.jpg</t>
  </si>
  <si>
    <t>gmcards_69_f_robinson</t>
  </si>
  <si>
    <t>/ViewCard.cfm/sid/69/cid/30458/1969-Topps-250-Frank-Robinson</t>
  </si>
  <si>
    <t>/Images/Cards/Baseball/69/69-250Fr.jpg</t>
  </si>
  <si>
    <t>/Images/Cards/Baseball/69/69-250Bk.jpg</t>
  </si>
  <si>
    <t>gmcards_69_s_carlton</t>
  </si>
  <si>
    <t>/ViewCard.cfm/sid/69/cid/30463/1969-Topps-255-Steve-Carlton</t>
  </si>
  <si>
    <t>/Images/Cards/Baseball/69/69-30463RepFr.jpg</t>
  </si>
  <si>
    <t>/Images/Cards/Baseball/69/69-30463RepBk.jpg</t>
  </si>
  <si>
    <t>Reggie Jackson</t>
  </si>
  <si>
    <t>/ViewCard.cfm/sid/69/cid/30468/1969-Topps-260-Reggie-Jackson</t>
  </si>
  <si>
    <t>/Images/Cards/Baseball/69/69-30468RepFr.jpg</t>
  </si>
  <si>
    <t>/Images/Cards/Baseball/69/69-30468RepBk.jpg</t>
  </si>
  <si>
    <t>gmcards_69_a_kaline</t>
  </si>
  <si>
    <t>/ViewCard.cfm/sid/69/cid/30618/1969-Topps-410-Al-Kaline</t>
  </si>
  <si>
    <t>/Images/Cards/Baseball/69/69-410Fr.jpg</t>
  </si>
  <si>
    <t>/Images/Cards/Baseball/69/69-410Bk.jpg</t>
  </si>
  <si>
    <t>gmcards_69_w_mccovey</t>
  </si>
  <si>
    <t>/ViewCard.cfm/sid/69/cid/30648/1969-Topps-440-Willie-McCovey</t>
  </si>
  <si>
    <t>/Images/Cards/Baseball/69/69-440aFr.jpg</t>
  </si>
  <si>
    <t>/Images/Cards/Baseball/69/69-440aBk.jpg</t>
  </si>
  <si>
    <t>gmcards_69_t_seaver</t>
  </si>
  <si>
    <t>/ViewCard.cfm/sid/69/cid/30702/1969-Topps-480-Tom-Seaver</t>
  </si>
  <si>
    <t>/Images/Cards/Baseball/69/69-480Fr.jpg</t>
  </si>
  <si>
    <t>/Images/Cards/Baseball/69/69-480Bk.jpg</t>
  </si>
  <si>
    <t>/ViewCard.cfm/sid/69/cid/30727/1969-Topps-500-Mickey-Mantle</t>
  </si>
  <si>
    <t>/Images/Cards/Baseball/69/69-30727RepFr.jpg</t>
  </si>
  <si>
    <t>/Images/Cards/Baseball/69/69-30727RepBk.jpg</t>
  </si>
  <si>
    <t>gmcards_69_r_carew</t>
  </si>
  <si>
    <t>/ViewCard.cfm/sid/69/cid/30740/1969-Topps-510-Rod-Carew</t>
  </si>
  <si>
    <t>/Images/Cards/Baseball/69/69-510Fr.jpg</t>
  </si>
  <si>
    <t>/Images/Cards/Baseball/69/69-510Bk.jpg</t>
  </si>
  <si>
    <t>/ViewCard.cfm/sid/69/cid/30764/1969-Topps-533-Nolan-Ryan</t>
  </si>
  <si>
    <t>/Images/Cards/Baseball/69/69-30764RepFr.jpg</t>
  </si>
  <si>
    <t>/Images/Cards/Baseball/69/69-30764RepBk.jpg</t>
  </si>
  <si>
    <t>gmcards_69_w_stargell</t>
  </si>
  <si>
    <t>/ViewCard.cfm/sid/69/cid/30776/1969-Topps-545-Willie-Stargell</t>
  </si>
  <si>
    <t>/Images/Cards/Baseball/69/69-545Fr.jpg</t>
  </si>
  <si>
    <t>/Images/Cards/Baseball/69/69-545Bk.jpg</t>
  </si>
  <si>
    <t>amzn_69_b_robinson</t>
  </si>
  <si>
    <t>/ViewCard.cfm/sid/69/cid/30781/1969-Topps-550-Brooks-Robinson</t>
  </si>
  <si>
    <t>/Images/Cards/Baseball/69/69-550Fr.jpg</t>
  </si>
  <si>
    <t>/Images/Cards/Baseball/69/69-550Bk.jpg</t>
  </si>
  <si>
    <t>gmcards_69_j_palmer</t>
  </si>
  <si>
    <t>/ViewCard.cfm/sid/69/cid/30804/1969-Topps-573-Jim-Palmer</t>
  </si>
  <si>
    <t>/Images/Cards/Baseball/69/69-573Fr.jpg</t>
  </si>
  <si>
    <t>/Images/Cards/Baseball/69/69-573Bk.jpg</t>
  </si>
  <si>
    <t>gmcards_70_c_yastrzemski</t>
  </si>
  <si>
    <t>/ViewCard.cfm/sid/70/cid/14839/1970-Topps-10-Carl-Yastrzemski</t>
  </si>
  <si>
    <t>/Images/Cards/Baseball/70/70-10Fr.jpg</t>
  </si>
  <si>
    <t>/Images/Cards/Baseball/70/70-10Bk.jpg</t>
  </si>
  <si>
    <t>gmcards_70_r_jackson</t>
  </si>
  <si>
    <t>/ViewCard.cfm/sid/70/cid/14970/1970-Topps-140-Reggie-Jackson</t>
  </si>
  <si>
    <t>/Images/Cards/Baseball/70/70-140Fr.jpg</t>
  </si>
  <si>
    <t>/Images/Cards/Baseball/70/70-140Bk.jpg</t>
  </si>
  <si>
    <t>gmcards_70_s_carlton</t>
  </si>
  <si>
    <t>/ViewCard.cfm/sid/70/cid/15050/1970-Topps-220-Steve-Carlton</t>
  </si>
  <si>
    <t>/Images/Cards/Baseball/70/70-15050RepFr.jpg</t>
  </si>
  <si>
    <t>/Images/Cards/Baseball/70/70-15050RepBk.jpg</t>
  </si>
  <si>
    <t>ebay_canada_brooks</t>
  </si>
  <si>
    <t>/ViewCard.cfm/sid/70/cid/15060/1970-Topps-230-Brooks-Robinson</t>
  </si>
  <si>
    <t>/Images/Cards/Baseball/70/70-230Fr.jpg</t>
  </si>
  <si>
    <t>/Images/Cards/Baseball/70/70-230Bk.jpg</t>
  </si>
  <si>
    <t>gmcards_70_w_mccovey</t>
  </si>
  <si>
    <t>/ViewCard.cfm/sid/70/cid/15081/1970-Topps-250-Willie-McCovey</t>
  </si>
  <si>
    <t>/Images/Cards/Baseball/70/70-250Fr.jpg</t>
  </si>
  <si>
    <t>/Images/Cards/Baseball/70/70-250Bk.jpg</t>
  </si>
  <si>
    <t>gmcards_70_r_carew</t>
  </si>
  <si>
    <t>/ViewCard.cfm/sid/70/cid/15121/1970-Topps-290-Rod-Carew</t>
  </si>
  <si>
    <t>/Images/Cards/Baseball/70/70-290Fr.jpg</t>
  </si>
  <si>
    <t>/Images/Cards/Baseball/70/70-290Bk.jpg</t>
  </si>
  <si>
    <t>ebay_70_seaver</t>
  </si>
  <si>
    <t>/ViewCard.cfm/sid/70/cid/15131/1970-Topps-300-Tom-Seaver</t>
  </si>
  <si>
    <t>/Images/Cards/Baseball/70/70-300Fr.jpg</t>
  </si>
  <si>
    <t>/Images/Cards/Baseball/70/70-300Bk.jpg</t>
  </si>
  <si>
    <t>gmcards_70_l_brock</t>
  </si>
  <si>
    <t>/ViewCard.cfm/sid/70/cid/15161/1970-Topps-330-Lou-Brock</t>
  </si>
  <si>
    <t>/Images/Cards/Baseball/70/70-330Fr.jpg</t>
  </si>
  <si>
    <t>/Images/Cards/Baseball/70/70-330Bk.jpg</t>
  </si>
  <si>
    <t>gmcards_70_r_clemente</t>
  </si>
  <si>
    <t>/ViewCard.cfm/sid/70/cid/15182/1970-Topps-350-Roberto-Clemente</t>
  </si>
  <si>
    <t>/Images/Cards/Baseball/70/70-350Fr.jpg</t>
  </si>
  <si>
    <t>/Images/Cards/Baseball/70/70-350Bk.jpg</t>
  </si>
  <si>
    <t>gmcards_70_j_palmer</t>
  </si>
  <si>
    <t>/ViewCard.cfm/sid/70/cid/15282/1970-Topps-449-Jim-Palmer</t>
  </si>
  <si>
    <t>/Images/Cards/Baseball/70/70-449Fr.jpg</t>
  </si>
  <si>
    <t>/Images/Cards/Baseball/70/70-449Bk.jpg</t>
  </si>
  <si>
    <t>gmcards_70_w_stargell</t>
  </si>
  <si>
    <t>/ViewCard.cfm/sid/70/cid/15303/1970-Topps-470-Willie-Stargell</t>
  </si>
  <si>
    <t>/Images/Cards/Baseball/70/70-470Fr.jpg</t>
  </si>
  <si>
    <t>/Images/Cards/Baseball/70/70-470Bk.jpg</t>
  </si>
  <si>
    <t>pgc_70_h_aaron</t>
  </si>
  <si>
    <t>/ViewCard.cfm/sid/70/cid/15333/1970-Topps-500-Hank-Aaron</t>
  </si>
  <si>
    <t>/Images/Cards/Baseball/70/70-500Fr.jpg</t>
  </si>
  <si>
    <t>/Images/Cards/Baseball/70/70-500Bk.jpg</t>
  </si>
  <si>
    <t>gmcards_70_b_gibson</t>
  </si>
  <si>
    <t>/ViewCard.cfm/sid/70/cid/15363/1970-Topps-530-Bob-Gibson</t>
  </si>
  <si>
    <t>/Images/Cards/Baseball/70/70-530Fr.jpg</t>
  </si>
  <si>
    <t>/Images/Cards/Baseball/70/70-530Bk.jpg</t>
  </si>
  <si>
    <t>gmcards_70_j_morgan</t>
  </si>
  <si>
    <t>/ViewCard.cfm/sid/70/cid/15370/1970-Topps-537-Joe-Morgan</t>
  </si>
  <si>
    <t>/Images/Cards/Baseball/70/70-537Fr.jpg</t>
  </si>
  <si>
    <t>/Images/Cards/Baseball/70/70-537Bk.jpg</t>
  </si>
  <si>
    <t>gmcards_70_w_mays</t>
  </si>
  <si>
    <t>/ViewCard.cfm/sid/70/cid/15435/1970-Topps-600-Willie-Mays</t>
  </si>
  <si>
    <t>/Images/Cards/Baseball/70/70-600Fr.jpg</t>
  </si>
  <si>
    <t>/Images/Cards/Baseball/70/70-600Bk.jpg</t>
  </si>
  <si>
    <t>gmcards_70_e_banks</t>
  </si>
  <si>
    <t>/ViewCard.cfm/sid/70/cid/15465/1970-Topps-630-Ernie-Banks</t>
  </si>
  <si>
    <t>/Images/Cards/Baseball/70/70-630Fr.jpg</t>
  </si>
  <si>
    <t>/Images/Cards/Baseball/70/70-630Bk.jpg</t>
  </si>
  <si>
    <t>obgcards_70_a_kaline</t>
  </si>
  <si>
    <t>/ViewCard.cfm/sid/70/cid/15475/1970-Topps-640-Al-Kaline</t>
  </si>
  <si>
    <t>/Images/Cards/Baseball/70/70-640Fr.jpg</t>
  </si>
  <si>
    <t>/Images/Cards/Baseball/70/70-640Bk.jpg</t>
  </si>
  <si>
    <t>ebay_70_j_bench</t>
  </si>
  <si>
    <t>/ViewCard.cfm/sid/70/cid/15495/1970-Topps-660-Johnny-Bench</t>
  </si>
  <si>
    <t>/Images/Cards/Baseball/70/70-660Fr.jpg</t>
  </si>
  <si>
    <t>/Images/Cards/Baseball/70/70-660Bk.jpg</t>
  </si>
  <si>
    <t>gmcards_70_f_robinson</t>
  </si>
  <si>
    <t>/ViewCard.cfm/sid/70/cid/15535/1970-Topps-700-Frank-Robinson</t>
  </si>
  <si>
    <t>/Images/Cards/Baseball/70/70-700Fr.jpg</t>
  </si>
  <si>
    <t>/Images/Cards/Baseball/70/70-700Bk.jpg</t>
  </si>
  <si>
    <t>/ViewCard.cfm/sid/70/cid/15547/1970-Topps-712-Nolan-Ryan</t>
  </si>
  <si>
    <t>/Images/Cards/Baseball/70/70-15547RepFr.jpg</t>
  </si>
  <si>
    <t>/Images/Cards/Baseball/70/70-15547RepBk.jpg</t>
  </si>
  <si>
    <t>gmcards_71_r_jackson</t>
  </si>
  <si>
    <t>/ViewCard.cfm/sid/71/cid/15575/1971-Topps-20-Reggie-Jackson</t>
  </si>
  <si>
    <t>/Images/Cards/Baseball/71/71-20Fr.jpg</t>
  </si>
  <si>
    <t>/Images/Cards/Baseball/71/71-20Bk.jpg</t>
  </si>
  <si>
    <t>gmcards_71_w_mccovey</t>
  </si>
  <si>
    <t>/ViewCard.cfm/sid/71/cid/15605/1971-Topps-50-Willie-McCovey</t>
  </si>
  <si>
    <t>/Images/Cards/Baseball/71/71-50Fr.jpg</t>
  </si>
  <si>
    <t>/Images/Cards/Baseball/71/71-50Bk.jpg</t>
  </si>
  <si>
    <t>gmcards_71_s_carlton</t>
  </si>
  <si>
    <t>/ViewCard.cfm/sid/71/cid/15610/1971-Topps-55-Steve-Carlton</t>
  </si>
  <si>
    <t>/Images/Cards/Baseball/71/71-15610RepFr.jpg</t>
  </si>
  <si>
    <t>/Images/Cards/Baseball/71/71-15610RepBk.jpg</t>
  </si>
  <si>
    <t>gmcards_71_t_seaver</t>
  </si>
  <si>
    <t>/ViewCard.cfm/sid/71/cid/15716/1971-Topps-160-Tom-Seaver</t>
  </si>
  <si>
    <t>/Images/Cards/Baseball/71/71-160Fr.jpg</t>
  </si>
  <si>
    <t>/Images/Cards/Baseball/71/71-160Bk.jpg</t>
  </si>
  <si>
    <t>gmcards_71_a_kaline</t>
  </si>
  <si>
    <t>/ViewCard.cfm/sid/71/cid/15736/1971-Topps-180-Al-Kaline</t>
  </si>
  <si>
    <t>/Images/Cards/Baseball/71/71-180Fr.jpg</t>
  </si>
  <si>
    <t>/Images/Cards/Baseball/71/71-180Bk.jpg</t>
  </si>
  <si>
    <t>gmcards_71_r_carew</t>
  </si>
  <si>
    <t>/ViewCard.cfm/sid/71/cid/15766/1971-Topps-210-Rod-Carew</t>
  </si>
  <si>
    <t>/Images/Cards/Baseball/71/71-210Fr.jpg</t>
  </si>
  <si>
    <t>/Images/Cards/Baseball/71/71-210Bk.jpg</t>
  </si>
  <si>
    <t>gmcards_71_w_stargell</t>
  </si>
  <si>
    <t>/ViewCard.cfm/sid/71/cid/15786/1971-Topps-230-Willie-Stargell</t>
  </si>
  <si>
    <t>/Images/Cards/Baseball/71/71-230Fr.jpg</t>
  </si>
  <si>
    <t>/Images/Cards/Baseball/71/71-230Bk.jpg</t>
  </si>
  <si>
    <t>gmcards_71_j_bench</t>
  </si>
  <si>
    <t>/ViewCard.cfm/sid/71/cid/15806/1971-Topps-250-Johnny-Bench</t>
  </si>
  <si>
    <t>/Images/Cards/Baseball/71/71-250Fr.jpg</t>
  </si>
  <si>
    <t>/Images/Cards/Baseball/71/71-250Bk.jpg</t>
  </si>
  <si>
    <t>/ViewCard.cfm/sid/71/cid/15820/1971-Topps-264-Joe-Morgan</t>
  </si>
  <si>
    <t>/Images/Cards/Baseball/71/71-264Fr.jpg</t>
  </si>
  <si>
    <t>/Images/Cards/Baseball/71/71-264Bk.jpg</t>
  </si>
  <si>
    <t>gmcards_71_b_robinson</t>
  </si>
  <si>
    <t>/ViewCard.cfm/sid/71/cid/15856/1971-Topps-300-Brooks-Robinson</t>
  </si>
  <si>
    <t>/Images/Cards/Baseball/71/71-300Fr.jpg</t>
  </si>
  <si>
    <t>/Images/Cards/Baseball/71/71-300Bk.jpg</t>
  </si>
  <si>
    <t>gmcards_71_h_aaron</t>
  </si>
  <si>
    <t>/ViewCard.cfm/sid/71/cid/15956/1971-Topps-400-Hank-Aaron</t>
  </si>
  <si>
    <t>/Images/Cards/Baseball/71/71-400Fr.jpg</t>
  </si>
  <si>
    <t>/Images/Cards/Baseball/71/71-400Bk.jpg</t>
  </si>
  <si>
    <t>ebay_bob_gibson3</t>
  </si>
  <si>
    <t>/ViewCard.cfm/sid/71/cid/16006/1971-Topps-450-Bob-Gibson</t>
  </si>
  <si>
    <t>/Images/Cards/Baseball/71/71-450Fr.jpg</t>
  </si>
  <si>
    <t>/Images/Cards/Baseball/71/71-450Bk.jpg</t>
  </si>
  <si>
    <t>gmcards_71_n_ryan</t>
  </si>
  <si>
    <t>/ViewCard.cfm/sid/71/cid/16069/1971-Topps-513-Nolan-Ryan</t>
  </si>
  <si>
    <t>/Images/Cards/Baseball/71/71-16069RepFr.jpg</t>
  </si>
  <si>
    <t>/Images/Cards/Baseball/71/71-16069RepBk.jpg</t>
  </si>
  <si>
    <t>gmcards_71_e_banks</t>
  </si>
  <si>
    <t>/ViewCard.cfm/sid/71/cid/16081/1971-Topps-525-Ernie-Banks</t>
  </si>
  <si>
    <t>/Images/Cards/Baseball/71/71-525Fr.jpg</t>
  </si>
  <si>
    <t>/Images/Cards/Baseball/71/71-525Bk.jpg</t>
  </si>
  <si>
    <t>gmcards_71_c_yastrzemski</t>
  </si>
  <si>
    <t>/ViewCard.cfm/sid/71/cid/16086/1971-Topps-530-Carl-Yastrzemski</t>
  </si>
  <si>
    <t>/Images/Cards/Baseball/71/71-530Fr.jpg</t>
  </si>
  <si>
    <t>/Images/Cards/Baseball/71/71-530Bk.jpg</t>
  </si>
  <si>
    <t>gmcards_71_j_palmer</t>
  </si>
  <si>
    <t>/ViewCard.cfm/sid/71/cid/16126/1971-Topps-570-Jim-Palmer</t>
  </si>
  <si>
    <t>/Images/Cards/Baseball/71/71-570Fr.jpg</t>
  </si>
  <si>
    <t>/Images/Cards/Baseball/71/71-570Bk.jpg</t>
  </si>
  <si>
    <t>gmcards_71_w_mays</t>
  </si>
  <si>
    <t>/ViewCard.cfm/sid/71/cid/16156/1971-Topps-600-Willie-Mays</t>
  </si>
  <si>
    <t>/Images/Cards/Baseball/71/71-600Fr.jpg</t>
  </si>
  <si>
    <t>/Images/Cards/Baseball/71/71-600Bk.jpg</t>
  </si>
  <si>
    <t>gmcards_71_l_brock</t>
  </si>
  <si>
    <t>/ViewCard.cfm/sid/71/cid/16182/1971-Topps-625-Lou-Brock</t>
  </si>
  <si>
    <t>/Images/Cards/Baseball/71/71-625Fr.jpg</t>
  </si>
  <si>
    <t>/Images/Cards/Baseball/71/71-625Bk.jpg</t>
  </si>
  <si>
    <t>proxibid_71_clemente</t>
  </si>
  <si>
    <t>/ViewCard.cfm/sid/71/cid/16187/1971-Topps-630-Roberto-Clemente</t>
  </si>
  <si>
    <t>/Images/Cards/Baseball/71/71-630Fr.jpg</t>
  </si>
  <si>
    <t>/Images/Cards/Baseball/71/71-630Bk.jpg</t>
  </si>
  <si>
    <t>gmcards_71_f_robinson</t>
  </si>
  <si>
    <t>/ViewCard.cfm/sid/71/cid/16197/1971-Topps-640-Frank-Robinson</t>
  </si>
  <si>
    <t>/Images/Cards/Baseball/71/71-640Fr.jpg</t>
  </si>
  <si>
    <t>/Images/Cards/Baseball/71/71-640Bk.jpg</t>
  </si>
  <si>
    <t>gmcards_72_c_yastrzemski</t>
  </si>
  <si>
    <t>/ViewCard.cfm/sid/72/cid/16439/1972-Topps-37-Carl-Yastrzemski</t>
  </si>
  <si>
    <t>/Images/Cards/Baseball/72/72-37Fr.jpg</t>
  </si>
  <si>
    <t>/Images/Cards/Baseball/72/72-37Bk.jpg</t>
  </si>
  <si>
    <t>gmcards_72_w_mays</t>
  </si>
  <si>
    <t>/ViewCard.cfm/sid/72/cid/16452/1972-Topps-49-Willie-Mays</t>
  </si>
  <si>
    <t>/Images/Cards/Baseball/72/72-49Fr.jpg</t>
  </si>
  <si>
    <t>/Images/Cards/Baseball/72/72-49Bk.jpg</t>
  </si>
  <si>
    <t>gmcards_72_f_robinson</t>
  </si>
  <si>
    <t>/ViewCard.cfm/sid/72/cid/16503/1972-Topps-100-Frank-Robinson</t>
  </si>
  <si>
    <t>/Images/Cards/Baseball/72/72-100Fr.jpg</t>
  </si>
  <si>
    <t>/Images/Cards/Baseball/72/72-100Bk.jpg</t>
  </si>
  <si>
    <t>/ViewCard.cfm/sid/72/cid/16534/1972-Topps-130-Bob-Gibson</t>
  </si>
  <si>
    <t>/Images/Cards/Baseball/72/72-130Fr.jpg</t>
  </si>
  <si>
    <t>/Images/Cards/Baseball/72/72-130Bk.jpg</t>
  </si>
  <si>
    <t>gmcards_72_j_morgan</t>
  </si>
  <si>
    <t>/ViewCard.cfm/sid/72/cid/16536/1972-Topps-132-Joe-Morgan</t>
  </si>
  <si>
    <t>/Images/Cards/Baseball/72/72-132Fr.jpg</t>
  </si>
  <si>
    <t>/Images/Cards/Baseball/72/72-132Bk.jpg</t>
  </si>
  <si>
    <t>gmcards_72_l_brock</t>
  </si>
  <si>
    <t>/ViewCard.cfm/sid/72/cid/16604/1972-Topps-200-Lou-Brock</t>
  </si>
  <si>
    <t>/Images/Cards/Baseball/72/72-200Fr.jpg</t>
  </si>
  <si>
    <t>/Images/Cards/Baseball/72/72-200Bk.jpg</t>
  </si>
  <si>
    <t>gmcards_72_j_palmer</t>
  </si>
  <si>
    <t>/ViewCard.cfm/sid/72/cid/16674/1972-Topps-270-Jim-Palmer</t>
  </si>
  <si>
    <t>/Images/Cards/Baseball/72/72-270Fr.jpg</t>
  </si>
  <si>
    <t>/Images/Cards/Baseball/72/72-270Bk.jpg</t>
  </si>
  <si>
    <t>gmcards_72_mccovey</t>
  </si>
  <si>
    <t>/ViewCard.cfm/sid/72/cid/16684/1972-Topps-280-Willie-McCovey</t>
  </si>
  <si>
    <t>/Images/Cards/Baseball/72/72-280Fr.jpg</t>
  </si>
  <si>
    <t>/Images/Cards/Baseball/72/72-280Bk.jpg</t>
  </si>
  <si>
    <t>gmcards_72_h_aaron</t>
  </si>
  <si>
    <t>/ViewCard.cfm/sid/72/cid/16703/1972-Topps-299-Hank-Aaron</t>
  </si>
  <si>
    <t>/Images/Cards/Baseball/72/72-299Fr.jpg</t>
  </si>
  <si>
    <t>/Images/Cards/Baseball/72/72-299Bk.jpg</t>
  </si>
  <si>
    <t>gmcards_72_r_clemente</t>
  </si>
  <si>
    <t>/ViewCard.cfm/sid/72/cid/16713/1972-Topps-309-Roberto-Clemente</t>
  </si>
  <si>
    <t>/Images/Cards/Baseball/72/72-309Fr.jpg</t>
  </si>
  <si>
    <t>/Images/Cards/Baseball/72/72-309Bk.jpg</t>
  </si>
  <si>
    <t>gmcards_72_s_carlton</t>
  </si>
  <si>
    <t>/ViewCard.cfm/sid/72/cid/16824/1972-Topps-420-Steve-Carlton</t>
  </si>
  <si>
    <t>/Images/Cards/Baseball/72/72-420Fr.jpg</t>
  </si>
  <si>
    <t>/Images/Cards/Baseball/72/72-420Bk.jpg</t>
  </si>
  <si>
    <t>gmcards_72_j_bench</t>
  </si>
  <si>
    <t>/ViewCard.cfm/sid/72/cid/16837/1972-Topps-433-Johnny-Bench</t>
  </si>
  <si>
    <t>/Images/Cards/Baseball/72/72-433Fr.jpg</t>
  </si>
  <si>
    <t>/Images/Cards/Baseball/72/72-433Bk.jpg</t>
  </si>
  <si>
    <t>gmcards_72_r_jackson</t>
  </si>
  <si>
    <t>/ViewCard.cfm/sid/72/cid/16839/1972-Topps-435-Reggie-Jackson</t>
  </si>
  <si>
    <t>/Images/Cards/Baseball/72/72-435Fr.jpg</t>
  </si>
  <si>
    <t>/Images/Cards/Baseball/72/72-435Bk.jpg</t>
  </si>
  <si>
    <t>gmcards_72_t_seaver</t>
  </si>
  <si>
    <t>/ViewCard.cfm/sid/72/cid/16849/1972-Topps-445-Tom-Seaver</t>
  </si>
  <si>
    <t>/Images/Cards/Baseball/72/72-445Fr.jpg</t>
  </si>
  <si>
    <t>/Images/Cards/Baseball/72/72-445Bk.jpg</t>
  </si>
  <si>
    <t>gmcards_72_w_stargell</t>
  </si>
  <si>
    <t>/ViewCard.cfm/sid/72/cid/16851/1972-Topps-447-Willie-Stargell</t>
  </si>
  <si>
    <t>/Images/Cards/Baseball/72/72-447Fr.jpg</t>
  </si>
  <si>
    <t>/Images/Cards/Baseball/72/72-447Bk.jpg</t>
  </si>
  <si>
    <t>gmcards_72_b_robinson</t>
  </si>
  <si>
    <t>/ViewCard.cfm/sid/72/cid/16954/1972-Topps-550-Brooks-Robinson</t>
  </si>
  <si>
    <t>/Images/Cards/Baseball/72/72-550Fr.jpg</t>
  </si>
  <si>
    <t>/Images/Cards/Baseball/72/72-550Bk.jpg</t>
  </si>
  <si>
    <t>gmcards_72_n_ryan</t>
  </si>
  <si>
    <t>/ViewCard.cfm/sid/72/cid/16999/1972-Topps-595-Nolan-Ryan</t>
  </si>
  <si>
    <t>/Images/Cards/Baseball/72/72-16999RepFr.jpg</t>
  </si>
  <si>
    <t>/Images/Cards/Baseball/72/72-16999RepBk.jpg</t>
  </si>
  <si>
    <t>gmcards_72_a_kaline</t>
  </si>
  <si>
    <t>/ViewCard.cfm/sid/72/cid/17004/1972-Topps-600-Al-Kaline</t>
  </si>
  <si>
    <t>/Images/Cards/Baseball/72/72-600Fr.jpg</t>
  </si>
  <si>
    <t>/Images/Cards/Baseball/72/72-600Bk.jpg</t>
  </si>
  <si>
    <t>ebay_carew_lot</t>
  </si>
  <si>
    <t>/ViewCard.cfm/sid/72/cid/17100/1972-Topps-695-Rod-Carew</t>
  </si>
  <si>
    <t>/Images/Cards/Baseball/72/72-695Fr.jpg</t>
  </si>
  <si>
    <t>/Images/Cards/Baseball/72/72-695Bk.jpg</t>
  </si>
  <si>
    <t>linden</t>
  </si>
  <si>
    <t>/ViewCard.cfm/sid/73/cid/17252/1973-Topps-50-Roberto-Clemente</t>
  </si>
  <si>
    <t>/Images/Cards/Baseball/73/73-50Fr.jpg</t>
  </si>
  <si>
    <t>/Images/Cards/Baseball/73/73-50Bk.jpg</t>
  </si>
  <si>
    <t>/ViewCard.cfm/sid/73/cid/17293/1973-Topps-90-Brooks-Robinson</t>
  </si>
  <si>
    <t>/Images/Cards/Baseball/73/73-90Fr.jpg</t>
  </si>
  <si>
    <t>/Images/Cards/Baseball/73/73-90Bk.jpg</t>
  </si>
  <si>
    <t>/ViewCard.cfm/sid/73/cid/17303/1973-Topps-100-Hank-Aaron</t>
  </si>
  <si>
    <t>/Images/Cards/Baseball/73/73-100Fr.jpg</t>
  </si>
  <si>
    <t>/Images/Cards/Baseball/73/73-100Bk.jpg</t>
  </si>
  <si>
    <t>/ViewCard.cfm/sid/73/cid/17366/1973-Topps-160-Jim-Palmer</t>
  </si>
  <si>
    <t>/Images/Cards/Baseball/73/73-160Fr.jpg</t>
  </si>
  <si>
    <t>/Images/Cards/Baseball/73/73-160Bk.jpg</t>
  </si>
  <si>
    <t>gmcards_73_f_robinson</t>
  </si>
  <si>
    <t>/ViewCard.cfm/sid/73/cid/17381/1973-Topps-175-Frank-Robinson</t>
  </si>
  <si>
    <t>/Images/Cards/Baseball/73/73-175Fr.jpg</t>
  </si>
  <si>
    <t>/Images/Cards/Baseball/73/73-175Bk.jpg</t>
  </si>
  <si>
    <t>/ViewCard.cfm/sid/73/cid/17397/1973-Topps-190-Bob-Gibson</t>
  </si>
  <si>
    <t>/Images/Cards/Baseball/73/73-190Fr.jpg</t>
  </si>
  <si>
    <t>/Images/Cards/Baseball/73/73-190Bk.jpg</t>
  </si>
  <si>
    <t>gmcards_73_n_ryan</t>
  </si>
  <si>
    <t>/ViewCard.cfm/sid/73/cid/17427/1973-Topps-220-Nolan-Ryan</t>
  </si>
  <si>
    <t>/Images/Cards/Baseball/73/73-17427RepFr.jpg</t>
  </si>
  <si>
    <t>/Images/Cards/Baseball/73/73-17427RepBk.jpg</t>
  </si>
  <si>
    <t>gmcards_73_j_morgan</t>
  </si>
  <si>
    <t>/ViewCard.cfm/sid/73/cid/17437/1973-Topps-230-Joe-Morgan</t>
  </si>
  <si>
    <t>/Images/Cards/Baseball/73/73-230Fr.jpg</t>
  </si>
  <si>
    <t>/Images/Cards/Baseball/73/73-230Bk.jpg</t>
  </si>
  <si>
    <t>gmcards_73_yastrzemski</t>
  </si>
  <si>
    <t>/ViewCard.cfm/sid/73/cid/17453/1973-Topps-245-Carl-Yastrzemski</t>
  </si>
  <si>
    <t>/Images/Cards/Baseball/73/73-245Fr.jpg</t>
  </si>
  <si>
    <t>/Images/Cards/Baseball/73/73-245Bk.jpg</t>
  </si>
  <si>
    <t>ebay_reggie</t>
  </si>
  <si>
    <t>/ViewCard.cfm/sid/73/cid/17464/1973-Topps-255-Reggie-Jackson</t>
  </si>
  <si>
    <t>/Images/Cards/Baseball/73/73-255Fr.jpg</t>
  </si>
  <si>
    <t>/Images/Cards/Baseball/73/73-255Bk.jpg</t>
  </si>
  <si>
    <t>gmcards_73_kaline</t>
  </si>
  <si>
    <t>/ViewCard.cfm/sid/73/cid/17490/1973-Topps-280-Al-Kaline</t>
  </si>
  <si>
    <t>/Images/Cards/Baseball/73/73-17490RepFr.jpg</t>
  </si>
  <si>
    <t>/Images/Cards/Baseball/73/73-17490RepBk.jpg</t>
  </si>
  <si>
    <t>/ViewCard.cfm/sid/73/cid/17510/1973-Topps-300-Steve-Carlton</t>
  </si>
  <si>
    <t>/Images/Cards/Baseball/73/73-300Fr.jpg</t>
  </si>
  <si>
    <t>/Images/Cards/Baseball/73/73-300Bk.jpg</t>
  </si>
  <si>
    <t>/ViewCard.cfm/sid/73/cid/17515/1973-Topps-305-Willie-Mays</t>
  </si>
  <si>
    <t>/Images/Cards/Baseball/73/73-305Fr.jpg</t>
  </si>
  <si>
    <t>/Images/Cards/Baseball/73/73-305Bk.jpg</t>
  </si>
  <si>
    <t>/ViewCard.cfm/sid/73/cid/17530/1973-Topps-320-Lou-Brock</t>
  </si>
  <si>
    <t>/Images/Cards/Baseball/73/73-320Fr.jpg</t>
  </si>
  <si>
    <t>/Images/Cards/Baseball/73/73-320Bk.jpg</t>
  </si>
  <si>
    <t>/ViewCard.cfm/sid/73/cid/17540/1973-Topps-330-Rod-Carew</t>
  </si>
  <si>
    <t>/Images/Cards/Baseball/73/73-330Fr.jpg</t>
  </si>
  <si>
    <t>/Images/Cards/Baseball/73/73-330Bk.jpg</t>
  </si>
  <si>
    <t>/ViewCard.cfm/sid/73/cid/17560/1973-Topps-350-Tom-Seaver</t>
  </si>
  <si>
    <t>/Images/Cards/Baseball/73/73-350Fr.jpg</t>
  </si>
  <si>
    <t>/Images/Cards/Baseball/73/73-350Bk.jpg</t>
  </si>
  <si>
    <t>/ViewCard.cfm/sid/73/cid/17580/1973-Topps-370-Willie-Stargell</t>
  </si>
  <si>
    <t>/Images/Cards/Baseball/73/73-370Fr.jpg</t>
  </si>
  <si>
    <t>/Images/Cards/Baseball/73/73-370Bk.jpg</t>
  </si>
  <si>
    <t>/ViewCard.cfm/sid/73/cid/17590/1973-Topps-380-Johnny-Bench</t>
  </si>
  <si>
    <t>/Images/Cards/Baseball/73/73-380Fr.jpg</t>
  </si>
  <si>
    <t>/Images/Cards/Baseball/73/73-380Bk.jpg</t>
  </si>
  <si>
    <t>/ViewCard.cfm/sid/73/cid/17620/1973-Topps-410-Willie-McCovey</t>
  </si>
  <si>
    <t>/Images/Cards/Baseball/73/73-410Fr.jpg</t>
  </si>
  <si>
    <t>/Images/Cards/Baseball/73/73-410Bk.jpg</t>
  </si>
  <si>
    <t>Mike Schmidt</t>
  </si>
  <si>
    <t>/ViewCard.cfm/sid/73/cid/17830/1973-Topps-615-Ron-Cey-/-John-Hilton-/-Mike-Schmidt</t>
  </si>
  <si>
    <t>/Images/Cards/Baseball/73/73-17830RepFr.jpg</t>
  </si>
  <si>
    <t>/Images/Cards/Baseball/73/73-17830RepBk.jpg</t>
  </si>
  <si>
    <t>/ViewCard.cfm/sid/74/cid/30901/1974-Topps-1-Hank-Aaron---Home-Run-King</t>
  </si>
  <si>
    <t>/Images/Cards/Baseball/74/74-1Fr.jpg</t>
  </si>
  <si>
    <t>/Images/Cards/Baseball/74/74-1Bk.jpg</t>
  </si>
  <si>
    <t>/ViewCard.cfm/sid/74/cid/30910/1974-Topps-10-Johnny-Bench</t>
  </si>
  <si>
    <t>/Images/Cards/Baseball/74/74-10Fr.jpg</t>
  </si>
  <si>
    <t>/Images/Cards/Baseball/74/74-10Bk.jpg</t>
  </si>
  <si>
    <t>gmcards_74_n_ryan</t>
  </si>
  <si>
    <t>/ViewCard.cfm/sid/74/cid/30920/1974-Topps-20-Nolan-Ryan</t>
  </si>
  <si>
    <t>/Images/Cards/Baseball/74/74-30920RepFr.jpg</t>
  </si>
  <si>
    <t>/Images/Cards/Baseball/74/74-30920RepBk.jpg</t>
  </si>
  <si>
    <t>/ViewCard.cfm/sid/74/cid/30941/1974-Topps-40-Jim-Palmer</t>
  </si>
  <si>
    <t>/Images/Cards/Baseball/74/74-40Fr.jpg</t>
  </si>
  <si>
    <t>/Images/Cards/Baseball/74/74-40Bk.jpg</t>
  </si>
  <si>
    <t>/ViewCard.cfm/sid/74/cid/30951/1974-Topps-50-Rod-Carew</t>
  </si>
  <si>
    <t>/Images/Cards/Baseball/74/74-50Fr.jpg</t>
  </si>
  <si>
    <t>/Images/Cards/Baseball/74/74-50Bk.jpg</t>
  </si>
  <si>
    <t>gmcards_74_f_robinson</t>
  </si>
  <si>
    <t>/ViewCard.cfm/sid/74/cid/30957/1974-Topps-55-Frank-Robinson</t>
  </si>
  <si>
    <t>/Images/Cards/Baseball/74/74-55Fr.jpg</t>
  </si>
  <si>
    <t>/Images/Cards/Baseball/74/74-55Bk.jpg</t>
  </si>
  <si>
    <t>/ViewCard.cfm/sid/74/cid/30962/1974-Topps-60-Lou-Brock</t>
  </si>
  <si>
    <t>/Images/Cards/Baseball/74/74-60Fr.jpg</t>
  </si>
  <si>
    <t>/Images/Cards/Baseball/74/74-60Bk.jpg</t>
  </si>
  <si>
    <t>/ViewCard.cfm/sid/74/cid/30983/1974-Topps-80-Tom-Seaver</t>
  </si>
  <si>
    <t>/Images/Cards/Baseball/74/74-80Fr.jpg</t>
  </si>
  <si>
    <t>/Images/Cards/Baseball/74/74-80Bk.jpg</t>
  </si>
  <si>
    <t>gmcards_74_j_morgan</t>
  </si>
  <si>
    <t>/ViewCard.cfm/sid/74/cid/30988/1974-Topps-85-Joe-Morgan</t>
  </si>
  <si>
    <t>/Images/Cards/Baseball/74/74-85Fr.jpg</t>
  </si>
  <si>
    <t>/Images/Cards/Baseball/74/74-85Bk.jpg</t>
  </si>
  <si>
    <t>/ViewCard.cfm/sid/74/cid/30998/1974-Topps-95-Steve-Carlton</t>
  </si>
  <si>
    <t>/Images/Cards/Baseball/74/74-95Fr.jpg</t>
  </si>
  <si>
    <t>/Images/Cards/Baseball/74/74-95Bk.jpg</t>
  </si>
  <si>
    <t>/ViewCard.cfm/sid/74/cid/31003/1974-Topps-100-Willie-Stargell</t>
  </si>
  <si>
    <t>/Images/Cards/Baseball/74/74-100Fr.jpg</t>
  </si>
  <si>
    <t>/Images/Cards/Baseball/74/74-100Bk.jpg</t>
  </si>
  <si>
    <t>gmcards_74_r_jackson</t>
  </si>
  <si>
    <t>/ViewCard.cfm/sid/74/cid/31035/1974-Topps-130-Reggie-Jackson</t>
  </si>
  <si>
    <t>/Images/Cards/Baseball/74/74-130Fr.jpg</t>
  </si>
  <si>
    <t>/Images/Cards/Baseball/74/74-130Bk.jpg</t>
  </si>
  <si>
    <t>gmcards_74_b_robinson</t>
  </si>
  <si>
    <t>/ViewCard.cfm/sid/74/cid/31066/1974-Topps-160-Brooks-Robinson</t>
  </si>
  <si>
    <t>/Images/Cards/Baseball/74/74-160Fr.jpg</t>
  </si>
  <si>
    <t>/Images/Cards/Baseball/74/74-160Bk.jpg</t>
  </si>
  <si>
    <t>gmcards_74_a_kaline</t>
  </si>
  <si>
    <t>/ViewCard.cfm/sid/74/cid/31123/1974-Topps-215-Al-Kaline</t>
  </si>
  <si>
    <t>/Images/Cards/Baseball/74/74-215Fr.jpg</t>
  </si>
  <si>
    <t>/Images/Cards/Baseball/74/74-215Bk.jpg</t>
  </si>
  <si>
    <t>/ViewCard.cfm/sid/74/cid/31160/1974-Topps-250-Willie-McCovey</t>
  </si>
  <si>
    <t>/Images/Cards/Baseball/74/74-250aFr.jpg</t>
  </si>
  <si>
    <t>/Images/Cards/Baseball/74/74-250aBk.jpg</t>
  </si>
  <si>
    <t>/ViewCard.cfm/sid/74/cid/31191/1974-Topps-280-Carl-Yastrzemski</t>
  </si>
  <si>
    <t>/Images/Cards/Baseball/74/74-280Fr.jpg</t>
  </si>
  <si>
    <t>/Images/Cards/Baseball/74/74-280Bk.jpg</t>
  </si>
  <si>
    <t>/ViewCard.cfm/sid/74/cid/31194/1974-Topps-283-Mike-Schmidt</t>
  </si>
  <si>
    <t>/Images/Cards/Baseball/74/74-283Fr.jpg</t>
  </si>
  <si>
    <t>/Images/Cards/Baseball/74/74-283Bk.jpg</t>
  </si>
  <si>
    <t>/ViewCard.cfm/sid/74/cid/31262/1974-Topps-350-Bob-Gibson</t>
  </si>
  <si>
    <t>/Images/Cards/Baseball/74/74-350Fr.jpg</t>
  </si>
  <si>
    <t>/Images/Cards/Baseball/74/74-350Bk.jpg</t>
  </si>
  <si>
    <t>Dave Winfield</t>
  </si>
  <si>
    <t>/ViewCard.cfm/sid/74/cid/31370/1974-Topps-456-Dave-Winfield</t>
  </si>
  <si>
    <t>/Images/Cards/Baseball/74/74-456Fr.jpg</t>
  </si>
  <si>
    <t>/Images/Cards/Baseball/74/74-456Bk.jpg</t>
  </si>
  <si>
    <t>gmcards_75_b_robinson</t>
  </si>
  <si>
    <t>/ViewCard.cfm/sid/76/cid/18548/1975-Topps-50-Brooks-Robinson</t>
  </si>
  <si>
    <t>/Images/Cards/Baseball/76/76-50Fr.jpg</t>
  </si>
  <si>
    <t>/Images/Cards/Baseball/76/76-50Bk.jpg</t>
  </si>
  <si>
    <t>livingston</t>
  </si>
  <si>
    <t>/ViewCard.cfm/sid/76/cid/18559/1975-Topps-61-Dave-Winfield</t>
  </si>
  <si>
    <t>/Images/Cards/Baseball/76/76-61Fr.jpg</t>
  </si>
  <si>
    <t>/Images/Cards/Baseball/76/76-61Bk.jpg</t>
  </si>
  <si>
    <t>gmcards_75_m_schmidt</t>
  </si>
  <si>
    <t>/ViewCard.cfm/sid/76/cid/18568/1975-Topps-70-Mike-Schmidt</t>
  </si>
  <si>
    <t>/Images/Cards/Baseball/76/76-70Fr.jpg</t>
  </si>
  <si>
    <t>/Images/Cards/Baseball/76/76-70Bk.jpg</t>
  </si>
  <si>
    <t>gmcards_75_stargell</t>
  </si>
  <si>
    <t>/ViewCard.cfm/sid/76/cid/18598/1975-Topps-100-Willie-Stargell</t>
  </si>
  <si>
    <t>/Images/Cards/Baseball/76/76-100Fr.jpg</t>
  </si>
  <si>
    <t>/Images/Cards/Baseball/76/76-100Bk.jpg</t>
  </si>
  <si>
    <t>/ViewCard.cfm/sid/76/cid/18648/1975-Topps-150-Bob-Gibson</t>
  </si>
  <si>
    <t>/Images/Cards/Baseball/76/76-150Fr.jpg</t>
  </si>
  <si>
    <t>/Images/Cards/Baseball/76/76-150Bk.jpg</t>
  </si>
  <si>
    <t>ebay_petruccos</t>
  </si>
  <si>
    <t>/ViewCard.cfm/sid/76/cid/18678/1975-Topps-180-Joe-Morgan</t>
  </si>
  <si>
    <t>/Images/Cards/Baseball/76/76-18678RepFr.jpg</t>
  </si>
  <si>
    <t>/Images/Cards/Baseball/76/76-18678RepBk.jpg</t>
  </si>
  <si>
    <t>/ViewCard.cfm/sid/76/cid/18683/1975-Topps-185-Steve-Carlton</t>
  </si>
  <si>
    <t>/Images/Cards/Baseball/76/76-185Fr.jpg</t>
  </si>
  <si>
    <t>/Images/Cards/Baseball/76/76-185Bk.jpg</t>
  </si>
  <si>
    <t>Robin Yount</t>
  </si>
  <si>
    <t>gmcards_75_r_yount</t>
  </si>
  <si>
    <t>/ViewCard.cfm/sid/76/cid/18721/1975-Topps-223-Robin-Yount</t>
  </si>
  <si>
    <t>/Images/Cards/Baseball/76/76-223Fr.jpg</t>
  </si>
  <si>
    <t>/Images/Cards/Baseball/76/76-223Bk.jpg</t>
  </si>
  <si>
    <t>George Brett</t>
  </si>
  <si>
    <t>kellers_75_g_brett</t>
  </si>
  <si>
    <t>/ViewCard.cfm/sid/76/cid/18726/1975-Topps-228-George-Brett</t>
  </si>
  <si>
    <t>/Images/Cards/Baseball/76/76-18726RepFr.jpg</t>
  </si>
  <si>
    <t>/Images/Cards/Baseball/76/76-18726RepBk.jpg</t>
  </si>
  <si>
    <t>gmcards_75_j_bench</t>
  </si>
  <si>
    <t>/ViewCard.cfm/sid/76/cid/18758/1975-Topps-260-Johnny-Bench</t>
  </si>
  <si>
    <t>/Images/Cards/Baseball/76/76-260Fr.jpg</t>
  </si>
  <si>
    <t>/Images/Cards/Baseball/76/76-260Bk.jpg</t>
  </si>
  <si>
    <t>brett_gift</t>
  </si>
  <si>
    <t>/ViewCard.cfm/sid/76/cid/18778/1975-Topps-280-Carl-Yastrzemski</t>
  </si>
  <si>
    <t>/Images/Cards/Baseball/76/76-280Fr.jpg</t>
  </si>
  <si>
    <t>/Images/Cards/Baseball/76/76-280Bk.jpg</t>
  </si>
  <si>
    <t>/ViewCard.cfm/sid/76/cid/18798/1975-Topps-300-Reggie-Jackson</t>
  </si>
  <si>
    <t>/Images/Cards/Baseball/76/76-300Fr.jpg</t>
  </si>
  <si>
    <t>/Images/Cards/Baseball/76/76-300Bk.jpg</t>
  </si>
  <si>
    <t>gmcards_75_palmer</t>
  </si>
  <si>
    <t>/ViewCard.cfm/sid/76/cid/18833/1975-Topps-335-Jim-Palmer</t>
  </si>
  <si>
    <t>/Images/Cards/Baseball/76/76-335Fr.jpg</t>
  </si>
  <si>
    <t>/Images/Cards/Baseball/76/76-335Bk.jpg</t>
  </si>
  <si>
    <t>gmcards_75_t_seaver</t>
  </si>
  <si>
    <t>/ViewCard.cfm/sid/76/cid/18868/1975-Topps-370-Tom-Seaver</t>
  </si>
  <si>
    <t>/Images/Cards/Baseball/76/76-370Fr.jpg</t>
  </si>
  <si>
    <t>/Images/Cards/Baseball/76/76-370Bk.jpg</t>
  </si>
  <si>
    <t>/ViewCard.cfm/sid/76/cid/18948/1975-Topps-450-Willie-McCovey</t>
  </si>
  <si>
    <t>/Images/Cards/Baseball/76/76-450Fr.jpg</t>
  </si>
  <si>
    <t>/Images/Cards/Baseball/76/76-450Bk.jpg</t>
  </si>
  <si>
    <t>gmcards_75_n_ryan</t>
  </si>
  <si>
    <t>/ViewCard.cfm/sid/76/cid/18998/1975-Topps-500-Nolan-Ryan</t>
  </si>
  <si>
    <t>/Images/Cards/Baseball/76/76-18998RepFr.jpg</t>
  </si>
  <si>
    <t>/Images/Cards/Baseball/76/76-18998RepBk.jpg</t>
  </si>
  <si>
    <t>gmcards_75_l_brock</t>
  </si>
  <si>
    <t>/ViewCard.cfm/sid/76/cid/19038/1975-Topps-540-Lou-Brock</t>
  </si>
  <si>
    <t>/Images/Cards/Baseball/76/76-540Fr.jpg</t>
  </si>
  <si>
    <t>/Images/Cards/Baseball/76/76-540Bk.jpg</t>
  </si>
  <si>
    <t>/ViewCard.cfm/sid/76/cid/19078/1975-Topps-580-Frank-Robinson</t>
  </si>
  <si>
    <t>/Images/Cards/Baseball/76/76-580Fr.jpg</t>
  </si>
  <si>
    <t>/Images/Cards/Baseball/76/76-580Bk.jpg</t>
  </si>
  <si>
    <t>/ViewCard.cfm/sid/76/cid/19098/1975-Topps-600-Rod-Carew</t>
  </si>
  <si>
    <t>/Images/Cards/Baseball/76/76-600Fr.jpg</t>
  </si>
  <si>
    <t>/Images/Cards/Baseball/76/76-600Bk.jpg</t>
  </si>
  <si>
    <t>gmcards_75_h_aaron</t>
  </si>
  <si>
    <t>/ViewCard.cfm/sid/76/cid/19158/1975-Topps-660-Hank-Aaron</t>
  </si>
  <si>
    <t>/Images/Cards/Baseball/76/76-660Fr.jpg</t>
  </si>
  <si>
    <t>/Images/Cards/Baseball/76/76-660Bk.jpg</t>
  </si>
  <si>
    <t>nutley_rummage_sale</t>
  </si>
  <si>
    <t>/ViewCard.cfm/sid/77/cid/19168/1976-Topps-10-Lou-Brock</t>
  </si>
  <si>
    <t>/Images/Cards/Baseball/77/77-10Fr.jpg</t>
  </si>
  <si>
    <t>/Images/Cards/Baseball/77/77-10Bk.jpg</t>
  </si>
  <si>
    <t>ebay_76_schmidt_brett</t>
  </si>
  <si>
    <t>/ViewCard.cfm/sid/77/cid/19177/1976-Topps-19-George-Brett</t>
  </si>
  <si>
    <t>/Images/Cards/Baseball/77/77-19177RepFr.jpg</t>
  </si>
  <si>
    <t>/Images/Cards/Baseball/77/77-19177RepBk.jpg</t>
  </si>
  <si>
    <t>ebay_1976_lot</t>
  </si>
  <si>
    <t>/ViewCard.cfm/sid/77/cid/19253/1976-Topps-95-Brooks-Robinson</t>
  </si>
  <si>
    <t>/Images/Cards/Baseball/77/77-95Fr.jpg</t>
  </si>
  <si>
    <t>/Images/Cards/Baseball/77/77-95Bk.jpg</t>
  </si>
  <si>
    <t>Dennis Eckersley</t>
  </si>
  <si>
    <t>gmcards_76_d_eckersley</t>
  </si>
  <si>
    <t>/ViewCard.cfm/sid/77/cid/19256/1976-Topps-98-Dennis-Eckersley</t>
  </si>
  <si>
    <t>/Images/Cards/Baseball/77/77-98Fr.jpg</t>
  </si>
  <si>
    <t>/Images/Cards/Baseball/77/77-98Bk.jpg</t>
  </si>
  <si>
    <t>/ViewCard.cfm/sid/77/cid/19318/1976-Topps-160-Dave-Winfield</t>
  </si>
  <si>
    <t>/Images/Cards/Baseball/77/77-160Fr.jpg</t>
  </si>
  <si>
    <t>/Images/Cards/Baseball/77/77-160Bk.jpg</t>
  </si>
  <si>
    <t>gmcards_76_c_yastrzemski</t>
  </si>
  <si>
    <t>/ViewCard.cfm/sid/77/cid/19388/1976-Topps-230-Carl-Yastrzemski</t>
  </si>
  <si>
    <t>/Images/Cards/Baseball/77/77-230Fr.jpg</t>
  </si>
  <si>
    <t>/Images/Cards/Baseball/77/77-230Bk.jpg</t>
  </si>
  <si>
    <t>/ViewCard.cfm/sid/77/cid/19428/1976-Topps-270-Willie-Stargell</t>
  </si>
  <si>
    <t>/Images/Cards/Baseball/77/77-270Fr.jpg</t>
  </si>
  <si>
    <t>/Images/Cards/Baseball/77/77-270Bk.jpg</t>
  </si>
  <si>
    <t>/ViewCard.cfm/sid/77/cid/19458/1976-Topps-300-Johnny-Bench</t>
  </si>
  <si>
    <t>/Images/Cards/Baseball/77/77-300Fr.jpg</t>
  </si>
  <si>
    <t>/Images/Cards/Baseball/77/77-19458RepBk.jpg</t>
  </si>
  <si>
    <t>/ViewCard.cfm/sid/77/cid/19474/1976-Topps-316-Robin-Yount</t>
  </si>
  <si>
    <t>/Images/Cards/Baseball/77/77-316Fr.jpg</t>
  </si>
  <si>
    <t>/Images/Cards/Baseball/77/77-316Bk.jpg</t>
  </si>
  <si>
    <t>ebay_nolan_ryan</t>
  </si>
  <si>
    <t>/ViewCard.cfm/sid/77/cid/19488/1976-Topps-330-Nolan-Ryan</t>
  </si>
  <si>
    <t>/Images/Cards/Baseball/77/77-19488RepFr.jpg</t>
  </si>
  <si>
    <t>/Images/Cards/Baseball/77/77-19488RepBk.jpg</t>
  </si>
  <si>
    <t>/ViewCard.cfm/sid/77/cid/19513/1976-Topps-355-Steve-Carlton</t>
  </si>
  <si>
    <t>/Images/Cards/Baseball/77/77-355Fr.jpg</t>
  </si>
  <si>
    <t>/Images/Cards/Baseball/77/77-355Bk.jpg</t>
  </si>
  <si>
    <t>/ViewCard.cfm/sid/77/cid/19558/1976-Topps-400-Rod-Carew</t>
  </si>
  <si>
    <t>/Images/Cards/Baseball/77/77-400Fr.jpg</t>
  </si>
  <si>
    <t>/Images/Cards/Baseball/77/77-400Bk.jpg</t>
  </si>
  <si>
    <t>/ViewCard.cfm/sid/77/cid/19578/1976-Topps-420-Joe-Morgan</t>
  </si>
  <si>
    <t>/Images/Cards/Baseball/77/77-420Fr.jpg</t>
  </si>
  <si>
    <t>/Images/Cards/Baseball/77/77-420Bk.jpg</t>
  </si>
  <si>
    <t>/ViewCard.cfm/sid/77/cid/19608/1976-Topps-450-Jim-Palmer</t>
  </si>
  <si>
    <t>/Images/Cards/Baseball/77/77-450Fr.jpg</t>
  </si>
  <si>
    <t>/Images/Cards/Baseball/77/77-450Bk.jpg</t>
  </si>
  <si>
    <t>/ViewCard.cfm/sid/77/cid/19638/1976-Topps-480-Mike-Schmidt</t>
  </si>
  <si>
    <t>/Images/Cards/Baseball/77/77-480Fr.jpg</t>
  </si>
  <si>
    <t>/Images/Cards/Baseball/77/77-19638RepBk.jpg</t>
  </si>
  <si>
    <t>/ViewCard.cfm/sid/77/cid/19658/1976-Topps-500-Reggie-Jackson</t>
  </si>
  <si>
    <t>/Images/Cards/Baseball/77/77-500Fr.jpg</t>
  </si>
  <si>
    <t>/Images/Cards/Baseball/77/77-19658RepBk.jpg</t>
  </si>
  <si>
    <t>/ViewCard.cfm/sid/77/cid/19678/1976-Topps-520-Willie-McCovey</t>
  </si>
  <si>
    <t>/Images/Cards/Baseball/77/77-520Fr.jpg</t>
  </si>
  <si>
    <t>/Images/Cards/Baseball/77/77-19678RepBk.jpg</t>
  </si>
  <si>
    <t>gmcards_76_h_aaron</t>
  </si>
  <si>
    <t>/ViewCard.cfm/sid/77/cid/19708/1976-Topps-550-Hank-Aaron</t>
  </si>
  <si>
    <t>/Images/Cards/Baseball/77/77-19708RepFr.jpg</t>
  </si>
  <si>
    <t>/Images/Cards/Baseball/77/77-550Bk.jpg</t>
  </si>
  <si>
    <t>pgc_76_t_seaver</t>
  </si>
  <si>
    <t>/ViewCard.cfm/sid/77/cid/19758/1976-Topps-600-Tom-Seaver</t>
  </si>
  <si>
    <t>/Images/Cards/Baseball/77/77-600Fr.jpg</t>
  </si>
  <si>
    <t>/Images/Cards/Baseball/77/77-600Bk.jpg</t>
  </si>
  <si>
    <t>gmcards_77_r_jackson</t>
  </si>
  <si>
    <t>/ViewCard.cfm/sid/79/cid/19828/1977-Topps-10-Reggie-Jackson</t>
  </si>
  <si>
    <t>/Images/Cards/Baseball/79/79-10Fr.jpg</t>
  </si>
  <si>
    <t>/Images/Cards/Baseball/79/79-10Bk.jpg</t>
  </si>
  <si>
    <t>gmcards_77_j_bench</t>
  </si>
  <si>
    <t>/ViewCard.cfm/sid/79/cid/19888/1977-Topps-70-Johnny-Bench</t>
  </si>
  <si>
    <t>/Images/Cards/Baseball/79/79-70Fr.jpg</t>
  </si>
  <si>
    <t>/Images/Cards/Baseball/79/79-70Bk.jpg</t>
  </si>
  <si>
    <t>/ViewCard.cfm/sid/79/cid/19918/1977-Topps-100-Joe-Morgan</t>
  </si>
  <si>
    <t>/Images/Cards/Baseball/79/79-100Fr.jpg</t>
  </si>
  <si>
    <t>/Images/Cards/Baseball/79/79-100Bk.jpg</t>
  </si>
  <si>
    <t>ebay_1977_newberlin</t>
  </si>
  <si>
    <t>/ViewCard.cfm/sid/79/cid/19928/1977-Topps-110-Steve-Carlton</t>
  </si>
  <si>
    <t>/Images/Cards/Baseball/79/79-110Fr.jpg</t>
  </si>
  <si>
    <t>/Images/Cards/Baseball/79/79-110Bk.jpg</t>
  </si>
  <si>
    <t>/ViewCard.cfm/sid/79/cid/19938/1977-Topps-120-Rod-Carew</t>
  </si>
  <si>
    <t>/Images/Cards/Baseball/79/79-120Fr.jpg</t>
  </si>
  <si>
    <t>/Images/Cards/Baseball/79/79-120Bk.jpg</t>
  </si>
  <si>
    <t>/ViewCard.cfm/sid/79/cid/19958/1977-Topps-140-Mike-Schmidt</t>
  </si>
  <si>
    <t>/Images/Cards/Baseball/79/79-140Fr.jpg</t>
  </si>
  <si>
    <t>/Images/Cards/Baseball/79/79-140Bk.jpg</t>
  </si>
  <si>
    <t>/ViewCard.cfm/sid/79/cid/19968/1977-Topps-150-Tom-Seaver</t>
  </si>
  <si>
    <t>/Images/Cards/Baseball/79/79-150Fr.jpg</t>
  </si>
  <si>
    <t>/Images/Cards/Baseball/79/79-150Bk.jpg</t>
  </si>
  <si>
    <t>/ViewCard.cfm/sid/79/cid/20103/1977-Topps-285-Brooks-Robinson</t>
  </si>
  <si>
    <t>/Images/Cards/Baseball/79/79-285Fr.jpg</t>
  </si>
  <si>
    <t>/Images/Cards/Baseball/79/79-285Bk.jpg</t>
  </si>
  <si>
    <t>/ViewCard.cfm/sid/79/cid/20173/1977-Topps-355-Lou-Brock</t>
  </si>
  <si>
    <t>/Images/Cards/Baseball/79/79-355Fr.jpg</t>
  </si>
  <si>
    <t>/Images/Cards/Baseball/79/79-355Bk.jpg</t>
  </si>
  <si>
    <t>/ViewCard.cfm/sid/79/cid/20208/1977-Topps-390-Dave-Winfield</t>
  </si>
  <si>
    <t>/Images/Cards/Baseball/79/79-390Fr.jpg</t>
  </si>
  <si>
    <t>/Images/Cards/Baseball/79/79-390Bk.jpg</t>
  </si>
  <si>
    <t>/ViewCard.cfm/sid/79/cid/20278/1977-Topps-460-Willie-Stargell</t>
  </si>
  <si>
    <t>/Images/Cards/Baseball/79/79-460Fr.jpg</t>
  </si>
  <si>
    <t>/Images/Cards/Baseball/79/79-460Bk.jpg</t>
  </si>
  <si>
    <t>/ViewCard.cfm/sid/79/cid/20298/1977-Topps-480-Carl-Yastrzemski</t>
  </si>
  <si>
    <t>/Images/Cards/Baseball/79/79-480Fr.jpg</t>
  </si>
  <si>
    <t>/Images/Cards/Baseball/79/79-480Bk.jpg</t>
  </si>
  <si>
    <t>/ViewCard.cfm/sid/79/cid/20343/1977-Topps-525-Dennis-Eckersley</t>
  </si>
  <si>
    <t>/Images/Cards/Baseball/79/79-525Fr.jpg</t>
  </si>
  <si>
    <t>/Images/Cards/Baseball/79/79-525Bk.jpg</t>
  </si>
  <si>
    <t>/ViewCard.cfm/sid/79/cid/20365/1977-Topps-547-Willie-McCovey</t>
  </si>
  <si>
    <t>/Images/Cards/Baseball/79/79-547Fr.jpg</t>
  </si>
  <si>
    <t>/Images/Cards/Baseball/79/79-547Bk.jpg</t>
  </si>
  <si>
    <t>/ViewCard.cfm/sid/79/cid/20398/1977-Topps-580-George-Brett</t>
  </si>
  <si>
    <t>/Images/Cards/Baseball/79/79-580Fr.jpg</t>
  </si>
  <si>
    <t>/Images/Cards/Baseball/79/79-580Bk.jpg</t>
  </si>
  <si>
    <t>/ViewCard.cfm/sid/79/cid/20418/1977-Topps-600-Jim-Palmer</t>
  </si>
  <si>
    <t>/Images/Cards/Baseball/79/79-600Fr.jpg</t>
  </si>
  <si>
    <t>/Images/Cards/Baseball/79/79-600Bk.jpg</t>
  </si>
  <si>
    <t>/ViewCard.cfm/sid/79/cid/20453/1977-Topps-635-Robin-Yount</t>
  </si>
  <si>
    <t>/Images/Cards/Baseball/79/79-635Fr.jpg</t>
  </si>
  <si>
    <t>/Images/Cards/Baseball/79/79-635Bk.jpg</t>
  </si>
  <si>
    <t>/ViewCard.cfm/sid/79/cid/20468/1977-Topps-650-Nolan-Ryan</t>
  </si>
  <si>
    <t>/Images/Cards/Baseball/79/79-20468RepFr.jpg</t>
  </si>
  <si>
    <t>/Images/Cards/Baseball/79/79-20468RepBk.jpg</t>
  </si>
  <si>
    <t>ebay_7879_hof_buyitnow</t>
  </si>
  <si>
    <t>/ViewCard.cfm/sid/80/cid/20512/1978-Topps-34-Willie-McCovey</t>
  </si>
  <si>
    <t>/Images/Cards/Baseball/80/80-20512RepFr.jpg</t>
  </si>
  <si>
    <t>/Images/Cards/Baseball/80/80-20512RepBk.jpg</t>
  </si>
  <si>
    <t>Eddie Murray</t>
  </si>
  <si>
    <t>gmcards_78_e_murray</t>
  </si>
  <si>
    <t>/ViewCard.cfm/sid/80/cid/20514/1978-Topps-36-Eddie-Murray</t>
  </si>
  <si>
    <t>/Images/Cards/Baseball/80/80-20514RepFr.jpg</t>
  </si>
  <si>
    <t>/Images/Cards/Baseball/80/80-20514RepBk.jpg</t>
  </si>
  <si>
    <t>gmcards_78_c_yastrzemski</t>
  </si>
  <si>
    <t>/ViewCard.cfm/sid/80/cid/20518/1978-Topps-40-Carl-Yastrzemski</t>
  </si>
  <si>
    <t>/Images/Cards/Baseball/80/80-40Fr.jpg</t>
  </si>
  <si>
    <t>/Images/Cards/Baseball/80/80-20518Bk.jpg</t>
  </si>
  <si>
    <t>ebay_7879_lot</t>
  </si>
  <si>
    <t>/ViewCard.cfm/sid/80/cid/20578/1978-Topps-100-George-Brett</t>
  </si>
  <si>
    <t>/Images/Cards/Baseball/80/80-20578RepFr.jpg</t>
  </si>
  <si>
    <t>/Images/Cards/Baseball/80/80-20578RepBk.jpg</t>
  </si>
  <si>
    <t>/ViewCard.cfm/sid/80/cid/20600/1978-Topps-122-Dennis-Eckersley</t>
  </si>
  <si>
    <t>/Images/Cards/Baseball/80/80-122Fr.jpg</t>
  </si>
  <si>
    <t>/Images/Cards/Baseball/80/80-122Bk.jpg</t>
  </si>
  <si>
    <t>/ViewCard.cfm/sid/80/cid/20638/1978-Topps-160-Jim-Palmer</t>
  </si>
  <si>
    <t>/Images/Cards/Baseball/80/80-160Fr.jpg</t>
  </si>
  <si>
    <t>/Images/Cards/Baseball/80/80-160Bk.jpg</t>
  </si>
  <si>
    <t>/ViewCard.cfm/sid/80/cid/20648/1978-Topps-170-Lou-Brock</t>
  </si>
  <si>
    <t>/Images/Cards/Baseball/80/80-170Fr.jpg</t>
  </si>
  <si>
    <t>/Images/Cards/Baseball/80/80-170Bk.jpg</t>
  </si>
  <si>
    <t>/ViewCard.cfm/sid/80/cid/20651/1978-Topps-173-Robin-Yount</t>
  </si>
  <si>
    <t>/Images/Cards/Baseball/80/80-20651RepFr.jpg</t>
  </si>
  <si>
    <t>/Images/Cards/Baseball/80/80-20651RepBk.jpg</t>
  </si>
  <si>
    <t>/ViewCard.cfm/sid/80/cid/20678/1978-Topps-200-Reggie-Jackson</t>
  </si>
  <si>
    <t>/Images/Cards/Baseball/80/80-20678RepFr.jpg</t>
  </si>
  <si>
    <t>/Images/Cards/Baseball/80/80-20678RepBk.jpg</t>
  </si>
  <si>
    <t>/ViewCard.cfm/sid/80/cid/20778/1978-Topps-300-Joe-Morgan</t>
  </si>
  <si>
    <t>/Images/Cards/Baseball/80/80-300Fr.jpg</t>
  </si>
  <si>
    <t>/Images/Cards/Baseball/80/80-300Bk.jpg</t>
  </si>
  <si>
    <t>/ViewCard.cfm/sid/80/cid/20838/1978-Topps-360-Mike-Schmidt</t>
  </si>
  <si>
    <t>/Images/Cards/Baseball/80/80-360Fr.jpg</t>
  </si>
  <si>
    <t>/Images/Cards/Baseball/80/80-360Bk.jpg</t>
  </si>
  <si>
    <t>/ViewCard.cfm/sid/80/cid/20878/1978-Topps-400-Nolan-Ryan</t>
  </si>
  <si>
    <t>/Images/Cards/Baseball/80/80-20878RepFr.jpg</t>
  </si>
  <si>
    <t>/Images/Cards/Baseball/80/80-20878RepBk.jpg</t>
  </si>
  <si>
    <t>/ViewCard.cfm/sid/80/cid/20928/1978-Topps-450-Tom-Seaver</t>
  </si>
  <si>
    <t>/Images/Cards/Baseball/80/80-20928RepFr.jpg</t>
  </si>
  <si>
    <t>/Images/Cards/Baseball/80/80-20928RepBk.jpg</t>
  </si>
  <si>
    <t>/ViewCard.cfm/sid/80/cid/20988/1978-Topps-510-Willie-Stargell</t>
  </si>
  <si>
    <t>/Images/Cards/Baseball/80/80-20988RepFr.jpg</t>
  </si>
  <si>
    <t>/Images/Cards/Baseball/80/80-20988RepBk.jpg</t>
  </si>
  <si>
    <t>gmcards_78_winfield</t>
  </si>
  <si>
    <t>/ViewCard.cfm/sid/80/cid/21008/1978-Topps-530-Dave-Winfield</t>
  </si>
  <si>
    <t>/Images/Cards/Baseball/80/80-530Fr.jpg</t>
  </si>
  <si>
    <t>/Images/Cards/Baseball/80/80-530Bk.jpg</t>
  </si>
  <si>
    <t>/ViewCard.cfm/sid/80/cid/21018/1978-Topps-540-Steve-Carlton</t>
  </si>
  <si>
    <t>/Images/Cards/Baseball/80/80-540Fr.jpg</t>
  </si>
  <si>
    <t>/Images/Cards/Baseball/80/80-21018RepBk.jpg</t>
  </si>
  <si>
    <t>/ViewCard.cfm/sid/80/cid/21058/1978-Topps-580-Rod-Carew</t>
  </si>
  <si>
    <t>/Images/Cards/Baseball/80/80-21058RepFr.jpg</t>
  </si>
  <si>
    <t>/Images/Cards/Baseball/80/80-21058RepBk.jpg</t>
  </si>
  <si>
    <t>/ViewCard.cfm/sid/80/cid/21178/1978-Topps-700-Johnny-Bench</t>
  </si>
  <si>
    <t>/Images/Cards/Baseball/80/80-21178RepFr.jpg</t>
  </si>
  <si>
    <t>/Images/Cards/Baseball/80/80-21178RepBk.jpg</t>
  </si>
  <si>
    <t>Paul Molitor</t>
  </si>
  <si>
    <t>gmcards_78_p_molitor</t>
  </si>
  <si>
    <t>/ViewCard.cfm/sid/80/cid/21185/1978-Topps-707-Rookie-Shortstops---Mickey-Klutts-/-Paul-Molitor-/-Alan-Trammell-/-U.L.-Washington</t>
  </si>
  <si>
    <t>/Images/Cards/Baseball/80/80-21185RepFr.jpg</t>
  </si>
  <si>
    <t>/Images/Cards/Baseball/80/80-21185RepBk.jpg</t>
  </si>
  <si>
    <t>west_orange_sale</t>
  </si>
  <si>
    <t>/ViewCard.cfm/sid/81/cid/21270/1979-Topps-20-Joe-Morgan</t>
  </si>
  <si>
    <t>/Images/Cards/Baseball/81/81-20Fr.jpg</t>
  </si>
  <si>
    <t>/Images/Cards/Baseball/81/81-20Bk.jpg</t>
  </si>
  <si>
    <t>instant_collections</t>
  </si>
  <si>
    <t>/ViewCard.cfm/sid/81/cid/21274/1979-Topps-24-Paul-Molitor</t>
  </si>
  <si>
    <t>/Images/Cards/Baseball/81/81-24Fr.jpg</t>
  </si>
  <si>
    <t>/Images/Cards/Baseball/81/81-24Bk.jpg</t>
  </si>
  <si>
    <t>/ViewCard.cfm/sid/81/cid/21275/1979-Topps-25-Steve-Carlton</t>
  </si>
  <si>
    <t>/Images/Cards/Baseball/81/81-25Fr.jpg</t>
  </si>
  <si>
    <t>/Images/Cards/Baseball/81/81-21275RepBk.jpg</t>
  </si>
  <si>
    <t>/ViewCard.cfm/sid/81/cid/21280/1979-Topps-30-Dave-Winfield</t>
  </si>
  <si>
    <t>/Images/Cards/Baseball/81/81-30Fr.jpg</t>
  </si>
  <si>
    <t>/Images/Cards/Baseball/81/81-30Bk.jpg</t>
  </si>
  <si>
    <t>/ViewCard.cfm/sid/81/cid/21290/1979-Topps-40-Dennis-Eckersley</t>
  </si>
  <si>
    <t>/Images/Cards/Baseball/81/81-40Fr.jpg</t>
  </si>
  <si>
    <t>/Images/Cards/Baseball/81/81-40Bk.jpg</t>
  </si>
  <si>
    <t>/ViewCard.cfm/sid/81/cid/21305/1979-Topps-55-Willie-Stargell</t>
  </si>
  <si>
    <t>/Images/Cards/Baseball/81/81-55Fr.jpg</t>
  </si>
  <si>
    <t>/Images/Cards/Baseball/81/81-55Bk.jpg</t>
  </si>
  <si>
    <t>/ViewCard.cfm/sid/81/cid/21345/1979-Topps-95-Robin-Yount</t>
  </si>
  <si>
    <t>/Images/Cards/Baseball/81/81-95Fr.jpg</t>
  </si>
  <si>
    <t>/Images/Cards/Baseball/81/81-95Bk.jpg</t>
  </si>
  <si>
    <t>/ViewCard.cfm/sid/81/cid/21350/1979-Topps-100-Tom-Seaver</t>
  </si>
  <si>
    <t>/Images/Cards/Baseball/81/81-100Fr.jpg</t>
  </si>
  <si>
    <t>/Images/Cards/Baseball/81/81-100Bk.jpg</t>
  </si>
  <si>
    <t>/ViewCard.cfm/sid/81/cid/21365/1979-Topps-115-Nolan-Ryan</t>
  </si>
  <si>
    <t>/Images/Cards/Baseball/81/81-21365RepFr.jpg</t>
  </si>
  <si>
    <t>/Images/Cards/Baseball/81/81-21365RepBk.jpg</t>
  </si>
  <si>
    <t>Ozzie Smith</t>
  </si>
  <si>
    <t>ozzie_smith_rookie</t>
  </si>
  <si>
    <t>/ViewCard.cfm/sid/81/cid/21366/1979-Topps-116-Ozzie-Smith</t>
  </si>
  <si>
    <t>/Images/Cards/Baseball/81/81-21366RepFr.jpg</t>
  </si>
  <si>
    <t>/Images/Cards/Baseball/81/81-21366RepBk.jpg</t>
  </si>
  <si>
    <t>ebay_cheap_lots</t>
  </si>
  <si>
    <t>/ViewCard.cfm/sid/81/cid/21450/1979-Topps-200-Johnny-Bench</t>
  </si>
  <si>
    <t>/Images/Cards/Baseball/81/81-200Fr.jpg</t>
  </si>
  <si>
    <t>/Images/Cards/Baseball/81/81-200Bk.jpg</t>
  </si>
  <si>
    <t>/ViewCard.cfm/sid/81/cid/21465/1979-Topps-215-Willie-McCovey</t>
  </si>
  <si>
    <t>/Images/Cards/Baseball/81/81-215Fr.jpg</t>
  </si>
  <si>
    <t>/Images/Cards/Baseball/81/81-215Bk.jpg</t>
  </si>
  <si>
    <t>/ViewCard.cfm/sid/81/cid/21550/1979-Topps-300-Rod-Carew</t>
  </si>
  <si>
    <t>/Images/Cards/Baseball/81/81-300Fr.jpg</t>
  </si>
  <si>
    <t>/Images/Cards/Baseball/81/81-300Bk.jpg</t>
  </si>
  <si>
    <t>/ViewCard.cfm/sid/81/cid/21570/1979-Topps-320-Carl-Yastrzemski</t>
  </si>
  <si>
    <t>/Images/Cards/Baseball/81/81-320Fr.jpg</t>
  </si>
  <si>
    <t>/Images/Cards/Baseball/81/81-320Bk.jpg</t>
  </si>
  <si>
    <t>/ViewCard.cfm/sid/81/cid/21580/1979-Topps-330-George-Brett</t>
  </si>
  <si>
    <t>/Images/Cards/Baseball/81/81-330Fr.jpg</t>
  </si>
  <si>
    <t>/Images/Cards/Baseball/81/81-330Bk.jpg</t>
  </si>
  <si>
    <t>/ViewCard.cfm/sid/81/cid/21590/1979-Topps-340-Jim-Palmer</t>
  </si>
  <si>
    <t>/Images/Cards/Baseball/81/81-340Fr.jpg</t>
  </si>
  <si>
    <t>/Images/Cards/Baseball/81/81-340Bk.jpg</t>
  </si>
  <si>
    <t>/ViewCard.cfm/sid/81/cid/21861/1979-Topps-610-Mike-Schmidt</t>
  </si>
  <si>
    <t>/Images/Cards/Baseball/81/81-610Fr.jpg</t>
  </si>
  <si>
    <t>/Images/Cards/Baseball/81/81-610Bk.jpg</t>
  </si>
  <si>
    <t>ebay_murray_haggle</t>
  </si>
  <si>
    <t>/ViewCard.cfm/sid/81/cid/21891/1979-Topps-640-Eddie-Murray</t>
  </si>
  <si>
    <t>/Images/Cards/Baseball/81/81-640Fr.jpg</t>
  </si>
  <si>
    <t>/Images/Cards/Baseball/81/81-640Bk.jpg</t>
  </si>
  <si>
    <t>/ViewCard.cfm/sid/81/cid/21916/1979-Topps-665-Lou-Brock</t>
  </si>
  <si>
    <t>/Images/Cards/Baseball/81/81-665Fr.jpg</t>
  </si>
  <si>
    <t>/Images/Cards/Baseball/81/81-665Bk.jpg</t>
  </si>
  <si>
    <t>/ViewCard.cfm/sid/81/cid/21951/1979-Topps-700-Reggie-Jackson</t>
  </si>
  <si>
    <t>/Images/Cards/Baseball/81/81-700Fr.jpg</t>
  </si>
  <si>
    <t>/Images/Cards/Baseball/81/81-700Bk.jpg</t>
  </si>
  <si>
    <t>ebay_1980_3pack</t>
  </si>
  <si>
    <t>/ViewCard.cfm/sid/82/cid/31700/1980-Topps-100-Johnny-Bench</t>
  </si>
  <si>
    <t>/Images/Cards/Baseball/82/82-100Fr.jpg</t>
  </si>
  <si>
    <t>/Images/Cards/Baseball/82/82-100Bk.jpg</t>
  </si>
  <si>
    <t>ebay_1980</t>
  </si>
  <si>
    <t>/ViewCard.cfm/sid/82/cid/31760/1980-Topps-160-Eddie-Murray</t>
  </si>
  <si>
    <t>/Images/Cards/Baseball/82/82-160Fr.jpg</t>
  </si>
  <si>
    <t>/Images/Cards/Baseball/82/82-160Bk.jpg</t>
  </si>
  <si>
    <t>/ViewCard.cfm/sid/82/cid/31810/1980-Topps-210-Steve-Carlton</t>
  </si>
  <si>
    <t>/Images/Cards/Baseball/82/82-210Fr.jpg</t>
  </si>
  <si>
    <t>/Images/Cards/Baseball/82/82-210Bk.jpg</t>
  </si>
  <si>
    <t>/ViewCard.cfm/sid/82/cid/31830/1980-Topps-230-Dave-Winfield</t>
  </si>
  <si>
    <t>/Images/Cards/Baseball/82/82-230Fr.jpg</t>
  </si>
  <si>
    <t>/Images/Cards/Baseball/82/82-230Bk.jpg</t>
  </si>
  <si>
    <t>/ViewCard.cfm/sid/82/cid/31865/1980-Topps-265-Robin-Yount</t>
  </si>
  <si>
    <t>/Images/Cards/Baseball/82/82-265Fr.jpg</t>
  </si>
  <si>
    <t>/Images/Cards/Baseball/82/82-265Bk.jpg</t>
  </si>
  <si>
    <t>gmcards_80_m_schmidt</t>
  </si>
  <si>
    <t>/ViewCard.cfm/sid/82/cid/31870/1980-Topps-270-Mike-Schmidt</t>
  </si>
  <si>
    <t>/Images/Cards/Baseball/82/82-270Fr.jpg</t>
  </si>
  <si>
    <t>/Images/Cards/Baseball/82/82-270Bk.jpg</t>
  </si>
  <si>
    <t>/ViewCard.cfm/sid/82/cid/31920/1980-Topps-320-Dennis-Eckersley</t>
  </si>
  <si>
    <t>/Images/Cards/Baseball/82/82-320Fr.jpg</t>
  </si>
  <si>
    <t>/Images/Cards/Baseball/82/82-320Bk.jpg</t>
  </si>
  <si>
    <t>/ViewCard.cfm/sid/82/cid/31935/1980-Topps-335-Willie-McCovey</t>
  </si>
  <si>
    <t>/Images/Cards/Baseball/82/82-335Fr.jpg</t>
  </si>
  <si>
    <t>/Images/Cards/Baseball/82/82-335Bk.jpg</t>
  </si>
  <si>
    <t>original</t>
  </si>
  <si>
    <t>/ViewCard.cfm/sid/82/cid/31994/1980-Topps-393-Ozzie-Smith</t>
  </si>
  <si>
    <t>/Images/Cards/Baseball/82/82-393Fr.jpg</t>
  </si>
  <si>
    <t>/Images/Cards/Baseball/82/82-393Bk.jpg</t>
  </si>
  <si>
    <t>/ViewCard.cfm/sid/82/cid/32007/1980-Topps-406-Paul-Molitor</t>
  </si>
  <si>
    <t>/Images/Cards/Baseball/82/82-406Fr.jpg</t>
  </si>
  <si>
    <t>/Images/Cards/Baseball/82/82-406Bk.jpg</t>
  </si>
  <si>
    <t>/ViewCard.cfm/sid/82/cid/32052/1980-Topps-450-George-Brett</t>
  </si>
  <si>
    <t>/Images/Cards/Baseball/82/82-450Fr.jpg</t>
  </si>
  <si>
    <t>/Images/Cards/Baseball/82/82-450Bk.jpg</t>
  </si>
  <si>
    <t>Rickey Henderson</t>
  </si>
  <si>
    <t>gmcards_80_r_henderson</t>
  </si>
  <si>
    <t>/ViewCard.cfm/sid/82/cid/32084/1980-Topps-482-Rickey-Henderson</t>
  </si>
  <si>
    <t>/Images/Cards/Baseball/82/82-32084RepFr.jpg</t>
  </si>
  <si>
    <t>/Images/Cards/Baseball/82/82-32084RepBk.jpg</t>
  </si>
  <si>
    <t>/ViewCard.cfm/sid/82/cid/32102/1980-Topps-500-Tom-Seaver</t>
  </si>
  <si>
    <t>/Images/Cards/Baseball/82/82-500Fr.jpg</t>
  </si>
  <si>
    <t>/Images/Cards/Baseball/82/82-500Bk.jpg</t>
  </si>
  <si>
    <t>/ViewCard.cfm/sid/82/cid/32182/1980-Topps-580-Nolan-Ryan</t>
  </si>
  <si>
    <t>/Images/Cards/Baseball/82/82-580Fr.jpg</t>
  </si>
  <si>
    <t>/Images/Cards/Baseball/82/82-580Bk.jpg</t>
  </si>
  <si>
    <t>gmcards_80_j_palmer</t>
  </si>
  <si>
    <t>/ViewCard.cfm/sid/82/cid/32192/1980-Topps-590-Jim-Palmer</t>
  </si>
  <si>
    <t>/Images/Cards/Baseball/82/82-590Fr.jpg</t>
  </si>
  <si>
    <t>/Images/Cards/Baseball/82/82-590Bk.jpg</t>
  </si>
  <si>
    <t>/ViewCard.cfm/sid/82/cid/32202/1980-Topps-600-Reggie-Jackson</t>
  </si>
  <si>
    <t>/Images/Cards/Baseball/82/82-600Fr.jpg</t>
  </si>
  <si>
    <t>/Images/Cards/Baseball/82/82-600Bk.jpg</t>
  </si>
  <si>
    <t>/ViewCard.cfm/sid/82/cid/32212/1980-Topps-610-Willie-Stargell</t>
  </si>
  <si>
    <t>/Images/Cards/Baseball/82/82-610Fr.jpg</t>
  </si>
  <si>
    <t>/Images/Cards/Baseball/82/82-610Bk.jpg</t>
  </si>
  <si>
    <t>/ViewCard.cfm/sid/82/cid/32252/1980-Topps-650-Joe-Morgan</t>
  </si>
  <si>
    <t>/Images/Cards/Baseball/82/82-650Fr.jpg</t>
  </si>
  <si>
    <t>/Images/Cards/Baseball/82/82-650Bk.jpg</t>
  </si>
  <si>
    <t>/ViewCard.cfm/sid/82/cid/32302/1980-Topps-700-Rod-Carew</t>
  </si>
  <si>
    <t>/Images/Cards/Baseball/82/82-32302RepFr.jpg</t>
  </si>
  <si>
    <t>/Images/Cards/Baseball/82/82-32302RepBk.jpg</t>
  </si>
  <si>
    <t>/ViewCard.cfm/sid/82/cid/32322/1980-Topps-720-Carl-Yastrzemski</t>
  </si>
  <si>
    <t>/Images/Cards/Baseball/82/82-720Fr.jpg</t>
  </si>
  <si>
    <t>/Images/Cards/Baseball/82/82-720Bk.jpg</t>
  </si>
  <si>
    <t>ebay_1981_two_lots</t>
  </si>
  <si>
    <t>/ViewCard.cfm/sid/85/cid/23390/1981-Topps-100-Rod-Carew</t>
  </si>
  <si>
    <t>/Images/Cards/Baseball/85/85-100Fr.jpg</t>
  </si>
  <si>
    <t>/Images/Cards/Baseball/85/85-100Bk.jpg</t>
  </si>
  <si>
    <t>/ViewCard.cfm/sid/85/cid/23400/1981-Topps-110-Carl-Yastrzemski</t>
  </si>
  <si>
    <t>/Images/Cards/Baseball/85/85-110Fr.jpg</t>
  </si>
  <si>
    <t>/Images/Cards/Baseball/85/85-110Bk.jpg</t>
  </si>
  <si>
    <t>/ViewCard.cfm/sid/85/cid/23500/1981-Topps-210-Jim-Palmer</t>
  </si>
  <si>
    <t>/Images/Cards/Baseball/85/85-210Fr.jpg</t>
  </si>
  <si>
    <t>/Images/Cards/Baseball/85/85-210Bk.jpg</t>
  </si>
  <si>
    <t>/ViewCard.cfm/sid/85/cid/23510/1981-Topps-220-Tom-Seaver</t>
  </si>
  <si>
    <t>/Images/Cards/Baseball/85/85-23510RepFr.jpg</t>
  </si>
  <si>
    <t>/Images/Cards/Baseball/85/85-220Bk.jpg</t>
  </si>
  <si>
    <t>/ViewCard.cfm/sid/85/cid/23530/1981-Topps-240-Nolan-Ryan</t>
  </si>
  <si>
    <t>/Images/Cards/Baseball/85/85-240Fr.jpg</t>
  </si>
  <si>
    <t>/Images/Cards/Baseball/85/85-240Bk.jpg</t>
  </si>
  <si>
    <t>/ViewCard.cfm/sid/85/cid/23544/1981-Topps-254-Ozzie-Smith</t>
  </si>
  <si>
    <t>/Images/Cards/Baseball/85/85-254Fr.jpg</t>
  </si>
  <si>
    <t>/Images/Cards/Baseball/85/85-254Bk.jpg</t>
  </si>
  <si>
    <t>/ViewCard.cfm/sid/85/cid/23551/1981-Topps-261-Rickey-Henderson</t>
  </si>
  <si>
    <t>/Images/Cards/Baseball/85/85-261Fr.jpg</t>
  </si>
  <si>
    <t>/Images/Cards/Baseball/85/85-261Bk.jpg</t>
  </si>
  <si>
    <t>/ViewCard.cfm/sid/85/cid/23590/1981-Topps-300-Paul-Molitor</t>
  </si>
  <si>
    <t>/Images/Cards/Baseball/85/85-23590RepFr.jpg</t>
  </si>
  <si>
    <t>/Images/Cards/Baseball/85/85-300Bk.jpg</t>
  </si>
  <si>
    <t>/ViewCard.cfm/sid/85/cid/23660/1981-Topps-370-Dave-Winfield</t>
  </si>
  <si>
    <t>/Images/Cards/Baseball/85/85-23660RepFr.jpg</t>
  </si>
  <si>
    <t>/Images/Cards/Baseball/85/85-23660RepBk.jpg</t>
  </si>
  <si>
    <t>rivervale_estate_sale</t>
  </si>
  <si>
    <t>/ViewCard.cfm/sid/85/cid/23670/1981-Topps-380-Willie-Stargell</t>
  </si>
  <si>
    <t>/Images/Cards/Baseball/85/85-380Fr.jpg</t>
  </si>
  <si>
    <t>/Images/Cards/Baseball/85/85-380Bk.jpg</t>
  </si>
  <si>
    <t>/ViewCard.cfm/sid/85/cid/23690/1981-Topps-400-Reggie-Jackson</t>
  </si>
  <si>
    <t>/Images/Cards/Baseball/85/85-400Fr.jpg</t>
  </si>
  <si>
    <t>/Images/Cards/Baseball/85/85-400Bk.jpg</t>
  </si>
  <si>
    <t>amazon_hof</t>
  </si>
  <si>
    <t>/ViewCard.cfm/sid/85/cid/23780/1981-Topps-490-Eddie-Murray</t>
  </si>
  <si>
    <t>/Images/Cards/Baseball/85/85-490Fr.jpg</t>
  </si>
  <si>
    <t>/Images/Cards/Baseball/85/85-490Bk.jpg</t>
  </si>
  <si>
    <t>/ViewCard.cfm/sid/85/cid/23805/1981-Topps-515-Robin-Yount</t>
  </si>
  <si>
    <t>/Images/Cards/Baseball/85/85-515Fr.jpg</t>
  </si>
  <si>
    <t>/Images/Cards/Baseball/85/85-515Bk.jpg</t>
  </si>
  <si>
    <t>/ViewCard.cfm/sid/85/cid/23830/1981-Topps-540-Mike-Schmidt</t>
  </si>
  <si>
    <t>/Images/Cards/Baseball/85/85-540Fr.jpg</t>
  </si>
  <si>
    <t>/Images/Cards/Baseball/85/85-540Bk.jpg</t>
  </si>
  <si>
    <t>/ViewCard.cfm/sid/85/cid/23850/1981-Topps-560-Joe-Morgan</t>
  </si>
  <si>
    <t>/Images/Cards/Baseball/85/85-560Fr.jpg</t>
  </si>
  <si>
    <t>/Images/Cards/Baseball/85/85-560Bk.jpg</t>
  </si>
  <si>
    <t>pgc_81_j_bench</t>
  </si>
  <si>
    <t>/ViewCard.cfm/sid/85/cid/23890/1981-Topps-600-Johnny-Bench</t>
  </si>
  <si>
    <t>/Images/Cards/Baseball/85/85-600Fr.jpg</t>
  </si>
  <si>
    <t>/Images/Cards/Baseball/85/85-600Bk.jpg</t>
  </si>
  <si>
    <t>/ViewCard.cfm/sid/85/cid/23910/1981-Topps-620-Dennis-Eckersley</t>
  </si>
  <si>
    <t>/Images/Cards/Baseball/85/85-23910RepFr.jpg</t>
  </si>
  <si>
    <t>/Images/Cards/Baseball/85/85-23910RepBk.jpg</t>
  </si>
  <si>
    <t>pgc_81_s_carlton</t>
  </si>
  <si>
    <t>/ViewCard.cfm/sid/85/cid/23920/1981-Topps-630-Steve-Carlton</t>
  </si>
  <si>
    <t>/Images/Cards/Baseball/85/85-630Fr.jpg</t>
  </si>
  <si>
    <t>/Images/Cards/Baseball/85/85-630Bk.jpg</t>
  </si>
  <si>
    <t>/ViewCard.cfm/sid/85/cid/23990/1981-Topps-700-George-Brett</t>
  </si>
  <si>
    <t>/Images/Cards/Baseball/85/85-700Fr.jpg</t>
  </si>
  <si>
    <t>/Images/Cards/Baseball/85/85-700Bk.jpg</t>
  </si>
  <si>
    <t>Cal Ripken Jr</t>
  </si>
  <si>
    <t>gmcards_82_ripken</t>
  </si>
  <si>
    <t>/ViewCard.cfm/sid/89/cid/24169/1982-Topps-21-Orioles-Future-Stars---Bob-Bonner-/-Cal-Ripken-/-Jeff-Schneider</t>
  </si>
  <si>
    <t>/Images/Cards/Baseball/89/89-21Fr.jpg</t>
  </si>
  <si>
    <t>/Images/Cards/Baseball/89/89-24169RepBk.jpg</t>
  </si>
  <si>
    <t>pgc_82_t_seaver</t>
  </si>
  <si>
    <t>/ViewCard.cfm/sid/89/cid/24178/1982-Topps-30-Tom-Seaver</t>
  </si>
  <si>
    <t>/Images/Cards/Baseball/89/89-24178RepFr.jpg</t>
  </si>
  <si>
    <t>/Images/Cards/Baseball/89/89-24178RepBk.jpg</t>
  </si>
  <si>
    <t>ebay_1982_topps</t>
  </si>
  <si>
    <t>/ViewCard.cfm/sid/89/cid/24228/1982-Topps-80-Jim-Palmer</t>
  </si>
  <si>
    <t>/Images/Cards/Baseball/89/89-24228RepFr.jpg</t>
  </si>
  <si>
    <t>/Images/Cards/Baseball/89/89-24228RepBk.jpg</t>
  </si>
  <si>
    <t>gmcards_82_n_ryan</t>
  </si>
  <si>
    <t>/ViewCard.cfm/sid/89/cid/24238/1982-Topps-90-Nolan-Ryan</t>
  </si>
  <si>
    <t>/Images/Cards/Baseball/89/89-24238RepFr.jpg</t>
  </si>
  <si>
    <t>/Images/Cards/Baseball/89/89-24238RepBk.jpg</t>
  </si>
  <si>
    <t>/ViewCard.cfm/sid/89/cid/24243/1982-Topps-95-Ozzie-Smith</t>
  </si>
  <si>
    <t>/Images/Cards/Baseball/89/89-24243RepFr.jpg</t>
  </si>
  <si>
    <t>/Images/Cards/Baseball/89/89-24243RepBk.jpg</t>
  </si>
  <si>
    <t>ebay_1982_sheet</t>
  </si>
  <si>
    <t>/ViewCard.cfm/sid/89/cid/24248/1982-Topps-100-Mike-Schmidt</t>
  </si>
  <si>
    <t>/Images/Cards/Baseball/89/89-100Fr.jpg</t>
  </si>
  <si>
    <t>/Images/Cards/Baseball/89/89-100Bk.jpg</t>
  </si>
  <si>
    <t>/ViewCard.cfm/sid/89/cid/24343/1982-Topps-195-Paul-Molitor</t>
  </si>
  <si>
    <t>/Images/Cards/Baseball/89/89-24343RepFr.jpg</t>
  </si>
  <si>
    <t>/Images/Cards/Baseball/89/89-24343RepBk.jpg</t>
  </si>
  <si>
    <t>/ViewCard.cfm/sid/89/cid/24348/1982-Topps-200-George-Brett</t>
  </si>
  <si>
    <t>/Images/Cards/Baseball/89/89-24348RepFr.jpg</t>
  </si>
  <si>
    <t>/Images/Cards/Baseball/89/89-24348RepBk.jpg</t>
  </si>
  <si>
    <t>/ViewCard.cfm/sid/89/cid/24448/1982-Topps-300-Reggie-Jackson</t>
  </si>
  <si>
    <t>/Images/Cards/Baseball/89/89-24448RepFr.jpg</t>
  </si>
  <si>
    <t>/Images/Cards/Baseball/89/89-24448RepBk.jpg</t>
  </si>
  <si>
    <t>/ViewCard.cfm/sid/89/cid/24541/1982-Topps-390-Eddie-Murray</t>
  </si>
  <si>
    <t>/Images/Cards/Baseball/89/89-24541RepFr.jpg</t>
  </si>
  <si>
    <t>/Images/Cards/Baseball/89/89-24541RepBk.jpg</t>
  </si>
  <si>
    <t>/ViewCard.cfm/sid/89/cid/24551/1982-Topps-400-Johnny-Bench</t>
  </si>
  <si>
    <t>/Images/Cards/Baseball/89/89-24551RepFr.jpg</t>
  </si>
  <si>
    <t>/Images/Cards/Baseball/89/89-24551RepBk.jpg</t>
  </si>
  <si>
    <t>/ViewCard.cfm/sid/89/cid/24586/1982-Topps-435-Robin-Yount</t>
  </si>
  <si>
    <t>/Images/Cards/Baseball/89/89-435Fr.jpg</t>
  </si>
  <si>
    <t>/Images/Cards/Baseball/89/89-435Bk.jpg</t>
  </si>
  <si>
    <t>/ViewCard.cfm/sid/89/cid/24631/1982-Topps-480-Steve-Carlton</t>
  </si>
  <si>
    <t>/Images/Cards/Baseball/89/89-24631RepFr.jpg</t>
  </si>
  <si>
    <t>/Images/Cards/Baseball/89/89-24631RepBk.jpg</t>
  </si>
  <si>
    <t>/ViewCard.cfm/sid/89/cid/24641/1982-Topps-490-Dennis-Eckersley</t>
  </si>
  <si>
    <t>/Images/Cards/Baseball/89/89-24641RepFr.jpg</t>
  </si>
  <si>
    <t>/Images/Cards/Baseball/89/89-24641RepBk.jpg</t>
  </si>
  <si>
    <t>/ViewCard.cfm/sid/89/cid/24651/1982-Topps-500-Rod-Carew</t>
  </si>
  <si>
    <t>/Images/Cards/Baseball/89/89-24651RepFr.jpg</t>
  </si>
  <si>
    <t>/Images/Cards/Baseball/89/89-24651RepBk.jpg</t>
  </si>
  <si>
    <t>/ViewCard.cfm/sid/89/cid/24751/1982-Topps-600-Dave-Winfield</t>
  </si>
  <si>
    <t>/Images/Cards/Baseball/89/89-600Fr.jpg</t>
  </si>
  <si>
    <t>/Images/Cards/Baseball/89/89-600Bk.jpg</t>
  </si>
  <si>
    <t>flanders_estate_sale</t>
  </si>
  <si>
    <t>/ViewCard.cfm/sid/89/cid/24761/1982-Topps-610-Rickey-Henderson</t>
  </si>
  <si>
    <t>/Images/Cards/Baseball/89/89-24761RepFr.jpg</t>
  </si>
  <si>
    <t>/Images/Cards/Baseball/89/89-24761RepBk.jpg</t>
  </si>
  <si>
    <t>gmcards_82_c_yastrzemski</t>
  </si>
  <si>
    <t>/ViewCard.cfm/sid/89/cid/24801/1982-Topps-650-Carl-Yastrzemski</t>
  </si>
  <si>
    <t>/Images/Cards/Baseball/89/89-650Fr.jpg</t>
  </si>
  <si>
    <t>/Images/Cards/Baseball/89/89-650Bk.jpg</t>
  </si>
  <si>
    <t>rynoria_1982</t>
  </si>
  <si>
    <t>/ViewCard.cfm/sid/89/cid/24866/1982-Topps-715-Willie-Stargell</t>
  </si>
  <si>
    <t>/Images/Cards/Baseball/89/89-24866RepFr.jpg</t>
  </si>
  <si>
    <t>/Images/Cards/Baseball/89/89-24866RepBk.jpg</t>
  </si>
  <si>
    <t>/ViewCard.cfm/sid/89/cid/24905/1982-Topps-754-Joe-Morgan</t>
  </si>
  <si>
    <t>/Images/Cards/Baseball/89/89-24905RepFr.jpg</t>
  </si>
  <si>
    <t>/Images/Cards/Baseball/89/89-24905RepBk.jpg</t>
  </si>
  <si>
    <t>98T</t>
  </si>
  <si>
    <t>/ViewCard.cfm/sid/90/cid/25041/1982-Topps-Traded-98T-Cal-Ripken</t>
  </si>
  <si>
    <t>/Images/Cards/Baseball/90/90-25041RepFr.jpg</t>
  </si>
  <si>
    <t>/Images/Cards/Baseball/90/90-25041RepBk.jpg</t>
  </si>
  <si>
    <t>westbury</t>
  </si>
  <si>
    <t>/ViewCard.cfm/sid/93/cid/25135/1983-Topps-60-Johnny-Bench</t>
  </si>
  <si>
    <t>/Images/Cards/Baseball/93/93-60Fr.jpg</t>
  </si>
  <si>
    <t>/Images/Cards/Baseball/93/93-60Bk.jpg</t>
  </si>
  <si>
    <t>/ViewCard.cfm/sid/93/cid/25145/1983-Topps-70-Steve-Carlton</t>
  </si>
  <si>
    <t>/Images/Cards/Baseball/93/93-25145RepFr.jpg</t>
  </si>
  <si>
    <t>/Images/Cards/Baseball/93/93-25145RepBk.jpg</t>
  </si>
  <si>
    <t>/ViewCard.cfm/sid/93/cid/25238/1983-Topps-163-Cal-Ripken</t>
  </si>
  <si>
    <t>/Images/Cards/Baseball/93/93-25238RepFr.jpg</t>
  </si>
  <si>
    <t>/Images/Cards/Baseball/93/93-25238RepBk.jpg</t>
  </si>
  <si>
    <t>/ViewCard.cfm/sid/93/cid/25255/1983-Topps-180-Rickey-Henderson</t>
  </si>
  <si>
    <t>/Images/Cards/Baseball/93/93-180Fr.jpg</t>
  </si>
  <si>
    <t>/Images/Cards/Baseball/93/93-180Bk.jpg</t>
  </si>
  <si>
    <t>/ViewCard.cfm/sid/93/cid/25275/1983-Topps-200-Rod-Carew</t>
  </si>
  <si>
    <t>/Images/Cards/Baseball/93/93-200Fr.jpg</t>
  </si>
  <si>
    <t>/Images/Cards/Baseball/93/93-200Bk.jpg</t>
  </si>
  <si>
    <t>/ViewCard.cfm/sid/93/cid/25345/1983-Topps-270-Dennis-Eckersley</t>
  </si>
  <si>
    <t>/Images/Cards/Baseball/93/93-25345RepFr.jpg</t>
  </si>
  <si>
    <t>/Images/Cards/Baseball/93/93-270Bk.jpg</t>
  </si>
  <si>
    <t>/ViewCard.cfm/sid/93/cid/25375/1983-Topps-300-Mike-Schmidt</t>
  </si>
  <si>
    <t>/Images/Cards/Baseball/93/93-25375RepFr.jpg</t>
  </si>
  <si>
    <t>/Images/Cards/Baseball/93/93-300Bk.jpg</t>
  </si>
  <si>
    <t>/ViewCard.cfm/sid/93/cid/25425/1983-Topps-350-Robin-Yount</t>
  </si>
  <si>
    <t>/Images/Cards/Baseball/93/93-350Fr.jpg</t>
  </si>
  <si>
    <t>/Images/Cards/Baseball/93/93-350Bk.jpg</t>
  </si>
  <si>
    <t>/ViewCard.cfm/sid/93/cid/25435/1983-Topps-360-Nolan-Ryan</t>
  </si>
  <si>
    <t>/Images/Cards/Baseball/93/93-360Fr.jpg</t>
  </si>
  <si>
    <t>/Images/Cards/Baseball/93/93-360Bk.jpg</t>
  </si>
  <si>
    <t>Tony Gwynn</t>
  </si>
  <si>
    <t>/ViewCard.cfm/sid/93/cid/25557/1983-Topps-482-Tony-Gwynn</t>
  </si>
  <si>
    <t>/Images/Cards/Baseball/93/93-25557RepFr.jpg</t>
  </si>
  <si>
    <t>/Images/Cards/Baseball/93/93-25557RepBk.jpg</t>
  </si>
  <si>
    <t>/ViewCard.cfm/sid/93/cid/25565/1983-Topps-490-Jim-Palmer</t>
  </si>
  <si>
    <t>/Images/Cards/Baseball/93/93-490Fr.jpg</t>
  </si>
  <si>
    <t>/Images/Cards/Baseball/93/93-490Bk.jpg</t>
  </si>
  <si>
    <t>Wade Boggs</t>
  </si>
  <si>
    <t>/ViewCard.cfm/sid/93/cid/25573/1983-Topps-498-Wade-Boggs</t>
  </si>
  <si>
    <t>/Images/Cards/Baseball/93/93-25573RepFr.jpg</t>
  </si>
  <si>
    <t>/Images/Cards/Baseball/93/93-25573RepBk.jpg</t>
  </si>
  <si>
    <t>/ViewCard.cfm/sid/93/cid/25575/1983-Topps-500-Reggie-Jackson</t>
  </si>
  <si>
    <t>/Images/Cards/Baseball/93/93-500Fr.jpg</t>
  </si>
  <si>
    <t>/Images/Cards/Baseball/93/93-500Bk.jpg</t>
  </si>
  <si>
    <t>/ViewCard.cfm/sid/93/cid/25605/1983-Topps-530-Eddie-Murray</t>
  </si>
  <si>
    <t>/Images/Cards/Baseball/93/93-530Fr.jpg</t>
  </si>
  <si>
    <t>/Images/Cards/Baseball/93/93-530Bk.jpg</t>
  </si>
  <si>
    <t>/ViewCard.cfm/sid/93/cid/25615/1983-Topps-540-Ozzie-Smith</t>
  </si>
  <si>
    <t>/Images/Cards/Baseball/93/93-25615RepFr.jpg</t>
  </si>
  <si>
    <t>/Images/Cards/Baseball/93/93-25615RepBk.jpg</t>
  </si>
  <si>
    <t>/ViewCard.cfm/sid/93/cid/25625/1983-Topps-550-Carl-Yastrzemski</t>
  </si>
  <si>
    <t>/Images/Cards/Baseball/93/93-550Fr.jpg</t>
  </si>
  <si>
    <t>/Images/Cards/Baseball/93/93-550Bk.jpg</t>
  </si>
  <si>
    <t>/ViewCard.cfm/sid/93/cid/25655/1983-Topps-580-Tom-Seaver</t>
  </si>
  <si>
    <t>/Images/Cards/Baseball/93/93-580Fr.jpg</t>
  </si>
  <si>
    <t>/Images/Cards/Baseball/93/93-580Bk.jpg</t>
  </si>
  <si>
    <t>/ViewCard.cfm/sid/93/cid/25675/1983-Topps-600-George-Brett</t>
  </si>
  <si>
    <t>/Images/Cards/Baseball/93/93-600Fr.jpg</t>
  </si>
  <si>
    <t>/Images/Cards/Baseball/93/93-600Bk.jpg</t>
  </si>
  <si>
    <t>/ViewCard.cfm/sid/93/cid/25678/1983-Topps-603-Joe-Morgan</t>
  </si>
  <si>
    <t>/Images/Cards/Baseball/93/93-603Fr.jpg</t>
  </si>
  <si>
    <t>/Images/Cards/Baseball/93/93-603Bk.jpg</t>
  </si>
  <si>
    <t>/ViewCard.cfm/sid/93/cid/25705/1983-Topps-630-Paul-Molitor</t>
  </si>
  <si>
    <t>/Images/Cards/Baseball/93/93-630Fr.jpg</t>
  </si>
  <si>
    <t>/Images/Cards/Baseball/93/93-630Bk.jpg</t>
  </si>
  <si>
    <t>/ViewCard.cfm/sid/93/cid/25845/1983-Topps-770-Dave-Winfield</t>
  </si>
  <si>
    <t>/Images/Cards/Baseball/93/93-770Fr.jpg</t>
  </si>
  <si>
    <t>/Images/Cards/Baseball/93/93-770Bk.jpg</t>
  </si>
  <si>
    <t>ebay_8cards</t>
  </si>
  <si>
    <t>/ViewCard.cfm/sid/98/cid/33110/1984-Topps-10-Robin-Yount</t>
  </si>
  <si>
    <t>/Images/Cards/Baseball/98/98-10Fr.jpg</t>
  </si>
  <si>
    <t>/Images/Cards/Baseball/98/98-10Bk.jpg</t>
  </si>
  <si>
    <t>/ViewCard.cfm/sid/98/cid/33130/1984-Topps-30-Wade-Boggs</t>
  </si>
  <si>
    <t>/Images/Cards/Baseball/98/98-33130RepFr.jpg</t>
  </si>
  <si>
    <t>/Images/Cards/Baseball/98/98-30Bk.jpg</t>
  </si>
  <si>
    <t>/ViewCard.cfm/sid/98/cid/33160/1984-Topps-60-Paul-Molitor</t>
  </si>
  <si>
    <t>/Images/Cards/Baseball/98/98-60Fr.jpg</t>
  </si>
  <si>
    <t>/Images/Cards/Baseball/98/98-60Bk.jpg</t>
  </si>
  <si>
    <t>/ViewCard.cfm/sid/98/cid/33200/1984-Topps-100-Reggie-Jackson</t>
  </si>
  <si>
    <t>/Images/Cards/Baseball/98/98-33200RepFr.jpg</t>
  </si>
  <si>
    <t>/Images/Cards/Baseball/98/98-100Bk.jpg</t>
  </si>
  <si>
    <t>/ViewCard.cfm/sid/98/cid/33230/1984-Topps-130-Ozzie-Smith</t>
  </si>
  <si>
    <t>/Images/Cards/Baseball/98/98-130Fr.jpg</t>
  </si>
  <si>
    <t>/Images/Cards/Baseball/98/98-130Bk.jpg</t>
  </si>
  <si>
    <t>/ViewCard.cfm/sid/98/cid/33310/1984-Topps-210-Joe-Morgan</t>
  </si>
  <si>
    <t>/Images/Cards/Baseball/98/98-210Fr.jpg</t>
  </si>
  <si>
    <t>/Images/Cards/Baseball/98/98-210Bk.jpg</t>
  </si>
  <si>
    <t>gmcards_84_r_henderson</t>
  </si>
  <si>
    <t>/ViewCard.cfm/sid/98/cid/33330/1984-Topps-230-Rickey-Henderson</t>
  </si>
  <si>
    <t>/Images/Cards/Baseball/98/98-230Fr.jpg</t>
  </si>
  <si>
    <t>/Images/Cards/Baseball/98/98-230Bk.jpg</t>
  </si>
  <si>
    <t>ebay_1984_topps</t>
  </si>
  <si>
    <t>/ViewCard.cfm/sid/98/cid/33340/1984-Topps-240-Eddie-Murray</t>
  </si>
  <si>
    <t>/Images/Cards/Baseball/98/98-33340RepFr.jpg</t>
  </si>
  <si>
    <t>/Images/Cards/Baseball/98/98-33340RepBk.jpg</t>
  </si>
  <si>
    <t>/ViewCard.cfm/sid/98/cid/33351/1984-Topps-251-Tony-Gwynn</t>
  </si>
  <si>
    <t>/Images/Cards/Baseball/98/98-33351RepFr.jpg</t>
  </si>
  <si>
    <t>/Images/Cards/Baseball/98/98-33351RepBk.jpg</t>
  </si>
  <si>
    <t>/ViewCard.cfm/sid/98/cid/33560/1984-Topps-460-Dave-Winfield</t>
  </si>
  <si>
    <t>/Images/Cards/Baseball/98/98-460Fr.jpg</t>
  </si>
  <si>
    <t>/Images/Cards/Baseball/98/98-460Bk.jpg</t>
  </si>
  <si>
    <t>/ViewCard.cfm/sid/98/cid/33570/1984-Topps-470-Nolan-Ryan</t>
  </si>
  <si>
    <t>/Images/Cards/Baseball/98/98-470Fr.jpg</t>
  </si>
  <si>
    <t>/Images/Cards/Baseball/98/98-470Bk.jpg</t>
  </si>
  <si>
    <t>/ViewCard.cfm/sid/98/cid/33590/1984-Topps-490-Cal-Ripken</t>
  </si>
  <si>
    <t>/Images/Cards/Baseball/98/98-33590RepFr.jpg</t>
  </si>
  <si>
    <t>/Images/Cards/Baseball/98/98-33590RepBk.jpg</t>
  </si>
  <si>
    <t>/ViewCard.cfm/sid/98/cid/33600/1984-Topps-500-George-Brett</t>
  </si>
  <si>
    <t>/Images/Cards/Baseball/98/98-500Fr.jpg</t>
  </si>
  <si>
    <t>/Images/Cards/Baseball/98/98-500Bk.jpg</t>
  </si>
  <si>
    <t>/ViewCard.cfm/sid/98/cid/33700/1984-Topps-600-Rod-Carew</t>
  </si>
  <si>
    <t>/Images/Cards/Baseball/98/98-600Fr.jpg</t>
  </si>
  <si>
    <t>/Images/Cards/Baseball/98/98-600Bk.jpg</t>
  </si>
  <si>
    <t>/ViewCard.cfm/sid/98/cid/33800/1984-Topps-700-Mike-Schmidt</t>
  </si>
  <si>
    <t>/Images/Cards/Baseball/98/98-700Fr.jpg</t>
  </si>
  <si>
    <t>/Images/Cards/Baseball/98/98-700Bk.jpg</t>
  </si>
  <si>
    <t>/ViewCard.cfm/sid/98/cid/33840/1984-Topps-740-Tom-Seaver</t>
  </si>
  <si>
    <t>/Images/Cards/Baseball/98/98-740Fr.jpg</t>
  </si>
  <si>
    <t>/Images/Cards/Baseball/98/98-740Bk.jpg</t>
  </si>
  <si>
    <t>/ViewCard.cfm/sid/98/cid/33845/1984-Topps-745-Dennis-Eckersley</t>
  </si>
  <si>
    <t>/Images/Cards/Baseball/98/98-33845RepFr.jpg</t>
  </si>
  <si>
    <t>/Images/Cards/Baseball/98/98-33845RepBk.jpg</t>
  </si>
  <si>
    <t>/ViewCard.cfm/sid/98/cid/33850/1984-Topps-750-Jim-Palmer</t>
  </si>
  <si>
    <t>/Images/Cards/Baseball/98/98-33850RepFr.jpg</t>
  </si>
  <si>
    <t>/Images/Cards/Baseball/98/98-33850RepBk.jpg</t>
  </si>
  <si>
    <t>/ViewCard.cfm/sid/98/cid/33880/1984-Topps-780-Steve-Carlton</t>
  </si>
  <si>
    <t>/Images/Cards/Baseball/98/98-33880RepFr.jpg</t>
  </si>
  <si>
    <t>/Images/Cards/Baseball/98/98-33880RepBk.jpg</t>
  </si>
  <si>
    <t>/ViewCard.cfm/sid/103/cid/34130/1985-Topps-30-Cal-Ripken</t>
  </si>
  <si>
    <t>/Images/Cards/Baseball/103/103-34130RepFr.jpg</t>
  </si>
  <si>
    <t>/Images/Cards/Baseball/103/103-34130RepBk.jpg</t>
  </si>
  <si>
    <t>/ViewCard.cfm/sid/103/cid/34200/1985-Topps-100-George-Brett</t>
  </si>
  <si>
    <t>/Images/Cards/Baseball/103/103-100Fr.jpg</t>
  </si>
  <si>
    <t>/Images/Cards/Baseball/103/103-100Bk.jpg</t>
  </si>
  <si>
    <t>/ViewCard.cfm/sid/103/cid/34215/1985-Topps-115-Rickey-Henderson</t>
  </si>
  <si>
    <t>/Images/Cards/Baseball/103/103-34215RepFr.jpg</t>
  </si>
  <si>
    <t>/Images/Cards/Baseball/103/103-34215RepBk.jpg</t>
  </si>
  <si>
    <t>/ViewCard.cfm/sid/103/cid/34263/1985-Topps-163-Dennis-Eckersley</t>
  </si>
  <si>
    <t>/Images/Cards/Baseball/103/103-34263RepFr.jpg</t>
  </si>
  <si>
    <t>/Images/Cards/Baseball/103/103-34263RepBk.jpg</t>
  </si>
  <si>
    <t>/ViewCard.cfm/sid/103/cid/34280/1985-Topps-180-Dave-Winfield</t>
  </si>
  <si>
    <t>/Images/Cards/Baseball/103/103-180Fr.jpg</t>
  </si>
  <si>
    <t>/Images/Cards/Baseball/103/103-180Bk.jpg</t>
  </si>
  <si>
    <t>/ViewCard.cfm/sid/103/cid/34300/1985-Topps-200-Reggie-Jackson</t>
  </si>
  <si>
    <t>/Images/Cards/Baseball/103/103-34300RepFr.jpg</t>
  </si>
  <si>
    <t>/Images/Cards/Baseball/103/103-34300RepBk.jpg</t>
  </si>
  <si>
    <t>/ViewCard.cfm/sid/103/cid/34400/1985-Topps-300-Rod-Carew</t>
  </si>
  <si>
    <t>/Images/Cards/Baseball/103/103-34400RepFr.jpg</t>
  </si>
  <si>
    <t>/Images/Cards/Baseball/103/103-34400RepBk.jpg</t>
  </si>
  <si>
    <t>/ViewCard.cfm/sid/103/cid/34440/1985-Topps-340-Robin-Yount</t>
  </si>
  <si>
    <t>/Images/Cards/Baseball/103/103-340Fr.jpg</t>
  </si>
  <si>
    <t>/Images/Cards/Baseball/103/103-340Bk.jpg</t>
  </si>
  <si>
    <t>niantic_rubbermaids</t>
  </si>
  <si>
    <t>/ViewCard.cfm/sid/103/cid/34450/1985-Topps-350-Wade-Boggs</t>
  </si>
  <si>
    <t>/Images/Cards/Baseball/103/103-34450RepFr.jpg</t>
  </si>
  <si>
    <t>/Images/Cards/Baseball/103/103-34450RepBk.jpg</t>
  </si>
  <si>
    <t>/ViewCard.cfm/sid/103/cid/34452/1985-Topps-352-Joe-Morgan</t>
  </si>
  <si>
    <t>/Images/Cards/Baseball/103/103-352Fr.jpg</t>
  </si>
  <si>
    <t>/Images/Cards/Baseball/103/103-352Bk.jpg</t>
  </si>
  <si>
    <t>/ViewCard.cfm/sid/103/cid/34460/1985-Topps-360-Steve-Carlton</t>
  </si>
  <si>
    <t>/Images/Cards/Baseball/103/103-360Fr.jpg</t>
  </si>
  <si>
    <t>/Images/Cards/Baseball/103/103-360Bk.jpg</t>
  </si>
  <si>
    <t>/ViewCard.cfm/sid/103/cid/34600/1985-Topps-500-Mike-Schmidt</t>
  </si>
  <si>
    <t>/Images/Cards/Baseball/103/103-500Fr.jpg</t>
  </si>
  <si>
    <t>/Images/Cards/Baseball/103/103-500Bk.jpg</t>
  </si>
  <si>
    <t>/ViewCard.cfm/sid/103/cid/34622/1985-Topps-522-Paul-Molitor</t>
  </si>
  <si>
    <t>/Images/Cards/Baseball/103/103-522Fr.jpg</t>
  </si>
  <si>
    <t>/Images/Cards/Baseball/103/103-522Bk.jpg</t>
  </si>
  <si>
    <t>Kirby Puckett</t>
  </si>
  <si>
    <t>/ViewCard.cfm/sid/103/cid/34636/1985-Topps-536-Kirby-Puckett</t>
  </si>
  <si>
    <t>/Images/Cards/Baseball/103/103-34636RepFr.jpg</t>
  </si>
  <si>
    <t>/Images/Cards/Baseball/103/103-536Bk.jpg</t>
  </si>
  <si>
    <t>warren</t>
  </si>
  <si>
    <t>/ViewCard.cfm/sid/103/cid/34705/1985-Topps-605-Ozzie-Smith</t>
  </si>
  <si>
    <t>/Images/Cards/Baseball/103/103-605Fr.jpg</t>
  </si>
  <si>
    <t>/Images/Cards/Baseball/103/103-605Bk.jpg</t>
  </si>
  <si>
    <t>/ViewCard.cfm/sid/103/cid/34760/1985-Topps-660-Tony-Gwynn</t>
  </si>
  <si>
    <t>/Images/Cards/Baseball/103/103-660Fr.jpg</t>
  </si>
  <si>
    <t>/Images/Cards/Baseball/103/103-660Bk.jpg</t>
  </si>
  <si>
    <t>/ViewCard.cfm/sid/103/cid/34770/1985-Topps-670-Tom-Seaver</t>
  </si>
  <si>
    <t>/Images/Cards/Baseball/103/103-670Fr.jpg</t>
  </si>
  <si>
    <t>/Images/Cards/Baseball/103/103-670Bk.jpg</t>
  </si>
  <si>
    <t>/ViewCard.cfm/sid/103/cid/34800/1985-Topps-700-Eddie-Murray</t>
  </si>
  <si>
    <t>/Images/Cards/Baseball/103/103-34800RepFr.jpg</t>
  </si>
  <si>
    <t>/Images/Cards/Baseball/103/103-34800RepBk.jpg</t>
  </si>
  <si>
    <t>gmcards_85_n_ryan</t>
  </si>
  <si>
    <t>/ViewCard.cfm/sid/103/cid/34860/1985-Topps-760-Nolan-Ryan</t>
  </si>
  <si>
    <t>/Images/Cards/Baseball/103/103-34860RepFr.jpg</t>
  </si>
  <si>
    <t>/Images/Cards/Baseball/103/103-34860RepBk.jpg</t>
  </si>
  <si>
    <t>/ViewCard.cfm/sid/110/cid/12699/1986-Topps-10-Tony-Gwynn</t>
  </si>
  <si>
    <t>/Images/Cards/Baseball/110/110-10Fr.jpg</t>
  </si>
  <si>
    <t>/Images/Cards/Baseball/110/110-10Bk.jpg</t>
  </si>
  <si>
    <t>ebay_1986_upick</t>
  </si>
  <si>
    <t>/ViewCard.cfm/sid/110/cid/12719/1986-Topps-30-Eddie-Murray</t>
  </si>
  <si>
    <t>/Images/Cards/Baseball/110/110-12719RepFr.jpg</t>
  </si>
  <si>
    <t>/Images/Cards/Baseball/110/110-12719RepBk.jpg</t>
  </si>
  <si>
    <t>/ViewCard.cfm/sid/110/cid/12759/1986-Topps-70-Dave-Winfield</t>
  </si>
  <si>
    <t>/Images/Cards/Baseball/110/110-12759RepFr.jpg</t>
  </si>
  <si>
    <t>/Images/Cards/Baseball/110/110-12759RepBk.jpg</t>
  </si>
  <si>
    <t>ebay_1986_ryan</t>
  </si>
  <si>
    <t>/ViewCard.cfm/sid/110/cid/12789/1986-Topps-100-Nolan-Ryan</t>
  </si>
  <si>
    <t>/Images/Cards/Baseball/110/110-100Fr.jpg</t>
  </si>
  <si>
    <t>/Images/Cards/Baseball/110/110-100Bk.jpg</t>
  </si>
  <si>
    <t>/ViewCard.cfm/sid/110/cid/12809/1986-Topps-120-Steve-Carlton</t>
  </si>
  <si>
    <t>/Images/Cards/Baseball/110/110-120Fr.jpg</t>
  </si>
  <si>
    <t>/Images/Cards/Baseball/110/110-12809RepBk.jpg</t>
  </si>
  <si>
    <t>wax_box_1986</t>
  </si>
  <si>
    <t>/ViewCard.cfm/sid/110/cid/12889/1986-Topps-200-Mike-Schmidt</t>
  </si>
  <si>
    <t>/Images/Cards/Baseball/110/110-200Fr.jpg</t>
  </si>
  <si>
    <t>/Images/Cards/Baseball/110/110-12889RepBk.jpg</t>
  </si>
  <si>
    <t>/ViewCard.cfm/sid/110/cid/12956/1986-Topps-267-Paul-Molitor</t>
  </si>
  <si>
    <t>/Images/Cards/Baseball/110/110-12956RepFr.jpg</t>
  </si>
  <si>
    <t>/Images/Cards/Baseball/110/110-267Bk.jpg</t>
  </si>
  <si>
    <t>/ViewCard.cfm/sid/110/cid/12989/1986-Topps-300-George-Brett</t>
  </si>
  <si>
    <t>/Images/Cards/Baseball/110/110-300Fr.jpg</t>
  </si>
  <si>
    <t>/Images/Cards/Baseball/110/110-300Bk.jpg</t>
  </si>
  <si>
    <t>ebay_1986_puckett</t>
  </si>
  <si>
    <t>/ViewCard.cfm/sid/110/cid/13018/1986-Topps-329-Kirby-Puckett</t>
  </si>
  <si>
    <t>/Images/Cards/Baseball/110/110-13018RepFr.jpg</t>
  </si>
  <si>
    <t>/Images/Cards/Baseball/110/110-13018RepBk.jpg</t>
  </si>
  <si>
    <t>/ViewCard.cfm/sid/110/cid/13029/1986-Topps-340-Cal-Ripken</t>
  </si>
  <si>
    <t>/Images/Cards/Baseball/110/110-13029RepFr.jpg</t>
  </si>
  <si>
    <t>/Images/Cards/Baseball/110/110-13029RepBk.jpg</t>
  </si>
  <si>
    <t>/ViewCard.cfm/sid/110/cid/13079/1986-Topps-390-Tom-Seaver</t>
  </si>
  <si>
    <t>/Images/Cards/Baseball/110/110-13079RepFr.jpg</t>
  </si>
  <si>
    <t>/Images/Cards/Baseball/110/110-13079RepBk.jpg</t>
  </si>
  <si>
    <t>/ViewCard.cfm/sid/110/cid/13089/1986-Topps-400-Rod-Carew</t>
  </si>
  <si>
    <t>/Images/Cards/Baseball/110/110-13089RepFr.jpg</t>
  </si>
  <si>
    <t>/Images/Cards/Baseball/110/110-13089RepBk.jpg</t>
  </si>
  <si>
    <t>/ViewCard.cfm/sid/110/cid/13189/1986-Topps-500-Rickey-Henderson</t>
  </si>
  <si>
    <t>/Images/Cards/Baseball/110/110-13189RepFr.jpg</t>
  </si>
  <si>
    <t>/Images/Cards/Baseball/110/110-13189RepBk.jpg</t>
  </si>
  <si>
    <t>/ViewCard.cfm/sid/110/cid/13199/1986-Topps-510-Wade-Boggs</t>
  </si>
  <si>
    <t>/Images/Cards/Baseball/110/110-510Fr.jpg</t>
  </si>
  <si>
    <t>/Images/Cards/Baseball/110/110-13199RepBk.jpg</t>
  </si>
  <si>
    <t>/ViewCard.cfm/sid/110/cid/13227/1986-Topps-538-Dennis-Eckersley</t>
  </si>
  <si>
    <t>/Images/Cards/Baseball/110/110-13227RepFr.jpg</t>
  </si>
  <si>
    <t>/Images/Cards/Baseball/110/110-13227RepBk.jpg</t>
  </si>
  <si>
    <t>/ViewCard.cfm/sid/110/cid/13389/1986-Topps-700-Reggie-Jackson</t>
  </si>
  <si>
    <t>/Images/Cards/Baseball/110/110-13389RepFr.jpg</t>
  </si>
  <si>
    <t>/Images/Cards/Baseball/110/110-13389RepBk.jpg</t>
  </si>
  <si>
    <t>/ViewCard.cfm/sid/110/cid/13419/1986-Topps-730-Ozzie-Smith</t>
  </si>
  <si>
    <t>/Images/Cards/Baseball/110/110-730Fr.jpg</t>
  </si>
  <si>
    <t>/Images/Cards/Baseball/110/110-13419RepBk.jpg</t>
  </si>
  <si>
    <t>/ViewCard.cfm/sid/110/cid/13469/1986-Topps-780-Robin-Yount</t>
  </si>
  <si>
    <t>/Images/Cards/Baseball/110/110-780Fr.jpg</t>
  </si>
  <si>
    <t>/Images/Cards/Baseball/110/110-780Bk.jpg</t>
  </si>
  <si>
    <t>/ViewCard.cfm/sid/117/cid/35371/1987-Topps-120-Eddie-Murray</t>
  </si>
  <si>
    <t>/Images/Cards/Baseball/117/117-35371RepFr.jpg</t>
  </si>
  <si>
    <t>/Images/Cards/Baseball/117/117-35371RepBk.jpg</t>
  </si>
  <si>
    <t>/ViewCard.cfm/sid/117/cid/35401/1987-Topps-150-Wade-Boggs</t>
  </si>
  <si>
    <t>/Images/Cards/Baseball/117/117-35401RepFr.jpg</t>
  </si>
  <si>
    <t>/Images/Cards/Baseball/117/117-35401RepBk.jpg</t>
  </si>
  <si>
    <t>/ViewCard.cfm/sid/117/cid/35551/1987-Topps-300-Reggie-Jackson</t>
  </si>
  <si>
    <t>/Images/Cards/Baseball/117/117-300Fr.jpg</t>
  </si>
  <si>
    <t>/Images/Cards/Baseball/117/117-300Bk.jpg</t>
  </si>
  <si>
    <t>/ViewCard.cfm/sid/117/cid/35652/1987-Topps-400-George-Brett</t>
  </si>
  <si>
    <t>/Images/Cards/Baseball/117/117-35652RepFr.jpg</t>
  </si>
  <si>
    <t>/Images/Cards/Baseball/117/117-35652RepBk.jpg</t>
  </si>
  <si>
    <t>/ViewCard.cfm/sid/117/cid/35677/1987-Topps-425-Tom-Seaver</t>
  </si>
  <si>
    <t>/Images/Cards/Baseball/117/117-35677RepFr.jpg</t>
  </si>
  <si>
    <t>/Images/Cards/Baseball/117/117-35677RepBk.jpg</t>
  </si>
  <si>
    <t>/ViewCard.cfm/sid/117/cid/35682/1987-Topps-430-Mike-Schmidt</t>
  </si>
  <si>
    <t>/Images/Cards/Baseball/117/117-35682RepFr.jpg</t>
  </si>
  <si>
    <t>/Images/Cards/Baseball/117/117-35682RepBk.jpg</t>
  </si>
  <si>
    <t>/ViewCard.cfm/sid/117/cid/35702/1987-Topps-450-Kirby-Puckett</t>
  </si>
  <si>
    <t>/Images/Cards/Baseball/117/117-35702RepFr.jpg</t>
  </si>
  <si>
    <t>/Images/Cards/Baseball/117/117-35702RepBk.jpg</t>
  </si>
  <si>
    <t>/ViewCard.cfm/sid/117/cid/35711/1987-Topps-459-Dennis-Eckersley</t>
  </si>
  <si>
    <t>/Images/Cards/Baseball/117/117-35711RepFr.jpg</t>
  </si>
  <si>
    <t>/Images/Cards/Baseball/117/117-35711RepBk.jpg</t>
  </si>
  <si>
    <t>/ViewCard.cfm/sid/117/cid/35782/1987-Topps-530-Tony-Gwynn</t>
  </si>
  <si>
    <t>/Images/Cards/Baseball/117/117-35782RepFr.jpg</t>
  </si>
  <si>
    <t>/Images/Cards/Baseball/117/117-35782RepBk.jpg</t>
  </si>
  <si>
    <t>/ViewCard.cfm/sid/117/cid/35973/1987-Topps-718-Steve-Carlton</t>
  </si>
  <si>
    <t>/Images/Cards/Baseball/117/117-718Fr.jpg</t>
  </si>
  <si>
    <t>/Images/Cards/Baseball/117/117-718Bk.jpg</t>
  </si>
  <si>
    <t>/ViewCard.cfm/sid/117/cid/35990/1987-Topps-735-Rickey-Henderson</t>
  </si>
  <si>
    <t>/Images/Cards/Baseball/117/117-735Fr.jpg</t>
  </si>
  <si>
    <t>/Images/Cards/Baseball/117/117-735Bk.jpg</t>
  </si>
  <si>
    <t>/ViewCard.cfm/sid/117/cid/35996/1987-Topps-741-Paul-Molitor</t>
  </si>
  <si>
    <t>/Images/Cards/Baseball/117/117-741Fr.jpg</t>
  </si>
  <si>
    <t>/Images/Cards/Baseball/117/117-741Bk.jpg</t>
  </si>
  <si>
    <t>/ViewCard.cfm/sid/117/cid/36004/1987-Topps-749-Ozzie-Smith</t>
  </si>
  <si>
    <t>/Images/Cards/Baseball/117/117-749Fr.jpg</t>
  </si>
  <si>
    <t>/Images/Cards/Baseball/117/117-749Bk.jpg</t>
  </si>
  <si>
    <t>/ViewCard.cfm/sid/117/cid/36012/1987-Topps-757-Nolan-Ryan</t>
  </si>
  <si>
    <t>/Images/Cards/Baseball/117/117-36012RepFr.jpg</t>
  </si>
  <si>
    <t>/Images/Cards/Baseball/117/117-757Bk.jpg</t>
  </si>
  <si>
    <t>/ViewCard.cfm/sid/117/cid/36025/1987-Topps-770-Dave-Winfield</t>
  </si>
  <si>
    <t>/Images/Cards/Baseball/117/117-770Fr.jpg</t>
  </si>
  <si>
    <t>/Images/Cards/Baseball/117/117-770Bk.jpg</t>
  </si>
  <si>
    <t>/ViewCard.cfm/sid/117/cid/36028/1987-Topps-773-Robin-Yount</t>
  </si>
  <si>
    <t>/Images/Cards/Baseball/117/117-773Fr.jpg</t>
  </si>
  <si>
    <t>/Images/Cards/Baseball/117/117-773Bk.jpg</t>
  </si>
  <si>
    <t>/ViewCard.cfm/sid/117/cid/36039/1987-Topps-784-Cal-Ripken</t>
  </si>
  <si>
    <t>/Images/Cards/Baseball/117/117-36039RepFr.jpg</t>
  </si>
  <si>
    <t>/Images/Cards/Baseball/117/117-784Bk.jpg</t>
  </si>
  <si>
    <t>Greg Maddux</t>
  </si>
  <si>
    <t>70T</t>
  </si>
  <si>
    <t>/ViewCard.cfm/sid/118/cid/36170/1987-Topps-Traded-70T-Greg-Maddux</t>
  </si>
  <si>
    <t>/Images/Cards/Baseball/118/118-70TFr.jpg</t>
  </si>
  <si>
    <t>/Images/Cards/Baseball/118/118-70TBk.jpg</t>
  </si>
  <si>
    <t>/ViewCard.cfm/sid/125/cid/53863/1988-Topps-60-Rickey-Henderson</t>
  </si>
  <si>
    <t>/Images/Cards/Baseball/125/125-53863RepFr.jpg</t>
  </si>
  <si>
    <t>/Images/Cards/Baseball/125/125-53863RepBk.jpg</t>
  </si>
  <si>
    <t>staten_island_estate_sale</t>
  </si>
  <si>
    <t>/ViewCard.cfm/sid/125/cid/53875/1988-Topps-72-Dennis-Eckersley</t>
  </si>
  <si>
    <t>/Images/Cards/Baseball/125/125-53875RepFr.jpg</t>
  </si>
  <si>
    <t>/Images/Cards/Baseball/125/125-53875RepBk.jpg</t>
  </si>
  <si>
    <t>/ViewCard.cfm/sid/125/cid/53923/1988-Topps-120-Kirby-Puckett</t>
  </si>
  <si>
    <t>/Images/Cards/Baseball/125/125-53923RepFr.jpg</t>
  </si>
  <si>
    <t>/Images/Cards/Baseball/125/125-53923RepBk.jpg</t>
  </si>
  <si>
    <t>/ViewCard.cfm/sid/125/cid/53968/1988-Topps-165-Robin-Yount</t>
  </si>
  <si>
    <t>/Images/Cards/Baseball/125/125-165Fr.jpg</t>
  </si>
  <si>
    <t>/Images/Cards/Baseball/125/125-165Bk.jpg</t>
  </si>
  <si>
    <t>/ViewCard.cfm/sid/125/cid/54003/1988-Topps-200-Wade-Boggs</t>
  </si>
  <si>
    <t>/Images/Cards/Baseball/125/125-54003RepFr.jpg</t>
  </si>
  <si>
    <t>/Images/Cards/Baseball/125/125-54003RepBk.jpg</t>
  </si>
  <si>
    <t>/ViewCard.cfm/sid/125/cid/54053/1988-Topps-250-Nolan-Ryan</t>
  </si>
  <si>
    <t>/Images/Cards/Baseball/125/125-54053RepFr.jpg</t>
  </si>
  <si>
    <t>/Images/Cards/Baseball/125/125-54053RepBk.jpg</t>
  </si>
  <si>
    <t>/ViewCard.cfm/sid/125/cid/54163/1988-Topps-360-Tony-Gwynn</t>
  </si>
  <si>
    <t>/Images/Cards/Baseball/125/125-54163RepFr.jpg</t>
  </si>
  <si>
    <t>/Images/Cards/Baseball/125/125-54163RepBk.jpg</t>
  </si>
  <si>
    <t>/ViewCard.cfm/sid/125/cid/54164/1988-Topps-361-Greg-Maddux</t>
  </si>
  <si>
    <t>/Images/Cards/Baseball/125/125-361Fr.jpg</t>
  </si>
  <si>
    <t>/Images/Cards/Baseball/125/125-361Bk.jpg</t>
  </si>
  <si>
    <t>/ViewCard.cfm/sid/125/cid/54263/1988-Topps-460-Ozzie-Smith</t>
  </si>
  <si>
    <t>/Images/Cards/Baseball/125/125-54263RepFr.jpg</t>
  </si>
  <si>
    <t>/Images/Cards/Baseball/125/125-54263RepBk.jpg</t>
  </si>
  <si>
    <t>/ViewCard.cfm/sid/125/cid/54268/1988-Topps-465-Paul-Molitor</t>
  </si>
  <si>
    <t>/Images/Cards/Baseball/125/125-54268RepFr.jpg</t>
  </si>
  <si>
    <t>/Images/Cards/Baseball/125/125-54268RepBk.jpg</t>
  </si>
  <si>
    <t>/ViewCard.cfm/sid/125/cid/54298/1988-Topps-495-Eddie-Murray</t>
  </si>
  <si>
    <t>/Images/Cards/Baseball/125/125-54298RepFr.jpg</t>
  </si>
  <si>
    <t>/Images/Cards/Baseball/125/125-54298RepBk.jpg</t>
  </si>
  <si>
    <t>/ViewCard.cfm/sid/125/cid/54313/1988-Topps-510-Dave-Winfield</t>
  </si>
  <si>
    <t>/Images/Cards/Baseball/125/125-510Fr.jpg</t>
  </si>
  <si>
    <t>/Images/Cards/Baseball/125/125-510Bk.jpg</t>
  </si>
  <si>
    <t>/ViewCard.cfm/sid/125/cid/54404/1988-Topps-600-Mike-Schmidt</t>
  </si>
  <si>
    <t>/Images/Cards/Baseball/125/125-54404RepFr.jpg</t>
  </si>
  <si>
    <t>/Images/Cards/Baseball/125/125-54404RepBk.jpg</t>
  </si>
  <si>
    <t>/ViewCard.cfm/sid/125/cid/54454/1988-Topps-650-Cal-Ripken</t>
  </si>
  <si>
    <t>/Images/Cards/Baseball/125/125-54454RepFr.jpg</t>
  </si>
  <si>
    <t>/Images/Cards/Baseball/125/125-54454RepBk.jpg</t>
  </si>
  <si>
    <t>/ViewCard.cfm/sid/125/cid/54504/1988-Topps-700-George-Brett</t>
  </si>
  <si>
    <t>/Images/Cards/Baseball/125/125-700Fr.jpg</t>
  </si>
  <si>
    <t>/Images/Cards/Baseball/125/125-700Bk.jpg</t>
  </si>
  <si>
    <t>Tom Glavine</t>
  </si>
  <si>
    <t>/ViewCard.cfm/sid/125/cid/54584/1988-Topps-779-Tom-Glavine</t>
  </si>
  <si>
    <t>/Images/Cards/Baseball/125/125-779Fr.jpg</t>
  </si>
  <si>
    <t>/Images/Cards/Baseball/125/125-54584RepBk.jpg</t>
  </si>
  <si>
    <t>/ViewCard.cfm/sid/134/cid/36351/1989-Topps-100-Mike-Schmidt</t>
  </si>
  <si>
    <t>/Images/Cards/Baseball/134/134-100Fr.jpg</t>
  </si>
  <si>
    <t>/Images/Cards/Baseball/134/134-100Bk.jpg</t>
  </si>
  <si>
    <t>/ViewCard.cfm/sid/134/cid/36361/1989-Topps-110-Paul-Molitor</t>
  </si>
  <si>
    <t>/Images/Cards/Baseball/134/134-110Fr.jpg</t>
  </si>
  <si>
    <t>/Images/Cards/Baseball/134/134-110Bk.jpg</t>
  </si>
  <si>
    <t>mahwah_sale</t>
  </si>
  <si>
    <t>/ViewCard.cfm/sid/134/cid/36408/1989-Topps-157-Tom-Glavine</t>
  </si>
  <si>
    <t>/Images/Cards/Baseball/134/134-36408RepFr.jpg</t>
  </si>
  <si>
    <t>/Images/Cards/Baseball/134/134-157Bk.jpg</t>
  </si>
  <si>
    <t>/ViewCard.cfm/sid/134/cid/36451/1989-Topps-200-George-Brett</t>
  </si>
  <si>
    <t>/Images/Cards/Baseball/134/134-200Fr.jpg</t>
  </si>
  <si>
    <t>/Images/Cards/Baseball/134/134-200Bk.jpg</t>
  </si>
  <si>
    <t>/ViewCard.cfm/sid/134/cid/36481/1989-Topps-230-Ozzie-Smith</t>
  </si>
  <si>
    <t>/Images/Cards/Baseball/134/134-230Fr.jpg</t>
  </si>
  <si>
    <t>/Images/Cards/Baseball/134/134-230Bk.jpg</t>
  </si>
  <si>
    <t>/ViewCard.cfm/sid/134/cid/36491/1989-Topps-240-Greg-Maddux</t>
  </si>
  <si>
    <t>/Images/Cards/Baseball/134/134-240Fr.jpg</t>
  </si>
  <si>
    <t>/Images/Cards/Baseball/134/134-240Bk.jpg</t>
  </si>
  <si>
    <t>/ViewCard.cfm/sid/134/cid/36501/1989-Topps-250-Cal-Ripken</t>
  </si>
  <si>
    <t>/Images/Cards/Baseball/134/134-250Fr.jpg</t>
  </si>
  <si>
    <t>/Images/Cards/Baseball/134/134-250Bk.jpg</t>
  </si>
  <si>
    <t>/ViewCard.cfm/sid/134/cid/36511/1989-Topps-260-Dave-Winfield</t>
  </si>
  <si>
    <t>/Images/Cards/Baseball/134/134-36511RepFr.jpg</t>
  </si>
  <si>
    <t>/Images/Cards/Baseball/134/134-260Bk.jpg</t>
  </si>
  <si>
    <t>/ViewCard.cfm/sid/134/cid/36621/1989-Topps-370-Dennis-Eckersley</t>
  </si>
  <si>
    <t>/Images/Cards/Baseball/134/134-370Fr.jpg</t>
  </si>
  <si>
    <t>/Images/Cards/Baseball/134/134-370Bk.jpg</t>
  </si>
  <si>
    <t>/ViewCard.cfm/sid/134/cid/36631/1989-Topps-380-Rickey-Henderson</t>
  </si>
  <si>
    <t>/Images/Cards/Baseball/134/134-380Fr.jpg</t>
  </si>
  <si>
    <t>/Images/Cards/Baseball/134/134-380Bk.jpg</t>
  </si>
  <si>
    <t>John Smoltz</t>
  </si>
  <si>
    <t>/ViewCard.cfm/sid/134/cid/36633/1989-Topps-382-John-Smoltz</t>
  </si>
  <si>
    <t>/Images/Cards/Baseball/134/134-382Fr.jpg</t>
  </si>
  <si>
    <t>/Images/Cards/Baseball/134/134-382Bk.jpg</t>
  </si>
  <si>
    <t>/ViewCard.cfm/sid/134/cid/36781/1989-Topps-530-Nolan-Ryan</t>
  </si>
  <si>
    <t>/Images/Cards/Baseball/134/134-530Fr.jpg</t>
  </si>
  <si>
    <t>/Images/Cards/Baseball/134/134-530Bk.jpg</t>
  </si>
  <si>
    <t>/ViewCard.cfm/sid/134/cid/36821/1989-Topps-570-Tony-Gwynn</t>
  </si>
  <si>
    <t>/Images/Cards/Baseball/134/134-570Fr.jpg</t>
  </si>
  <si>
    <t>/Images/Cards/Baseball/134/134-570Bk.jpg</t>
  </si>
  <si>
    <t>/ViewCard.cfm/sid/134/cid/36851/1989-Topps-600-Wade-Boggs</t>
  </si>
  <si>
    <t>/Images/Cards/Baseball/134/134-600Fr.jpg</t>
  </si>
  <si>
    <t>/Images/Cards/Baseball/134/134-600Bk.jpg</t>
  </si>
  <si>
    <t>/ViewCard.cfm/sid/134/cid/36867/1989-Topps-615-Robin-Yount</t>
  </si>
  <si>
    <t>/Images/Cards/Baseball/134/134-615Fr.jpg</t>
  </si>
  <si>
    <t>/Images/Cards/Baseball/134/134-615Bk.jpg</t>
  </si>
  <si>
    <t>ellie_bday</t>
  </si>
  <si>
    <t>/ViewCard.cfm/sid/134/cid/36877/1989-Topps-625-Eddie-Murray</t>
  </si>
  <si>
    <t>/Images/Cards/Baseball/134/134-625Fr.jpg</t>
  </si>
  <si>
    <t>/Images/Cards/Baseball/134/134-625Bk.jpg</t>
  </si>
  <si>
    <t>Randy Johnson</t>
  </si>
  <si>
    <t>/ViewCard.cfm/sid/134/cid/36899/1989-Topps-647-Randy-Johnson</t>
  </si>
  <si>
    <t>/Images/Cards/Baseball/134/134-647Fr.jpg</t>
  </si>
  <si>
    <t>/Images/Cards/Baseball/134/134-647Bk.jpg</t>
  </si>
  <si>
    <t>/ViewCard.cfm/sid/134/cid/36902/1989-Topps-650-Kirby-Puckett</t>
  </si>
  <si>
    <t>/Images/Cards/Baseball/134/134-650Fr.jpg</t>
  </si>
  <si>
    <t>/Images/Cards/Baseball/134/134-650Bk.jpg</t>
  </si>
  <si>
    <t>Ken Griffey Jr</t>
  </si>
  <si>
    <t>41T</t>
  </si>
  <si>
    <t>/ViewCard.cfm/sid/135/cid/37105/1989-Topps-Traded-41T-Ken-Griffey,-Jr.</t>
  </si>
  <si>
    <t>/Images/Cards/Baseball/135/135-41TFr.jpg</t>
  </si>
  <si>
    <t>/Images/Cards/Baseball/135/135-37105RepBk.jpg</t>
  </si>
  <si>
    <t>/ViewCard.cfm/sid/147/cid/60901/1990-Topps-1-Nolan-Ryan</t>
  </si>
  <si>
    <t>/Images/Cards/Baseball/147/147-60901RepFr.jpg</t>
  </si>
  <si>
    <t>/Images/Cards/Baseball/147/147-60901RepBk.jpg</t>
  </si>
  <si>
    <t>/ViewCard.cfm/sid/147/cid/60960/1990-Topps-60-George-Brett</t>
  </si>
  <si>
    <t>/Images/Cards/Baseball/147/147-60Fr.jpg</t>
  </si>
  <si>
    <t>/Images/Cards/Baseball/147/147-60Bk.jpg</t>
  </si>
  <si>
    <t>/ViewCard.cfm/sid/147/cid/61289/1990-Topps-290-Robin-Yount</t>
  </si>
  <si>
    <t>/Images/Cards/Baseball/147/147-290Fr.jpg</t>
  </si>
  <si>
    <t>/Images/Cards/Baseball/147/147-290Bk.jpg</t>
  </si>
  <si>
    <t>/ViewCard.cfm/sid/147/cid/61205/1990-Topps-305-Eddie-Murray</t>
  </si>
  <si>
    <t>/Images/Cards/Baseball/147/147-305Fr.jpg</t>
  </si>
  <si>
    <t>/Images/Cards/Baseball/147/147-305Bk.jpg</t>
  </si>
  <si>
    <t>ebay_90_griffey</t>
  </si>
  <si>
    <t>/ViewCard.cfm/sid/147/cid/61236/1990-Topps-336-Ken-Griffey-Jr.</t>
  </si>
  <si>
    <t>/Images/Cards/Baseball/147/147-336Fr.jpg</t>
  </si>
  <si>
    <t>/Images/Cards/Baseball/147/147-336Bk.jpg</t>
  </si>
  <si>
    <t>/ViewCard.cfm/sid/147/cid/61260/1990-Topps-360-Paul-Molitor</t>
  </si>
  <si>
    <t>/Images/Cards/Baseball/147/147-360Fr.jpg</t>
  </si>
  <si>
    <t>/Images/Cards/Baseball/147/147-360Bk.jpg</t>
  </si>
  <si>
    <t>/ViewCard.cfm/sid/147/cid/61280/1990-Topps-380-Dave-Winfield</t>
  </si>
  <si>
    <t>/Images/Cards/Baseball/147/147-380Fr.jpg</t>
  </si>
  <si>
    <t>/Images/Cards/Baseball/147/147-380Bk.jpg</t>
  </si>
  <si>
    <t>Frank Thomas</t>
  </si>
  <si>
    <t>/ViewCard.cfm/sid/147/cid/61315/1990-Topps-414-Frank-Thomas</t>
  </si>
  <si>
    <t>/Images/Cards/Baseball/147/147-414bFr.jpg</t>
  </si>
  <si>
    <t>/Images/Cards/Baseball/147/147-414bBk.jpg</t>
  </si>
  <si>
    <t>klively_lot</t>
  </si>
  <si>
    <t>/ViewCard.cfm/sid/147/cid/61332/1990-Topps-431-Randy-Johnson</t>
  </si>
  <si>
    <t>/Images/Cards/Baseball/147/147-431Fr.jpg</t>
  </si>
  <si>
    <t>/Images/Cards/Baseball/147/147-61332RepBk.jpg</t>
  </si>
  <si>
    <t>/ViewCard.cfm/sid/147/cid/61351/1990-Topps-450-Rickey-Henderson</t>
  </si>
  <si>
    <t>/Images/Cards/Baseball/147/147-450Fr.jpg</t>
  </si>
  <si>
    <t>/Images/Cards/Baseball/147/147-61351RepBk.jpg</t>
  </si>
  <si>
    <t>/ViewCard.cfm/sid/147/cid/61407/1990-Topps-506-Tom-Glavine</t>
  </si>
  <si>
    <t>/Images/Cards/Baseball/147/147-61407RepFr.jpg</t>
  </si>
  <si>
    <t>/Images/Cards/Baseball/147/147-61407RepBk.jpg</t>
  </si>
  <si>
    <t>waterbury_boxes</t>
  </si>
  <si>
    <t>/ViewCard.cfm/sid/147/cid/61436/1990-Topps-535-John-Smoltz</t>
  </si>
  <si>
    <t>/Images/Cards/Baseball/147/147-61436RepFr.jpg</t>
  </si>
  <si>
    <t>/Images/Cards/Baseball/147/147-61436RepBk.jpg</t>
  </si>
  <si>
    <t>/ViewCard.cfm/sid/147/cid/61471/1990-Topps-570-Cal-Ripken</t>
  </si>
  <si>
    <t>/Images/Cards/Baseball/147/147-61471RepFr.jpg</t>
  </si>
  <si>
    <t>/Images/Cards/Baseball/147/147-570Bk.jpg</t>
  </si>
  <si>
    <t>/ViewCard.cfm/sid/147/cid/61491/1990-Topps-590-Ozzie-Smith</t>
  </si>
  <si>
    <t>/Images/Cards/Baseball/147/147-61491RepFr.jpg</t>
  </si>
  <si>
    <t>/Images/Cards/Baseball/147/147-61491RepBk.jpg</t>
  </si>
  <si>
    <t>/ViewCard.cfm/sid/147/cid/61571/1990-Topps-670-Dennis-Eckersley</t>
  </si>
  <si>
    <t>/Images/Cards/Baseball/147/147-61571RepFr.jpg</t>
  </si>
  <si>
    <t>/Images/Cards/Baseball/147/147-670Bk.jpg</t>
  </si>
  <si>
    <t>/ViewCard.cfm/sid/147/cid/61601/1990-Topps-700-Kirby-Puckett</t>
  </si>
  <si>
    <t>/Images/Cards/Baseball/147/147-700Fr.jpg</t>
  </si>
  <si>
    <t>/Images/Cards/Baseball/147/147-700Bk.jpg</t>
  </si>
  <si>
    <t>/ViewCard.cfm/sid/147/cid/61616/1990-Topps-715-Greg-Maddux</t>
  </si>
  <si>
    <t>/Images/Cards/Baseball/147/147-715Fr.jpg</t>
  </si>
  <si>
    <t>/Images/Cards/Baseball/147/147-715Bk.jpg</t>
  </si>
  <si>
    <t>/ViewCard.cfm/sid/147/cid/61631/1990-Topps-730-Tony-Gwynn</t>
  </si>
  <si>
    <t>/Images/Cards/Baseball/147/147-730Fr.jpg</t>
  </si>
  <si>
    <t>/Images/Cards/Baseball/147/147-61631RepBk.jpg</t>
  </si>
  <si>
    <t>/ViewCard.cfm/sid/147/cid/61661/1990-Topps-760-Wade-Boggs</t>
  </si>
  <si>
    <t>/Images/Cards/Baseball/147/147-61661RepFr.jpg</t>
  </si>
  <si>
    <t>/Images/Cards/Baseball/147/147-760Bk.jpg</t>
  </si>
  <si>
    <t>/ViewCard.cfm/sid/167/cid/61901/1991-Topps-1-Nolan-Ryan</t>
  </si>
  <si>
    <t>/Images/Cards/Baseball/167/167-61901RepFr.jpg</t>
  </si>
  <si>
    <t>/Images/Cards/Baseball/167/167-61901RepBk.jpg</t>
  </si>
  <si>
    <t>/ViewCard.cfm/sid/167/cid/61935/1991-Topps-35-Greg-Maddux</t>
  </si>
  <si>
    <t>/Images/Cards/Baseball/167/167-35Fr.jpg</t>
  </si>
  <si>
    <t>/Images/Cards/Baseball/167/167-35Bk.jpg</t>
  </si>
  <si>
    <t>/ViewCard.cfm/sid/167/cid/61980/1991-Topps-79-Frank-Thomas</t>
  </si>
  <si>
    <t>/Images/Cards/Baseball/167/167-79Fr.jpg</t>
  </si>
  <si>
    <t>/Images/Cards/Baseball/167/167-79Bk.jpg</t>
  </si>
  <si>
    <t>/ViewCard.cfm/sid/167/cid/61984/1991-Topps-82-Tom-Glavine</t>
  </si>
  <si>
    <t>/Images/Cards/Baseball/167/167-61984RepFr.jpg</t>
  </si>
  <si>
    <t>/Images/Cards/Baseball/167/167-61984RepBk.jpg</t>
  </si>
  <si>
    <t>/ViewCard.cfm/sid/167/cid/61997/1991-Topps-95-Paul-Molitor</t>
  </si>
  <si>
    <t>/Images/Cards/Baseball/167/167-95Fr.jpg</t>
  </si>
  <si>
    <t>/Images/Cards/Baseball/167/167-95Bk.jpg</t>
  </si>
  <si>
    <t>/ViewCard.cfm/sid/167/cid/62034/1991-Topps-130-Ozzie-Smith</t>
  </si>
  <si>
    <t>/Images/Cards/Baseball/167/167-130Fr.jpg</t>
  </si>
  <si>
    <t>/Images/Cards/Baseball/167/167-130Bk.jpg</t>
  </si>
  <si>
    <t>/ViewCard.cfm/sid/167/cid/62055/1991-Topps-150-Cal-Ripken-Jr.</t>
  </si>
  <si>
    <t>/Images/Cards/Baseball/167/167-62055RepFr.jpg</t>
  </si>
  <si>
    <t>/Images/Cards/Baseball/167/167-62055RepBk.jpg</t>
  </si>
  <si>
    <t>1991_topps_box</t>
  </si>
  <si>
    <t>/ViewCard.cfm/sid/167/cid/62063/1991-Topps-157-John-Smoltz</t>
  </si>
  <si>
    <t>/Images/Cards/Baseball/167/167-62063RepFr.jpg</t>
  </si>
  <si>
    <t>/Images/Cards/Baseball/167/167-62063RepBk.jpg</t>
  </si>
  <si>
    <t>/ViewCard.cfm/sid/167/cid/62087/1991-Topps-180-Tony-Gwynn</t>
  </si>
  <si>
    <t>/Images/Cards/Baseball/167/167-180Fr.jpg</t>
  </si>
  <si>
    <t>/Images/Cards/Baseball/167/167-180Bk.jpg</t>
  </si>
  <si>
    <t>/ViewCard.cfm/sid/167/cid/62132/1991-Topps-225-Randy-Johnson</t>
  </si>
  <si>
    <t>/Images/Cards/Baseball/167/167-62132RepFr.jpg</t>
  </si>
  <si>
    <t>/Images/Cards/Baseball/167/167-62132RepBk.jpg</t>
  </si>
  <si>
    <t>/ViewCard.cfm/sid/167/cid/62158/1991-Topps-250-Dennis-Eckersley</t>
  </si>
  <si>
    <t>/Images/Cards/Baseball/167/167-250Fr.jpg</t>
  </si>
  <si>
    <t>/Images/Cards/Baseball/167/167-250Bk.jpg</t>
  </si>
  <si>
    <t>/ViewCard.cfm/sid/167/cid/62210/1991-Topps-300-Kirby-Puckett</t>
  </si>
  <si>
    <t>/Images/Cards/Baseball/167/167-300Fr.jpg</t>
  </si>
  <si>
    <t>/Images/Cards/Baseball/167/167-300Bk.jpg</t>
  </si>
  <si>
    <t>Chipper Jones</t>
  </si>
  <si>
    <t>/ViewCard.cfm/sid/167/cid/62245/1991-Topps-333-Chipper-Jones</t>
  </si>
  <si>
    <t>/Images/Cards/Baseball/167/167-333Fr.jpg</t>
  </si>
  <si>
    <t>/Images/Cards/Baseball/167/167-333Bk.jpg</t>
  </si>
  <si>
    <t>/ViewCard.cfm/sid/167/cid/62365/1991-Topps-450-Wade-Boggs</t>
  </si>
  <si>
    <t>/Images/Cards/Baseball/167/167-450Fr.jpg</t>
  </si>
  <si>
    <t>/Images/Cards/Baseball/167/167-450Bk.jpg</t>
  </si>
  <si>
    <t>/ViewCard.cfm/sid/167/cid/62458/1991-Topps-540-George-Brett</t>
  </si>
  <si>
    <t>/Images/Cards/Baseball/167/167-540Fr.jpg</t>
  </si>
  <si>
    <t>/Images/Cards/Baseball/167/167-540Bk.jpg</t>
  </si>
  <si>
    <t>/ViewCard.cfm/sid/167/cid/62493/1991-Topps-575-Robin-Yount</t>
  </si>
  <si>
    <t>/Images/Cards/Baseball/167/167-575Fr.jpg</t>
  </si>
  <si>
    <t>/Images/Cards/Baseball/167/167-575Bk.jpg</t>
  </si>
  <si>
    <t>/ViewCard.cfm/sid/167/cid/62508/1991-Topps-590-Eddie-Murray</t>
  </si>
  <si>
    <t>/Images/Cards/Baseball/167/167-590Fr.jpg</t>
  </si>
  <si>
    <t>/Images/Cards/Baseball/167/167-590Bk.jpg</t>
  </si>
  <si>
    <t>/ViewCard.cfm/sid/167/cid/62551/1991-Topps-630-Dave-Winfield</t>
  </si>
  <si>
    <t>/Images/Cards/Baseball/167/167-630Fr.jpg</t>
  </si>
  <si>
    <t>/Images/Cards/Baseball/167/167-630Bk.jpg</t>
  </si>
  <si>
    <t>/ViewCard.cfm/sid/167/cid/62593/1991-Topps-670-Rickey-Henderson</t>
  </si>
  <si>
    <t>/Images/Cards/Baseball/167/167-670Fr.jpg</t>
  </si>
  <si>
    <t>/Images/Cards/Baseball/167/167-670Bk.jpg</t>
  </si>
  <si>
    <t>/ViewCard.cfm/sid/167/cid/62718/1991-Topps-790-Ken-Griffey-Jr.</t>
  </si>
  <si>
    <t>/Images/Cards/Baseball/167/167-790Fr.jpg</t>
  </si>
  <si>
    <t>/Images/Cards/Baseball/167/167-790Bk.jpg</t>
  </si>
  <si>
    <t>Ivan Rodriguez</t>
  </si>
  <si>
    <t>101T</t>
  </si>
  <si>
    <t>comc_91_i_rodriguez</t>
  </si>
  <si>
    <t>/ViewCard.cfm/sid/168/cid/62851/1991-Topps-Traded-101T-Ivan-Rodriguez</t>
  </si>
  <si>
    <t>/Images/Cards/Baseball/168/168-101TFr.jpg</t>
  </si>
  <si>
    <t>/Images/Cards/Baseball/168/168-101TBk.jpg</t>
  </si>
  <si>
    <t>/ViewCard.cfm/sid/212/cid/95526/1992-Topps-1-Nolan-Ryan</t>
  </si>
  <si>
    <t>/Images/Cards/Baseball/212/212-1Fr.jpg</t>
  </si>
  <si>
    <t>/Images/Cards/Baseball/212/212-1Bk.jpg</t>
  </si>
  <si>
    <t>/ViewCard.cfm/sid/212/cid/95535/1992-Topps-10-Wade-Boggs</t>
  </si>
  <si>
    <t>/Images/Cards/Baseball/212/212-10Fr.jpg</t>
  </si>
  <si>
    <t>/Images/Cards/Baseball/212/212-10Bk.jpg</t>
  </si>
  <si>
    <t>/ViewCard.cfm/sid/212/cid/95565/1992-Topps-40-Cal-Ripken-Jr.</t>
  </si>
  <si>
    <t>/Images/Cards/Baseball/212/212-40Fr.jpg</t>
  </si>
  <si>
    <t>/Images/Cards/Baseball/212/212-40Bk.jpg</t>
  </si>
  <si>
    <t>/ViewCard.cfm/sid/212/cid/95575/1992-Topps-50-Ken-Griffey-Jr.</t>
  </si>
  <si>
    <t>/Images/Cards/Baseball/212/212-50Fr.jpg</t>
  </si>
  <si>
    <t>/Images/Cards/Baseball/212/212-50Bk.jpg</t>
  </si>
  <si>
    <t>jodysvintage_lot</t>
  </si>
  <si>
    <t>/ViewCard.cfm/sid/212/cid/95603/1992-Topps-78-Ivan-Rodriguez</t>
  </si>
  <si>
    <t>/Images/Cards/Baseball/212/212-95603RepFr.jpg</t>
  </si>
  <si>
    <t>/Images/Cards/Baseball/212/212-78Bk.jpg</t>
  </si>
  <si>
    <t>/ViewCard.cfm/sid/212/cid/95615/1992-Topps-90-Robin-Yount</t>
  </si>
  <si>
    <t>/Images/Cards/Baseball/212/212-90Fr.jpg</t>
  </si>
  <si>
    <t>/Images/Cards/Baseball/212/212-90Bk.jpg</t>
  </si>
  <si>
    <t>/ViewCard.cfm/sid/212/cid/95770/1992-Topps-245-John-Smoltz</t>
  </si>
  <si>
    <t>/Images/Cards/Baseball/212/212-245Fr.jpg</t>
  </si>
  <si>
    <t>/Images/Cards/Baseball/212/212-245Bk.jpg</t>
  </si>
  <si>
    <t>/ViewCard.cfm/sid/212/cid/95795/1992-Topps-270-Tony-Gwynn</t>
  </si>
  <si>
    <t>/Images/Cards/Baseball/212/212-95795RepFr.jpg</t>
  </si>
  <si>
    <t>/Images/Cards/Baseball/212/212-95795RepBk.jpg</t>
  </si>
  <si>
    <t>/ViewCard.cfm/sid/212/cid/95830/1992-Topps-305-Tom-Glavine</t>
  </si>
  <si>
    <t>/Images/Cards/Baseball/212/212-305Fr.jpg</t>
  </si>
  <si>
    <t>/Images/Cards/Baseball/212/212-305Bk.jpg</t>
  </si>
  <si>
    <t>amzn_92_box_scam</t>
  </si>
  <si>
    <t>/ViewCard.cfm/sid/212/cid/96050/1992-Topps-525-Randy-Johnson</t>
  </si>
  <si>
    <t>/Images/Cards/Baseball/212/212-525Fr.jpg</t>
  </si>
  <si>
    <t>/Images/Cards/Baseball/212/212-525Bk.jpg</t>
  </si>
  <si>
    <t>/ViewCard.cfm/sid/212/cid/96076/1992-Topps-551-Manny-Alexander-/-Alex-Arias-/-Wil-Cordero-/-Chipper-Jones</t>
  </si>
  <si>
    <t>/Images/Cards/Baseball/212/212-551Fr.jpg</t>
  </si>
  <si>
    <t>/Images/Cards/Baseball/212/212-551Bk.jpg</t>
  </si>
  <si>
    <t>/ViewCard.cfm/sid/212/cid/96080/1992-Topps-555-Frank-Thomas</t>
  </si>
  <si>
    <t>/Images/Cards/Baseball/212/212-96080RepFr.jpg</t>
  </si>
  <si>
    <t>/Images/Cards/Baseball/212/212-96080RepBk.jpg</t>
  </si>
  <si>
    <t>/ViewCard.cfm/sid/212/cid/96085/1992-Topps-560-Rickey-Henderson</t>
  </si>
  <si>
    <t>/Images/Cards/Baseball/212/212-560Fr.jpg</t>
  </si>
  <si>
    <t>/Images/Cards/Baseball/212/212-96085RepBk.jpg</t>
  </si>
  <si>
    <t>/ViewCard.cfm/sid/212/cid/96100/1992-Topps-575-Kirby-Puckett</t>
  </si>
  <si>
    <t>/Images/Cards/Baseball/212/212-575Fr.jpg</t>
  </si>
  <si>
    <t>/Images/Cards/Baseball/212/212-575Bk.jpg</t>
  </si>
  <si>
    <t>/ViewCard.cfm/sid/212/cid/96105/1992-Topps-580-Greg-Maddux</t>
  </si>
  <si>
    <t>/Images/Cards/Baseball/212/212-580Fr.jpg</t>
  </si>
  <si>
    <t>/Images/Cards/Baseball/212/212-580Bk.jpg</t>
  </si>
  <si>
    <t>/ViewCard.cfm/sid/212/cid/96125/1992-Topps-600-Paul-Molitor</t>
  </si>
  <si>
    <t>/Images/Cards/Baseball/212/212-600Fr.jpg</t>
  </si>
  <si>
    <t>/Images/Cards/Baseball/212/212-600Bk.jpg</t>
  </si>
  <si>
    <t>/ViewCard.cfm/sid/212/cid/96145/1992-Topps-620-George-Brett</t>
  </si>
  <si>
    <t>/Images/Cards/Baseball/212/212-620Fr.jpg</t>
  </si>
  <si>
    <t>/Images/Cards/Baseball/212/212-620Bk.jpg</t>
  </si>
  <si>
    <t>/ViewCard.cfm/sid/212/cid/96263/1992-Topps-738-Dennis-Eckersley</t>
  </si>
  <si>
    <t>/Images/Cards/Baseball/212/212-738Fr.jpg</t>
  </si>
  <si>
    <t>/Images/Cards/Baseball/212/212-738Bk.jpg</t>
  </si>
  <si>
    <t>/ViewCard.cfm/sid/212/cid/96285/1992-Topps-760-Ozzie-Smith</t>
  </si>
  <si>
    <t>/Images/Cards/Baseball/212/212-760Fr.jpg</t>
  </si>
  <si>
    <t>/Images/Cards/Baseball/212/212-760Bk.jpg</t>
  </si>
  <si>
    <t>Jim Thome</t>
  </si>
  <si>
    <t>/ViewCard.cfm/sid/212/cid/96293/1992-Topps-768-Jim-Thome</t>
  </si>
  <si>
    <t>/Images/Cards/Baseball/212/212-768Fr.jpg</t>
  </si>
  <si>
    <t>/Images/Cards/Baseball/212/212-768Bk.jpg</t>
  </si>
  <si>
    <t>/ViewCard.cfm/sid/212/cid/96305/1992-Topps-780-Eddie-Murray</t>
  </si>
  <si>
    <t>/Images/Cards/Baseball/212/212-96305RepFr.jpg</t>
  </si>
  <si>
    <t>/Images/Cards/Baseball/212/212-780Bk.jpg</t>
  </si>
  <si>
    <t>/ViewCard.cfm/sid/212/cid/96317/1992-Topps-792-Dave-Winfield</t>
  </si>
  <si>
    <t>/Images/Cards/Baseball/212/212-792Fr.jpg</t>
  </si>
  <si>
    <t>/Images/Cards/Baseball/212/212-792Bk.jpg</t>
  </si>
  <si>
    <t>/ViewCard.cfm/sid/291/cid/107376/1993-Topps-1-Robin-Yount</t>
  </si>
  <si>
    <t>/Images/Cards/Baseball/291/291-107376RepFr.jpg</t>
  </si>
  <si>
    <t>/Images/Cards/Baseball/291/291-107376RepBk.jpg</t>
  </si>
  <si>
    <t>/ViewCard.cfm/sid/291/cid/107380/1993-Topps-5-Tony-Gwynn</t>
  </si>
  <si>
    <t>/Images/Cards/Baseball/291/291-5Fr.jpg</t>
  </si>
  <si>
    <t>/Images/Cards/Baseball/291/291-5Bk.jpg</t>
  </si>
  <si>
    <t>/ViewCard.cfm/sid/291/cid/107410/1993-Topps-35-John-Smoltz</t>
  </si>
  <si>
    <t>/Images/Cards/Baseball/291/291-35Fr.jpg</t>
  </si>
  <si>
    <t>/Images/Cards/Baseball/291/291-35Bk.jpg</t>
  </si>
  <si>
    <t>/ViewCard.cfm/sid/291/cid/107415/1993-Topps-40-Ozzie-Smith</t>
  </si>
  <si>
    <t>/Images/Cards/Baseball/291/291-40Fr.jpg</t>
  </si>
  <si>
    <t>/Images/Cards/Baseball/291/291-40Bk.jpg</t>
  </si>
  <si>
    <t>Derek Jeter</t>
  </si>
  <si>
    <t>/ViewCard.cfm/sid/291/cid/107473/1993-Topps-98-Derek-Jeter</t>
  </si>
  <si>
    <t>/Images/Cards/Baseball/291/291-107473RepFr.jpg</t>
  </si>
  <si>
    <t>/Images/Cards/Baseball/291/291-107473RepBk.jpg</t>
  </si>
  <si>
    <t>/ViewCard.cfm/sid/291/cid/107506/1993-Topps-131-Dave-Winfield</t>
  </si>
  <si>
    <t>/Images/Cards/Baseball/291/291-131Fr.jpg</t>
  </si>
  <si>
    <t>/Images/Cards/Baseball/291/291-131Bk.jpg</t>
  </si>
  <si>
    <t>/ViewCard.cfm/sid/291/cid/107525/1993-Topps-150-Frank-Thomas</t>
  </si>
  <si>
    <t>/Images/Cards/Baseball/291/291-107525RepFr.jpg</t>
  </si>
  <si>
    <t>/Images/Cards/Baseball/291/291-107525RepBk.jpg</t>
  </si>
  <si>
    <t>/ViewCard.cfm/sid/291/cid/107530/1993-Topps-155-Dennis-Eckersley</t>
  </si>
  <si>
    <t>/Images/Cards/Baseball/291/291-155Fr.jpg</t>
  </si>
  <si>
    <t>/Images/Cards/Baseball/291/291-155Bk.jpg</t>
  </si>
  <si>
    <t>/ViewCard.cfm/sid/291/cid/107554/1993-Topps-179-Ken-Griffey,-Jr.</t>
  </si>
  <si>
    <t>/Images/Cards/Baseball/291/291-179Fr.jpg</t>
  </si>
  <si>
    <t>/Images/Cards/Baseball/291/291-179Bk.jpg</t>
  </si>
  <si>
    <t>/ViewCard.cfm/sid/291/cid/107558/1993-Topps-183-Greg-Maddux</t>
  </si>
  <si>
    <t>/Images/Cards/Baseball/291/291-107558RepFr.jpg</t>
  </si>
  <si>
    <t>/Images/Cards/Baseball/291/291-183Bk.jpg</t>
  </si>
  <si>
    <t>/ViewCard.cfm/sid/291/cid/107575/1993-Topps-200-Kirby-Puckett</t>
  </si>
  <si>
    <t>/Images/Cards/Baseball/291/291-200Fr.jpg</t>
  </si>
  <si>
    <t>/Images/Cards/Baseball/291/291-200Bk.jpg</t>
  </si>
  <si>
    <t>/ViewCard.cfm/sid/291/cid/107582/1993-Topps-207-Paul-Molitor</t>
  </si>
  <si>
    <t>/Images/Cards/Baseball/291/291-207Fr.jpg</t>
  </si>
  <si>
    <t>/Images/Cards/Baseball/291/291-207Bk.jpg</t>
  </si>
  <si>
    <t>/ViewCard.cfm/sid/291/cid/107655/1993-Topps-280-Tom-Glavine</t>
  </si>
  <si>
    <t>/Images/Cards/Baseball/291/291-107655RepFr.jpg</t>
  </si>
  <si>
    <t>/Images/Cards/Baseball/291/291-107655RepBk.jpg</t>
  </si>
  <si>
    <t>/ViewCard.cfm/sid/291/cid/107675/1993-Topps-300-Cal-Ripken</t>
  </si>
  <si>
    <t>/Images/Cards/Baseball/291/291-107675RepFr.jpg</t>
  </si>
  <si>
    <t>/Images/Cards/Baseball/291/291-107675RepBk.jpg</t>
  </si>
  <si>
    <t>/ViewCard.cfm/sid/291/cid/107735/1993-Topps-360-Ivan-Rodriguez</t>
  </si>
  <si>
    <t>/Images/Cards/Baseball/291/291-107735RepFr.jpg</t>
  </si>
  <si>
    <t>/Images/Cards/Baseball/291/291-360Bk.jpg</t>
  </si>
  <si>
    <t>/ViewCard.cfm/sid/291/cid/107765/1993-Topps-390-Wade-Boggs</t>
  </si>
  <si>
    <t>/Images/Cards/Baseball/291/291-390Fr.jpg</t>
  </si>
  <si>
    <t>/Images/Cards/Baseball/291/291-390Bk.jpg</t>
  </si>
  <si>
    <t>/ViewCard.cfm/sid/291/cid/107772/1993-Topps-397-George-Brett</t>
  </si>
  <si>
    <t>/Images/Cards/Baseball/291/291-397Fr.jpg</t>
  </si>
  <si>
    <t>/Images/Cards/Baseball/291/291-397Bk.jpg</t>
  </si>
  <si>
    <t>/ViewCard.cfm/sid/291/cid/107805/1993-Topps-430-Eddie-Murray</t>
  </si>
  <si>
    <t>/Images/Cards/Baseball/291/291-430Fr.jpg</t>
  </si>
  <si>
    <t>/Images/Cards/Baseball/291/291-430Bk.jpg</t>
  </si>
  <si>
    <t>/ViewCard.cfm/sid/291/cid/107835/1993-Topps-460-Randy-Johnson</t>
  </si>
  <si>
    <t>/Images/Cards/Baseball/291/291-460Fr.jpg</t>
  </si>
  <si>
    <t>/Images/Cards/Baseball/291/291-460Bk.jpg</t>
  </si>
  <si>
    <t>/ViewCard.cfm/sid/291/cid/107904/1993-Topps-529-Dave-Silvestri-/-Chipper-Jones-/-Benji-Gil-/-Jeff-Patzke</t>
  </si>
  <si>
    <t>/Images/Cards/Baseball/291/291-529Fr.jpg</t>
  </si>
  <si>
    <t>/Images/Cards/Baseball/291/291-529Bk.jpg</t>
  </si>
  <si>
    <t>Pedro Martinez</t>
  </si>
  <si>
    <t>/ViewCard.cfm/sid/291/cid/107932/1993-Topps-557-Pedro-Martinez</t>
  </si>
  <si>
    <t>/Images/Cards/Baseball/291/291-557Fr.jpg</t>
  </si>
  <si>
    <t>/Images/Cards/Baseball/291/291-557Bk.jpg</t>
  </si>
  <si>
    <t>/ViewCard.cfm/sid/291/cid/107978/1993-Topps-603-Jim-Thome</t>
  </si>
  <si>
    <t>/Images/Cards/Baseball/291/291-603Fr.jpg</t>
  </si>
  <si>
    <t>/Images/Cards/Baseball/291/291-603Bk.jpg</t>
  </si>
  <si>
    <t>/ViewCard.cfm/sid/291/cid/108075/1993-Topps-700-Nolan-Ryan</t>
  </si>
  <si>
    <t>/Images/Cards/Baseball/291/291-700Fr.jpg</t>
  </si>
  <si>
    <t>/Images/Cards/Baseball/291/291-700Bk.jpg</t>
  </si>
  <si>
    <t>/ViewCard.cfm/sid/291/cid/108125/1993-Topps-750-Rickey-Henderson</t>
  </si>
  <si>
    <t>/Images/Cards/Baseball/291/291-108125RepFr.jpg</t>
  </si>
  <si>
    <t>/Images/Cards/Baseball/291/291-750Bk.jpg</t>
  </si>
  <si>
    <t>/ViewCard.cfm/sid/426/cid/122759/1994-Topps-34-Nolan-Ryan</t>
  </si>
  <si>
    <t>/Images/Cards/Baseball/426/426-122759RepFr.jpg</t>
  </si>
  <si>
    <t>/Images/Cards/Baseball/426/426-34Bk.jpg</t>
  </si>
  <si>
    <t>lot_92_94</t>
  </si>
  <si>
    <t>/ViewCard.cfm/sid/426/cid/122790/1994-Topps-65-Eddie-Murray</t>
  </si>
  <si>
    <t>/Images/Cards/Baseball/426/426-122790RepFr.jpg</t>
  </si>
  <si>
    <t>/Images/Cards/Baseball/426/426-65Bk.jpg</t>
  </si>
  <si>
    <t>comc_singles</t>
  </si>
  <si>
    <t>/ViewCard.cfm/sid/426/cid/122825/1994-Topps-100-Kirby-Puckett</t>
  </si>
  <si>
    <t>/Images/Cards/Baseball/426/426-122825RepFr.jpg</t>
  </si>
  <si>
    <t>/Images/Cards/Baseball/426/426-122825RepBk.jpg</t>
  </si>
  <si>
    <t>/ViewCard.cfm/sid/426/cid/122883/1994-Topps-158-Orlando-Miller-/-Brandon-Wilson-/-Derek-Jeter-/-Mike-Neal</t>
  </si>
  <si>
    <t>/Images/Cards/Baseball/426/426-158Fr.jpg</t>
  </si>
  <si>
    <t>/Images/Cards/Baseball/426/426-158Bk.jpg</t>
  </si>
  <si>
    <t>/ViewCard.cfm/sid/426/cid/122890/1994-Topps-165-Ivan-Rodriguez</t>
  </si>
  <si>
    <t>/Images/Cards/Baseball/426/426-165Fr.jpg</t>
  </si>
  <si>
    <t>/Images/Cards/Baseball/426/426-165Bk.jpg</t>
  </si>
  <si>
    <t>/ViewCard.cfm/sid/426/cid/122905/1994-Topps-180-George-Brett</t>
  </si>
  <si>
    <t>/Images/Cards/Baseball/426/426-180Fr.jpg</t>
  </si>
  <si>
    <t>/Images/Cards/Baseball/426/426-180Bk.jpg</t>
  </si>
  <si>
    <t>alyssa_stars</t>
  </si>
  <si>
    <t>/ViewCard.cfm/sid/426/cid/122925/1994-Topps-200-Cal-Ripken-Jr.</t>
  </si>
  <si>
    <t>/Images/Cards/Baseball/426/426-122925RepFr.jpg</t>
  </si>
  <si>
    <t>/Images/Cards/Baseball/426/426-200Bk.jpg</t>
  </si>
  <si>
    <t>/ViewCard.cfm/sid/426/cid/122973/1994-Topps-248-Rickey-Henderson</t>
  </si>
  <si>
    <t>/Images/Cards/Baseball/426/426-248Fr.jpg</t>
  </si>
  <si>
    <t>/Images/Cards/Baseball/426/426-248Bk.jpg</t>
  </si>
  <si>
    <t>/ViewCard.cfm/sid/426/cid/122993/1994-Topps-268-Pedro-Martinez</t>
  </si>
  <si>
    <t>/Images/Cards/Baseball/426/426-268Fr.jpg</t>
  </si>
  <si>
    <t>/Images/Cards/Baseball/426/426-268Bk.jpg</t>
  </si>
  <si>
    <t>/ViewCard.cfm/sid/426/cid/122995/1994-Topps-270-Frank-Thomas</t>
  </si>
  <si>
    <t>/Images/Cards/Baseball/426/426-270Fr.jpg</t>
  </si>
  <si>
    <t>/Images/Cards/Baseball/426/426-270Bk.jpg</t>
  </si>
  <si>
    <t>ebay_alyssa</t>
  </si>
  <si>
    <t>/ViewCard.cfm/sid/426/cid/123015/1994-Topps-290-Randy-Johnson</t>
  </si>
  <si>
    <t>/Images/Cards/Baseball/426/426-290Fr.jpg</t>
  </si>
  <si>
    <t>/Images/Cards/Baseball/426/426-290Bk.jpg</t>
  </si>
  <si>
    <t>/ViewCard.cfm/sid/426/cid/123035/1994-Topps-310-Robin-Yount</t>
  </si>
  <si>
    <t>/Images/Cards/Baseball/426/426-310Fr.jpg</t>
  </si>
  <si>
    <t>/Images/Cards/Baseball/426/426-310Bk.jpg</t>
  </si>
  <si>
    <t>/ViewCard.cfm/sid/426/cid/123045/1994-Topps-320-Ozzie-Smith</t>
  </si>
  <si>
    <t>/Images/Cards/Baseball/426/426-123045RepFr.jpg</t>
  </si>
  <si>
    <t>/Images/Cards/Baseball/426/426-123045RepBk.jpg</t>
  </si>
  <si>
    <t>/ViewCard.cfm/sid/426/cid/123125/1994-Topps-400-Ken-Griffey-Jr.</t>
  </si>
  <si>
    <t>/Images/Cards/Baseball/426/426-400Fr.jpg</t>
  </si>
  <si>
    <t>/Images/Cards/Baseball/426/426-400Bk.jpg</t>
  </si>
  <si>
    <t>/ViewCard.cfm/sid/426/cid/123155/1994-Topps-430-Dave-Winfield</t>
  </si>
  <si>
    <t>/Images/Cards/Baseball/426/426-430Fr.jpg</t>
  </si>
  <si>
    <t>/Images/Cards/Baseball/426/426-430Bk.jpg</t>
  </si>
  <si>
    <t>/ViewCard.cfm/sid/426/cid/123190/1994-Topps-465-Dennis-Eckersley</t>
  </si>
  <si>
    <t>/Images/Cards/Baseball/426/426-465Fr.jpg</t>
  </si>
  <si>
    <t>/Images/Cards/Baseball/426/426-465Bk.jpg</t>
  </si>
  <si>
    <t>/ViewCard.cfm/sid/426/cid/123200/1994-Topps-475-Tom-Glavine</t>
  </si>
  <si>
    <t>/Images/Cards/Baseball/426/426-475Fr.jpg</t>
  </si>
  <si>
    <t>/Images/Cards/Baseball/426/426-475Bk.jpg</t>
  </si>
  <si>
    <t>/ViewCard.cfm/sid/426/cid/123224/1994-Topps-499-Greg-Maddux</t>
  </si>
  <si>
    <t>/Images/Cards/Baseball/426/426-499Fr.jpg</t>
  </si>
  <si>
    <t>/Images/Cards/Baseball/426/426-499Bk.jpg</t>
  </si>
  <si>
    <t>/ViewCard.cfm/sid/426/cid/123245/1994-Topps-520-Wade-Boggs</t>
  </si>
  <si>
    <t>/Images/Cards/Baseball/426/426-520Fr.jpg</t>
  </si>
  <si>
    <t>/Images/Cards/Baseball/426/426-520Bk.jpg</t>
  </si>
  <si>
    <t>/ViewCard.cfm/sid/426/cid/123265/1994-Topps-540-Paul-Molitor</t>
  </si>
  <si>
    <t>/Images/Cards/Baseball/426/426-540Fr.jpg</t>
  </si>
  <si>
    <t>/Images/Cards/Baseball/426/426-540Bk.jpg</t>
  </si>
  <si>
    <t>/ViewCard.cfm/sid/426/cid/123337/1994-Topps-612-Jim-Thome</t>
  </si>
  <si>
    <t>/Images/Cards/Baseball/426/426-612Fr.jpg</t>
  </si>
  <si>
    <t>/Images/Cards/Baseball/426/426-612Bk.jpg</t>
  </si>
  <si>
    <t>/ViewCard.cfm/sid/426/cid/123345/1994-Topps-620-Tony-Gwynn</t>
  </si>
  <si>
    <t>/Images/Cards/Baseball/426/426-123345RepFr.jpg</t>
  </si>
  <si>
    <t>/Images/Cards/Baseball/426/426-123345RepBk.jpg</t>
  </si>
  <si>
    <t>/ViewCard.cfm/sid/426/cid/123412/1994-Topps-687-John-Smoltz</t>
  </si>
  <si>
    <t>/Images/Cards/Baseball/426/426-687Fr.jpg</t>
  </si>
  <si>
    <t>/Images/Cards/Baseball/426/426-687Bk.jpg</t>
  </si>
  <si>
    <t>/ViewCard.cfm/sid/426/cid/123502/1994-Topps-777-Chipper-Jones-/-Ryan-Klesko</t>
  </si>
  <si>
    <t>/Images/Cards/Baseball/426/426-777Fr.jpg</t>
  </si>
  <si>
    <t>/Images/Cards/Baseball/426/426-777Bk.jpg</t>
  </si>
  <si>
    <t>/ViewCard.cfm/sid/594/cid/135191/1995-Topps-1-Frank-Thomas</t>
  </si>
  <si>
    <t>/Images/Cards/Baseball/594/594-135191RepFr.jpg</t>
  </si>
  <si>
    <t>/Images/Cards/Baseball/594/594-135191RepBk.jpg</t>
  </si>
  <si>
    <t>/ViewCard.cfm/sid/594/cid/135220/1995-Topps-30-Paul-Molitor</t>
  </si>
  <si>
    <t>/Images/Cards/Baseball/594/594-30Fr.jpg</t>
  </si>
  <si>
    <t>/Images/Cards/Baseball/594/594-30Bk.jpg</t>
  </si>
  <si>
    <t>/ViewCard.cfm/sid/594/cid/135235/1995-Topps-45-Dennis-Eckersley</t>
  </si>
  <si>
    <t>/Images/Cards/Baseball/594/594-45Fr.jpg</t>
  </si>
  <si>
    <t>/Images/Cards/Baseball/594/594-45Bk.jpg</t>
  </si>
  <si>
    <t>/ViewCard.cfm/sid/594/cid/135335/1995-Topps-145-John-Smoltz</t>
  </si>
  <si>
    <t>/Images/Cards/Baseball/594/594-145Fr.jpg</t>
  </si>
  <si>
    <t>/Images/Cards/Baseball/594/594-145Bk.jpg</t>
  </si>
  <si>
    <t>/ViewCard.cfm/sid/594/cid/135348/1995-Topps-158-Dave-Winfield</t>
  </si>
  <si>
    <t>/Images/Cards/Baseball/594/594-158Fr.jpg</t>
  </si>
  <si>
    <t>/Images/Cards/Baseball/594/594-158Bk.jpg</t>
  </si>
  <si>
    <t>/ViewCard.cfm/sid/594/cid/135360/1995-Topps-170-Wade-Boggs</t>
  </si>
  <si>
    <t>/Images/Cards/Baseball/594/594-170Fr.jpg</t>
  </si>
  <si>
    <t>/Images/Cards/Baseball/594/594-170Bk.jpg</t>
  </si>
  <si>
    <t>/ViewCard.cfm/sid/594/cid/135365/1995-Topps-175-Tom-Glavine</t>
  </si>
  <si>
    <t>/Images/Cards/Baseball/594/594-175Fr.jpg</t>
  </si>
  <si>
    <t>/Images/Cards/Baseball/594/594-135365RepBk.jpg</t>
  </si>
  <si>
    <t>/ViewCard.cfm/sid/594/cid/135389/1995-Topps-199-Derek-Jeter</t>
  </si>
  <si>
    <t>/Images/Cards/Baseball/594/594-199Fr.jpg</t>
  </si>
  <si>
    <t>/Images/Cards/Baseball/594/594-199Bk.jpg</t>
  </si>
  <si>
    <t>/ViewCard.cfm/sid/594/cid/135393/1995-Topps-203-Randy-Johnson</t>
  </si>
  <si>
    <t>/Images/Cards/Baseball/594/594-203Fr.jpg</t>
  </si>
  <si>
    <t>/Images/Cards/Baseball/594/594-203Bk.jpg</t>
  </si>
  <si>
    <t>/ViewCard.cfm/sid/594/cid/135485/1995-Topps-295-Greg-Maddux</t>
  </si>
  <si>
    <t>/Images/Cards/Baseball/594/594-295Fr.jpg</t>
  </si>
  <si>
    <t>/Images/Cards/Baseball/594/594-295Bk.jpg</t>
  </si>
  <si>
    <t>/ViewCard.cfm/sid/594/cid/135502/1995-Topps-312-Jim-Thome</t>
  </si>
  <si>
    <t>/Images/Cards/Baseball/594/594-312Fr.jpg</t>
  </si>
  <si>
    <t>/Images/Cards/Baseball/594/594-312Bk.jpg</t>
  </si>
  <si>
    <t>/ViewCard.cfm/sid/594/cid/135537/1995-Topps-347-Ozzie-Smith</t>
  </si>
  <si>
    <t>/Images/Cards/Baseball/594/594-135537RepFr.jpg</t>
  </si>
  <si>
    <t>/Images/Cards/Baseball/594/594-135537RepBk.jpg</t>
  </si>
  <si>
    <t>/ViewCard.cfm/sid/594/cid/135560/1995-Topps-370-Eddie-Murray</t>
  </si>
  <si>
    <t>/Images/Cards/Baseball/594/594-370Fr.jpg</t>
  </si>
  <si>
    <t>/Images/Cards/Baseball/594/594-370Bk.jpg</t>
  </si>
  <si>
    <t>/ViewCard.cfm/sid/594/cid/135587/1995-Topps-397-Ken-Griffey-Jr.</t>
  </si>
  <si>
    <t>/Images/Cards/Baseball/594/594-397Fr.jpg</t>
  </si>
  <si>
    <t>/Images/Cards/Baseball/594/594-397Bk.jpg</t>
  </si>
  <si>
    <t>/ViewCard.cfm/sid/594/cid/135621/1995-Topps-431-Tony-Gwynn</t>
  </si>
  <si>
    <t>/Images/Cards/Baseball/594/594-135621RepFr.jpg</t>
  </si>
  <si>
    <t>/Images/Cards/Baseball/594/594-135621RepBk.jpg</t>
  </si>
  <si>
    <t>/ViewCard.cfm/sid/594/cid/135724/1995-Topps-534-Kirby-Puckett</t>
  </si>
  <si>
    <t>/Images/Cards/Baseball/594/594-135724RepFr.jpg</t>
  </si>
  <si>
    <t>/Images/Cards/Baseball/594/594-135724RepBk.jpg</t>
  </si>
  <si>
    <t>/ViewCard.cfm/sid/594/cid/135725/1995-Topps-535-Chipper-Jones</t>
  </si>
  <si>
    <t>/Images/Cards/Baseball/594/594-535Fr.jpg</t>
  </si>
  <si>
    <t>/Images/Cards/Baseball/594/594-535Bk.jpg</t>
  </si>
  <si>
    <t>/ViewCard.cfm/sid/594/cid/135733/1995-Topps-543-Ivan-Rodriguez</t>
  </si>
  <si>
    <t>/Images/Cards/Baseball/594/594-543Fr.jpg</t>
  </si>
  <si>
    <t>/Images/Cards/Baseball/594/594-543Bk.jpg</t>
  </si>
  <si>
    <t>/ViewCard.cfm/sid/594/cid/135749/1995-Topps-559-Rickey-Henderson</t>
  </si>
  <si>
    <t>/Images/Cards/Baseball/594/594-559Fr.jpg</t>
  </si>
  <si>
    <t>/Images/Cards/Baseball/594/594-559Bk.jpg</t>
  </si>
  <si>
    <t>/ViewCard.cfm/sid/594/cid/135778/1995-Topps-588-Cal-Ripken-Jr.</t>
  </si>
  <si>
    <t>/Images/Cards/Baseball/594/594-135778RepFr.jpg</t>
  </si>
  <si>
    <t>/Images/Cards/Baseball/594/594-588Bk.jpg</t>
  </si>
  <si>
    <t>/ViewCard.cfm/sid/594/cid/135812/1995-Topps-622-Pedro-Martinez</t>
  </si>
  <si>
    <t>/Images/Cards/Baseball/594/594-622Fr.jpg</t>
  </si>
  <si>
    <t>/Images/Cards/Baseball/594/594-622Bk.jpg</t>
  </si>
  <si>
    <t>Mariano Rivera</t>
  </si>
  <si>
    <t>130T</t>
  </si>
  <si>
    <t>comc_95_m_rivera</t>
  </si>
  <si>
    <t>/ViewCard.cfm/sid/597/cid/136030/1995-Topps-Traded-&amp;-Rookies-130T-Lyle-Mouton-/-Mariano-Rivera</t>
  </si>
  <si>
    <t>/Images/Cards/Baseball/597/597-130TFr.jpg</t>
  </si>
  <si>
    <t>/Images/Cards/Baseball/597/597-130TBk.jpg</t>
  </si>
  <si>
    <t>/ViewCard.cfm/sid/803/cid/147930/1996-Topps-30-Paul-Molitor</t>
  </si>
  <si>
    <t>/Images/Cards/Baseball/803/803-30Fr.jpg</t>
  </si>
  <si>
    <t>/Images/Cards/Baseball/803/803-30Bk.jpg</t>
  </si>
  <si>
    <t>/ViewCard.cfm/sid/803/cid/147950/1996-Topps-50-Kirby-Puckett</t>
  </si>
  <si>
    <t>/Images/Cards/Baseball/803/803-147950RepFr.jpg</t>
  </si>
  <si>
    <t>/Images/Cards/Baseball/803/803-147950RepBk.jpg</t>
  </si>
  <si>
    <t>/ViewCard.cfm/sid/803/cid/148000/1996-Topps-100-Frank-Thomas</t>
  </si>
  <si>
    <t>/Images/Cards/Baseball/803/803-148000RepFr.jpg</t>
  </si>
  <si>
    <t>/Images/Cards/Baseball/803/803-148000RepBk.jpg</t>
  </si>
  <si>
    <t>/ViewCard.cfm/sid/803/cid/148025/1996-Topps-125-Eddie-Murray</t>
  </si>
  <si>
    <t>/Images/Cards/Baseball/803/803-125Fr.jpg</t>
  </si>
  <si>
    <t>/Images/Cards/Baseball/803/803-125Bk.jpg</t>
  </si>
  <si>
    <t>/ViewCard.cfm/sid/803/cid/148040/1996-Topps-140-Ivan-Rodriguez</t>
  </si>
  <si>
    <t>/Images/Cards/Baseball/803/803-148040RepFr.jpg</t>
  </si>
  <si>
    <t>/Images/Cards/Baseball/803/803-148040RepBk.jpg</t>
  </si>
  <si>
    <t>/ViewCard.cfm/sid/803/cid/148050/1996-Topps-150-Randy-Johnson</t>
  </si>
  <si>
    <t>/Images/Cards/Baseball/803/803-150Fr.jpg</t>
  </si>
  <si>
    <t>/Images/Cards/Baseball/803/803-150Bk.jpg</t>
  </si>
  <si>
    <t>/ViewCard.cfm/sid/803/cid/148077/1996-Topps-177-Chipper-Jones</t>
  </si>
  <si>
    <t>/Images/Cards/Baseball/803/803-177Fr.jpg</t>
  </si>
  <si>
    <t>/Images/Cards/Baseball/803/803-177Bk.jpg</t>
  </si>
  <si>
    <t>/ViewCard.cfm/sid/803/cid/148089/1996-Topps-189-John-Smoltz</t>
  </si>
  <si>
    <t>/Images/Cards/Baseball/803/803-189Fr.jpg</t>
  </si>
  <si>
    <t>/Images/Cards/Baseball/803/803-148089RepBk.jpg</t>
  </si>
  <si>
    <t>/ViewCard.cfm/sid/803/cid/148100/1996-Topps-200-Cal-Ripken-Jr.</t>
  </si>
  <si>
    <t>/Images/Cards/Baseball/803/803-148100RepFr.jpg</t>
  </si>
  <si>
    <t>/Images/Cards/Baseball/803/803-148100RepBk.jpg</t>
  </si>
  <si>
    <t>/ViewCard.cfm/sid/803/cid/148105/1996-Topps-205-Ken-Griffey-Jr.</t>
  </si>
  <si>
    <t>/Images/Cards/Baseball/803/803-205Fr.jpg</t>
  </si>
  <si>
    <t>/Images/Cards/Baseball/803/803-205Bk.jpg</t>
  </si>
  <si>
    <t>1996_small_lot</t>
  </si>
  <si>
    <t>/ViewCard.cfm/sid/803/cid/148119/1996-Topps-219-Derek-Jeter</t>
  </si>
  <si>
    <t>/Images/Cards/Baseball/803/803-148119RepFr.jpg</t>
  </si>
  <si>
    <t>/Images/Cards/Baseball/803/803-148119RepBk.jpg</t>
  </si>
  <si>
    <t>/ViewCard.cfm/sid/803/cid/148150/1996-Topps-250-Tony-Gwynn</t>
  </si>
  <si>
    <t>/Images/Cards/Baseball/803/803-250Fr.jpg</t>
  </si>
  <si>
    <t>/Images/Cards/Baseball/803/803-250Bk.jpg</t>
  </si>
  <si>
    <t>/ViewCard.cfm/sid/803/cid/148153/1996-Topps-253-Jim-Thome</t>
  </si>
  <si>
    <t>/Images/Cards/Baseball/803/803-253Fr.jpg</t>
  </si>
  <si>
    <t>/Images/Cards/Baseball/803/803-253Bk.jpg</t>
  </si>
  <si>
    <t>/ViewCard.cfm/sid/803/cid/148162/1996-Topps-262-Tom-Glavine</t>
  </si>
  <si>
    <t>/Images/Cards/Baseball/803/803-262Fr.jpg</t>
  </si>
  <si>
    <t>/Images/Cards/Baseball/803/803-262Bk.jpg</t>
  </si>
  <si>
    <t>/ViewCard.cfm/sid/803/cid/148201/1996-Topps-301-Ozzie-Smith</t>
  </si>
  <si>
    <t>/Images/Cards/Baseball/803/803-148201RepFr.jpg</t>
  </si>
  <si>
    <t>/Images/Cards/Baseball/803/803-148201RepBk.jpg</t>
  </si>
  <si>
    <t>/ViewCard.cfm/sid/803/cid/148203/1996-Topps-303-Pedro-Martinez</t>
  </si>
  <si>
    <t>/Images/Cards/Baseball/803/803-303Fr.jpg</t>
  </si>
  <si>
    <t>/Images/Cards/Baseball/803/803-303Bk.jpg</t>
  </si>
  <si>
    <t>/ViewCard.cfm/sid/803/cid/148218/1996-Topps-318-Greg-Maddux</t>
  </si>
  <si>
    <t>/Images/Cards/Baseball/803/803-318Fr.jpg</t>
  </si>
  <si>
    <t>/Images/Cards/Baseball/803/803-318Bk.jpg</t>
  </si>
  <si>
    <t>/ViewCard.cfm/sid/803/cid/148223/1996-Topps-323-Wade-Boggs</t>
  </si>
  <si>
    <t>/Images/Cards/Baseball/803/803-323Fr.jpg</t>
  </si>
  <si>
    <t>/Images/Cards/Baseball/803/803-323Bk.jpg</t>
  </si>
  <si>
    <t>/ViewCard.cfm/sid/803/cid/148268/1996-Topps-368-Dennis-Eckersley</t>
  </si>
  <si>
    <t>/Images/Cards/Baseball/803/803-368Fr.jpg</t>
  </si>
  <si>
    <t>/Images/Cards/Baseball/803/803-368Bk.jpg</t>
  </si>
  <si>
    <t>/ViewCard.cfm/sid/803/cid/148297/1996-Topps-397-Rickey-Henderson</t>
  </si>
  <si>
    <t>/Images/Cards/Baseball/803/803-148297RepFr.jpg</t>
  </si>
  <si>
    <t>/Images/Cards/Baseball/803/803-148297RepBk.jpg</t>
  </si>
  <si>
    <t>/ViewCard.cfm/sid/1048/cid/163883/1997-Topps-8-Wade-Boggs</t>
  </si>
  <si>
    <t>/Images/Cards/Baseball/1048/1048-8Fr.jpg</t>
  </si>
  <si>
    <t>/Images/Cards/Baseball/1048/1048-8Bk.jpg</t>
  </si>
  <si>
    <t>/ViewCard.cfm/sid/1048/cid/163888/1997-Topps-13-Derek-Jeter</t>
  </si>
  <si>
    <t>/Images/Cards/Baseball/1048/1048-163888RepFr.jpg</t>
  </si>
  <si>
    <t>/Images/Cards/Baseball/1048/1048-163888RepBk.jpg</t>
  </si>
  <si>
    <t>/ViewCard.cfm/sid/1048/cid/163925/1997-Topps-50-Tom-Glavine</t>
  </si>
  <si>
    <t>/Images/Cards/Baseball/1048/1048-50Fr.jpg</t>
  </si>
  <si>
    <t>/Images/Cards/Baseball/1048/1048-163925RepBk.jpg</t>
  </si>
  <si>
    <t>/ViewCard.cfm/sid/1048/cid/163971/1997-Topps-96-Rickey-Henderson</t>
  </si>
  <si>
    <t>/Images/Cards/Baseball/1048/1048-96Fr.jpg</t>
  </si>
  <si>
    <t>/Images/Cards/Baseball/1048/1048-96Bk.jpg</t>
  </si>
  <si>
    <t>/ViewCard.cfm/sid/1048/cid/163980/1997-Topps-105-Jim-Thome</t>
  </si>
  <si>
    <t>/Images/Cards/Baseball/1048/1048-105Fr.jpg</t>
  </si>
  <si>
    <t>/Images/Cards/Baseball/1048/1048-105Bk.jpg</t>
  </si>
  <si>
    <t>/ViewCard.cfm/sid/1048/cid/163983/1997-Topps-108-Frank-Thomas</t>
  </si>
  <si>
    <t>/Images/Cards/Baseball/1048/1048-108Fr.jpg</t>
  </si>
  <si>
    <t>/Images/Cards/Baseball/1048/1048-108Bk.jpg</t>
  </si>
  <si>
    <t>/ViewCard.cfm/sid/1048/cid/164005/1997-Topps-130-Greg-Maddux</t>
  </si>
  <si>
    <t>/Images/Cards/Baseball/1048/1048-130Fr.jpg</t>
  </si>
  <si>
    <t>/Images/Cards/Baseball/1048/1048-130Bk.jpg</t>
  </si>
  <si>
    <t>/ViewCard.cfm/sid/1048/cid/164013/1997-Topps-138-Paul-Molitor</t>
  </si>
  <si>
    <t>/Images/Cards/Baseball/1048/1048-164013RepFr.jpg</t>
  </si>
  <si>
    <t>/Images/Cards/Baseball/1048/1048-164013RepBk.jpg</t>
  </si>
  <si>
    <t>/ViewCard.cfm/sid/1048/cid/164032/1997-Topps-157-John-Smoltz</t>
  </si>
  <si>
    <t>/Images/Cards/Baseball/1048/1048-157Fr.jpg</t>
  </si>
  <si>
    <t>/Images/Cards/Baseball/1048/1048-157Bk.jpg</t>
  </si>
  <si>
    <t>/ViewCard.cfm/sid/1048/cid/164033/1997-Topps-158-Pedro-Martinez</t>
  </si>
  <si>
    <t>/Images/Cards/Baseball/1048/1048-158Fr.jpg</t>
  </si>
  <si>
    <t>/Images/Cards/Baseball/1048/1048-158Bk.jpg</t>
  </si>
  <si>
    <t>/ViewCard.cfm/sid/1048/cid/164131/1997-Topps-256-Mariano-Rivera</t>
  </si>
  <si>
    <t>/Images/Cards/Baseball/1048/1048-256Fr.jpg</t>
  </si>
  <si>
    <t>/Images/Cards/Baseball/1048/1048-256Bk.jpg</t>
  </si>
  <si>
    <t>/ViewCard.cfm/sid/1048/cid/164152/1997-Topps-276-Chipper-Jones</t>
  </si>
  <si>
    <t>/Images/Cards/Baseball/1048/1048-277Fr.jpg</t>
  </si>
  <si>
    <t>/Images/Cards/Baseball/1048/1048-277Bk.jpg</t>
  </si>
  <si>
    <t>ebay_5_modern</t>
  </si>
  <si>
    <t>/ViewCard.cfm/sid/1048/cid/164175/1997-Topps-300-Ken-Griffey-Jr.</t>
  </si>
  <si>
    <t>/Images/Cards/Baseball/1048/1048-300Fr.jpg</t>
  </si>
  <si>
    <t>/Images/Cards/Baseball/1048/1048-300Bk.jpg</t>
  </si>
  <si>
    <t>/ViewCard.cfm/sid/1048/cid/164200/1997-Topps-325-Randy-Johnson</t>
  </si>
  <si>
    <t>/Images/Cards/Baseball/1048/1048-325Fr.jpg</t>
  </si>
  <si>
    <t>/Images/Cards/Baseball/1048/1048-325Bk.jpg</t>
  </si>
  <si>
    <t>/ViewCard.cfm/sid/1048/cid/164208/1997-Topps-333-Eddie-Murray</t>
  </si>
  <si>
    <t>/Images/Cards/Baseball/1048/1048-164208RepFr.jpg</t>
  </si>
  <si>
    <t>/Images/Cards/Baseball/1048/1048-164208RepBk.jpg</t>
  </si>
  <si>
    <t>/ViewCard.cfm/sid/1048/cid/164215/1997-Topps-340-Ivan-Rodriguez</t>
  </si>
  <si>
    <t>/Images/Cards/Baseball/1048/1048-164215RepFr.jpg</t>
  </si>
  <si>
    <t>/Images/Cards/Baseball/1048/1048-164215RepBk.jpg</t>
  </si>
  <si>
    <t>waxpax_lot</t>
  </si>
  <si>
    <t>/ViewCard.cfm/sid/1048/cid/164263/1997-Topps-388-Dennis-Eckersley</t>
  </si>
  <si>
    <t>/Images/Cards/Baseball/1048/1048-164263RepFr.jpg</t>
  </si>
  <si>
    <t>/Images/Cards/Baseball/1048/1048-164263RepBk.jpg</t>
  </si>
  <si>
    <t>/ViewCard.cfm/sid/1048/cid/164275/1997-Topps-400-Cal-Ripken-Jr.</t>
  </si>
  <si>
    <t>/Images/Cards/Baseball/1048/1048-164275RepFr.jpg</t>
  </si>
  <si>
    <t>/Images/Cards/Baseball/1048/1048-164275RepBk.jpg</t>
  </si>
  <si>
    <t>/ViewCard.cfm/sid/1048/cid/164285/1997-Topps-410-Tony-Gwynn</t>
  </si>
  <si>
    <t>/Images/Cards/Baseball/1048/1048-410Fr.jpg</t>
  </si>
  <si>
    <t>/Images/Cards/Baseball/1048/1048-410Bk.jpg</t>
  </si>
  <si>
    <t>/ViewCard.cfm/sid/1238/cid/178261/1998-Topps-1-Tony-Gwynn</t>
  </si>
  <si>
    <t>/Images/Cards/Baseball/1238/1238-1Fr.jpg</t>
  </si>
  <si>
    <t>/Images/Cards/Baseball/1238/1238-1Bk.jpg</t>
  </si>
  <si>
    <t>ebay_1998_topps_pick</t>
  </si>
  <si>
    <t>/ViewCard.cfm/sid/1238/cid/178267/1998-Topps-8-Mariano-Rivera</t>
  </si>
  <si>
    <t>/Images/Cards/Baseball/1238/1238-8Fr.jpg</t>
  </si>
  <si>
    <t>/Images/Cards/Baseball/1238/1238-8Bk.jpg</t>
  </si>
  <si>
    <t>comc_98_f_thomas</t>
  </si>
  <si>
    <t>/ViewCard.cfm/sid/1238/cid/178279/1998-Topps-20-Frank-Thomas</t>
  </si>
  <si>
    <t>/Images/Cards/Baseball/1238/1238-20Fr.jpg</t>
  </si>
  <si>
    <t>/Images/Cards/Baseball/1238/1238-20Bk.jpg</t>
  </si>
  <si>
    <t>dogsmace_lot</t>
  </si>
  <si>
    <t>/ViewCard.cfm/sid/1238/cid/178389/1998-Topps-130-Tom-Glavine</t>
  </si>
  <si>
    <t>/Images/Cards/Baseball/1238/1238-130Fr.jpg</t>
  </si>
  <si>
    <t>/Images/Cards/Baseball/1238/1238-130Bk.jpg</t>
  </si>
  <si>
    <t>/ViewCard.cfm/sid/1238/cid/178409/1998-Topps-150-Randy-Johnson</t>
  </si>
  <si>
    <t>/Images/Cards/Baseball/1238/1238-150Fr.jpg</t>
  </si>
  <si>
    <t>/Images/Cards/Baseball/1238/1238-150Bk.jpg</t>
  </si>
  <si>
    <t>/ViewCard.cfm/sid/1238/cid/178419/1998-Topps-160-Derek-Jeter</t>
  </si>
  <si>
    <t>/Images/Cards/Baseball/1238/1238-160Fr.jpg</t>
  </si>
  <si>
    <t>/Images/Cards/Baseball/1238/1238-160Bk.jpg</t>
  </si>
  <si>
    <t>livingston_mall_98_set</t>
  </si>
  <si>
    <t>/ViewCard.cfm/sid/1238/cid/178459/1998-Topps-200-Dennis-Eckersley</t>
  </si>
  <si>
    <t>/Images/Cards/Baseball/1238/1238-200Fr.jpg</t>
  </si>
  <si>
    <t>/Images/Cards/Baseball/1238/1238-200Bk.jpg</t>
  </si>
  <si>
    <t>/ViewCard.cfm/sid/1238/cid/178474/1998-Topps-215-Wade-Boggs</t>
  </si>
  <si>
    <t>/Images/Cards/Baseball/1238/1238-215Fr.jpg</t>
  </si>
  <si>
    <t>/Images/Cards/Baseball/1238/1238-215Bk.jpg</t>
  </si>
  <si>
    <t>Adrian Beltre</t>
  </si>
  <si>
    <t>/ViewCard.cfm/sid/1238/cid/178513/1998-Topps-254-Adrian-Beltre-/-Aaron-Boone-/-Ryan-Minor</t>
  </si>
  <si>
    <t>/Images/Cards/Baseball/1238/1238-254Fr.jpg</t>
  </si>
  <si>
    <t>/Images/Cards/Baseball/1238/1238-254Bk.jpg</t>
  </si>
  <si>
    <t>David Ortiz</t>
  </si>
  <si>
    <t>/ViewCard.cfm/sid/1238/cid/178516/1998-Topps-257-Richie-Sexson-/-Daryle-Ward-/-David-Ortiz</t>
  </si>
  <si>
    <t>/Images/Cards/Baseball/1238/1238-257Fr.jpg</t>
  </si>
  <si>
    <t>/Images/Cards/Baseball/1238/1238-257Bk.jpg</t>
  </si>
  <si>
    <t>Roy Halladay</t>
  </si>
  <si>
    <t>/ViewCard.cfm/sid/1238/cid/178523/1998-Topps-264-Brian-Fuentes-/-Matt-Clement-/-Roy-Halladay</t>
  </si>
  <si>
    <t>/Images/Cards/Baseball/1238/1238-264Fr.jpg</t>
  </si>
  <si>
    <t>/Images/Cards/Baseball/1238/1238-264Bk.jpg</t>
  </si>
  <si>
    <t>/ViewCard.cfm/sid/1238/cid/178549/1998-Topps-290-Jim-Thome</t>
  </si>
  <si>
    <t>/Images/Cards/Baseball/1238/1238-290Fr.jpg</t>
  </si>
  <si>
    <t>/Images/Cards/Baseball/1238/1238-290Bk.jpg</t>
  </si>
  <si>
    <t>/ViewCard.cfm/sid/1238/cid/178550/1998-Topps-291-Paul-Molitor</t>
  </si>
  <si>
    <t>/Images/Cards/Baseball/1238/1238-291Fr.jpg</t>
  </si>
  <si>
    <t>/Images/Cards/Baseball/1238/1238-291Bk.jpg</t>
  </si>
  <si>
    <t>/ViewCard.cfm/sid/1238/cid/178551/1998-Topps-292-Ivan-Rodriguez</t>
  </si>
  <si>
    <t>/Images/Cards/Baseball/1238/1238-178551RepFr.jpg</t>
  </si>
  <si>
    <t>/Images/Cards/Baseball/1238/1238-178551RepBk.jpg</t>
  </si>
  <si>
    <t>/ViewCard.cfm/sid/1238/cid/178555/1998-Topps-296-Greg-Maddux</t>
  </si>
  <si>
    <t>/Images/Cards/Baseball/1238/1238-296Fr.jpg</t>
  </si>
  <si>
    <t>/Images/Cards/Baseball/1238/1238-296Bk.jpg</t>
  </si>
  <si>
    <t>/ViewCard.cfm/sid/1238/cid/178564/1998-Topps-305-Chipper-Jones</t>
  </si>
  <si>
    <t>/Images/Cards/Baseball/1238/1238-305Fr.jpg</t>
  </si>
  <si>
    <t>/Images/Cards/Baseball/1238/1238-305Bk.jpg</t>
  </si>
  <si>
    <t>/ViewCard.cfm/sid/1238/cid/178578/1998-Topps-319-John-Smoltz</t>
  </si>
  <si>
    <t>/Images/Cards/Baseball/1238/1238-319Fr.jpg</t>
  </si>
  <si>
    <t>/Images/Cards/Baseball/1238/1238-319Bk.jpg</t>
  </si>
  <si>
    <t>/ViewCard.cfm/sid/1238/cid/178579/1998-Topps-320-Cal-Ripken-Jr.</t>
  </si>
  <si>
    <t>/Images/Cards/Baseball/1238/1238-320Fr.jpg</t>
  </si>
  <si>
    <t>/Images/Cards/Baseball/1238/1238-320Bk.jpg</t>
  </si>
  <si>
    <t>/ViewCard.cfm/sid/1238/cid/178580/1998-Topps-321-Ken-Griffey-Jr.</t>
  </si>
  <si>
    <t>/Images/Cards/Baseball/1238/1238-321Fr.jpg</t>
  </si>
  <si>
    <t>/Images/Cards/Baseball/1238/1238-321Bk.jpg</t>
  </si>
  <si>
    <t>/ViewCard.cfm/sid/1238/cid/178597/1998-Topps-338-Pedro-Martinez</t>
  </si>
  <si>
    <t>/Images/Cards/Baseball/1238/1238-338Fr.jpg</t>
  </si>
  <si>
    <t>/Images/Cards/Baseball/1238/1238-178597RepBk.jpg</t>
  </si>
  <si>
    <t>1999_series1_box</t>
  </si>
  <si>
    <t>/ViewCard.cfm/sid/1340/cid/234749/1999-Topps-16-Greg-Maddux</t>
  </si>
  <si>
    <t>/Images/Cards/Baseball/1340/1340-16Fr.jpg</t>
  </si>
  <si>
    <t>/Images/Cards/Baseball/1340/1340-16Bk.jpg</t>
  </si>
  <si>
    <t>/ViewCard.cfm/sid/1340/cid/234808/1999-Topps-75-Tony-Gwynn</t>
  </si>
  <si>
    <t>/Images/Cards/Baseball/1340/1340-75Fr.jpg</t>
  </si>
  <si>
    <t>/Images/Cards/Baseball/1340/1340-75Bk.jpg</t>
  </si>
  <si>
    <t>/ViewCard.cfm/sid/1340/cid/234818/1999-Topps-85-Derek-Jeter</t>
  </si>
  <si>
    <t>/Images/Cards/Baseball/1340/1340-85Fr.jpg</t>
  </si>
  <si>
    <t>/Images/Cards/Baseball/1340/1340-85Bk.jpg</t>
  </si>
  <si>
    <t>dimebox_lots</t>
  </si>
  <si>
    <t>/ViewCard.cfm/sid/1340/cid/234828/1999-Topps-95-Pedro-Martinez</t>
  </si>
  <si>
    <t>/Images/Cards/Baseball/1340/1340-95Fr.jpg</t>
  </si>
  <si>
    <t>/Images/Cards/Baseball/1340/1340-95Bk.jpg</t>
  </si>
  <si>
    <t>/ViewCard.cfm/sid/1340/cid/234833/1999-Topps-100-Ken-Griffey-Jr.</t>
  </si>
  <si>
    <t>/Images/Cards/Baseball/1340/1340-100Fr.jpg</t>
  </si>
  <si>
    <t>/Images/Cards/Baseball/1340/1340-100Bk.jpg</t>
  </si>
  <si>
    <t>/ViewCard.cfm/sid/1340/cid/234905/1999-Topps-172-Mariano-Rivera</t>
  </si>
  <si>
    <t>/Images/Cards/Baseball/1340/1340-172Fr.jpg</t>
  </si>
  <si>
    <t>/Images/Cards/Baseball/1340/1340-234905RepBk.jpg</t>
  </si>
  <si>
    <t>/ViewCard.cfm/sid/1340/cid/235045/1999-Topps-243-Tom-Glavine</t>
  </si>
  <si>
    <t>/Images/Cards/Baseball/1340/1340-243Fr.jpg</t>
  </si>
  <si>
    <t>/Images/Cards/Baseball/1340/1340-243Bk.jpg</t>
  </si>
  <si>
    <t>/ViewCard.cfm/sid/1340/cid/235072/1999-Topps-270-Cal-Ripken-Jr.</t>
  </si>
  <si>
    <t>/Images/Cards/Baseball/1340/1340-270Fr.jpg</t>
  </si>
  <si>
    <t>/Images/Cards/Baseball/1340/1340-270Bk.jpg</t>
  </si>
  <si>
    <t>alyssa_120_more</t>
  </si>
  <si>
    <t>/ViewCard.cfm/sid/1340/cid/235079/1999-Topps-277-Rickey-Henderson</t>
  </si>
  <si>
    <t>/Images/Cards/Baseball/1340/1340-277Fr.jpg</t>
  </si>
  <si>
    <t>/Images/Cards/Baseball/1340/1340-277Bk.jpg</t>
  </si>
  <si>
    <t>/ViewCard.cfm/sid/1340/cid/235093/1999-Topps-291-David-Ortiz</t>
  </si>
  <si>
    <t>/Images/Cards/Baseball/1340/1340-291Fr.jpg</t>
  </si>
  <si>
    <t>/Images/Cards/Baseball/1340/1340-291Bk.jpg</t>
  </si>
  <si>
    <t>/ViewCard.cfm/sid/1340/cid/235131/1999-Topps-329-John-Smoltz</t>
  </si>
  <si>
    <t>/Images/Cards/Baseball/1340/1340-329Fr.jpg</t>
  </si>
  <si>
    <t>/Images/Cards/Baseball/1340/1340-329Bk.jpg</t>
  </si>
  <si>
    <t>/ViewCard.cfm/sid/1340/cid/235133/1999-Topps-331-Roy-Halladay</t>
  </si>
  <si>
    <t>/Images/Cards/Baseball/1340/1340-331Fr.jpg</t>
  </si>
  <si>
    <t>/Images/Cards/Baseball/1340/1340-331Bk.jpg</t>
  </si>
  <si>
    <t>/ViewCard.cfm/sid/1340/cid/235157/1999-Topps-355-Chipper-Jones</t>
  </si>
  <si>
    <t>/Images/Cards/Baseball/1340/1340-355Fr.jpg</t>
  </si>
  <si>
    <t>/Images/Cards/Baseball/1340/1340-355Bk.jpg</t>
  </si>
  <si>
    <t>/ViewCard.cfm/sid/1340/cid/235171/1999-Topps-369-Adrian-Beltre</t>
  </si>
  <si>
    <t>/Images/Cards/Baseball/1340/1340-369Fr.jpg</t>
  </si>
  <si>
    <t>/Images/Cards/Baseball/1340/1340-369Bk.jpg</t>
  </si>
  <si>
    <t>/ViewCard.cfm/sid/1340/cid/235182/1999-Topps-380-Jim-Thome</t>
  </si>
  <si>
    <t>/Images/Cards/Baseball/1340/1340-380Fr.jpg</t>
  </si>
  <si>
    <t>/Images/Cards/Baseball/1340/1340-380Bk.jpg</t>
  </si>
  <si>
    <t>/ViewCard.cfm/sid/1340/cid/235200/1999-Topps-398-Wade-Boggs</t>
  </si>
  <si>
    <t>/Images/Cards/Baseball/1340/1340-398Fr.jpg</t>
  </si>
  <si>
    <t>/Images/Cards/Baseball/1340/1340-398Bk.jpg</t>
  </si>
  <si>
    <t>/ViewCard.cfm/sid/1340/cid/235201/1999-Topps-399-Ivan-Rodriguez</t>
  </si>
  <si>
    <t>/Images/Cards/Baseball/1340/1340-399Fr.jpg</t>
  </si>
  <si>
    <t>/Images/Cards/Baseball/1340/1340-399Bk.jpg</t>
  </si>
  <si>
    <t>/ViewCard.cfm/sid/1340/cid/235220/1999-Topps-418-Randy-Johnson</t>
  </si>
  <si>
    <t>/Images/Cards/Baseball/1340/1340-418Fr.jpg</t>
  </si>
  <si>
    <t>/Images/Cards/Baseball/1340/1340-418Bk.jpg</t>
  </si>
  <si>
    <t>/ViewCard.cfm/sid/1340/cid/235225/1999-Topps-423-Frank-Thomas</t>
  </si>
  <si>
    <t>/Images/Cards/Baseball/1340/1340-423Fr.jpg</t>
  </si>
  <si>
    <t>/Images/Cards/Baseball/1340/1340-423Bk.jpg</t>
  </si>
  <si>
    <t>farmingdale_auction</t>
  </si>
  <si>
    <t>/ViewCard.cfm/sid/1411/cid/251376/2000-Topps-2-Tony-Gwynn</t>
  </si>
  <si>
    <t>/Images/Cards/Baseball/1411/1411-251376RepFr.jpg</t>
  </si>
  <si>
    <t>/Images/Cards/Baseball/1411/1411-251376RepBk.jpg</t>
  </si>
  <si>
    <t>/ViewCard.cfm/sid/1411/cid/251377/2000-Topps-3-Wade-Boggs</t>
  </si>
  <si>
    <t>/Images/Cards/Baseball/1411/1411-3Fr.jpg</t>
  </si>
  <si>
    <t>/Images/Cards/Baseball/1411/1411-3Bk.jpg</t>
  </si>
  <si>
    <t>alyssa_stars_v2</t>
  </si>
  <si>
    <t>/ViewCard.cfm/sid/1411/cid/251378/2000-Topps-4-Cal-Ripken-Jr.</t>
  </si>
  <si>
    <t>/Images/Cards/Baseball/1411/1411-251378RepFr.jpg</t>
  </si>
  <si>
    <t>/Images/Cards/Baseball/1411/1411-251378RepBk.jpg</t>
  </si>
  <si>
    <t>/ViewCard.cfm/sid/1411/cid/251388/2000-Topps-15-Derek-Jeter</t>
  </si>
  <si>
    <t>/Images/Cards/Baseball/1411/1411-15Fr.jpg</t>
  </si>
  <si>
    <t>/Images/Cards/Baseball/1411/1411-15Bk.jpg</t>
  </si>
  <si>
    <t>/ViewCard.cfm/sid/1411/cid/251424/2000-Topps-51-Randy-Johnson</t>
  </si>
  <si>
    <t>/Images/Cards/Baseball/1411/1411-251424Fr.jpg</t>
  </si>
  <si>
    <t>/Images/Cards/Baseball/1411/1411-251424Bk.jpg</t>
  </si>
  <si>
    <t>/ViewCard.cfm/sid/1411/cid/251428/2000-Topps-55-Frank-Thomas</t>
  </si>
  <si>
    <t>/Images/Cards/Baseball/1411/1411-251428RepFr.jpg</t>
  </si>
  <si>
    <t>/Images/Cards/Baseball/1411/1411-251428RepBk.jpg</t>
  </si>
  <si>
    <t>/ViewCard.cfm/sid/1411/cid/251433/2000-Topps-60-Pedro-Martinez</t>
  </si>
  <si>
    <t>/Images/Cards/Baseball/1411/1411-60Fr.jpg</t>
  </si>
  <si>
    <t>/Images/Cards/Baseball/1411/1411-60Bk.jpg</t>
  </si>
  <si>
    <t>/ViewCard.cfm/sid/1411/cid/251437/2000-Topps-64-Ivan-Rodriguez</t>
  </si>
  <si>
    <t>/Images/Cards/Baseball/1411/1411-251437RepFr.jpg</t>
  </si>
  <si>
    <t>/Images/Cards/Baseball/1411/1411-251437RepBk.jpg</t>
  </si>
  <si>
    <t>/ViewCard.cfm/sid/1411/cid/251477/2000-Topps-104-Rickey-Henderson</t>
  </si>
  <si>
    <t>/Images/Cards/Baseball/1411/1411-104Fr.jpg</t>
  </si>
  <si>
    <t>/Images/Cards/Baseball/1411/1411-104Bk.jpg</t>
  </si>
  <si>
    <t>/ViewCard.cfm/sid/1411/cid/251482/2000-Topps-109-Adrian-Beltre</t>
  </si>
  <si>
    <t>/Images/Cards/Baseball/1411/1411-109Fr.jpg</t>
  </si>
  <si>
    <t>/Images/Cards/Baseball/1411/1411-109Bk.jpg</t>
  </si>
  <si>
    <t>/ViewCard.cfm/sid/1411/cid/251498/2000-Topps-125-John-Smoltz</t>
  </si>
  <si>
    <t>/Images/Cards/Baseball/1411/1411-125Fr.jpg</t>
  </si>
  <si>
    <t>/Images/Cards/Baseball/1411/1411-125Bk.jpg</t>
  </si>
  <si>
    <t>/ViewCard.cfm/sid/1411/cid/251553/2000-Topps-180-Chipper-Jones</t>
  </si>
  <si>
    <t>/Images/Cards/Baseball/1411/1411-180Fr.jpg</t>
  </si>
  <si>
    <t>/Images/Cards/Baseball/1411/1411-180Bk.jpg</t>
  </si>
  <si>
    <t>/ViewCard.cfm/sid/1411/cid/251559/2000-Topps-186-Roy-Halladay</t>
  </si>
  <si>
    <t>/Images/Cards/Baseball/1411/1411-186Fr.jpg</t>
  </si>
  <si>
    <t>/Images/Cards/Baseball/1411/1411-186Bk.jpg</t>
  </si>
  <si>
    <t>/ViewCard.cfm/sid/1411/cid/251634/2000-Topps-241-Tom-Glavine</t>
  </si>
  <si>
    <t>/Images/Cards/Baseball/1411/1411-241Fr.jpg</t>
  </si>
  <si>
    <t>/Images/Cards/Baseball/1411/1411-241Bk.jpg</t>
  </si>
  <si>
    <t>ebay_pick_2000-2003</t>
  </si>
  <si>
    <t>/ViewCard.cfm/sid/1411/cid/251724/2000-Topps-331-Mariano-Rivera</t>
  </si>
  <si>
    <t>/Images/Cards/Baseball/1411/1411-251724RepFr.jpg</t>
  </si>
  <si>
    <t>/Images/Cards/Baseball/1411/1411-251724RepBk.jpg</t>
  </si>
  <si>
    <t>/ViewCard.cfm/sid/1411/cid/251753/2000-Topps-360-Jim-Thome</t>
  </si>
  <si>
    <t>/Images/Cards/Baseball/1411/1411-360Fr.jpg</t>
  </si>
  <si>
    <t>/Images/Cards/Baseball/1411/1411-360Bk.jpg</t>
  </si>
  <si>
    <t>/ViewCard.cfm/sid/1411/cid/251793/2000-Topps-400-Ken-Griffey-Jr.</t>
  </si>
  <si>
    <t>/Images/Cards/Baseball/1411/1411-400Fr.jpg</t>
  </si>
  <si>
    <t>/Images/Cards/Baseball/1411/1411-400Bk.jpg</t>
  </si>
  <si>
    <t>/ViewCard.cfm/sid/1411/cid/251818/2000-Topps-425-Greg-Maddux</t>
  </si>
  <si>
    <t>/Images/Cards/Baseball/1411/1411-425Fr.jpg</t>
  </si>
  <si>
    <t>/Images/Cards/Baseball/1411/1411-425Bk.jpg</t>
  </si>
  <si>
    <t>Miguel Cabrera</t>
  </si>
  <si>
    <t>T40</t>
  </si>
  <si>
    <t>/ViewCard.cfm/sid/1423/cid/253961/2000-Topps-Traded-&amp;-Rookies-T40-Miguel-Cabrera</t>
  </si>
  <si>
    <t>/Images/Cards/Baseball/1423/1423-T40Fr.jpg</t>
  </si>
  <si>
    <t>/Images/Cards/Baseball/1423/1423-T40Bk.jpg</t>
  </si>
  <si>
    <t>/ViewCard.cfm/sid/1486/cid/279616/2001-Topps-1-Cal-Ripken-Jr.</t>
  </si>
  <si>
    <t>/Images/Cards/Baseball/1486/1486-1Fr.jpg</t>
  </si>
  <si>
    <t>/Images/Cards/Baseball/1486/1486-1Bk.jpg</t>
  </si>
  <si>
    <t>/ViewCard.cfm/sid/1486/cid/279617/2001-Topps-2-Chipper-Jones</t>
  </si>
  <si>
    <t>/Images/Cards/Baseball/1486/1486-2Fr.jpg</t>
  </si>
  <si>
    <t>/Images/Cards/Baseball/1486/1486-2Bk.jpg</t>
  </si>
  <si>
    <t>/ViewCard.cfm/sid/1486/cid/279629/2001-Topps-15-Jim-Thome</t>
  </si>
  <si>
    <t>/Images/Cards/Baseball/1486/1486-15Fr.jpg</t>
  </si>
  <si>
    <t>/Images/Cards/Baseball/1486/1486-15Bk.jpg</t>
  </si>
  <si>
    <t>/ViewCard.cfm/sid/1486/cid/279674/2001-Topps-60-Pedro-Martinez</t>
  </si>
  <si>
    <t>/Images/Cards/Baseball/1486/1486-60Fr.jpg</t>
  </si>
  <si>
    <t>/Images/Cards/Baseball/1486/1486-60Bk.jpg</t>
  </si>
  <si>
    <t>/ViewCard.cfm/sid/1486/cid/279689/2001-Topps-75-Randy-Johnson</t>
  </si>
  <si>
    <t>/Images/Cards/Baseball/1486/1486-75Fr.jpg</t>
  </si>
  <si>
    <t>/Images/Cards/Baseball/1486/1486-75Bk.jpg</t>
  </si>
  <si>
    <t>/ViewCard.cfm/sid/1486/cid/279714/2001-Topps-100-Derek-Jeter</t>
  </si>
  <si>
    <t>/Images/Cards/Baseball/1486/1486-279714RepFr.jpg</t>
  </si>
  <si>
    <t>/Images/Cards/Baseball/1486/1486-279714RepBk.jpg</t>
  </si>
  <si>
    <t>/ViewCard.cfm/sid/1486/cid/279719/2001-Topps-105-Rickey-Henderson</t>
  </si>
  <si>
    <t>/Images/Cards/Baseball/1486/1486-279719RepFr.jpg</t>
  </si>
  <si>
    <t>/Images/Cards/Baseball/1486/1486-279719RepBk.jpg</t>
  </si>
  <si>
    <t>/ViewCard.cfm/sid/1486/cid/279750/2001-Topps-136-David-Ortiz</t>
  </si>
  <si>
    <t>/Images/Cards/Baseball/1486/1486-136Fr.jpg</t>
  </si>
  <si>
    <t>/Images/Cards/Baseball/1486/1486-136Bk.jpg</t>
  </si>
  <si>
    <t>/ViewCard.cfm/sid/1486/cid/279760/2001-Topps-146-Tom-Glavine</t>
  </si>
  <si>
    <t>/Images/Cards/Baseball/1486/1486-146Fr.jpg</t>
  </si>
  <si>
    <t>/Images/Cards/Baseball/1486/1486-146Bk.jpg</t>
  </si>
  <si>
    <t>/ViewCard.cfm/sid/1486/cid/279764/2001-Topps-150-Ivan-Rodriguez</t>
  </si>
  <si>
    <t>/Images/Cards/Baseball/1486/1486-279764RepFr.jpg</t>
  </si>
  <si>
    <t>/Images/Cards/Baseball/1486/1486-279764RepBk.jpg</t>
  </si>
  <si>
    <t>/ViewCard.cfm/sid/1486/cid/279780/2001-Topps-166-Adrian-Beltre</t>
  </si>
  <si>
    <t>/Images/Cards/Baseball/1486/1486-166Fr.jpg</t>
  </si>
  <si>
    <t>/Images/Cards/Baseball/1486/1486-166Bk.jpg</t>
  </si>
  <si>
    <t>/ViewCard.cfm/sid/1486/cid/279799/2001-Topps-185-Roy-Halladay</t>
  </si>
  <si>
    <t>/Images/Cards/Baseball/1486/1486-279799Fr.jpg</t>
  </si>
  <si>
    <t>/Images/Cards/Baseball/1486/1486-279799Bk.jpg</t>
  </si>
  <si>
    <t>/ViewCard.cfm/sid/1486/cid/279834/2001-Topps-220-Tony-Gwynn</t>
  </si>
  <si>
    <t>/Images/Cards/Baseball/1486/1486-220Fr.jpg</t>
  </si>
  <si>
    <t>/Images/Cards/Baseball/1486/1486-220Bk.jpg</t>
  </si>
  <si>
    <t>/ViewCard.cfm/sid/1486/cid/279854/2001-Topps-240-Frank-Thomas</t>
  </si>
  <si>
    <t>/Images/Cards/Baseball/1486/1486-240Fr.jpg</t>
  </si>
  <si>
    <t>/Images/Cards/Baseball/1486/1486-240Bk.jpg</t>
  </si>
  <si>
    <t>/ViewCard.cfm/sid/1486/cid/280174/2001-Topps-560-Mariano-Rivera</t>
  </si>
  <si>
    <t>/Images/Cards/Baseball/1486/1486-560Fr.jpg</t>
  </si>
  <si>
    <t>/Images/Cards/Baseball/1486/1486-560Bk.jpg</t>
  </si>
  <si>
    <t>/ViewCard.cfm/sid/1486/cid/280207/2001-Topps-593-Ken-Griffey-Jr.</t>
  </si>
  <si>
    <t>/Images/Cards/Baseball/1486/1486-593Fr.jpg</t>
  </si>
  <si>
    <t>/Images/Cards/Baseball/1486/1486-593Bk.jpg</t>
  </si>
  <si>
    <t>/ViewCard.cfm/sid/1486/cid/280257/2001-Topps-643-John-Smoltz</t>
  </si>
  <si>
    <t>/Images/Cards/Baseball/1486/1486-643Fr.jpg</t>
  </si>
  <si>
    <t>/Images/Cards/Baseball/1486/1486-643Bk.jpg</t>
  </si>
  <si>
    <t>/ViewCard.cfm/sid/1486/cid/280274/2001-Topps-660-Greg-Maddux</t>
  </si>
  <si>
    <t>/Images/Cards/Baseball/1486/1486-660Fr.jpg</t>
  </si>
  <si>
    <t>/Images/Cards/Baseball/1486/1486-660Bk.jpg</t>
  </si>
  <si>
    <t>Ichiro Suzuki</t>
  </si>
  <si>
    <t>ichiro_rookie</t>
  </si>
  <si>
    <t>/ViewCard.cfm/sid/1486/cid/280340/2001-Topps-726-Ichiro-Suzuki</t>
  </si>
  <si>
    <t>/Images/Cards/Baseball/1486/1486-726Fr.jpg</t>
  </si>
  <si>
    <t>/Images/Cards/Baseball/1486/1486-726Bk.jpg</t>
  </si>
  <si>
    <t>Albert Pujols</t>
  </si>
  <si>
    <t>T257</t>
  </si>
  <si>
    <t>/ViewCard.cfm/sid/1502/cid/284252/2001-Topps-Traded-&amp;-Rookies-T247-Albert-Pujols</t>
  </si>
  <si>
    <t>/Images/Cards/Baseball/1502/1502-T247Fr.jpg</t>
  </si>
  <si>
    <t>/Images/Cards/Baseball/1502/1502-T247Bk.jpg</t>
  </si>
  <si>
    <t>/ViewCard.cfm/sid/1562/cid/303090/2002-Topps-1-Pedro-Martinez</t>
  </si>
  <si>
    <t>/Images/Cards/Baseball/1562/1562-1Fr.jpg</t>
  </si>
  <si>
    <t>/Images/Cards/Baseball/1562/1562-1Bk.jpg</t>
  </si>
  <si>
    <t>/ViewCard.cfm/sid/1562/cid/303163/2002-Topps-75-Derek-Jeter</t>
  </si>
  <si>
    <t>/Images/Cards/Baseball/1562/1562-75Fr.jpg</t>
  </si>
  <si>
    <t>/Images/Cards/Baseball/1562/1562-75Bk.jpg</t>
  </si>
  <si>
    <t>/ViewCard.cfm/sid/1562/cid/303187/2002-Topps-99-Tony-Gwynn</t>
  </si>
  <si>
    <t>/Images/Cards/Baseball/1562/1562-303187RepFr.jpg</t>
  </si>
  <si>
    <t>/Images/Cards/Baseball/1562/1562-303187RepBk.jpg</t>
  </si>
  <si>
    <t>/ViewCard.cfm/sid/1562/cid/303233/2002-Topps-145-John-Smoltz</t>
  </si>
  <si>
    <t>/Images/Cards/Baseball/1562/1562-145Fr.jpg</t>
  </si>
  <si>
    <t>/Images/Cards/Baseball/1562/1562-145Bk.jpg</t>
  </si>
  <si>
    <t>2002_series1_box</t>
  </si>
  <si>
    <t>/ViewCard.cfm/sid/1562/cid/303248/2002-Topps-160-Albert-Pujols</t>
  </si>
  <si>
    <t>/Images/Cards/Baseball/1562/1562-160Fr.jpg</t>
  </si>
  <si>
    <t>/Images/Cards/Baseball/1562/1562-160Bk.jpg</t>
  </si>
  <si>
    <t>/ViewCard.cfm/sid/1562/cid/303254/2002-Topps-165-Rickey-Henderson</t>
  </si>
  <si>
    <t>/Images/Cards/Baseball/1562/1562-303254RepFr.jpg</t>
  </si>
  <si>
    <t>/Images/Cards/Baseball/1562/1562-303254RepBk.jpg</t>
  </si>
  <si>
    <t>/ViewCard.cfm/sid/1562/cid/303264/2002-Topps-175-Ivan-Rodriguez</t>
  </si>
  <si>
    <t>/Images/Cards/Baseball/1562/1562-303264RepFr.jpg</t>
  </si>
  <si>
    <t>/Images/Cards/Baseball/1562/1562-303264RepBk.jpg</t>
  </si>
  <si>
    <t>/ViewCard.cfm/sid/1562/cid/303289/2002-Topps-200-Randy-Johnson</t>
  </si>
  <si>
    <t>/Images/Cards/Baseball/1562/1562-200Fr.jpg</t>
  </si>
  <si>
    <t>/Images/Cards/Baseball/1562/1562-200Bk.jpg</t>
  </si>
  <si>
    <t>/ViewCard.cfm/sid/1562/cid/303307/2002-Topps-218-Adrian-Beltre</t>
  </si>
  <si>
    <t>/Images/Cards/Baseball/1562/1562-218Fr.jpg</t>
  </si>
  <si>
    <t>/Images/Cards/Baseball/1562/1562-218Bk.jpg</t>
  </si>
  <si>
    <t>/ViewCard.cfm/sid/1562/cid/303314/2002-Topps-225-Ichiro</t>
  </si>
  <si>
    <t>/Images/Cards/Baseball/1562/1562-303314RepFr.jpg</t>
  </si>
  <si>
    <t>/Images/Cards/Baseball/1562/1562-303314RepBk.jpg</t>
  </si>
  <si>
    <t>/ViewCard.cfm/sid/1562/cid/303329/2002-Topps-240-Greg-Maddux</t>
  </si>
  <si>
    <t>/Images/Cards/Baseball/1562/1562-240Fr.jpg</t>
  </si>
  <si>
    <t>/Images/Cards/Baseball/1562/1562-240Bk.jpg</t>
  </si>
  <si>
    <t>/ViewCard.cfm/sid/1562/cid/303359/2002-Topps-270-Mariano-Rivera</t>
  </si>
  <si>
    <t>/Images/Cards/Baseball/1562/1562-270Fr.jpg</t>
  </si>
  <si>
    <t>/Images/Cards/Baseball/1562/1562-270Bk.jpg</t>
  </si>
  <si>
    <t>/ViewCard.cfm/sid/1562/cid/303551/2002-Topps-390-Tom-Glavine</t>
  </si>
  <si>
    <t>/Images/Cards/Baseball/1562/1562-390Fr.jpg</t>
  </si>
  <si>
    <t>/Images/Cards/Baseball/1562/1562-390Bk.jpg</t>
  </si>
  <si>
    <t>/ViewCard.cfm/sid/1562/cid/303571/2002-Topps-410-Chipper-Jones</t>
  </si>
  <si>
    <t>/Images/Cards/Baseball/1562/1562-410Fr.jpg</t>
  </si>
  <si>
    <t>/Images/Cards/Baseball/1562/1562-410Bk.jpg</t>
  </si>
  <si>
    <t>/ViewCard.cfm/sid/1562/cid/303586/2002-Topps-425-Frank-Thomas</t>
  </si>
  <si>
    <t>/Images/Cards/Baseball/1562/1562-425Fr.jpg</t>
  </si>
  <si>
    <t>/Images/Cards/Baseball/1562/1562-425Bk.jpg</t>
  </si>
  <si>
    <t>/ViewCard.cfm/sid/1562/cid/303621/2002-Topps-460-Jim-Thome</t>
  </si>
  <si>
    <t>/Images/Cards/Baseball/1562/1562-460Fr.jpg</t>
  </si>
  <si>
    <t>/Images/Cards/Baseball/1562/1562-460Bk.jpg</t>
  </si>
  <si>
    <t>/ViewCard.cfm/sid/1562/cid/303650/2002-Topps-489-David-Ortiz</t>
  </si>
  <si>
    <t>/Images/Cards/Baseball/1562/1562-489Fr.jpg</t>
  </si>
  <si>
    <t>/Images/Cards/Baseball/1562/1562-489Bk.jpg</t>
  </si>
  <si>
    <t>/ViewCard.cfm/sid/1562/cid/303711/2002-Topps-550-Ken-Griffey-Jr.</t>
  </si>
  <si>
    <t>/Images/Cards/Baseball/1562/1562-550Fr.jpg</t>
  </si>
  <si>
    <t>/Images/Cards/Baseball/1562/1562-550Bk.jpg</t>
  </si>
  <si>
    <t>Joe Mauer</t>
  </si>
  <si>
    <t>ebay_02_j_mauer</t>
  </si>
  <si>
    <t>/ViewCard.cfm/sid/1562/cid/303783/2002-Topps-622-Joe-Mauer</t>
  </si>
  <si>
    <t>/Images/Cards/Baseball/1562/1562-622Fr.jpg</t>
  </si>
  <si>
    <t>/Images/Cards/Baseball/1562/1562-622Bk.jpg</t>
  </si>
  <si>
    <t>two_boxes_2003_topps</t>
  </si>
  <si>
    <t>/ViewCard.cfm/sid/1642/cid/32375/2003-Topps-26-David-Ortiz</t>
  </si>
  <si>
    <t>/Images/Cards/Baseball/1642/1642-26Fr.jpg</t>
  </si>
  <si>
    <t>/Images/Cards/Baseball/1642/1642-26Bk.jpg</t>
  </si>
  <si>
    <t>/ViewCard.cfm/sid/1642/cid/32420/2003-Topps-71-Jim-Thome</t>
  </si>
  <si>
    <t>/Images/Cards/Baseball/1642/1642-71Fr.jpg</t>
  </si>
  <si>
    <t>/Images/Cards/Baseball/1642/1642-71Bk.jpg</t>
  </si>
  <si>
    <t>/ViewCard.cfm/sid/1642/cid/32421/2003-Topps-72-Rickey-Henderson</t>
  </si>
  <si>
    <t>/Images/Cards/Baseball/1642/1642-72Fr.jpg</t>
  </si>
  <si>
    <t>/Images/Cards/Baseball/1642/1642-72Bk.jpg</t>
  </si>
  <si>
    <t>/ViewCard.cfm/sid/1642/cid/32429/2003-Topps-80-Ivan-Rodriguez</t>
  </si>
  <si>
    <t>/Images/Cards/Baseball/1642/1642-80Fr.jpg</t>
  </si>
  <si>
    <t>/Images/Cards/Baseball/1642/1642-80Bk.jpg</t>
  </si>
  <si>
    <t>/ViewCard.cfm/sid/1642/cid/32449/2003-Topps-100-Ichiro-Suzuki</t>
  </si>
  <si>
    <t>/Images/Cards/Baseball/1642/1642-100Fr.jpg</t>
  </si>
  <si>
    <t>/Images/Cards/Baseball/1642/1642-100Bk.jpg</t>
  </si>
  <si>
    <t>/ViewCard.cfm/sid/1642/cid/32452/2003-Topps-103-Roy-Halladay</t>
  </si>
  <si>
    <t>/Images/Cards/Baseball/1642/1642-103Fr.jpg</t>
  </si>
  <si>
    <t>/Images/Cards/Baseball/1642/1642-103Bk.jpg</t>
  </si>
  <si>
    <t>/ViewCard.cfm/sid/1642/cid/32454/2003-Topps-105-Greg-Maddux</t>
  </si>
  <si>
    <t>/Images/Cards/Baseball/1642/1642-32454Fr.jpg</t>
  </si>
  <si>
    <t>/Images/Cards/Baseball/1642/1642-105Bk.jpg</t>
  </si>
  <si>
    <t>/ViewCard.cfm/sid/1642/cid/32458/2003-Topps-109-Frank-Thomas</t>
  </si>
  <si>
    <t>/Images/Cards/Baseball/1642/1642-109Fr.jpg</t>
  </si>
  <si>
    <t>/Images/Cards/Baseball/1642/1642-109Bk.jpg</t>
  </si>
  <si>
    <t>/ViewCard.cfm/sid/1642/cid/32549/2003-Topps-200-Albert-Pujols</t>
  </si>
  <si>
    <t>/Images/Cards/Baseball/1642/1642-32549RepFr.jpg</t>
  </si>
  <si>
    <t>/Images/Cards/Baseball/1642/1642-200Bk.jpg</t>
  </si>
  <si>
    <t>/ViewCard.cfm/sid/1642/cid/32608/2003-Topps-259-Adrian-Beltre</t>
  </si>
  <si>
    <t>/Images/Cards/Baseball/1642/1642-259Fr.jpg</t>
  </si>
  <si>
    <t>/Images/Cards/Baseball/1642/1642-259Bk.jpg</t>
  </si>
  <si>
    <t>/ViewCard.cfm/sid/1642/cid/32719/2003-Topps-370-Chipper-Jones</t>
  </si>
  <si>
    <t>/Images/Cards/Baseball/1642/1642-32719Fr.jpg</t>
  </si>
  <si>
    <t>/Images/Cards/Baseball/1642/1642-370Bk.jpg</t>
  </si>
  <si>
    <t>/ViewCard.cfm/sid/1642/cid/32729/2003-Topps-380-Randy-Johnson</t>
  </si>
  <si>
    <t>/Images/Cards/Baseball/1642/1642-380Fr.jpg</t>
  </si>
  <si>
    <t>/Images/Cards/Baseball/1642/1642-380Bk.jpg</t>
  </si>
  <si>
    <t>/ViewCard.cfm/sid/1642/cid/32739/2003-Topps-390-Ken-Griffey-Jr.</t>
  </si>
  <si>
    <t>/Images/Cards/Baseball/1642/1642-32739RepFr.jpg</t>
  </si>
  <si>
    <t>/Images/Cards/Baseball/1642/1642-390Bk.jpg</t>
  </si>
  <si>
    <t>/ViewCard.cfm/sid/1642/cid/32749/2003-Topps-400-Derek-Jeter</t>
  </si>
  <si>
    <t>/Images/Cards/Baseball/1642/1642-400Fr.jpg</t>
  </si>
  <si>
    <t>/Images/Cards/Baseball/1642/1642-32749RepBk.jpg</t>
  </si>
  <si>
    <t>/ViewCard.cfm/sid/1642/cid/32799/2003-Topps-450-Pedro-Martinez</t>
  </si>
  <si>
    <t>/Images/Cards/Baseball/1642/1642-450Fr.jpg</t>
  </si>
  <si>
    <t>/Images/Cards/Baseball/1642/1642-450Bk.jpg</t>
  </si>
  <si>
    <t>/ViewCard.cfm/sid/1642/cid/32897/2003-Topps-548-Mariano-Rivera</t>
  </si>
  <si>
    <t>/Images/Cards/Baseball/1642/1642-548Fr.jpg</t>
  </si>
  <si>
    <t>/Images/Cards/Baseball/1642/1642-548Bk.jpg</t>
  </si>
  <si>
    <t>/ViewCard.cfm/sid/1642/cid/32905/2003-Topps-556-John-Smoltz</t>
  </si>
  <si>
    <t>/Images/Cards/Baseball/1642/1642-556Fr.jpg</t>
  </si>
  <si>
    <t>/Images/Cards/Baseball/1642/1642-556Bk.jpg</t>
  </si>
  <si>
    <t>/ViewCard.cfm/sid/1642/cid/32926/2003-Topps-577-Tom-Glavine</t>
  </si>
  <si>
    <t>/Images/Cards/Baseball/1642/1642-577Fr.jpg</t>
  </si>
  <si>
    <t>/Images/Cards/Baseball/1642/1642-577Bk.jpg</t>
  </si>
  <si>
    <t>/ViewCard.cfm/sid/1642/cid/33029/2003-Topps-680-Joe-Mauer-/-Justin-Morneau</t>
  </si>
  <si>
    <t>/Images/Cards/Baseball/1642/1642-680Fr.jpg</t>
  </si>
  <si>
    <t>/Images/Cards/Baseball/1642/1642-680Bk.jpg</t>
  </si>
  <si>
    <t>/ViewCard.cfm/sid/1727/cid/210351/2004-Topps-1-Jim-Thome</t>
  </si>
  <si>
    <t>/Images/Cards/Baseball/1727/1727-1Fr.jpg</t>
  </si>
  <si>
    <t>/Images/Cards/Baseball/1727/1727-1Bk.jpg</t>
  </si>
  <si>
    <t>/ViewCard.cfm/sid/1727/cid/210359/2004-Topps-10-Ichiro-Suzuki</t>
  </si>
  <si>
    <t>/Images/Cards/Baseball/1727/1727-10Fr.jpg</t>
  </si>
  <si>
    <t>/Images/Cards/Baseball/1727/1727-10Bk.jpg</t>
  </si>
  <si>
    <t>lstowell_04_06_13_20</t>
  </si>
  <si>
    <t>/ViewCard.cfm/sid/1727/cid/210362/2004-Topps-13-Tom-Glavine</t>
  </si>
  <si>
    <t>/Images/Cards/Baseball/1727/1727-13Fr.jpg</t>
  </si>
  <si>
    <t>/Images/Cards/Baseball/1727/1727-13Bk.jpg</t>
  </si>
  <si>
    <t>/ViewCard.cfm/sid/1727/cid/210369/2004-Topps-20-Derek-Jeter</t>
  </si>
  <si>
    <t>/Images/Cards/Baseball/1727/1727-20Fr.jpg</t>
  </si>
  <si>
    <t>/Images/Cards/Baseball/1727/1727-20Bk.jpg</t>
  </si>
  <si>
    <t>ebay_2004_jumbo_packs</t>
  </si>
  <si>
    <t>/ViewCard.cfm/sid/1727/cid/210389/2004-Topps-40-Albert-Pujols</t>
  </si>
  <si>
    <t>/Images/Cards/Baseball/1727/1727-210389Fr.jpg</t>
  </si>
  <si>
    <t>/Images/Cards/Baseball/1727/1727-40Bk.jpg</t>
  </si>
  <si>
    <t>/ViewCard.cfm/sid/1727/cid/210394/2004-Topps-45-John-Smoltz</t>
  </si>
  <si>
    <t>/Images/Cards/Baseball/1727/1727-45Fr.jpg</t>
  </si>
  <si>
    <t>/Images/Cards/Baseball/1727/1727-45Bk.jpg</t>
  </si>
  <si>
    <t>/ViewCard.cfm/sid/1727/cid/210398/2004-Topps-49-Frank-Thomas</t>
  </si>
  <si>
    <t>/Images/Cards/Baseball/1727/1727-210398RepFr.jpg</t>
  </si>
  <si>
    <t>/Images/Cards/Baseball/1727/1727-210398RepBk.jpg</t>
  </si>
  <si>
    <t>/ViewCard.cfm/sid/1727/cid/210416/2004-Topps-67-Mariano-Rivera</t>
  </si>
  <si>
    <t>/Images/Cards/Baseball/1727/1727-67Fr.jpg</t>
  </si>
  <si>
    <t>/Images/Cards/Baseball/1727/1727-67Bk.jpg</t>
  </si>
  <si>
    <t>/ViewCard.cfm/sid/1727/cid/210489/2004-Topps-140-Greg-Maddux</t>
  </si>
  <si>
    <t>/Images/Cards/Baseball/1727/1727-140Fr.jpg</t>
  </si>
  <si>
    <t>/Images/Cards/Baseball/1727/1727-140Bk.jpg</t>
  </si>
  <si>
    <t>/ViewCard.cfm/sid/1727/cid/210558/2004-Topps-209-Roy-Halladay</t>
  </si>
  <si>
    <t>/Images/Cards/Baseball/1727/1727-209Fr.jpg</t>
  </si>
  <si>
    <t>/Images/Cards/Baseball/1727/1727-209Bk.jpg</t>
  </si>
  <si>
    <t>alyssa_buy120</t>
  </si>
  <si>
    <t>/ViewCard.cfm/sid/1727/cid/210588/2004-Topps-239-Adrian-Beltre</t>
  </si>
  <si>
    <t>/Images/Cards/Baseball/1727/1727-239Fr.jpg</t>
  </si>
  <si>
    <t>/Images/Cards/Baseball/1727/1727-239Bk.jpg</t>
  </si>
  <si>
    <t>/ViewCard.cfm/sid/1727/cid/210739/2004-Topps-390-Chipper-Jones</t>
  </si>
  <si>
    <t>/Images/Cards/Baseball/1727/1727-210739RepFr.jpg</t>
  </si>
  <si>
    <t>/Images/Cards/Baseball/1727/1727-210739RepBk.jpg</t>
  </si>
  <si>
    <t>/ViewCard.cfm/sid/1727/cid/210754/2004-Topps-405-Pedro-Martinez</t>
  </si>
  <si>
    <t>/Images/Cards/Baseball/1727/1727-210754RepFr.jpg</t>
  </si>
  <si>
    <t>/Images/Cards/Baseball/1727/1727-210754RepBk.jpg</t>
  </si>
  <si>
    <t>/ViewCard.cfm/sid/1727/cid/210799/2004-Topps-450-Randy-Johnson</t>
  </si>
  <si>
    <t>/Images/Cards/Baseball/1727/1727-210799RepFr.jpg</t>
  </si>
  <si>
    <t>/Images/Cards/Baseball/1727/1727-210799RepBk.jpg</t>
  </si>
  <si>
    <t>/ViewCard.cfm/sid/1727/cid/210849/2004-Topps-500-Ivan-Rodriguez</t>
  </si>
  <si>
    <t>/Images/Cards/Baseball/1727/1727-500Fr.jpg</t>
  </si>
  <si>
    <t>/Images/Cards/Baseball/1727/1727-500Bk.jpg</t>
  </si>
  <si>
    <t>/ViewCard.cfm/sid/1727/cid/210859/2004-Topps-510-Ken-Griffey-Jr.</t>
  </si>
  <si>
    <t>/Images/Cards/Baseball/1727/1727-510Fr.jpg</t>
  </si>
  <si>
    <t>/Images/Cards/Baseball/1727/1727-510Bk.jpg</t>
  </si>
  <si>
    <t>/ViewCard.cfm/sid/1727/cid/210908/2004-Topps-559-Joe-Mauer</t>
  </si>
  <si>
    <t>/Images/Cards/Baseball/1727/1727-559Fr.jpg</t>
  </si>
  <si>
    <t>/Images/Cards/Baseball/1727/1727-559Bk.jpg</t>
  </si>
  <si>
    <t>/ViewCard.cfm/sid/1727/cid/210924/2004-Topps-575-Miguel-Cabrera</t>
  </si>
  <si>
    <t>/Images/Cards/Baseball/1727/1727-575Fr.jpg</t>
  </si>
  <si>
    <t>/Images/Cards/Baseball/1727/1727-575Bk.jpg</t>
  </si>
  <si>
    <t>/ViewCard.cfm/sid/1727/cid/210972/2004-Topps-623-David-Ortiz</t>
  </si>
  <si>
    <t>/Images/Cards/Baseball/1727/1727-623Fr.jpg</t>
  </si>
  <si>
    <t>/Images/Cards/Baseball/1727/1727-623Bk.jpg</t>
  </si>
  <si>
    <t>/ViewCard.cfm/sid/1824/cid/211137/2005-Topps-13-Tom-Glavine</t>
  </si>
  <si>
    <t>/Images/Cards/Baseball/1824/1824-13Fr.jpg</t>
  </si>
  <si>
    <t>/Images/Cards/Baseball/1824/1824-13Bk.jpg</t>
  </si>
  <si>
    <t>/ViewCard.cfm/sid/1824/cid/211143/2005-Topps-19-Roy-Halladay</t>
  </si>
  <si>
    <t>/Images/Cards/Baseball/1824/1824-19Fr.jpg</t>
  </si>
  <si>
    <t>/Images/Cards/Baseball/1824/1824-19Bk.jpg</t>
  </si>
  <si>
    <t>/ViewCard.cfm/sid/1824/cid/211149/2005-Topps-25-Jim-Thome</t>
  </si>
  <si>
    <t>/Images/Cards/Baseball/1824/1824-211149RepFr.jpg</t>
  </si>
  <si>
    <t>/Images/Cards/Baseball/1824/1824-211149RepBk.jpg</t>
  </si>
  <si>
    <t>/ViewCard.cfm/sid/1824/cid/211154/2005-Topps-30-Ivan-Rodriguez</t>
  </si>
  <si>
    <t>/Images/Cards/Baseball/1824/1824-30Fr.jpg</t>
  </si>
  <si>
    <t>/Images/Cards/Baseball/1824/1824-30Bk.jpg</t>
  </si>
  <si>
    <t>ebay_2005_jumbo_packs</t>
  </si>
  <si>
    <t>/ViewCard.cfm/sid/1824/cid/211157/2005-Topps-33-Adrian-Beltre</t>
  </si>
  <si>
    <t>/Images/Cards/Baseball/1824/1824-33Fr.jpg</t>
  </si>
  <si>
    <t>/Images/Cards/Baseball/1824/1824-33Bk.jpg</t>
  </si>
  <si>
    <t>/ViewCard.cfm/sid/1824/cid/211173/2005-Topps-49-David-Ortiz</t>
  </si>
  <si>
    <t>/Images/Cards/Baseball/1824/1824-49Fr.jpg</t>
  </si>
  <si>
    <t>/Images/Cards/Baseball/1824/1824-49Bk.jpg</t>
  </si>
  <si>
    <t>/ViewCard.cfm/sid/1824/cid/211199/2005-Topps-75-Frank-Thomas</t>
  </si>
  <si>
    <t>/Images/Cards/Baseball/1824/1824-75Fr.jpg</t>
  </si>
  <si>
    <t>/Images/Cards/Baseball/1824/1824-75Bk.jpg</t>
  </si>
  <si>
    <t>/ViewCard.cfm/sid/1824/cid/211224/2005-Topps-100-Albert-Pujols</t>
  </si>
  <si>
    <t>/Images/Cards/Baseball/1824/1824-100Fr.jpg</t>
  </si>
  <si>
    <t>/Images/Cards/Baseball/1824/1824-100Bk.jpg</t>
  </si>
  <si>
    <t>/ViewCard.cfm/sid/1824/cid/211242/2005-Topps-118-Mariano-Rivera</t>
  </si>
  <si>
    <t>/Images/Cards/Baseball/1824/1824-211242RepFr.jpg</t>
  </si>
  <si>
    <t>/Images/Cards/Baseball/1824/1824-211242RepBk.jpg</t>
  </si>
  <si>
    <t>/ViewCard.cfm/sid/1824/cid/211279/2005-Topps-155-Greg-Maddux</t>
  </si>
  <si>
    <t>/Images/Cards/Baseball/1824/1824-155Fr.jpg</t>
  </si>
  <si>
    <t>/Images/Cards/Baseball/1824/1824-155Bk.jpg</t>
  </si>
  <si>
    <t>/ViewCard.cfm/sid/1824/cid/211337/2005-Topps-213-John-Smoltz</t>
  </si>
  <si>
    <t>/Images/Cards/Baseball/1824/1824-213Fr.jpg</t>
  </si>
  <si>
    <t>/Images/Cards/Baseball/1824/1824-213Bk.jpg</t>
  </si>
  <si>
    <t>/ViewCard.cfm/sid/1824/cid/211364/2005-Topps-240-Miguel-Cabrera</t>
  </si>
  <si>
    <t>/Images/Cards/Baseball/1824/1824-240Fr.jpg</t>
  </si>
  <si>
    <t>/Images/Cards/Baseball/1824/1824-240Bk.jpg</t>
  </si>
  <si>
    <t>2005_series2_box</t>
  </si>
  <si>
    <t>/ViewCard.cfm/sid/1824/cid/211494/2005-Topps-370-Randy-Johnson</t>
  </si>
  <si>
    <t>/Images/Cards/Baseball/1824/1824-211494RepFr.jpg</t>
  </si>
  <si>
    <t>/Images/Cards/Baseball/1824/1824-211494RepBk.jpg</t>
  </si>
  <si>
    <t>/ViewCard.cfm/sid/1824/cid/211524/2005-Topps-400-Ichiro-Suzuki</t>
  </si>
  <si>
    <t>/Images/Cards/Baseball/1824/1824-400Fr.jpg</t>
  </si>
  <si>
    <t>/Images/Cards/Baseball/1824/1824-400Bk.jpg</t>
  </si>
  <si>
    <t>/ViewCard.cfm/sid/1824/cid/211564/2005-Topps-440-Ken-Griffey-Jr.</t>
  </si>
  <si>
    <t>/Images/Cards/Baseball/1824/1824-440Fr.jpg</t>
  </si>
  <si>
    <t>/Images/Cards/Baseball/1824/1824-440Bk.jpg</t>
  </si>
  <si>
    <t>/ViewCard.cfm/sid/1824/cid/211634/2005-Topps-510-Joe-Mauer</t>
  </si>
  <si>
    <t>/Images/Cards/Baseball/1824/1824-510Fr.jpg</t>
  </si>
  <si>
    <t>/Images/Cards/Baseball/1824/1824-510Bk.jpg</t>
  </si>
  <si>
    <t>/ViewCard.cfm/sid/1824/cid/211654/2005-Topps-530-Chipper-Jones</t>
  </si>
  <si>
    <t>/Images/Cards/Baseball/1824/1824-530Fr.jpg</t>
  </si>
  <si>
    <t>/Images/Cards/Baseball/1824/1824-530Bk.jpg</t>
  </si>
  <si>
    <t>/ViewCard.cfm/sid/1824/cid/211699/2005-Topps-575-Pedro-Martinez</t>
  </si>
  <si>
    <t>/Images/Cards/Baseball/1824/1824-575Fr.jpg</t>
  </si>
  <si>
    <t>/Images/Cards/Baseball/1824/1824-575Bk.jpg</t>
  </si>
  <si>
    <t>/ViewCard.cfm/sid/1824/cid/211724/2005-Topps-600-Derek-Jeter</t>
  </si>
  <si>
    <t>/Images/Cards/Baseball/1824/1824-600Fr.jpg</t>
  </si>
  <si>
    <t>/Images/Cards/Baseball/1824/1824-600Bk.jpg</t>
  </si>
  <si>
    <t>Justin Verlander</t>
  </si>
  <si>
    <t>ebay_05_j_verlander_rc</t>
  </si>
  <si>
    <t>/ViewCard.cfm/sid/1824/cid/211801/2005-Topps-677-Justin-Verlander</t>
  </si>
  <si>
    <t>/Images/Cards/Baseball/1824/1824-677Fr.jpg</t>
  </si>
  <si>
    <t>/Images/Cards/Baseball/1824/1824-677Bk.jpg</t>
  </si>
  <si>
    <t>/ViewCard.cfm/sid/1930/cid/207155/2006-Topps-25-Chipper-Jones</t>
  </si>
  <si>
    <t>/Images/Cards/Baseball/1930/1930-207155RepFr.jpg</t>
  </si>
  <si>
    <t>/Images/Cards/Baseball/1930/1930-207155RepBk.jpg</t>
  </si>
  <si>
    <t>/ViewCard.cfm/sid/1930/cid/207175/2006-Topps-45-Greg-Maddux</t>
  </si>
  <si>
    <t>/Images/Cards/Baseball/1930/1930-207175RepFr.jpg</t>
  </si>
  <si>
    <t>/Images/Cards/Baseball/1930/1930-207175RepBk.jpg</t>
  </si>
  <si>
    <t>/ViewCard.cfm/sid/1930/cid/207185/2006-Topps-55-Joe-Mauer</t>
  </si>
  <si>
    <t>/Images/Cards/Baseball/1930/1930-207185RepFr.jpg</t>
  </si>
  <si>
    <t>/Images/Cards/Baseball/1930/1930-207185RepBk.jpg</t>
  </si>
  <si>
    <t>/ViewCard.cfm/sid/1930/cid/207201/2006-Topps-71-Tom-Glavine</t>
  </si>
  <si>
    <t>/Images/Cards/Baseball/1930/1930-71Fr.jpg</t>
  </si>
  <si>
    <t>/Images/Cards/Baseball/1930/1930-71Bk.jpg</t>
  </si>
  <si>
    <t>/ViewCard.cfm/sid/1930/cid/207240/2006-Topps-110-Mariano-Rivera</t>
  </si>
  <si>
    <t>/Images/Cards/Baseball/1930/1930-110Fr.jpg</t>
  </si>
  <si>
    <t>/Images/Cards/Baseball/1930/1930-110Bk.jpg</t>
  </si>
  <si>
    <t>/ViewCard.cfm/sid/1930/cid/207280/2006-Topps-150-Pedro-Martinez</t>
  </si>
  <si>
    <t>/Images/Cards/Baseball/1930/1930-207280RepFr.jpg</t>
  </si>
  <si>
    <t>/Images/Cards/Baseball/1930/1930-207280RepBk.jpg</t>
  </si>
  <si>
    <t>/ViewCard.cfm/sid/1930/cid/207305/2006-Topps-175-Ivan-Rodriguez</t>
  </si>
  <si>
    <t>/Images/Cards/Baseball/1930/1930-175Fr.jpg</t>
  </si>
  <si>
    <t>/Images/Cards/Baseball/1930/1930-175Bk.jpg</t>
  </si>
  <si>
    <t>/ViewCard.cfm/sid/1930/cid/207330/2006-Topps-200-Albert-Pujols</t>
  </si>
  <si>
    <t>/Images/Cards/Baseball/1930/1930-200Fr.jpg</t>
  </si>
  <si>
    <t>/Images/Cards/Baseball/1930/1930-200Bk.jpg</t>
  </si>
  <si>
    <t>/ViewCard.cfm/sid/1930/cid/207355/2006-Topps-225-Ichiro-Suzuki</t>
  </si>
  <si>
    <t>/Images/Cards/Baseball/1930/1930-207355RepFr.jpg</t>
  </si>
  <si>
    <t>/Images/Cards/Baseball/1930/1930-207355RepBk.jpg</t>
  </si>
  <si>
    <t>/ViewCard.cfm/sid/1930/cid/207371/2006-Topps-241-John-Smoltz</t>
  </si>
  <si>
    <t>/Images/Cards/Baseball/1930/1930-207371RepFr.jpg</t>
  </si>
  <si>
    <t>/Images/Cards/Baseball/1930/1930-207371RepBk.jpg</t>
  </si>
  <si>
    <t>/ViewCard.cfm/sid/1930/cid/207522/2006-Topps-387-Ken-Griffey-Jr.</t>
  </si>
  <si>
    <t>/Images/Cards/Baseball/1930/1930-387Fr.jpg</t>
  </si>
  <si>
    <t>/Images/Cards/Baseball/1930/1930-387Bk.jpg</t>
  </si>
  <si>
    <t>/ViewCard.cfm/sid/1930/cid/207536/2006-Topps-401-Roy-Halladay</t>
  </si>
  <si>
    <t>/Images/Cards/Baseball/1930/1930-401Fr.jpg</t>
  </si>
  <si>
    <t>/Images/Cards/Baseball/1930/1930-401Bk.jpg</t>
  </si>
  <si>
    <t>/ViewCard.cfm/sid/1930/cid/207545/2006-Topps-410-Miguel-Cabrera</t>
  </si>
  <si>
    <t>/Images/Cards/Baseball/1930/1930-207545RepFr.jpg</t>
  </si>
  <si>
    <t>/Images/Cards/Baseball/1930/1930-207545RepBk.jpg</t>
  </si>
  <si>
    <t>/ViewCard.cfm/sid/1930/cid/207558/2006-Topps-423-David-Ortiz</t>
  </si>
  <si>
    <t>/Images/Cards/Baseball/1930/1930-423Fr.jpg</t>
  </si>
  <si>
    <t>/Images/Cards/Baseball/1930/1930-423Bk.jpg</t>
  </si>
  <si>
    <t>/ViewCard.cfm/sid/1930/cid/207595/2006-Topps-460-Randy-Johnson</t>
  </si>
  <si>
    <t>/Images/Cards/Baseball/1930/1930-460Fr.jpg</t>
  </si>
  <si>
    <t>/Images/Cards/Baseball/1930/1930-460Bk.jpg</t>
  </si>
  <si>
    <t>/ViewCard.cfm/sid/1930/cid/207630/2006-Topps-495-Adrian-Beltre</t>
  </si>
  <si>
    <t>/Images/Cards/Baseball/1930/1930-207630RepFr.jpg</t>
  </si>
  <si>
    <t>/Images/Cards/Baseball/1930/1930-207630RepBk.jpg</t>
  </si>
  <si>
    <t>/ViewCard.cfm/sid/1930/cid/207635/2006-Topps-500-Derek-Jeter</t>
  </si>
  <si>
    <t>/Images/Cards/Baseball/1930/1930-207635RepFr.jpg</t>
  </si>
  <si>
    <t>/Images/Cards/Baseball/1930/1930-207635RepBk.jpg</t>
  </si>
  <si>
    <t>/ViewCard.cfm/sid/1930/cid/207695/2006-Topps-560-Jim-Thome</t>
  </si>
  <si>
    <t>/Images/Cards/Baseball/1930/1930-207695RepFr.jpg</t>
  </si>
  <si>
    <t>/Images/Cards/Baseball/1930/1930-207695RepBk.jpg</t>
  </si>
  <si>
    <t>/ViewCard.cfm/sid/1930/cid/207715/2006-Topps-580-Frank-Thomas</t>
  </si>
  <si>
    <t>/Images/Cards/Baseball/1930/1930-207715RepFr.jpg</t>
  </si>
  <si>
    <t>/Images/Cards/Baseball/1930/1930-207715RepBk.jpg</t>
  </si>
  <si>
    <t>/ViewCard.cfm/sid/1930/cid/207776/2006-Topps-641-Justin-Verlander</t>
  </si>
  <si>
    <t>/Images/Cards/Baseball/1930/1930-641Fr.jpg</t>
  </si>
  <si>
    <t>/Images/Cards/Baseball/1930/1930-641Bk.jpg</t>
  </si>
  <si>
    <t>ebay_07_topps_jeter_mantle_bush</t>
  </si>
  <si>
    <t>/ViewCard.cfm/sid/1977/cid/193353/2007-Topps-40-Derek-Jeter</t>
  </si>
  <si>
    <t>/Images/Cards/Baseball/1977/1977-193353Fr.jpg</t>
  </si>
  <si>
    <t>/Images/Cards/Baseball/1977/1977-193353Bk.jpg</t>
  </si>
  <si>
    <t>ebay_07_topps_packs</t>
  </si>
  <si>
    <t>/ViewCard.cfm/sid/1977/cid/193363/2007-Topps-50-Miguel-Cabrera</t>
  </si>
  <si>
    <t>/Images/Cards/Baseball/1977/1977-193363RepFr.jpg</t>
  </si>
  <si>
    <t>/Images/Cards/Baseball/1977/1977-193363RepBk.jpg</t>
  </si>
  <si>
    <t>/ViewCard.cfm/sid/1977/cid/193373/2007-Topps-60-John-Smoltz</t>
  </si>
  <si>
    <t>/Images/Cards/Baseball/1977/1977-193373RepFr.jpg</t>
  </si>
  <si>
    <t>/Images/Cards/Baseball/1977/1977-60Bk.jpg</t>
  </si>
  <si>
    <t>/ViewCard.cfm/sid/1977/cid/193383/2007-Topps-70-Ivan-Rodriguez</t>
  </si>
  <si>
    <t>/Images/Cards/Baseball/1977/1977-193383RepFr.jpg</t>
  </si>
  <si>
    <t>/Images/Cards/Baseball/1977/1977-70Bk.jpg</t>
  </si>
  <si>
    <t>rutherford_estate_sale</t>
  </si>
  <si>
    <t>/ViewCard.cfm/sid/1977/cid/193403/2007-Topps-90-Chipper-Jones</t>
  </si>
  <si>
    <t>/Images/Cards/Baseball/1977/1977-90Fr.jpg</t>
  </si>
  <si>
    <t>/Images/Cards/Baseball/1977/1977-90Bk.jpg</t>
  </si>
  <si>
    <t>/ViewCard.cfm/sid/1977/cid/193443/2007-Topps-130-Albert-Pujols</t>
  </si>
  <si>
    <t>/Images/Cards/Baseball/1977/1977-130Fr.jpg</t>
  </si>
  <si>
    <t>/Images/Cards/Baseball/1977/1977-130Bk.jpg</t>
  </si>
  <si>
    <t>/ViewCard.cfm/sid/1977/cid/193474/2007-Topps-160-Justin-Verlander</t>
  </si>
  <si>
    <t>/Images/Cards/Baseball/1977/1977-193474RepFr.jpg</t>
  </si>
  <si>
    <t>/Images/Cards/Baseball/1977/1977-193474RepBk.jpg</t>
  </si>
  <si>
    <t>/ViewCard.cfm/sid/1977/cid/193494/2007-Topps-180-Roy-Halladay</t>
  </si>
  <si>
    <t>/Images/Cards/Baseball/1977/1977-180Fr.jpg</t>
  </si>
  <si>
    <t>/Images/Cards/Baseball/1977/1977-180Bk.jpg</t>
  </si>
  <si>
    <t>/ViewCard.cfm/sid/1977/cid/193590/2007-Topps-275-Greg-Maddux</t>
  </si>
  <si>
    <t>/Images/Cards/Baseball/1977/1977-193590RepFr.jpg</t>
  </si>
  <si>
    <t>/Images/Cards/Baseball/1977/1977-193590RepBk.jpg</t>
  </si>
  <si>
    <t>/ViewCard.cfm/sid/1977/cid/193621/2007-Topps-305-Frank-Thomas</t>
  </si>
  <si>
    <t>/Images/Cards/Baseball/1977/1977-193621RepFr.jpg</t>
  </si>
  <si>
    <t>/Images/Cards/Baseball/1977/1977-193621RepBk.jpg</t>
  </si>
  <si>
    <t>/ViewCard.cfm/sid/1977/cid/193641/2007-Topps-325-Joe-Mauer</t>
  </si>
  <si>
    <t>/Images/Cards/Baseball/1977/1977-325Fr.jpg</t>
  </si>
  <si>
    <t>/Images/Cards/Baseball/1977/1977-325Bk.jpg</t>
  </si>
  <si>
    <t>/ViewCard.cfm/sid/1977/cid/193676/2007-Topps-360-David-Ortiz</t>
  </si>
  <si>
    <t>/Images/Cards/Baseball/1977/1977-360Fr.jpg</t>
  </si>
  <si>
    <t>/Images/Cards/Baseball/1977/1977-360Bk.jpg</t>
  </si>
  <si>
    <t>/ViewCard.cfm/sid/1977/cid/193690/2007-Topps-374-Adrian-Beltre</t>
  </si>
  <si>
    <t>/Images/Cards/Baseball/1977/1977-193690RepFr.jpg</t>
  </si>
  <si>
    <t>/Images/Cards/Baseball/1977/1977-193690RepBk.jpg</t>
  </si>
  <si>
    <t>/ViewCard.cfm/sid/1977/cid/193716/2007-Topps-400-Ichiro-Suzuki</t>
  </si>
  <si>
    <t>/Images/Cards/Baseball/1977/1977-193716RepFr.jpg</t>
  </si>
  <si>
    <t>/Images/Cards/Baseball/1977/1977-193716RepBk.jpg</t>
  </si>
  <si>
    <t>/ViewCard.cfm/sid/1977/cid/193726/2007-Topps-410-Tom-Glavine</t>
  </si>
  <si>
    <t>/Images/Cards/Baseball/1977/1977-193726RepFr.jpg</t>
  </si>
  <si>
    <t>/Images/Cards/Baseball/1977/1977-193726RepBk.jpg</t>
  </si>
  <si>
    <t>/ViewCard.cfm/sid/1977/cid/193768/2007-Topps-450-Ken-Griffey-Jr.</t>
  </si>
  <si>
    <t>/Images/Cards/Baseball/1977/1977-450Fr.jpg</t>
  </si>
  <si>
    <t>/Images/Cards/Baseball/1977/1977-450Bk.jpg</t>
  </si>
  <si>
    <t>/ViewCard.cfm/sid/1977/cid/193799/2007-Topps-481-Jim-Thome</t>
  </si>
  <si>
    <t>/Images/Cards/Baseball/1977/1977-193799RepFr.jpg</t>
  </si>
  <si>
    <t>/Images/Cards/Baseball/1977/1977-193799RepBk.jpg</t>
  </si>
  <si>
    <t>/ViewCard.cfm/sid/1977/cid/193819/2007-Topps-500-Pedro-Martinez</t>
  </si>
  <si>
    <t>/Images/Cards/Baseball/1977/1977-193819RepFr.jpg</t>
  </si>
  <si>
    <t>/Images/Cards/Baseball/1977/1977-193819RepBk.jpg</t>
  </si>
  <si>
    <t>/ViewCard.cfm/sid/1977/cid/193879/2007-Topps-560-Randy-Johnson</t>
  </si>
  <si>
    <t>/Images/Cards/Baseball/1977/1977-193879RepFr.jpg</t>
  </si>
  <si>
    <t>/Images/Cards/Baseball/1977/1977-193879RepBk.jpg</t>
  </si>
  <si>
    <t>/ViewCard.cfm/sid/1977/cid/193889/2007-Topps-570-Mariano-Rivera</t>
  </si>
  <si>
    <t>/Images/Cards/Baseball/1977/1977-193889RepFr.jpg</t>
  </si>
  <si>
    <t>/Images/Cards/Baseball/1977/1977-193889RepBk.jpg</t>
  </si>
  <si>
    <t>/ViewCard.cfm/sid/6625/cid/56860/2008-Topps-10-Miguel-Cabrera</t>
  </si>
  <si>
    <t>/Images/Cards/Baseball/6625/6625-10Fr.jpg</t>
  </si>
  <si>
    <t>/Images/Cards/Baseball/6625/6625-10Bk.jpg</t>
  </si>
  <si>
    <t>/ViewCard.cfm/sid/6625/cid/56883/2008-Topps-33-Joe-Mauer</t>
  </si>
  <si>
    <t>/Images/Cards/Baseball/6625/6625-56883RepFr.jpg</t>
  </si>
  <si>
    <t>/Images/Cards/Baseball/6625/6625-56883RepBk.jpg</t>
  </si>
  <si>
    <t>/ViewCard.cfm/sid/6625/cid/56926/2008-Topps-76-Ivan-Rodriguez</t>
  </si>
  <si>
    <t>/Images/Cards/Baseball/6625/6625-76Fr.jpg</t>
  </si>
  <si>
    <t>/Images/Cards/Baseball/6625/6625-76Bk.jpg</t>
  </si>
  <si>
    <t>cape_auctions_08-12</t>
  </si>
  <si>
    <t>/ViewCard.cfm/sid/6625/cid/57049/2008-Topps-199-Adrian-Beltre</t>
  </si>
  <si>
    <t>/Images/Cards/Baseball/6625/6625-57049RepFr.jpg</t>
  </si>
  <si>
    <t>/Images/Cards/Baseball/6625/6625-57049RepBk.jpg</t>
  </si>
  <si>
    <t>/ViewCard.cfm/sid/6625/cid/57080/2008-Topps-230-Roy-Halladay</t>
  </si>
  <si>
    <t>/Images/Cards/Baseball/6625/6625-230Fr.jpg</t>
  </si>
  <si>
    <t>/Images/Cards/Baseball/6625/6625-230Bk.jpg</t>
  </si>
  <si>
    <t>/ViewCard.cfm/sid/6625/cid/57091/2008-Topps-240-Jim-Thome</t>
  </si>
  <si>
    <t>/Images/Cards/Baseball/6625/6625-240Fr.jpg</t>
  </si>
  <si>
    <t>/Images/Cards/Baseball/6625/6625-240Bk.jpg</t>
  </si>
  <si>
    <t>/ViewCard.cfm/sid/6625/cid/57171/2008-Topps-320-Ichiro</t>
  </si>
  <si>
    <t>/Images/Cards/Baseball/6625/6625-57171RepFr.jpg</t>
  </si>
  <si>
    <t>/Images/Cards/Baseball/6625/6625-57171RepBk.jpg</t>
  </si>
  <si>
    <t>/ViewCard.cfm/sid/6625/cid/57211/2008-Topps-360-David-Ortiz</t>
  </si>
  <si>
    <t>/Images/Cards/Baseball/6625/6625-360Fr.jpg</t>
  </si>
  <si>
    <t>/Images/Cards/Baseball/6625/6625-360Bk.jpg</t>
  </si>
  <si>
    <t>/ViewCard.cfm/sid/6625/cid/57247/2008-Topps-396-Randy-Johnson</t>
  </si>
  <si>
    <t>/Images/Cards/Baseball/6625/6625-57247RepFr.jpg</t>
  </si>
  <si>
    <t>/Images/Cards/Baseball/6625/6625-57247RepBk.jpg</t>
  </si>
  <si>
    <t>/ViewCard.cfm/sid/6625/cid/57291/2008-Topps-440-Pedro-Martinez</t>
  </si>
  <si>
    <t>/Images/Cards/Baseball/6625/6625-57291RepFr.jpg</t>
  </si>
  <si>
    <t>/Images/Cards/Baseball/6625/6625-57291RepBk.jpg</t>
  </si>
  <si>
    <t>/ViewCard.cfm/sid/6625/cid/57306/2008-Topps-455-Derek-Jeter</t>
  </si>
  <si>
    <t>/Images/Cards/Baseball/6625/6625-57306RepFr.jpg</t>
  </si>
  <si>
    <t>/Images/Cards/Baseball/6625/6625-57306RepBk.jpg</t>
  </si>
  <si>
    <t>/ViewCard.cfm/sid/6625/cid/57341/2008-Topps-490-Albert-Pujols</t>
  </si>
  <si>
    <t>/Images/Cards/Baseball/6625/6625-490Fr.jpg</t>
  </si>
  <si>
    <t>/Images/Cards/Baseball/6625/6625-490Bk.jpg</t>
  </si>
  <si>
    <t>/ViewCard.cfm/sid/6625/cid/57351/2008-Topps-500-Chipper-Jones</t>
  </si>
  <si>
    <t>/Images/Cards/Baseball/6625/6625-500Fr.jpg</t>
  </si>
  <si>
    <t>/Images/Cards/Baseball/6625/6625-500Bk.jpg</t>
  </si>
  <si>
    <t>/ViewCard.cfm/sid/6625/cid/57361/2008-Topps-510-Justin-Verlander</t>
  </si>
  <si>
    <t>/Images/Cards/Baseball/6625/6625-510Fr.jpg</t>
  </si>
  <si>
    <t>/Images/Cards/Baseball/6625/6625-510Bk.jpg</t>
  </si>
  <si>
    <t>/ViewCard.cfm/sid/6625/cid/57391/2008-Topps-540-John-Smoltz</t>
  </si>
  <si>
    <t>/Images/Cards/Baseball/6625/6625-57391RepFr.jpg</t>
  </si>
  <si>
    <t>/Images/Cards/Baseball/6625/6625-57391RepBk.jpg</t>
  </si>
  <si>
    <t>/ViewCard.cfm/sid/6625/cid/57431/2008-Topps-580-Ken-Griffey-Jr.</t>
  </si>
  <si>
    <t>/Images/Cards/Baseball/6625/6625-580Fr.jpg</t>
  </si>
  <si>
    <t>/Images/Cards/Baseball/6625/6625-580Bk.jpg</t>
  </si>
  <si>
    <t>/ViewCard.cfm/sid/6625/cid/57441/2008-Topps-590-Mariano-Rivera</t>
  </si>
  <si>
    <t>/Images/Cards/Baseball/6625/6625-57441RepFr.jpg</t>
  </si>
  <si>
    <t>/Images/Cards/Baseball/6625/6625-57441RepBk.jpg</t>
  </si>
  <si>
    <t>/ViewCard.cfm/sid/6625/cid/57451/2008-Topps-600-Tom-Glavine</t>
  </si>
  <si>
    <t>/Images/Cards/Baseball/6625/6625-600Fr.jpg</t>
  </si>
  <si>
    <t>/Images/Cards/Baseball/6625/6625-600Bk.jpg</t>
  </si>
  <si>
    <t>/ViewCard.cfm/sid/6625/cid/57476/2008-Topps-625-Greg-Maddux</t>
  </si>
  <si>
    <t>/Images/Cards/Baseball/6625/6625-625Fr.jpg</t>
  </si>
  <si>
    <t>/Images/Cards/Baseball/6625/6625-625Bk.jpg</t>
  </si>
  <si>
    <t>/ViewCard.cfm/sid/6625/cid/57501/2008-Topps-650-Frank-Thomas</t>
  </si>
  <si>
    <t>/Images/Cards/Baseball/6625/6625-650Fr.jpg</t>
  </si>
  <si>
    <t>/Images/Cards/Baseball/6625/6625-650Bk.jpg</t>
  </si>
  <si>
    <t>Clayton Kershaw</t>
  </si>
  <si>
    <t>UH240</t>
  </si>
  <si>
    <t>/ViewCard.cfm/sid/8834/cid/82341/2008-Topps-Updates-&amp;-Highlights-UH240-Clayton-Kershaw</t>
  </si>
  <si>
    <t>/Images/Cards/Baseball/8834/8834-UH240Fr.jpg</t>
  </si>
  <si>
    <t>/Images/Cards/Baseball/8834/8834-UH240Bk.jpg</t>
  </si>
  <si>
    <t>Max Scherzer</t>
  </si>
  <si>
    <t>UH280</t>
  </si>
  <si>
    <t>/ViewCard.cfm/sid/8834/cid/82381/2008-Topps-Updates-&amp;-Highlights-UH280-Max-Scherzer</t>
  </si>
  <si>
    <t>/Images/Cards/Baseball/8834/8834-UH280Fr.jpg</t>
  </si>
  <si>
    <t>/Images/Cards/Baseball/8834/8834-UH280Bk.jpg</t>
  </si>
  <si>
    <t>/ViewCard.cfm/sid/9074/cid/259275/2009-Topps-24-Frank-Thomas</t>
  </si>
  <si>
    <t>/Images/Cards/Baseball/9074/9074-259275RepFr.jpg</t>
  </si>
  <si>
    <t>/Images/Cards/Baseball/9074/9074-259275RepBk.jpg</t>
  </si>
  <si>
    <t>/ViewCard.cfm/sid/9074/cid/259281/2009-Topps-30-Ken-Griffey-Jr.</t>
  </si>
  <si>
    <t>/Images/Cards/Baseball/9074/9074-30aFr.jpg</t>
  </si>
  <si>
    <t>/Images/Cards/Baseball/9074/9074-30aBk.jpg</t>
  </si>
  <si>
    <t>/ViewCard.cfm/sid/9074/cid/259303/2009-Topps-50-David-Ortiz</t>
  </si>
  <si>
    <t>/Images/Cards/Baseball/9074/9074-259303RepFr.jpg</t>
  </si>
  <si>
    <t>/Images/Cards/Baseball/9074/9074-259303RepBk.jpg</t>
  </si>
  <si>
    <t>/ViewCard.cfm/sid/9074/cid/259313/2009-Topps-60-Mariano-Rivera</t>
  </si>
  <si>
    <t>/Images/Cards/Baseball/9074/9074-60aFr.jpg</t>
  </si>
  <si>
    <t>/Images/Cards/Baseball/9074/9074-60aBk.jpg</t>
  </si>
  <si>
    <t>/ViewCard.cfm/sid/9074/cid/259340/2009-Topps-85-Justin-Verlander</t>
  </si>
  <si>
    <t>/Images/Cards/Baseball/9074/9074-259340RepFr.jpg</t>
  </si>
  <si>
    <t>/Images/Cards/Baseball/9074/9074-259340RepBk.jpg</t>
  </si>
  <si>
    <t>/ViewCard.cfm/sid/9074/cid/259411/2009-Topps-155-Roy-Halladay</t>
  </si>
  <si>
    <t>/Images/Cards/Baseball/9074/9074-259411RepFr.jpg</t>
  </si>
  <si>
    <t>/Images/Cards/Baseball/9074/9074-259411RepBk.jpg</t>
  </si>
  <si>
    <t>/ViewCard.cfm/sid/9074/cid/259442/2009-Topps-185-Randy-Johnson</t>
  </si>
  <si>
    <t>/Images/Cards/Baseball/9074/9074-185Fr.jpg</t>
  </si>
  <si>
    <t>/Images/Cards/Baseball/9074/9074-185Bk.jpg</t>
  </si>
  <si>
    <t>/ViewCard.cfm/sid/9074/cid/259485/2009-Topps-224-Max-Scherzer</t>
  </si>
  <si>
    <t>/Images/Cards/Baseball/9074/9074-224Fr.jpg</t>
  </si>
  <si>
    <t>/Images/Cards/Baseball/9074/9074-224Bk.jpg</t>
  </si>
  <si>
    <t>/ViewCard.cfm/sid/9074/cid/259550/2009-Topps-287-Greg-Maddux</t>
  </si>
  <si>
    <t>/Images/Cards/Baseball/9074/9074-287aFr.jpg</t>
  </si>
  <si>
    <t>/Images/Cards/Baseball/9074/9074-287aBk.jpg</t>
  </si>
  <si>
    <t>/ViewCard.cfm/sid/9074/cid/259554/2009-Topps-290-Albert-Pujols</t>
  </si>
  <si>
    <t>/Images/Cards/Baseball/9074/9074-290aFr.jpg</t>
  </si>
  <si>
    <t>/Images/Cards/Baseball/9074/9074-290aBk.jpg</t>
  </si>
  <si>
    <t>/ViewCard.cfm/sid/9074/cid/259565/2009-Topps-300-Ichiro-Suzuki</t>
  </si>
  <si>
    <t>/Images/Cards/Baseball/9074/9074-300Fr.jpg</t>
  </si>
  <si>
    <t>/Images/Cards/Baseball/9074/9074-300Bk.jpg</t>
  </si>
  <si>
    <t>/ViewCard.cfm/sid/9074/cid/259570/2009-Topps-305-Ivan-Rodriguez</t>
  </si>
  <si>
    <t>/Images/Cards/Baseball/9074/9074-259570RepFr.jpg</t>
  </si>
  <si>
    <t>/Images/Cards/Baseball/9074/9074-259570RepBk.jpg</t>
  </si>
  <si>
    <t>/ViewCard.cfm/sid/9074/cid/259586/2009-Topps-320-Miguel-Cabrera</t>
  </si>
  <si>
    <t>/Images/Cards/Baseball/9074/9074-259586RepFr.jpg</t>
  </si>
  <si>
    <t>/Images/Cards/Baseball/9074/9074-259586RepBk.jpg</t>
  </si>
  <si>
    <t>/ViewCard.cfm/sid/9074/cid/259607/2009-Topps-340-Joe-Mauer</t>
  </si>
  <si>
    <t>/Images/Cards/Baseball/9074/9074-259607RepFr.jpg</t>
  </si>
  <si>
    <t>/Images/Cards/Baseball/9074/9074-259607RepBk.jpg</t>
  </si>
  <si>
    <t>/ViewCard.cfm/sid/9074/cid/259622/2009-Topps-353-Derek-Jeter</t>
  </si>
  <si>
    <t>/Images/Cards/Baseball/9074/9074-259622RepFr.jpg</t>
  </si>
  <si>
    <t>/Images/Cards/Baseball/9074/9074-259622RepBk.jpg</t>
  </si>
  <si>
    <t>/ViewCard.cfm/sid/9074/cid/259625/2009-Topps-355-John-Smoltz</t>
  </si>
  <si>
    <t>/Images/Cards/Baseball/9074/9074-259625RepFr.jpg</t>
  </si>
  <si>
    <t>/Images/Cards/Baseball/9074/9074-259625RepBk.jpg</t>
  </si>
  <si>
    <t>/ViewCard.cfm/sid/9074/cid/259748/2009-Topps-475-Chipper-Jones</t>
  </si>
  <si>
    <t>/Images/Cards/Baseball/9074/9074-475aFr.jpg</t>
  </si>
  <si>
    <t>/Images/Cards/Baseball/9074/9074-475aBk.jpg</t>
  </si>
  <si>
    <t>/ViewCard.cfm/sid/9074/cid/259839/2009-Topps-560-Adrian-Beltre</t>
  </si>
  <si>
    <t>/Images/Cards/Baseball/9074/9074-259839RepFr.jpg</t>
  </si>
  <si>
    <t>/Images/Cards/Baseball/9074/9074-259839RepBk.jpg</t>
  </si>
  <si>
    <t>/ViewCard.cfm/sid/9074/cid/259854/2009-Topps-575-Clayton-Kershaw</t>
  </si>
  <si>
    <t>/Images/Cards/Baseball/9074/9074-259854RepFr.jpg</t>
  </si>
  <si>
    <t>/Images/Cards/Baseball/9074/9074-259854RepBk.jpg</t>
  </si>
  <si>
    <t>/ViewCard.cfm/sid/9074/cid/259907/2009-Topps-625-Jim-Thome</t>
  </si>
  <si>
    <t>/Images/Cards/Baseball/9074/9074-259907RepFr.jpg</t>
  </si>
  <si>
    <t>/Images/Cards/Baseball/9074/9074-259907RepBk.jpg</t>
  </si>
  <si>
    <t>/ViewCard.cfm/sid/9821/cid/417051/2010-Topps-10-Clayton-Kershaw</t>
  </si>
  <si>
    <t>/Images/Cards/Baseball/9821/9821-417051RepFr.jpg</t>
  </si>
  <si>
    <t>/Images/Cards/Baseball/9821/9821-417051RepBk.jpg</t>
  </si>
  <si>
    <t>ebay_2010_jumbo_packs</t>
  </si>
  <si>
    <t>/ViewCard.cfm/sid/9821/cid/417131/2010-Topps-85-Ken-Griffey-Jr.</t>
  </si>
  <si>
    <t>/Images/Cards/Baseball/9821/9821-85aFr.jpg</t>
  </si>
  <si>
    <t>/Images/Cards/Baseball/9821/9821-85aBk.jpg</t>
  </si>
  <si>
    <t>/ViewCard.cfm/sid/9821/cid/417143/2010-Topps-94-Ivan-Rodriguez</t>
  </si>
  <si>
    <t>/Images/Cards/Baseball/9821/9821-94aFr.jpg</t>
  </si>
  <si>
    <t>/Images/Cards/Baseball/9821/9821-94aBk.jpg</t>
  </si>
  <si>
    <t>/ViewCard.cfm/sid/9821/cid/417151/2010-Topps-100-Albert-Pujols</t>
  </si>
  <si>
    <t>/Images/Cards/Baseball/9821/9821-100aFr.jpg</t>
  </si>
  <si>
    <t>/Images/Cards/Baseball/9821/9821-100aBk.jpg</t>
  </si>
  <si>
    <t>/ViewCard.cfm/sid/9821/cid/417181/2010-Topps-125-Ichiro</t>
  </si>
  <si>
    <t>/Images/Cards/Baseball/9821/9821-125aFr.jpg</t>
  </si>
  <si>
    <t>/Images/Cards/Baseball/9821/9821-125aBk.jpg</t>
  </si>
  <si>
    <t>/ViewCard.cfm/sid/9821/cid/417183/2010-Topps-126-John-Smoltz</t>
  </si>
  <si>
    <t>/Images/Cards/Baseball/9821/9821-126Fr.jpg</t>
  </si>
  <si>
    <t>/Images/Cards/Baseball/9821/9821-126Bk.jpg</t>
  </si>
  <si>
    <t>/ViewCard.cfm/sid/9821/cid/417209/2010-Topps-150-Joe-Mauer</t>
  </si>
  <si>
    <t>/Images/Cards/Baseball/9821/9821-150Fr.jpg</t>
  </si>
  <si>
    <t>/Images/Cards/Baseball/9821/9821-150Bk.jpg</t>
  </si>
  <si>
    <t>/ViewCard.cfm/sid/9821/cid/417251/2010-Topps-189-Adrian-Beltre</t>
  </si>
  <si>
    <t>/Images/Cards/Baseball/9821/9821-189Fr.jpg</t>
  </si>
  <si>
    <t>/Images/Cards/Baseball/9821/9821-189Bk.jpg</t>
  </si>
  <si>
    <t>/ViewCard.cfm/sid/9821/cid/417262/2010-Topps-200-Roy-Halladay</t>
  </si>
  <si>
    <t>/Images/Cards/Baseball/9821/9821-200aFr.jpg</t>
  </si>
  <si>
    <t>/Images/Cards/Baseball/9821/9821-200aBk.jpg</t>
  </si>
  <si>
    <t>/ViewCard.cfm/sid/9821/cid/417278/2010-Topps-215-Max-Scherzer</t>
  </si>
  <si>
    <t>/Images/Cards/Baseball/9821/9821-215Fr.jpg</t>
  </si>
  <si>
    <t>/Images/Cards/Baseball/9821/9821-215Bk.jpg</t>
  </si>
  <si>
    <t>/ViewCard.cfm/sid/9821/cid/417283/2010-Topps-220-Randy-Johnson</t>
  </si>
  <si>
    <t>/Images/Cards/Baseball/9821/9821-220Fr.jpg</t>
  </si>
  <si>
    <t>/Images/Cards/Baseball/9821/9821-220Bk.jpg</t>
  </si>
  <si>
    <t>/ViewCard.cfm/sid/9821/cid/417393/2010-Topps-323-Jim-Thome</t>
  </si>
  <si>
    <t>/Images/Cards/Baseball/9821/9821-323Fr.jpg</t>
  </si>
  <si>
    <t>/Images/Cards/Baseball/9821/9821-323Bk.jpg</t>
  </si>
  <si>
    <t>/ViewCard.cfm/sid/9821/cid/417443/2010-Topps-369-David-Ortiz</t>
  </si>
  <si>
    <t>/Images/Cards/Baseball/9821/9821-369aFr.jpg</t>
  </si>
  <si>
    <t>/Images/Cards/Baseball/9821/9821-369aBk.jpg</t>
  </si>
  <si>
    <t>/ViewCard.cfm/sid/9821/cid/417487/2010-Topps-404-Mariano-Rivera</t>
  </si>
  <si>
    <t>/Images/Cards/Baseball/9821/9821-404Fr.jpg</t>
  </si>
  <si>
    <t>/Images/Cards/Baseball/9821/9821-404Bk.jpg</t>
  </si>
  <si>
    <t>/ViewCard.cfm/sid/9821/cid/417642/2010-Topps-549-Derek-Jeter</t>
  </si>
  <si>
    <t>/Images/Cards/Baseball/9821/9821-549aFr.jpg</t>
  </si>
  <si>
    <t>/Images/Cards/Baseball/9821/9821-549aBk.jpg</t>
  </si>
  <si>
    <t>/ViewCard.cfm/sid/9821/cid/417714/2010-Topps-615-Justin-Verlander</t>
  </si>
  <si>
    <t>/Images/Cards/Baseball/9821/9821-615aFr.jpg</t>
  </si>
  <si>
    <t>/Images/Cards/Baseball/9821/9821-615aBk.jpg</t>
  </si>
  <si>
    <t>/ViewCard.cfm/sid/9821/cid/417723/2010-Topps-623-Miguel-Cabrera</t>
  </si>
  <si>
    <t>/Images/Cards/Baseball/9821/9821-623Fr.jpg</t>
  </si>
  <si>
    <t>/Images/Cards/Baseball/9821/9821-623Bk.jpg</t>
  </si>
  <si>
    <t>/ViewCard.cfm/sid/9821/cid/417753/2010-Topps-652-Chipper-Jones</t>
  </si>
  <si>
    <t>/Images/Cards/Baseball/9821/9821-652aFr.jpg</t>
  </si>
  <si>
    <t>/Images/Cards/Baseball/9821/9821-652aBk.jpg</t>
  </si>
  <si>
    <t>/ViewCard.cfm/sid/48224/cid/534463/2011-Topps-33-Max-Scherzer</t>
  </si>
  <si>
    <t>/Images/Cards/Baseball/48224/48224-33Fr.jpg</t>
  </si>
  <si>
    <t>/Images/Cards/Baseball/48224/48224-33Bk.jpg</t>
  </si>
  <si>
    <t>/ViewCard.cfm/sid/48224/cid/534472/2011-Topps-42-Mariano-Rivera</t>
  </si>
  <si>
    <t>/Images/Cards/Baseball/48224/48224-42Fr.jpg</t>
  </si>
  <si>
    <t>/Images/Cards/Baseball/48224/48224-42Bk.jpg</t>
  </si>
  <si>
    <t>/ViewCard.cfm/sid/48224/cid/534530/2011-Topps-100-Albert-Pujols</t>
  </si>
  <si>
    <t>/Images/Cards/Baseball/48224/48224-534530RepFr.jpg</t>
  </si>
  <si>
    <t>/Images/Cards/Baseball/48224/48224-534530RepBk.jpg</t>
  </si>
  <si>
    <t>/ViewCard.cfm/sid/48224/cid/534580/2011-Topps-150-Miguel-Cabrera</t>
  </si>
  <si>
    <t>/Images/Cards/Baseball/48224/48224-150Fr.jpg</t>
  </si>
  <si>
    <t>/Images/Cards/Baseball/48224/48224-150Bk.jpg</t>
  </si>
  <si>
    <t>/ViewCard.cfm/sid/48224/cid/534599/2011-Topps-169-Chipper-Jones</t>
  </si>
  <si>
    <t>/Images/Cards/Baseball/48224/48224-169Fr.jpg</t>
  </si>
  <si>
    <t>/Images/Cards/Baseball/48224/48224-169Bk.jpg</t>
  </si>
  <si>
    <t>/ViewCard.cfm/sid/48224/cid/534630/2011-Topps-200-Ichiro-Suzuki</t>
  </si>
  <si>
    <t>/Images/Cards/Baseball/48224/48224-534630RepFr.jpg</t>
  </si>
  <si>
    <t>/Images/Cards/Baseball/48224/48224-534630RepBk.jpg</t>
  </si>
  <si>
    <t>/ViewCard.cfm/sid/48224/cid/534683/2011-Topps-253-Jim-Thome</t>
  </si>
  <si>
    <t>/Images/Cards/Baseball/48224/48224-253Fr.jpg</t>
  </si>
  <si>
    <t>/Images/Cards/Baseball/48224/48224-253Bk.jpg</t>
  </si>
  <si>
    <t>/ViewCard.cfm/sid/48224/cid/534705/2011-Topps-275-Clayton-Kershaw</t>
  </si>
  <si>
    <t>/Images/Cards/Baseball/48224/48224-534705RepFr.jpg</t>
  </si>
  <si>
    <t>/Images/Cards/Baseball/48224/48224-534705RepBk.jpg</t>
  </si>
  <si>
    <t>/ViewCard.cfm/sid/48224/cid/534730/2011-Topps-300-Roy-Halladay</t>
  </si>
  <si>
    <t>/Images/Cards/Baseball/48224/48224-300Fr.jpg</t>
  </si>
  <si>
    <t>/Images/Cards/Baseball/48224/48224-300Bk.jpg</t>
  </si>
  <si>
    <t>/ViewCard.cfm/sid/48224/cid/534732/2011-Topps-302-Adrian-Beltre</t>
  </si>
  <si>
    <t>/Images/Cards/Baseball/48224/48224-302Fr.jpg</t>
  </si>
  <si>
    <t>/Images/Cards/Baseball/48224/48224-302Bk.jpg</t>
  </si>
  <si>
    <t>/ViewCard.cfm/sid/48224/cid/534745/2011-Topps-315-David-Ortiz</t>
  </si>
  <si>
    <t>/Images/Cards/Baseball/48224/48224-315Fr.jpg</t>
  </si>
  <si>
    <t>/Images/Cards/Baseball/48224/48224-315Bk.jpg</t>
  </si>
  <si>
    <t>mall_2011_binder</t>
  </si>
  <si>
    <t>/ViewCard.cfm/sid/48224/cid/534760/2011-Topps-330-Derek-Jeter</t>
  </si>
  <si>
    <t>/Images/Cards/Baseball/48224/48224-330Fr.jpg</t>
  </si>
  <si>
    <t>/Images/Cards/Baseball/48224/48224-330Bk.jpg</t>
  </si>
  <si>
    <t>/ViewCard.cfm/sid/48224/cid/1877336/2011-Topps-355-Justin-Verlander-</t>
  </si>
  <si>
    <t>/Images/Cards/Baseball/48224/48224-355Fr.jpg</t>
  </si>
  <si>
    <t>/Images/Cards/Baseball/48224/48224-355Bk.jpg</t>
  </si>
  <si>
    <t>/ViewCard.cfm/sid/48224/cid/1877341/2011-Topps-360-Ivan-Rodriguez-</t>
  </si>
  <si>
    <t>/Images/Cards/Baseball/48224/48224-360Fr.jpg</t>
  </si>
  <si>
    <t>/Images/Cards/Baseball/48224/48224-360Bk.jpg</t>
  </si>
  <si>
    <t>/ViewCard.cfm/sid/48224/cid/1877531/2011-Topps-550-Joe-Mauer-</t>
  </si>
  <si>
    <t>/Images/Cards/Baseball/48224/48224-550Fr.jpg</t>
  </si>
  <si>
    <t>/Images/Cards/Baseball/48224/48224-550Bk.jpg</t>
  </si>
  <si>
    <t>Mike Trout</t>
  </si>
  <si>
    <t>US175</t>
  </si>
  <si>
    <t>/ViewCard.cfm/sid/58238/cid/3085832/2011-Topps-Update-US175-Mike-Trout</t>
  </si>
  <si>
    <t>/Images/Cards/Baseball/58238/58238-3085832RepFr.jpg</t>
  </si>
  <si>
    <t>/Images/Cards/Baseball/58238/58238-3085832RepBk.jpg</t>
  </si>
  <si>
    <t>/ViewCard.cfm/sid/61443/cid/3675789/2012-Topps-30-Derek-Jeter</t>
  </si>
  <si>
    <t>/Images/Cards/Baseball/61443/61443-30Fr.jpg</t>
  </si>
  <si>
    <t>/Images/Cards/Baseball/61443/61443-30Bk.jpg</t>
  </si>
  <si>
    <t>/ViewCard.cfm/sid/61443/cid/3675914/2012-Topps-150-Roy-Halladay</t>
  </si>
  <si>
    <t>/Images/Cards/Baseball/61443/61443-150Fr.jpg</t>
  </si>
  <si>
    <t>/Images/Cards/Baseball/61443/61443-150Bk.jpg</t>
  </si>
  <si>
    <t>/ViewCard.cfm/sid/61443/cid/3675926/2012-Topps-162-Max-Scherzer</t>
  </si>
  <si>
    <t>/Images/Cards/Baseball/61443/61443-162Fr.jpg</t>
  </si>
  <si>
    <t>/Images/Cards/Baseball/61443/61443-3675926RepBk.jpg</t>
  </si>
  <si>
    <t>/ViewCard.cfm/sid/61443/cid/3675946/2012-Topps-180-Mariano-Rivera</t>
  </si>
  <si>
    <t>/Images/Cards/Baseball/61443/61443-180Fr.jpg</t>
  </si>
  <si>
    <t>/Images/Cards/Baseball/61443/61443-180Bk.jpg</t>
  </si>
  <si>
    <t>/ViewCard.cfm/sid/61443/cid/3675969/2012-Topps-200-Miguel-Cabrera</t>
  </si>
  <si>
    <t>/Images/Cards/Baseball/61443/61443-200Fr.jpg</t>
  </si>
  <si>
    <t>/Images/Cards/Baseball/61443/61443-200Bk.jpg</t>
  </si>
  <si>
    <t>/ViewCard.cfm/sid/61443/cid/3676077/2012-Topps-305-Chipper-Jones</t>
  </si>
  <si>
    <t>/Images/Cards/Baseball/61443/61443-305Fr.jpg</t>
  </si>
  <si>
    <t>/Images/Cards/Baseball/61443/61443-305Bk.jpg</t>
  </si>
  <si>
    <t>/ViewCard.cfm/sid/61443/cid/3676083/2012-Topps-310-Adrian-Beltre</t>
  </si>
  <si>
    <t>/Images/Cards/Baseball/61443/61443-310Fr.jpg</t>
  </si>
  <si>
    <t>/Images/Cards/Baseball/61443/61443-310Bk.jpg</t>
  </si>
  <si>
    <t>hawkes_20</t>
  </si>
  <si>
    <t>/ViewCard.cfm/sid/61443/cid/4944767/2012-Topps-331-Albert-Pujols</t>
  </si>
  <si>
    <t>/Images/Cards/Baseball/61443/61443-331bFr.jpg</t>
  </si>
  <si>
    <t>/Images/Cards/Baseball/61443/61443-331bBk.jpg</t>
  </si>
  <si>
    <t>/ViewCard.cfm/sid/61443/cid/4944810/2012-Topps-371-Jim-Thome-</t>
  </si>
  <si>
    <t>/Images/Cards/Baseball/61443/61443-371Fr.jpg</t>
  </si>
  <si>
    <t>/Images/Cards/Baseball/61443/61443-371Bk.jpg</t>
  </si>
  <si>
    <t>mike_trout_rookie</t>
  </si>
  <si>
    <t>/ViewCard.cfm/sid/61443/cid/4944887/2012-Topps-446-Mike-Trout-</t>
  </si>
  <si>
    <t>/Images/Cards/Baseball/61443/61443-446Fr.jpg</t>
  </si>
  <si>
    <t>/Images/Cards/Baseball/61443/61443-446Bk.jpg</t>
  </si>
  <si>
    <t>/ViewCard.cfm/sid/61443/cid/4944950/2012-Topps-506-David-Ortiz-</t>
  </si>
  <si>
    <t>/Images/Cards/Baseball/61443/61443-506Fr.jpg</t>
  </si>
  <si>
    <t>/Images/Cards/Baseball/61443/61443-506Bk.jpg</t>
  </si>
  <si>
    <t>/ViewCard.cfm/sid/61443/cid/4944979/2012-Topps-535-Joe-Mauer-</t>
  </si>
  <si>
    <t>/Images/Cards/Baseball/61443/61443-535Fr.jpg</t>
  </si>
  <si>
    <t>/Images/Cards/Baseball/61443/61443-535Bk.jpg</t>
  </si>
  <si>
    <t>stlbrowns_2012-2019</t>
  </si>
  <si>
    <t>/ViewCard.cfm/sid/61443/cid/4944981/2012-Topps-537-Ichiro-Suzuki-</t>
  </si>
  <si>
    <t>/Images/Cards/Baseball/61443/61443-537aFr.jpg</t>
  </si>
  <si>
    <t>/Images/Cards/Baseball/61443/61443-537aBk.jpg</t>
  </si>
  <si>
    <t>/ViewCard.cfm/sid/61443/cid/4945046/2012-Topps-600-Clayton-Kershaw-</t>
  </si>
  <si>
    <t>/Images/Cards/Baseball/61443/61443-600aFr.jpg</t>
  </si>
  <si>
    <t>/Images/Cards/Baseball/61443/61443-600aBk.jpg</t>
  </si>
  <si>
    <t>/ViewCard.cfm/sid/61443/cid/4945086/2012-Topps-639-Justin-Verlander-</t>
  </si>
  <si>
    <t>/Images/Cards/Baseball/61443/61443-639aFr.jpg</t>
  </si>
  <si>
    <t>/Images/Cards/Baseball/61443/61443-639aBk.jpg</t>
  </si>
  <si>
    <t>/ViewCard.cfm/sid/72762/cid/5507914/2013-Topps-2-Derek-Jeter</t>
  </si>
  <si>
    <t>/Images/Cards/Baseball/72762/72762-2Fr.jpg</t>
  </si>
  <si>
    <t>/Images/Cards/Baseball/72762/72762-5507914RepBk.jpg</t>
  </si>
  <si>
    <t>/ViewCard.cfm/sid/72762/cid/5507933/2013-Topps-22-Clayton-Kershaw</t>
  </si>
  <si>
    <t>/Images/Cards/Baseball/72762/72762-22Fr.jpg</t>
  </si>
  <si>
    <t>/Images/Cards/Baseball/72762/72762-22Bk.jpg</t>
  </si>
  <si>
    <t>/ViewCard.cfm/sid/72762/cid/5507938/2013-Topps-27-Mike-Trout</t>
  </si>
  <si>
    <t>/Images/Cards/Baseball/72762/72762-5507938RepFr.jpg</t>
  </si>
  <si>
    <t>/Images/Cards/Baseball/72762/72762-5507938RepBk.jpg</t>
  </si>
  <si>
    <t>/ViewCard.cfm/sid/72762/cid/5507940/2013-Topps-29-Adrian-Beltre</t>
  </si>
  <si>
    <t>/Images/Cards/Baseball/72762/72762-29Fr.jpg</t>
  </si>
  <si>
    <t>/Images/Cards/Baseball/72762/72762-29Bk.jpg</t>
  </si>
  <si>
    <t>/ViewCard.cfm/sid/72762/cid/5507946/2013-Topps-35-Justin-Verlander</t>
  </si>
  <si>
    <t>/Images/Cards/Baseball/72762/72762-35Fr.jpg</t>
  </si>
  <si>
    <t>/Images/Cards/Baseball/72762/72762-35Bk.jpg</t>
  </si>
  <si>
    <t>/ViewCard.cfm/sid/72762/cid/5507948/2013-Topps-37-Max-Scherzer</t>
  </si>
  <si>
    <t>/Images/Cards/Baseball/72762/72762-5507948Fr.jpg</t>
  </si>
  <si>
    <t>/Images/Cards/Baseball/72762/72762-5507948Bk.jpg</t>
  </si>
  <si>
    <t>/ViewCard.cfm/sid/72762/cid/5508018/2013-Topps-107-Joe-Mauer</t>
  </si>
  <si>
    <t>/Images/Cards/Baseball/72762/72762-107aFr.jpg</t>
  </si>
  <si>
    <t>/Images/Cards/Baseball/72762/72762-107aBk.jpg</t>
  </si>
  <si>
    <t>/ViewCard.cfm/sid/72762/cid/5815183/2013-Topps-350-Albert-Pujols</t>
  </si>
  <si>
    <t>/Images/Cards/Baseball/72762/72762-350aFr.jpg</t>
  </si>
  <si>
    <t>/Images/Cards/Baseball/72762/72762-350aBk.jpg</t>
  </si>
  <si>
    <t>/ViewCard.cfm/sid/72762/cid/5815244/2013-Topps-410-Roy-Halladay</t>
  </si>
  <si>
    <t>/Images/Cards/Baseball/72762/72762-410Fr.jpg</t>
  </si>
  <si>
    <t>/Images/Cards/Baseball/72762/72762-410Bk.jpg</t>
  </si>
  <si>
    <t>/ViewCard.cfm/sid/72762/cid/5815430/2013-Topps-595-David-Ortiz</t>
  </si>
  <si>
    <t>/Images/Cards/Baseball/72762/72762-595aFr.jpg</t>
  </si>
  <si>
    <t>/Images/Cards/Baseball/72762/72762-595aBk.jpg</t>
  </si>
  <si>
    <t>/ViewCard.cfm/sid/72762/cid/5815436/2013-Topps-600-Mariano-Rivera</t>
  </si>
  <si>
    <t>/Images/Cards/Baseball/72762/72762-5815436Fr.jpg</t>
  </si>
  <si>
    <t>/Images/Cards/Baseball/72762/72762-600Bk.jpg</t>
  </si>
  <si>
    <t>/ViewCard.cfm/sid/72762/cid/5815496/2013-Topps-660-Miguel-Cabrera</t>
  </si>
  <si>
    <t>/Images/Cards/Baseball/72762/72762-5815496Fr.jpg</t>
  </si>
  <si>
    <t>/Images/Cards/Baseball/72762/72762-660aBk.jpg</t>
  </si>
  <si>
    <t>/ViewCard.cfm/sid/83630/cid/6395197/2014-Topps-1-Mike-Trout</t>
  </si>
  <si>
    <t>/Images/Cards/Baseball/83630/83630-6395197Fr.jpg</t>
  </si>
  <si>
    <t>/Images/Cards/Baseball/83630/83630-6395197Bk.jpg</t>
  </si>
  <si>
    <t>/ViewCard.cfm/sid/83630/cid/6395238/2014-Topps-42-Mariano-Rivera</t>
  </si>
  <si>
    <t>/Images/Cards/Baseball/83630/83630-6395238Fr.jpg</t>
  </si>
  <si>
    <t>/Images/Cards/Baseball/83630/83630-6395238Bk.jpg</t>
  </si>
  <si>
    <t>/ViewCard.cfm/sid/83630/cid/6395321/2014-Topps-125-Joe-Mauer</t>
  </si>
  <si>
    <t>/Images/Cards/Baseball/83630/83630-6395321Fr.jpg</t>
  </si>
  <si>
    <t>/Images/Cards/Baseball/83630/83630-6395321Bk.jpg</t>
  </si>
  <si>
    <t>/ViewCard.cfm/sid/83630/cid/6395357/2014-Topps-161-Adrian-Beltre</t>
  </si>
  <si>
    <t>/Images/Cards/Baseball/83630/83630-6395357Fr.jpg</t>
  </si>
  <si>
    <t>/Images/Cards/Baseball/83630/83630-6395357Bk.jpg</t>
  </si>
  <si>
    <t>/ViewCard.cfm/sid/83630/cid/6395396/2014-Topps-200-Derek-Jeter</t>
  </si>
  <si>
    <t>/Images/Cards/Baseball/83630/83630-6395396RepFr.jpg</t>
  </si>
  <si>
    <t>/Images/Cards/Baseball/83630/83630-6395396Bk.jpg</t>
  </si>
  <si>
    <t>/ViewCard.cfm/sid/83630/cid/6395446/2014-Topps-250-Miguel-Cabrera</t>
  </si>
  <si>
    <t>/Images/Cards/Baseball/83630/83630-6395446Fr.jpg</t>
  </si>
  <si>
    <t>/Images/Cards/Baseball/83630/83630-6395446Bk.jpg</t>
  </si>
  <si>
    <t>/ViewCard.cfm/sid/83630/cid/6395493/2014-Topps-297-Max-Scherzer</t>
  </si>
  <si>
    <t>/Images/Cards/Baseball/83630/83630-6395493Fr.jpg</t>
  </si>
  <si>
    <t>/Images/Cards/Baseball/83630/83630-6395493Bk.jpg</t>
  </si>
  <si>
    <t>/ViewCard.cfm/sid/83630/cid/6665931/2014-Topps-400-Clayton-Kershaw</t>
  </si>
  <si>
    <t>/Images/Cards/Baseball/83630/83630-9871313Fr.jpg</t>
  </si>
  <si>
    <t>/Images/Cards/Baseball/83630/83630-9871313Bk.jpg</t>
  </si>
  <si>
    <t>/ViewCard.cfm/sid/83630/cid/6665981/2014-Topps-450-Justin-Verlander</t>
  </si>
  <si>
    <t>/Images/Cards/Baseball/83630/83630-9871363Fr.jpg</t>
  </si>
  <si>
    <t>/Images/Cards/Baseball/83630/83630-9871363Bk.jpg</t>
  </si>
  <si>
    <t>/ViewCard.cfm/sid/83630/cid/6666006/2014-Topps-475-David-Ortiz</t>
  </si>
  <si>
    <t>/Images/Cards/Baseball/83630/83630-9871388Fr.jpg</t>
  </si>
  <si>
    <t>/Images/Cards/Baseball/83630/83630-9871388Bk.jpg</t>
  </si>
  <si>
    <t>/ViewCard.cfm/sid/83630/cid/6666096/2014-Topps-565-Roy-Halladay</t>
  </si>
  <si>
    <t>/Images/Cards/Baseball/83630/83630-9871478Fr.jpg</t>
  </si>
  <si>
    <t>/Images/Cards/Baseball/83630/83630-9871478Bk.jpg</t>
  </si>
  <si>
    <t>/ViewCard.cfm/sid/83630/cid/6666156/2014-Topps-625-Albert-Pujols</t>
  </si>
  <si>
    <t>/Images/Cards/Baseball/83630/83630-9871538Fr.jpg</t>
  </si>
  <si>
    <t>/Images/Cards/Baseball/83630/83630-9871538Bk.jpg</t>
  </si>
  <si>
    <t>Mookie Betts</t>
  </si>
  <si>
    <t>US26</t>
  </si>
  <si>
    <t>ebay_mookie_betts_psa9</t>
  </si>
  <si>
    <t>/ViewCard.cfm/sid/94826/cid/6931317/2014-Topps-Update-US-26-Mookie-Betts</t>
  </si>
  <si>
    <t>/Images/Cards/Baseball/94826/94826-10136699Fr.jpg</t>
  </si>
  <si>
    <t>/Images/Cards/Baseball/94826/94826-10136699Bk.jpg</t>
  </si>
  <si>
    <t>/ViewCard.cfm/sid/97340/cid/7346463/2015-Topps-1-Derek-Jeter</t>
  </si>
  <si>
    <t>/Images/Cards/Baseball/97340/97340-7346463Fr.jpg</t>
  </si>
  <si>
    <t>/Images/Cards/Baseball/97340/97340-7346463Bk.jpg</t>
  </si>
  <si>
    <t>2015_lot_25</t>
  </si>
  <si>
    <t>/ViewCard.cfm/sid/97340/cid/7346562/2015-Topps-100-Clayton-Kershaw</t>
  </si>
  <si>
    <t>/Images/Cards/Baseball/97340/97340-15234502Fr.jpg</t>
  </si>
  <si>
    <t>/Images/Cards/Baseball/97340/97340-15234502Bk.jpg</t>
  </si>
  <si>
    <t>/ViewCard.cfm/sid/97340/cid/7346637/2015-Topps-175-Adrian-Beltre</t>
  </si>
  <si>
    <t>/Images/Cards/Baseball/97340/97340-15234577Fr.jpg</t>
  </si>
  <si>
    <t>/Images/Cards/Baseball/97340/97340-15234577Bk.jpg</t>
  </si>
  <si>
    <t>/ViewCard.cfm/sid/97340/cid/7346662/2015-Topps-200-Miguel-Cabrera</t>
  </si>
  <si>
    <t>/Images/Cards/Baseball/97340/97340-15234602Fr.jpg</t>
  </si>
  <si>
    <t>/Images/Cards/Baseball/97340/97340-15234602Bk.jpg</t>
  </si>
  <si>
    <t>/ViewCard.cfm/sid/97340/cid/7346762/2015-Topps-300-Mike-Trout</t>
  </si>
  <si>
    <t>/Images/Cards/Baseball/97340/97340-15234702Fr.jpg</t>
  </si>
  <si>
    <t>/Images/Cards/Baseball/97340/97340-15234702Bk.jpg</t>
  </si>
  <si>
    <t>/ViewCard.cfm/sid/97340/cid/7773690/2015-Topps-389-Mookie-Betts</t>
  </si>
  <si>
    <t>/Images/Cards/Baseball/97340/97340-35444830Fr.jpg</t>
  </si>
  <si>
    <t>/Images/Cards/Baseball/97340/97340-35444830Bk.jpg</t>
  </si>
  <si>
    <t>/ViewCard.cfm/sid/97340/cid/7773764/2015-Topps-463-Justin-Verlander</t>
  </si>
  <si>
    <t>/Images/Cards/Baseball/97340/97340-35444904Fr.jpg</t>
  </si>
  <si>
    <t>/Images/Cards/Baseball/97340/97340-35444904Bk.jpg</t>
  </si>
  <si>
    <t>/ViewCard.cfm/sid/97340/cid/7773801/2015-Topps-500-David-Ortiz</t>
  </si>
  <si>
    <t>/Images/Cards/Baseball/97340/97340-35444941Fr.jpg</t>
  </si>
  <si>
    <t>/Images/Cards/Baseball/97340/97340-35444941Bk.jpg</t>
  </si>
  <si>
    <t>/ViewCard.cfm/sid/97340/cid/7773887/2015-Topps-586-Max-Scherzer</t>
  </si>
  <si>
    <t>/Images/Cards/Baseball/97340/97340-35445027Fr.jpg</t>
  </si>
  <si>
    <t>/Images/Cards/Baseball/97340/97340-35445027Bk.jpg</t>
  </si>
  <si>
    <t>/ViewCard.cfm/sid/97340/cid/7773901/2015-Topps-600-Albert-Pujols</t>
  </si>
  <si>
    <t>/Images/Cards/Baseball/97340/97340-35445041Fr.jpg</t>
  </si>
  <si>
    <t>/Images/Cards/Baseball/97340/97340-35445041Bk.jpg</t>
  </si>
  <si>
    <t>/ViewCard.cfm/sid/97340/cid/7774001/2015-Topps-700-Joe-Mauer</t>
  </si>
  <si>
    <t>/Images/Cards/Baseball/97340/97340-35445141Fr.jpg</t>
  </si>
  <si>
    <t>/Images/Cards/Baseball/97340/97340-35445141Bk.jpg</t>
  </si>
  <si>
    <t>/ViewCard.cfm/sid/115847/cid/8312418/2016-Topps-1-Mike-Trout</t>
  </si>
  <si>
    <t>/Images/Cards/Baseball/115847/115847-8312418RepFr.jpg</t>
  </si>
  <si>
    <t>/Images/Cards/Baseball/115847/115847-8312418RepBk.jpg</t>
  </si>
  <si>
    <t>/ViewCard.cfm/sid/115847/cid/8312500/2016-Topps-84-Mookie-Betts</t>
  </si>
  <si>
    <t>/Images/Cards/Baseball/115847/115847-8312500RepFr.jpg</t>
  </si>
  <si>
    <t>/Images/Cards/Baseball/115847/115847-8312500Bk.jpg</t>
  </si>
  <si>
    <t>/ViewCard.cfm/sid/115847/cid/8312566/2016-Topps-150-Clayton-Kershaw</t>
  </si>
  <si>
    <t>/Images/Cards/Baseball/115847/115847-8312566Fr.jpg</t>
  </si>
  <si>
    <t>/Images/Cards/Baseball/115847/115847-8312566Bk.jpg</t>
  </si>
  <si>
    <t>/ViewCard.cfm/sid/115847/cid/8312625/2016-Topps-209-Max-Scherzer</t>
  </si>
  <si>
    <t>/Images/Cards/Baseball/115847/115847-8312625Fr.jpg</t>
  </si>
  <si>
    <t>/Images/Cards/Baseball/115847/115847-8312625Bk.jpg</t>
  </si>
  <si>
    <t>/ViewCard.cfm/sid/115847/cid/8312666/2016-Topps-250-Miguel-Cabrera</t>
  </si>
  <si>
    <t>/Images/Cards/Baseball/115847/115847-8312666Fr.jpg</t>
  </si>
  <si>
    <t>/Images/Cards/Baseball/115847/115847-8312666Bk.jpg</t>
  </si>
  <si>
    <t>/ViewCard.cfm/sid/115847/cid/8312671/2016-Topps-255-Justin-Verlander</t>
  </si>
  <si>
    <t>/Images/Cards/Baseball/115847/115847-8312671Fr.jpg</t>
  </si>
  <si>
    <t>/Images/Cards/Baseball/115847/115847-8312671Bk.jpg</t>
  </si>
  <si>
    <t>/ViewCard.cfm/sid/115847/cid/8312702/2016-Topps-286-Joe-Mauer</t>
  </si>
  <si>
    <t>/Images/Cards/Baseball/115847/115847-8312702Fr.jpg</t>
  </si>
  <si>
    <t>/Images/Cards/Baseball/115847/115847-8312702Bk.jpg</t>
  </si>
  <si>
    <t>/ViewCard.cfm/sid/115847/cid/8624663/2016-Topps-400-David-Ortiz</t>
  </si>
  <si>
    <t>/Images/Cards/Baseball/115847/115847-8624663Fr.jpg</t>
  </si>
  <si>
    <t>/Images/Cards/Baseball/115847/115847-8624663Bk.jpg</t>
  </si>
  <si>
    <t>/ViewCard.cfm/sid/115847/cid/8624763/2016-Topps-500-Albert-Pujols</t>
  </si>
  <si>
    <t>/Images/Cards/Baseball/115847/115847-8624763Fr.jpg</t>
  </si>
  <si>
    <t>/Images/Cards/Baseball/115847/115847-8624763Bk.jpg</t>
  </si>
  <si>
    <t>/ViewCard.cfm/sid/115847/cid/8624855/2016-Topps-592-Adrian-Beltre</t>
  </si>
  <si>
    <t>/Images/Cards/Baseball/115847/115847-8624855Fr.jpg</t>
  </si>
  <si>
    <t>/Images/Cards/Baseball/115847/115847-8624855Bk.jpg</t>
  </si>
  <si>
    <t>/ViewCard.cfm/sid/115847/cid/8624963/2016-Topps-700-Ichiro</t>
  </si>
  <si>
    <t>/Images/Cards/Baseball/115847/115847-8624963Fr.jpg</t>
  </si>
  <si>
    <t>/Images/Cards/Baseball/115847/115847-8624963Bk.jpg</t>
  </si>
  <si>
    <t>/ViewCard.cfm/sid/134018/cid/9466101/2017-Topps-20-Mike-Trout</t>
  </si>
  <si>
    <t>/Images/Cards/Baseball/134018/134018-9466101Fr.jpg</t>
  </si>
  <si>
    <t>/Images/Cards/Baseball/134018/134018-9466101Bk.jpg</t>
  </si>
  <si>
    <t>scioscia_125</t>
  </si>
  <si>
    <t>/ViewCard.cfm/sid/134018/cid/9466131/2017-Topps-50-Clayton-Kershaw</t>
  </si>
  <si>
    <t>/Images/Cards/Baseball/134018/134018-9466131Fr.jpg</t>
  </si>
  <si>
    <t>/Images/Cards/Baseball/134018/134018-9466131Bk.jpg</t>
  </si>
  <si>
    <t>/ViewCard.cfm/sid/134018/cid/9466231/2017-Topps-150-Miguel-Cabrera</t>
  </si>
  <si>
    <t>/Images/Cards/Baseball/134018/134018-9466231RepFr.jpg</t>
  </si>
  <si>
    <t>/Images/Cards/Baseball/134018/134018-9466231Bk.jpg</t>
  </si>
  <si>
    <t>/ViewCard.cfm/sid/134018/cid/9466242/2017-Topps-161-Mookie-Betts</t>
  </si>
  <si>
    <t>/Images/Cards/Baseball/134018/134018-9466242Fr.jpg</t>
  </si>
  <si>
    <t>/Images/Cards/Baseball/134018/134018-9466242Bk.jpg</t>
  </si>
  <si>
    <t>/ViewCard.cfm/sid/134018/cid/9466361/2017-Topps-280-Adrian-Beltre</t>
  </si>
  <si>
    <t>/Images/Cards/Baseball/134018/134018-9466361Fr.jpg</t>
  </si>
  <si>
    <t>/Images/Cards/Baseball/134018/134018-9466361Bk.jpg</t>
  </si>
  <si>
    <t>/ViewCard.cfm/sid/134018/cid/9466431/2017-Topps-350-David-Ortiz</t>
  </si>
  <si>
    <t>/Images/Cards/Baseball/134018/134018-9466431Fr.jpg</t>
  </si>
  <si>
    <t>/Images/Cards/Baseball/134018/134018-9466431Bk.jpg</t>
  </si>
  <si>
    <t>/ViewCard.cfm/sid/134018/cid/9875834/2017-Topps-380-Albert-Pujols</t>
  </si>
  <si>
    <t>/Images/Cards/Baseball/134018/134018-9875834Fr.jpg</t>
  </si>
  <si>
    <t>/Images/Cards/Baseball/134018/134018-9875834Bk.jpg</t>
  </si>
  <si>
    <t>/ViewCard.cfm/sid/134018/cid/9875858/2017-Topps-404-Joe-Mauer</t>
  </si>
  <si>
    <t>/Images/Cards/Baseball/134018/134018-9875858Fr.jpg</t>
  </si>
  <si>
    <t>/Images/Cards/Baseball/134018/134018-9875858Bk.jpg</t>
  </si>
  <si>
    <t>/ViewCard.cfm/sid/134018/cid/9875904/2017-Topps-450-Justin-Verlander</t>
  </si>
  <si>
    <t>/Images/Cards/Baseball/134018/134018-9875904Fr.jpg</t>
  </si>
  <si>
    <t>/Images/Cards/Baseball/134018/134018-9875904Bk.jpg</t>
  </si>
  <si>
    <t>/ViewCard.cfm/sid/134018/cid/9876049/2017-Topps-595-Max-Scherzer</t>
  </si>
  <si>
    <t>/Images/Cards/Baseball/134018/134018-9876049Fr.jpg</t>
  </si>
  <si>
    <t>/Images/Cards/Baseball/134018/134018-9876049Bk.jpg</t>
  </si>
  <si>
    <t>/ViewCard.cfm/sid/134018/cid/9876153/2017-Topps-699-Ichiro</t>
  </si>
  <si>
    <t>/Images/Cards/Baseball/134018/134018-9876153Fr.jpg</t>
  </si>
  <si>
    <t>/Images/Cards/Baseball/134018/134018-9876153Bk.jpg</t>
  </si>
  <si>
    <t>/ViewCard.cfm/sid/155909/cid/10708117/2018-Topps-90-Miguel-Cabrera</t>
  </si>
  <si>
    <t>/Images/Cards/Baseball/155909/155909-10708117Fr.jpg</t>
  </si>
  <si>
    <t>/Images/Cards/Baseball/155909/155909-10708117RepBk.jpg</t>
  </si>
  <si>
    <t>/ViewCard.cfm/sid/155909/cid/10708167/2018-Topps-140-Mookie-Betts</t>
  </si>
  <si>
    <t>/Images/Cards/Baseball/155909/155909-10708167Fr.jpg</t>
  </si>
  <si>
    <t>/Images/Cards/Baseball/155909/155909-10708167Bk.jpg</t>
  </si>
  <si>
    <t>/ViewCard.cfm/sid/155909/cid/10708184/2018-Topps-157-Ichiro</t>
  </si>
  <si>
    <t>/Images/Cards/Baseball/155909/155909-10708184Fr.jpg</t>
  </si>
  <si>
    <t>/Images/Cards/Baseball/155909/155909-10708184Bk.jpg</t>
  </si>
  <si>
    <t>/ViewCard.cfm/sid/155909/cid/10708258/2018-Topps-231-Joe-Mauer</t>
  </si>
  <si>
    <t>/Images/Cards/Baseball/155909/155909-10708258Fr.jpg</t>
  </si>
  <si>
    <t>/Images/Cards/Baseball/155909/155909-10708258Bk.jpg</t>
  </si>
  <si>
    <t>/ViewCard.cfm/sid/155909/cid/10708281/2018-Topps-254-Adrian-Beltre</t>
  </si>
  <si>
    <t>/Images/Cards/Baseball/155909/155909-10708281Fr.jpg</t>
  </si>
  <si>
    <t>/Images/Cards/Baseball/155909/155909-10708281Bk.jpg</t>
  </si>
  <si>
    <t>/ViewCard.cfm/sid/155909/cid/10708327/2018-Topps-300-Mike-Trout</t>
  </si>
  <si>
    <t>/Images/Cards/Baseball/155909/155909-10708327Fr.jpg</t>
  </si>
  <si>
    <t>/Images/Cards/Baseball/155909/155909-10708327Bk.jpg</t>
  </si>
  <si>
    <t>/ViewCard.cfm/sid/155909/cid/10708377/2018-Topps-350-Clayton-Kershaw</t>
  </si>
  <si>
    <t>/Images/Cards/Baseball/155909/155909-10708377Fr.jpg</t>
  </si>
  <si>
    <t>/Images/Cards/Baseball/155909/155909-10708377Bk.jpg</t>
  </si>
  <si>
    <t>/ViewCard.cfm/sid/155909/cid/11364712/2018-Topps-582-Albert-Pujols</t>
  </si>
  <si>
    <t>/Images/Cards/Baseball/155909/155909-11364712Fr.jpg</t>
  </si>
  <si>
    <t>/Images/Cards/Baseball/155909/155909-11364712Bk.jpg</t>
  </si>
  <si>
    <t>/ViewCard.cfm/sid/155909/cid/11364778/2018-Topps-629-Max-Scherzer</t>
  </si>
  <si>
    <t>/Images/Cards/Baseball/155909/155909-11364778Fr.jpg</t>
  </si>
  <si>
    <t>/Images/Cards/Baseball/155909/155909-11364778Bk.jpg</t>
  </si>
  <si>
    <t>/ViewCard.cfm/sid/155909/cid/11364801/2018-Topps-650-Justin-Verlander</t>
  </si>
  <si>
    <t>/Images/Cards/Baseball/155909/155909-11364801Fr.jpg</t>
  </si>
  <si>
    <t>/Images/Cards/Baseball/155909/155909-11364801Bk.jpg</t>
  </si>
  <si>
    <t>/ViewCard.cfm/sid/182808/cid/12641762/2019-Topps-10-Clayton-Kershaw</t>
  </si>
  <si>
    <t>/Images/Cards/Baseball/182808/182808-12641762RepFr.jpg</t>
  </si>
  <si>
    <t>/Images/Cards/Baseball/182808/182808-12641762RepBk.jpg</t>
  </si>
  <si>
    <t>/ViewCard.cfm/sid/182808/cid/12641802/2019-Topps-50-Mookie-Betts</t>
  </si>
  <si>
    <t>/Images/Cards/Baseball/182808/182808-12641802RepFr.jpg</t>
  </si>
  <si>
    <t>/Images/Cards/Baseball/182808/182808-12641802RepBk.jpg</t>
  </si>
  <si>
    <t>/ViewCard.cfm/sid/182808/cid/12641809/2019-Topps-57-Justin-Verlander</t>
  </si>
  <si>
    <t>/Images/Cards/Baseball/182808/182808-12641809RepFr.jpg</t>
  </si>
  <si>
    <t>/Images/Cards/Baseball/182808/182808-12641809RepBk.jpg</t>
  </si>
  <si>
    <t>/ViewCard.cfm/sid/182808/cid/12641852/2019-Topps-100-Mike-Trout</t>
  </si>
  <si>
    <t>/Images/Cards/Baseball/182808/182808-12641852RepFr.jpg</t>
  </si>
  <si>
    <t>/Images/Cards/Baseball/182808/182808-12641852RepBk.jpg</t>
  </si>
  <si>
    <t>/ViewCard.cfm/sid/182808/cid/12641982/2019-Topps-230-Miguel-Cabrera</t>
  </si>
  <si>
    <t>/Images/Cards/Baseball/182808/182808-12641982Fr.jpg</t>
  </si>
  <si>
    <t>/Images/Cards/Baseball/182808/182808-12641982Bk.jpg</t>
  </si>
  <si>
    <t>/ViewCard.cfm/sid/182808/cid/12642096/2019-Topps-344-Max-Scherzer</t>
  </si>
  <si>
    <t>/Images/Cards/Baseball/182808/182808-12642096RepFr.jpg</t>
  </si>
  <si>
    <t>/Images/Cards/Baseball/182808/182808-12642096RepBk.jpg</t>
  </si>
  <si>
    <t>/ViewCard.cfm/sid/182808/cid/13161038/2019-Topps-437-Albert-Pujols</t>
  </si>
  <si>
    <t>/Images/Cards/Baseball/182808/182808-13161038Fr.jpg</t>
  </si>
  <si>
    <t>/Images/Cards/Baseball/182808/182808-13161038Bk.jpg</t>
  </si>
  <si>
    <t>/ViewCard.cfm/sid/209948/cid/14198142/2020-Topps-1-Mike-Trout</t>
  </si>
  <si>
    <t>/Images/Cards/Baseball/209948/209948-14198142Fr.jpg</t>
  </si>
  <si>
    <t>/Images/Cards/Baseball/209948/209948-14198142Bk.jpg</t>
  </si>
  <si>
    <t>/ViewCard.cfm/sid/209948/cid/14198290/2020-Topps-118-Clayton-Kershaw</t>
  </si>
  <si>
    <t>/Images/Cards/Baseball/209948/209948-14198290Fr.jpg</t>
  </si>
  <si>
    <t>/Images/Cards/Baseball/209948/209948-14198290Bk.jpg</t>
  </si>
  <si>
    <t>/ViewCard.cfm/sid/209948/cid/14198373/2020-Topps-180-Max-Scherzer</t>
  </si>
  <si>
    <t>/Images/Cards/Baseball/209948/209948-14198373Fr.jpg</t>
  </si>
  <si>
    <t>/Images/Cards/Baseball/209948/209948-14198373Bk.jpg</t>
  </si>
  <si>
    <t>/ViewCard.cfm/sid/209948/cid/14198575/2020-Topps-336-Miguel-Cabrera</t>
  </si>
  <si>
    <t>/Images/Cards/Baseball/209948/209948-14198575Fr.jpg</t>
  </si>
  <si>
    <t>/Images/Cards/Baseball/209948/209948-14198575Bk.jpg</t>
  </si>
  <si>
    <t>/ViewCard.cfm/sid/209948/cid/14198585/2020-Topps-345-Justin-Verlander</t>
  </si>
  <si>
    <t>/Images/Cards/Baseball/209948/209948-14198585Fr.jpg</t>
  </si>
  <si>
    <t>/Images/Cards/Baseball/209948/209948-14198585Bk.jpg</t>
  </si>
  <si>
    <t>/ViewCard.cfm/sid/209948/cid/14727475/2020-Topps-420-Mookie-Betts</t>
  </si>
  <si>
    <t>/Images/Cards/Baseball/209948/209948-14727475RepFr.jpg</t>
  </si>
  <si>
    <t>/Images/Cards/Baseball/209948/209948-14727475Bk.jpg</t>
  </si>
  <si>
    <t>/ViewCard.cfm/sid/209948/cid/14727576/2020-Topps-497-Albert-Pujols</t>
  </si>
  <si>
    <t>/Images/Cards/Baseball/209948/209948-14727576RepFr.jpg</t>
  </si>
  <si>
    <t>/Images/Cards/Baseball/209948/209948-14727576Bk.jpg</t>
  </si>
  <si>
    <t>2021_series1_hobby_box</t>
  </si>
  <si>
    <t>/ViewCard.cfm/sid/241380/cid/15983714/2021-Topps-13-Mookie-Betts</t>
  </si>
  <si>
    <t>/Images/Cards/Baseball/241380/241380-15983714Fr.jpg</t>
  </si>
  <si>
    <t>/Images/Cards/Baseball/241380/241380-15983714Bk.jpg</t>
  </si>
  <si>
    <t>/ViewCard.cfm/sid/241380/cid/15983728/2021-Topps-27-Mike-Trout</t>
  </si>
  <si>
    <t>/Images/Cards/Baseball/241380/241380-15983728Fr.jpg</t>
  </si>
  <si>
    <t>/Images/Cards/Baseball/241380/241380-15983728Bk.jpg</t>
  </si>
  <si>
    <t>/ViewCard.cfm/sid/241380/cid/15983768/2021-Topps-67-Clayton-Kershaw</t>
  </si>
  <si>
    <t>/Images/Cards/Baseball/241380/241380-15983768Fr.jpg</t>
  </si>
  <si>
    <t>/Images/Cards/Baseball/241380/241380-15983768Bk.jpg</t>
  </si>
  <si>
    <t>/ViewCard.cfm/sid/241380/cid/15983813/2021-Topps-112-Justin-Verlander</t>
  </si>
  <si>
    <t>/Images/Cards/Baseball/241380/241380-15983813Fr.jpg</t>
  </si>
  <si>
    <t>/Images/Cards/Baseball/241380/241380-15983813Bk.jpg</t>
  </si>
  <si>
    <t>/ViewCard.cfm/sid/241380/cid/15983879/2021-Topps-178-Albert-Pujols</t>
  </si>
  <si>
    <t>/Images/Cards/Baseball/241380/241380-15983879Fr.jpg</t>
  </si>
  <si>
    <t>/Images/Cards/Baseball/241380/241380-15983879Bk.jpg</t>
  </si>
  <si>
    <t>/ViewCard.cfm/sid/241380/cid/15983992/2021-Topps-291-Miguel-Cabrera</t>
  </si>
  <si>
    <t>/Images/Cards/Baseball/241380/241380-15983992Fr.jpg</t>
  </si>
  <si>
    <t>/Images/Cards/Baseball/241380/241380-15983992Bk.jpg</t>
  </si>
  <si>
    <t>/ViewCard.cfm/sid/241380/cid/15984026/2021-Topps-325-Max-Scherzer</t>
  </si>
  <si>
    <t>/Images/Cards/Baseball/241380/241380-15984026Fr.jpg</t>
  </si>
  <si>
    <t>/Images/Cards/Baseball/241380/241380-15984026Bk.jpg</t>
  </si>
  <si>
    <t>2022_series1_jumbo</t>
  </si>
  <si>
    <t>/ViewCard.cfm/sid/275887/cid/18009081/2022-Topps-27-Mike-Trout</t>
  </si>
  <si>
    <t>/Images/Cards/Baseball/275887/275887-18009081Fr.jpg</t>
  </si>
  <si>
    <t>/Images/Cards/Baseball/275887/275887-18009081Bk.jpg</t>
  </si>
  <si>
    <t>/ViewCard.cfm/sid/275887/cid/18009101/2022-Topps-41-Clayton-Kershaw</t>
  </si>
  <si>
    <t>/Images/Cards/Baseball/275887/275887-18009101Fr.jpg</t>
  </si>
  <si>
    <t>/Images/Cards/Baseball/275887/275887-18009101Bk.jpg</t>
  </si>
  <si>
    <t>/ViewCard.cfm/sid/275887/cid/18009116/2022-Topps-50-Mookie-Betts</t>
  </si>
  <si>
    <t>/Images/Cards/Baseball/275887/275887-18009116Fr.jpg</t>
  </si>
  <si>
    <t>/Images/Cards/Baseball/275887/275887-18009116Bk.jpg</t>
  </si>
  <si>
    <t>/ViewCard.cfm/sid/275887/cid/18009293/2022-Topps-194-Miguel-Cabrera</t>
  </si>
  <si>
    <t>/Images/Cards/Baseball/275887/275887-18009293Fr.jpg</t>
  </si>
  <si>
    <t>/Images/Cards/Baseball/275887/275887-18009293Bk.jpg</t>
  </si>
  <si>
    <t>/ViewCard.cfm/sid/275887/cid/18009353/2022-Topps-237-Albert-Pujols</t>
  </si>
  <si>
    <t>/Images/Cards/Baseball/275887/275887-18009353Fr.jpg</t>
  </si>
  <si>
    <t>/Images/Cards/Baseball/275887/275887-18009353Bk.jpg</t>
  </si>
  <si>
    <t>/ViewCard.cfm/sid/275887/cid/18009448/2022-Topps-310-Max-Scherzer</t>
  </si>
  <si>
    <t>/Images/Cards/Baseball/275887/275887-18009448Fr.jpg</t>
  </si>
  <si>
    <t>/Images/Cards/Baseball/275887/275887-18009448Bk.jpg</t>
  </si>
  <si>
    <t>2022_topps_series2_packs</t>
  </si>
  <si>
    <t>/ViewCard.cfm/sid/275887/cid/18764133/2022-Topps-350-Justin-Verlander</t>
  </si>
  <si>
    <t>/Images/Cards/Baseball/275887/275887-18764133Fr.jpg</t>
  </si>
  <si>
    <t>/Images/Cards/Baseball/275887/275887-18764133Bk.jpg</t>
  </si>
  <si>
    <t>Duke Snider</t>
  </si>
  <si>
    <t>/ViewCard.cfm/sid/26/cid/6574978/1952-Topps-37-Duke-Snider</t>
  </si>
  <si>
    <t>/Images/Cards/Baseball/26/26-6574978RepFr.jpg</t>
  </si>
  <si>
    <t>/Images/Cards/Baseball/26/26-6574978RepBk.jpg</t>
  </si>
  <si>
    <t>Robin Roberts</t>
  </si>
  <si>
    <t>gmcards_52_r_roberts</t>
  </si>
  <si>
    <t>/ViewCard.cfm/sid/26/cid/6575000/1952-Topps-59-Robin-Roberts</t>
  </si>
  <si>
    <t>/Images/Cards/Baseball/26/26-6575000RepFr.jpg</t>
  </si>
  <si>
    <t>/Images/Cards/Baseball/26/26-6575000RepBk.jpg</t>
  </si>
  <si>
    <t>Yogi Berra</t>
  </si>
  <si>
    <t>/ViewCard.cfm/sid/26/cid/2386/1952-Topps-191-Yogi-Berra</t>
  </si>
  <si>
    <t>/Images/Cards/Baseball/26/26-2386RepFr.jpg</t>
  </si>
  <si>
    <t>/Images/Cards/Baseball/26/26-2386RepBk.jpg</t>
  </si>
  <si>
    <t>Bob Lemon</t>
  </si>
  <si>
    <t>/ViewCard.cfm/sid/26/cid/2463/1952-Topps-268-Bob-Lemon</t>
  </si>
  <si>
    <t>/Images/Cards/Baseball/26/26-268Fr.jpg</t>
  </si>
  <si>
    <t>/Images/Cards/Baseball/26/26-268Bk.jpg</t>
  </si>
  <si>
    <t>Early Wynn</t>
  </si>
  <si>
    <t>/ViewCard.cfm/sid/26/cid/2472/1952-Topps-277-Early-Wynn</t>
  </si>
  <si>
    <t>/Images/Cards/Baseball/26/26-277Fr.jpg</t>
  </si>
  <si>
    <t>/Images/Cards/Baseball/26/26-277Bk.jpg</t>
  </si>
  <si>
    <t>Roy Campanella</t>
  </si>
  <si>
    <t>/ViewCard.cfm/sid/26/cid/2509/1952-Topps-314-Roy-Campanella</t>
  </si>
  <si>
    <t>/Images/Cards/Baseball/26/26-314Fr.jpg</t>
  </si>
  <si>
    <t>/Images/Cards/Baseball/26/26-314Bk.jpg</t>
  </si>
  <si>
    <t>Hoyt Wilhelm</t>
  </si>
  <si>
    <t>/ViewCard.cfm/sid/26/cid/2587/1952-Topps-392-Hoyt-Wilhelm</t>
  </si>
  <si>
    <t>/Images/Cards/Baseball/26/26-392Fr.jpg</t>
  </si>
  <si>
    <t>/Images/Cards/Baseball/26/26-392Bk.jpg</t>
  </si>
  <si>
    <t>Eddie Mathews</t>
  </si>
  <si>
    <t>/ViewCard.cfm/sid/26/cid/2602/1952-Topps-407-Eddie-Mathews</t>
  </si>
  <si>
    <t>/Images/Cards/Baseball/26/26-407Fr.jpg</t>
  </si>
  <si>
    <t>/Images/Cards/Baseball/26/26-407Bk.jpg</t>
  </si>
  <si>
    <t>gmcards_53_r_campanella</t>
  </si>
  <si>
    <t>/ViewCard.cfm/sid/29/cid/5944/1953-Topps-27-Roy-Campanella</t>
  </si>
  <si>
    <t>/Images/Cards/Baseball/29/29-27Fr.jpg</t>
  </si>
  <si>
    <t>/Images/Cards/Baseball/29/29-27Bk.jpg</t>
  </si>
  <si>
    <t>richard_edwards_53_e_mathews</t>
  </si>
  <si>
    <t>/ViewCard.cfm/sid/29/cid/5954/1953-Topps-37-Eddie-Mathews</t>
  </si>
  <si>
    <t>/Images/Cards/Baseball/29/29-37Fr.jpg</t>
  </si>
  <si>
    <t>/Images/Cards/Baseball/29/29-37Bk.jpg</t>
  </si>
  <si>
    <t>gmcards_53_e_wynn</t>
  </si>
  <si>
    <t>/ViewCard.cfm/sid/29/cid/5978/1953-Topps-61-Early-Wynn</t>
  </si>
  <si>
    <t>/Images/Cards/Baseball/29/29-61Fr.jpg</t>
  </si>
  <si>
    <t>/Images/Cards/Baseball/29/29-61Bk.jpg</t>
  </si>
  <si>
    <t>/ViewCard.cfm/sid/29/cid/6021/1953-Topps-104-Yogi-Berra</t>
  </si>
  <si>
    <t>/Images/Cards/Baseball/29/29-104Fr.jpg</t>
  </si>
  <si>
    <t>/Images/Cards/Baseball/29/29-104Bk.jpg</t>
  </si>
  <si>
    <t>gmcards_53_h_wilhelm</t>
  </si>
  <si>
    <t>/ViewCard.cfm/sid/29/cid/6068/1953-Topps-151-Hoyt-Wilhelm</t>
  </si>
  <si>
    <t>/Images/Cards/Baseball/29/29-151Fr.jpg</t>
  </si>
  <si>
    <t>/Images/Cards/Baseball/29/29-151Bk.jpg</t>
  </si>
  <si>
    <t>Ralph Kiner</t>
  </si>
  <si>
    <t>/ViewCard.cfm/sid/29/cid/6108/1953-Topps-191-Ralph-Kiner</t>
  </si>
  <si>
    <t>/Images/Cards/Baseball/29/29-191Fr.jpg</t>
  </si>
  <si>
    <t>/Images/Cards/Baseball/29/29-191Bk.jpg</t>
  </si>
  <si>
    <t>Whitey Ford</t>
  </si>
  <si>
    <t>/ViewCard.cfm/sid/29/cid/6124/1953-Topps-207-Whitey-Ford</t>
  </si>
  <si>
    <t>/Images/Cards/Baseball/29/29-207Fr.jpg</t>
  </si>
  <si>
    <t>/Images/Cards/Baseball/29/29-207Bk.jpg</t>
  </si>
  <si>
    <t>gmcards_54_e_mathews</t>
  </si>
  <si>
    <t>/ViewCard.cfm/sid/33/cid/6221/1954-Topps-30-Eddie-Mathews</t>
  </si>
  <si>
    <t>/Images/Cards/Baseball/33/33-30Fr.jpg</t>
  </si>
  <si>
    <t>/Images/Cards/Baseball/33/33-30Bk.jpg</t>
  </si>
  <si>
    <t>ebay_54_d_snider</t>
  </si>
  <si>
    <t>/ViewCard.cfm/sid/33/cid/6223/1954-Topps-32-Duke-Snider</t>
  </si>
  <si>
    <t>/Images/Cards/Baseball/33/33-32Fr.jpg</t>
  </si>
  <si>
    <t>/Images/Cards/Baseball/33/33-32Bk.jpg</t>
  </si>
  <si>
    <t>/ViewCard.cfm/sid/33/cid/6227/1954-Topps-36-Hoyt-Wilhelm</t>
  </si>
  <si>
    <t>/Images/Cards/Baseball/33/33-36Fr.jpg</t>
  </si>
  <si>
    <t>/Images/Cards/Baseball/33/33-36Bk.jpg</t>
  </si>
  <si>
    <t>/ViewCard.cfm/sid/33/cid/6228/1954-Topps-37-Whitey-Ford</t>
  </si>
  <si>
    <t>/Images/Cards/Baseball/33/33-37Fr.jpg</t>
  </si>
  <si>
    <t>/Images/Cards/Baseball/33/33-37Bk.jpg</t>
  </si>
  <si>
    <t>/ViewCard.cfm/sid/33/cid/6241/1954-Topps-50-Yogi-Berra</t>
  </si>
  <si>
    <t>/Images/Cards/Baseball/33/33-50Fr.jpg</t>
  </si>
  <si>
    <t>/Images/Cards/Baseball/33/33-50Bk.jpg</t>
  </si>
  <si>
    <t>Harmon Killebrew</t>
  </si>
  <si>
    <t>/ViewCard.cfm/sid/36/cid/6565/1955-Topps-124-Harmon-Killebrew</t>
  </si>
  <si>
    <t>/Images/Cards/Baseball/36/36-124Fr.jpg</t>
  </si>
  <si>
    <t>/Images/Cards/Baseball/36/36-124Bk.jpg</t>
  </si>
  <si>
    <t>gmcards_55_e_mathews</t>
  </si>
  <si>
    <t>/ViewCard.cfm/sid/36/cid/6596/1955-Topps-155-Eddie-Mathews</t>
  </si>
  <si>
    <t>/Images/Cards/Baseball/36/36-155Fr.jpg</t>
  </si>
  <si>
    <t>/Images/Cards/Baseball/36/36-155Bk.jpg</t>
  </si>
  <si>
    <t>/ViewCard.cfm/sid/36/cid/6637/1955-Topps-198-Yogi-Berra</t>
  </si>
  <si>
    <t>/Images/Cards/Baseball/36/36-198Fr.jpg</t>
  </si>
  <si>
    <t>/Images/Cards/Baseball/36/36-198Bk.jpg</t>
  </si>
  <si>
    <t>/ViewCard.cfm/sid/36/cid/6647/1955-Topps-210-Duke-Snider</t>
  </si>
  <si>
    <t>/Images/Cards/Baseball/36/36-210Fr.jpg</t>
  </si>
  <si>
    <t>/Images/Cards/Baseball/36/36-210Bk.jpg</t>
  </si>
  <si>
    <t>soma_peter_56_r_campanella</t>
  </si>
  <si>
    <t>/ViewCard.cfm/sid/37/cid/6760/1956-Topps-101-Roy-Campanella</t>
  </si>
  <si>
    <t>/Images/Cards/Baseball/37/37-101Fr.jpg</t>
  </si>
  <si>
    <t>/Images/Cards/Baseball/37/37-101Bk.jpg</t>
  </si>
  <si>
    <t>gmcards_56_e_mathews</t>
  </si>
  <si>
    <t>/ViewCard.cfm/sid/37/cid/6766/1956-Topps-107b-Eddie-Mathews</t>
  </si>
  <si>
    <t>/Images/Cards/Baseball/37/37-107Fr.jpg</t>
  </si>
  <si>
    <t>/Images/Cards/Baseball/37/37-107Bk.jpg</t>
  </si>
  <si>
    <t>/ViewCard.cfm/sid/37/cid/6769/1956-Topps-110b-Yogi-Berra</t>
  </si>
  <si>
    <t>/Images/Cards/Baseball/37/37-110Fr.jpg</t>
  </si>
  <si>
    <t>/Images/Cards/Baseball/37/37-110Bk.jpg</t>
  </si>
  <si>
    <t>gmcards_56_d_snider</t>
  </si>
  <si>
    <t>/ViewCard.cfm/sid/37/cid/7851089/1956-Topps-150b-Duke-Snider-</t>
  </si>
  <si>
    <t>/Images/Cards/Baseball/37/37-2016296509Fr.jpg</t>
  </si>
  <si>
    <t>/Images/Cards/Baseball/37/37-2016296509Bk.jpg</t>
  </si>
  <si>
    <t>gmcards_56_h_killebrew</t>
  </si>
  <si>
    <t>/ViewCard.cfm/sid/37/cid/7981787/1956-Topps-164a-Harmon-Killebrew</t>
  </si>
  <si>
    <t>/Images/Cards/Baseball/37/37-2062693077Fr.jpg</t>
  </si>
  <si>
    <t>/Images/Cards/Baseball/37/37-2062693077Bk.jpg</t>
  </si>
  <si>
    <t>gmcards_56_r_roberts</t>
  </si>
  <si>
    <t>/ViewCard.cfm/sid/37/cid/7850702/1956-Topps-180-Robin-Roberts</t>
  </si>
  <si>
    <t>/Images/Cards/Baseball/37/37-2016296122RepFr.jpg</t>
  </si>
  <si>
    <t>/Images/Cards/Baseball/37/37-2016296122Bk.jpg</t>
  </si>
  <si>
    <t>gmcards_56_e_wynn</t>
  </si>
  <si>
    <t>/ViewCard.cfm/sid/37/cid/6846/1956-Topps-187-Early-Wynn</t>
  </si>
  <si>
    <t>/Images/Cards/Baseball/37/37-187Fr.jpg</t>
  </si>
  <si>
    <t>/Images/Cards/Baseball/37/37-187Bk.jpg</t>
  </si>
  <si>
    <t>/ViewCard.cfm/sid/37/cid/6899/1956-Topps-240-Whitey-Ford</t>
  </si>
  <si>
    <t>/Images/Cards/Baseball/37/37-240Fr.jpg</t>
  </si>
  <si>
    <t>/Images/Cards/Baseball/37/37-240Bk.jpg</t>
  </si>
  <si>
    <t>/ViewCard.cfm/sid/37/cid/6914/1956-Topps-255-Bob-Lemon</t>
  </si>
  <si>
    <t>/Images/Cards/Baseball/37/37-255Fr.jpg</t>
  </si>
  <si>
    <t>/Images/Cards/Baseball/37/37-255Bk.jpg</t>
  </si>
  <si>
    <t>Luis Aparicio</t>
  </si>
  <si>
    <t>/ViewCard.cfm/sid/37/cid/6951/1956-Topps-292-Luis-Aparicio</t>
  </si>
  <si>
    <t>/Images/Cards/Baseball/37/37-292Fr.jpg</t>
  </si>
  <si>
    <t>/Images/Cards/Baseball/37/37-292Bk.jpg</t>
  </si>
  <si>
    <t>gmcards_56_h_wilhelm</t>
  </si>
  <si>
    <t>/ViewCard.cfm/sid/37/cid/6966/1956-Topps-307-Hoyt-Wilhelm</t>
  </si>
  <si>
    <t>/Images/Cards/Baseball/37/37-307Fr.jpg</t>
  </si>
  <si>
    <t>/Images/Cards/Baseball/37/37-307Bk.jpg</t>
  </si>
  <si>
    <t>/ViewCard.cfm/sid/38/cid/7003/1957-Topps-2-Yogi-Berra</t>
  </si>
  <si>
    <t>/Images/Cards/Baseball/38/38-7003RepFr.jpg</t>
  </si>
  <si>
    <t>/Images/Cards/Baseball/38/38-7003RepBk.jpg</t>
  </si>
  <si>
    <t>gmcards_57_l_aparicio</t>
  </si>
  <si>
    <t>/ViewCard.cfm/sid/38/cid/7008/1957-Topps-7-Luis-Aparicio</t>
  </si>
  <si>
    <t>/Images/Cards/Baseball/38/38-7Fr.jpg</t>
  </si>
  <si>
    <t>/Images/Cards/Baseball/38/38-7Bk.jpg</t>
  </si>
  <si>
    <t>gmcards_57_r_roberts</t>
  </si>
  <si>
    <t>/ViewCard.cfm/sid/38/cid/7016/1957-Topps-15-Robin-Roberts</t>
  </si>
  <si>
    <t>/Images/Cards/Baseball/38/38-15Fr.jpg</t>
  </si>
  <si>
    <t>/Images/Cards/Baseball/38/38-15Bk.jpg</t>
  </si>
  <si>
    <t>Don Drysdale</t>
  </si>
  <si>
    <t>/ViewCard.cfm/sid/38/cid/7019/1957-Topps-18-Don-Drysdale</t>
  </si>
  <si>
    <t>/Images/Cards/Baseball/38/38-7019RepFr.jpg</t>
  </si>
  <si>
    <t>/Images/Cards/Baseball/38/38-7019RepBk.jpg</t>
  </si>
  <si>
    <t>gmcards_57_w_ford</t>
  </si>
  <si>
    <t>/ViewCard.cfm/sid/38/cid/7026/1957-Topps-25-Whitey-Ford</t>
  </si>
  <si>
    <t>/Images/Cards/Baseball/38/38-25Fr.jpg</t>
  </si>
  <si>
    <t>/Images/Cards/Baseball/38/38-25Bk.jpg</t>
  </si>
  <si>
    <t>/ViewCard.cfm/sid/38/cid/7041/1957-Topps-40-Early-Wynn</t>
  </si>
  <si>
    <t>/Images/Cards/Baseball/38/38-40Fr.jpg</t>
  </si>
  <si>
    <t>/Images/Cards/Baseball/38/38-40Bk.jpg</t>
  </si>
  <si>
    <t>/ViewCard.cfm/sid/38/cid/7121/1957-Topps-120-Bob-Lemon</t>
  </si>
  <si>
    <t>/Images/Cards/Baseball/38/38-120Fr.jpg</t>
  </si>
  <si>
    <t>/Images/Cards/Baseball/38/38-120Bk.jpg</t>
  </si>
  <si>
    <t>seaford_57_d_snider</t>
  </si>
  <si>
    <t>/ViewCard.cfm/sid/38/cid/7171/1957-Topps-170-Duke-Snider</t>
  </si>
  <si>
    <t>/Images/Cards/Baseball/38/38-170Fr.jpg</t>
  </si>
  <si>
    <t>/Images/Cards/Baseball/38/38-170Bk.jpg</t>
  </si>
  <si>
    <t>/ViewCard.cfm/sid/38/cid/7205/1957-Topps-203-Hoyt-Wilhelm</t>
  </si>
  <si>
    <t>/Images/Cards/Baseball/38/38-203Fr.jpg</t>
  </si>
  <si>
    <t>/Images/Cards/Baseball/38/38-203Bk.jpg</t>
  </si>
  <si>
    <t>/ViewCard.cfm/sid/38/cid/7212/1957-Topps-210-Roy-Campanella</t>
  </si>
  <si>
    <t>/Images/Cards/Baseball/38/38-210Fr.jpg</t>
  </si>
  <si>
    <t>/Images/Cards/Baseball/38/38-210Bk.jpg</t>
  </si>
  <si>
    <t>gmcards_57_e_mathews</t>
  </si>
  <si>
    <t>/ViewCard.cfm/sid/38/cid/7252/1957-Topps-250-Ed-Mathews</t>
  </si>
  <si>
    <t>/Images/Cards/Baseball/38/38-250Fr.jpg</t>
  </si>
  <si>
    <t>/Images/Cards/Baseball/38/38-250Bk.jpg</t>
  </si>
  <si>
    <t>/ViewCard.cfm/sid/40/cid/27002/1958-Topps-2-Bob-Lemon</t>
  </si>
  <si>
    <t>/Images/Cards/Baseball/40/40-2aFr.jpg</t>
  </si>
  <si>
    <t>/Images/Cards/Baseball/40/40-2aBk.jpg</t>
  </si>
  <si>
    <t>r_edwards_58_d_drysdale</t>
  </si>
  <si>
    <t>/ViewCard.cfm/sid/40/cid/27033/1958-Topps-25-Don-Drysdale</t>
  </si>
  <si>
    <t>/Images/Cards/Baseball/40/40-25Fr.jpg</t>
  </si>
  <si>
    <t>/Images/Cards/Baseball/40/40-25Bk.jpg</t>
  </si>
  <si>
    <t>gmcards_58_l_aparicio</t>
  </si>
  <si>
    <t>/ViewCard.cfm/sid/40/cid/27112/1958-Topps-85-Luis-Aparicio</t>
  </si>
  <si>
    <t>/Images/Cards/Baseball/40/40-85aFr.jpg</t>
  </si>
  <si>
    <t>/Images/Cards/Baseball/40/40-85aBk.jpg</t>
  </si>
  <si>
    <t>gmcards_58_d_snider</t>
  </si>
  <si>
    <t>/ViewCard.cfm/sid/40/cid/27116/1958-Topps-88-Duke-Snider</t>
  </si>
  <si>
    <t>/Images/Cards/Baseball/40/40-88Fr.jpg</t>
  </si>
  <si>
    <t>/Images/Cards/Baseball/40/40-88Bk.jpg</t>
  </si>
  <si>
    <t>gmcards_58_r_roberts</t>
  </si>
  <si>
    <t>/ViewCard.cfm/sid/40/cid/27118/1958-Topps-90-Robin-Roberts</t>
  </si>
  <si>
    <t>/Images/Cards/Baseball/40/40-90Fr.jpg</t>
  </si>
  <si>
    <t>/Images/Cards/Baseball/40/40-90Bk.jpg</t>
  </si>
  <si>
    <t>/ViewCard.cfm/sid/40/cid/27131/1958-Topps-100-Early-Wynn</t>
  </si>
  <si>
    <t>/Images/Cards/Baseball/40/40-100aFr.jpg</t>
  </si>
  <si>
    <t>/Images/Cards/Baseball/40/40-100aBk.jpg</t>
  </si>
  <si>
    <t>gmcards_58_h_killebrew</t>
  </si>
  <si>
    <t>/ViewCard.cfm/sid/40/cid/27321/1958-Topps-288-Harmon-Killebrew</t>
  </si>
  <si>
    <t>/Images/Cards/Baseball/40/40-288Fr.jpg</t>
  </si>
  <si>
    <t>/Images/Cards/Baseball/40/40-288Bk.jpg</t>
  </si>
  <si>
    <t>gmcards_58_w_ford</t>
  </si>
  <si>
    <t>/ViewCard.cfm/sid/40/cid/27353/1958-Topps-320-Whitey-Ford</t>
  </si>
  <si>
    <t>/Images/Cards/Baseball/40/40-320Fr.jpg</t>
  </si>
  <si>
    <t>/Images/Cards/Baseball/40/40-320Bk.jpg</t>
  </si>
  <si>
    <t>gmcards_58_h_wilhelm</t>
  </si>
  <si>
    <t>/ViewCard.cfm/sid/40/cid/27357/1958-Topps-324-Hoyt-Wilhelm</t>
  </si>
  <si>
    <t>/Images/Cards/Baseball/40/40-324Fr.jpg</t>
  </si>
  <si>
    <t>/Images/Cards/Baseball/40/40-324Bk.jpg</t>
  </si>
  <si>
    <t>/ViewCard.cfm/sid/40/cid/27403/1958-Topps-370-Yogi-Berra</t>
  </si>
  <si>
    <t>/Images/Cards/Baseball/40/40-370Fr.jpg</t>
  </si>
  <si>
    <t>/Images/Cards/Baseball/40/40-370Bk.jpg</t>
  </si>
  <si>
    <t>gmcards_58_e_mathews</t>
  </si>
  <si>
    <t>/ViewCard.cfm/sid/40/cid/27478/1958-Topps-440-Ed-Mathews</t>
  </si>
  <si>
    <t>/Images/Cards/Baseball/40/40-440Fr.jpg</t>
  </si>
  <si>
    <t>/Images/Cards/Baseball/40/40-440Bk.jpg</t>
  </si>
  <si>
    <t>gmcards_59_d_snider</t>
  </si>
  <si>
    <t>/ViewCard.cfm/sid/43/cid/7975/1959-Topps-20-Duke-Snider</t>
  </si>
  <si>
    <t>/Images/Cards/Baseball/43/43-20Fr.jpg</t>
  </si>
  <si>
    <t>/Images/Cards/Baseball/43/43-20Bk.jpg</t>
  </si>
  <si>
    <t>/ViewCard.cfm/sid/43/cid/8137/1959-Topps-180-Yogi-Berra</t>
  </si>
  <si>
    <t>/Images/Cards/Baseball/43/43-180Fr.jpg</t>
  </si>
  <si>
    <t>/Images/Cards/Baseball/43/43-180Bk.jpg</t>
  </si>
  <si>
    <t>gmcards_59_e_wynn</t>
  </si>
  <si>
    <t>/ViewCard.cfm/sid/43/cid/8217/1959-Topps-260-Early-Wynn</t>
  </si>
  <si>
    <t>/Images/Cards/Baseball/43/43-260Fr.jpg</t>
  </si>
  <si>
    <t>/Images/Cards/Baseball/43/43-260Bk.jpg</t>
  </si>
  <si>
    <t>gmcards_59_l_aparicio</t>
  </si>
  <si>
    <t>/ViewCard.cfm/sid/43/cid/8267/1959-Topps-310-Luis-Aparicio</t>
  </si>
  <si>
    <t>/Images/Cards/Baseball/43/43-310Fr.jpg</t>
  </si>
  <si>
    <t>/Images/Cards/Baseball/43/43-310Bk.jpg</t>
  </si>
  <si>
    <t>gmcards_59_h_wilhelm</t>
  </si>
  <si>
    <t>/ViewCard.cfm/sid/43/cid/8310/1959-Topps-349-Hoyt-Wilhelm</t>
  </si>
  <si>
    <t>/Images/Cards/Baseball/43/43-349Fr.jpg</t>
  </si>
  <si>
    <t>/Images/Cards/Baseball/43/43-349Bk.jpg</t>
  </si>
  <si>
    <t>gmcards_59_r_roberts</t>
  </si>
  <si>
    <t>/ViewCard.cfm/sid/43/cid/8313/1959-Topps-352-Robin-Roberts</t>
  </si>
  <si>
    <t>/Images/Cards/Baseball/43/43-352Fr.jpg</t>
  </si>
  <si>
    <t>/Images/Cards/Baseball/43/43-352Bk.jpg</t>
  </si>
  <si>
    <t>gmcards_59_d_drysdale</t>
  </si>
  <si>
    <t>/ViewCard.cfm/sid/43/cid/8349/1959-Topps-387-Don-Drysdale</t>
  </si>
  <si>
    <t>/Images/Cards/Baseball/43/43-387Fr.jpg</t>
  </si>
  <si>
    <t>/Images/Cards/Baseball/43/43-387Bk.jpg</t>
  </si>
  <si>
    <t>gmcards_59_w_ford</t>
  </si>
  <si>
    <t>/ViewCard.cfm/sid/43/cid/8394/1959-Topps-430-Whitey-Ford</t>
  </si>
  <si>
    <t>/Images/Cards/Baseball/43/43-430Fr.jpg</t>
  </si>
  <si>
    <t>/Images/Cards/Baseball/43/43-430Bk.jpg</t>
  </si>
  <si>
    <t>gmcards_59_e_mathews</t>
  </si>
  <si>
    <t>/ViewCard.cfm/sid/43/cid/8414/1959-Topps-450-Ed-Mathews</t>
  </si>
  <si>
    <t>/Images/Cards/Baseball/43/43-450Fr.jpg</t>
  </si>
  <si>
    <t>/Images/Cards/Baseball/43/43-450Bk.jpg</t>
  </si>
  <si>
    <t>gmcards_59_h_killebrew</t>
  </si>
  <si>
    <t>/ViewCard.cfm/sid/43/cid/8479/1959-Topps-515-Harmon-Killebrew</t>
  </si>
  <si>
    <t>/Images/Cards/Baseball/43/43-515Fr.jpg</t>
  </si>
  <si>
    <t>/Images/Cards/Baseball/43/43-515Bk.jpg</t>
  </si>
  <si>
    <t>gmcards_60_e_wynn</t>
  </si>
  <si>
    <t>/ViewCard.cfm/sid/47/cid/27601/1960-Topps-1-Early-Wynn</t>
  </si>
  <si>
    <t>/Images/Cards/Baseball/47/47-1Fr.jpg</t>
  </si>
  <si>
    <t>/Images/Cards/Baseball/47/47-1Bk.jpg</t>
  </si>
  <si>
    <t>gmcards_60_w_ford</t>
  </si>
  <si>
    <t>/ViewCard.cfm/sid/47/cid/27635/1960-Topps-35-Whitey-Ford</t>
  </si>
  <si>
    <t>/Images/Cards/Baseball/47/47-35Fr.jpg</t>
  </si>
  <si>
    <t>/Images/Cards/Baseball/47/47-35Bk.jpg</t>
  </si>
  <si>
    <t>gmcards_60_h_killebrew</t>
  </si>
  <si>
    <t>/ViewCard.cfm/sid/47/cid/27810/1960-Topps-210-Harmon-Killebrew</t>
  </si>
  <si>
    <t>/Images/Cards/Baseball/47/47-210Fr.jpg</t>
  </si>
  <si>
    <t>/Images/Cards/Baseball/47/47-210Bk.jpg</t>
  </si>
  <si>
    <t>gmcards_60_l_aparicio</t>
  </si>
  <si>
    <t>/ViewCard.cfm/sid/47/cid/27840/1960-Topps-240-Luis-Aparicio</t>
  </si>
  <si>
    <t>/Images/Cards/Baseball/47/47-240Fr.jpg</t>
  </si>
  <si>
    <t>/Images/Cards/Baseball/47/47-240Bk.jpg</t>
  </si>
  <si>
    <t>gmcards_60_r_roberts</t>
  </si>
  <si>
    <t>/ViewCard.cfm/sid/47/cid/27864/1960-Topps-264-Robin-Roberts</t>
  </si>
  <si>
    <t>/Images/Cards/Baseball/47/47-264Fr.jpg</t>
  </si>
  <si>
    <t>/Images/Cards/Baseball/47/47-264Bk.jpg</t>
  </si>
  <si>
    <t>gmcards_60_h_wilhelm</t>
  </si>
  <si>
    <t>/ViewCard.cfm/sid/47/cid/27995/1960-Topps-395-Hoyt-Wilhelm</t>
  </si>
  <si>
    <t>/Images/Cards/Baseball/47/47-395Fr.jpg</t>
  </si>
  <si>
    <t>/Images/Cards/Baseball/47/47-395Bk.jpg</t>
  </si>
  <si>
    <t>gmcards_60_e_mathews</t>
  </si>
  <si>
    <t>/ViewCard.cfm/sid/47/cid/28020/1960-Topps-420-Ed-Mathews</t>
  </si>
  <si>
    <t>/Images/Cards/Baseball/47/47-420Fr.jpg</t>
  </si>
  <si>
    <t>/Images/Cards/Baseball/47/47-420Bk.jpg</t>
  </si>
  <si>
    <t>gmcards_60_d_drysdale</t>
  </si>
  <si>
    <t>/ViewCard.cfm/sid/47/cid/28075/1960-Topps-475-Don-Drysdale</t>
  </si>
  <si>
    <t>/Images/Cards/Baseball/47/47-475Fr.jpg</t>
  </si>
  <si>
    <t>/Images/Cards/Baseball/47/47-475Bk.jpg</t>
  </si>
  <si>
    <t>gmcards_60_y_berra</t>
  </si>
  <si>
    <t>/ViewCard.cfm/sid/47/cid/28080/1960-Topps-480-Yogi-Berra</t>
  </si>
  <si>
    <t>/Images/Cards/Baseball/47/47-480Fr.jpg</t>
  </si>
  <si>
    <t>/Images/Cards/Baseball/47/47-480Bk.jpg</t>
  </si>
  <si>
    <t>gmcards_60_d_snider</t>
  </si>
  <si>
    <t>/ViewCard.cfm/sid/47/cid/28093/1960-Topps-493-Duke-Snider</t>
  </si>
  <si>
    <t>/Images/Cards/Baseball/47/47-493Fr.jpg</t>
  </si>
  <si>
    <t>/Images/Cards/Baseball/47/47-493Bk.jpg</t>
  </si>
  <si>
    <t>gmcards_61_r_roberts</t>
  </si>
  <si>
    <t>/ViewCard.cfm/sid/51/cid/9126/1961-Topps-20-Robin-Roberts</t>
  </si>
  <si>
    <t>/Images/Cards/Baseball/51/51-20Fr.jpg</t>
  </si>
  <si>
    <t>/Images/Cards/Baseball/51/51-20Bk.jpg</t>
  </si>
  <si>
    <t>gmcards_61_h_killebrew</t>
  </si>
  <si>
    <t>/ViewCard.cfm/sid/51/cid/9186/1961-Topps-80-Harmon-Killebrew</t>
  </si>
  <si>
    <t>/Images/Cards/Baseball/51/51-80Fr.jpg</t>
  </si>
  <si>
    <t>/Images/Cards/Baseball/51/51-80Bk.jpg</t>
  </si>
  <si>
    <t>gmcards_61_e_mathews</t>
  </si>
  <si>
    <t>/ViewCard.cfm/sid/51/cid/9228/1961-Topps-120-Ed-Mathews</t>
  </si>
  <si>
    <t>/Images/Cards/Baseball/51/51-120Fr.jpg</t>
  </si>
  <si>
    <t>/Images/Cards/Baseball/51/51-120Bk.jpg</t>
  </si>
  <si>
    <t>Billy Williams</t>
  </si>
  <si>
    <t>gmcards_61_b_williams</t>
  </si>
  <si>
    <t>/ViewCard.cfm/sid/51/cid/9249/1961-Topps-141-Billy-Williams</t>
  </si>
  <si>
    <t>/Images/Cards/Baseball/51/51-141Fr.jpg</t>
  </si>
  <si>
    <t>/Images/Cards/Baseball/51/51-141Bk.jpg</t>
  </si>
  <si>
    <t>gmcards_61_w_ford</t>
  </si>
  <si>
    <t>/ViewCard.cfm/sid/51/cid/9268/1961-Topps-160-Whitey-Ford</t>
  </si>
  <si>
    <t>/Images/Cards/Baseball/51/51-160Fr.jpg</t>
  </si>
  <si>
    <t>/Images/Cards/Baseball/51/51-160Bk.jpg</t>
  </si>
  <si>
    <t>gmcards_61_d_drysdale</t>
  </si>
  <si>
    <t>/ViewCard.cfm/sid/51/cid/9369/1961-Topps-260-Don-Drysdale</t>
  </si>
  <si>
    <t>/Images/Cards/Baseball/51/51-260Fr.jpg</t>
  </si>
  <si>
    <t>/Images/Cards/Baseball/51/51-260Bk.jpg</t>
  </si>
  <si>
    <t>Juan Marichal</t>
  </si>
  <si>
    <t>/ViewCard.cfm/sid/51/cid/9528/1961-Topps-417-Juan-Marichal</t>
  </si>
  <si>
    <t>/Images/Cards/Baseball/51/51-417Fr.jpg</t>
  </si>
  <si>
    <t>/Images/Cards/Baseball/51/51-417Bk.jpg</t>
  </si>
  <si>
    <t>/ViewCard.cfm/sid/51/cid/9536/1961-Topps-425-Yogi-Berra</t>
  </si>
  <si>
    <t>/Images/Cards/Baseball/51/51-425Fr.jpg</t>
  </si>
  <si>
    <t>/Images/Cards/Baseball/51/51-425Bk.jpg</t>
  </si>
  <si>
    <t>gmcards_61_l_aparicio</t>
  </si>
  <si>
    <t>/ViewCard.cfm/sid/51/cid/9551/1961-Topps-440-Luis-Aparicio</t>
  </si>
  <si>
    <t>/Images/Cards/Baseball/51/51-440Fr.jpg</t>
  </si>
  <si>
    <t>/Images/Cards/Baseball/51/51-440Bk.jpg</t>
  </si>
  <si>
    <t>gmcards_61_d_snider</t>
  </si>
  <si>
    <t>/ViewCard.cfm/sid/51/cid/9554/1961-Topps-443-Duke-Snider</t>
  </si>
  <si>
    <t>/Images/Cards/Baseball/51/51-443Fr.jpg</t>
  </si>
  <si>
    <t>/Images/Cards/Baseball/51/51-443Bk.jpg</t>
  </si>
  <si>
    <t>gmcards_61_e_wynn</t>
  </si>
  <si>
    <t>/ViewCard.cfm/sid/51/cid/9566/1961-Topps-455-Early-Wynn</t>
  </si>
  <si>
    <t>/Images/Cards/Baseball/51/51-455Fr.jpg</t>
  </si>
  <si>
    <t>/Images/Cards/Baseball/51/51-455Bk.jpg</t>
  </si>
  <si>
    <t>/ViewCard.cfm/sid/51/cid/9657/1961-Topps-545-Hoyt-Wilhelm</t>
  </si>
  <si>
    <t>/Images/Cards/Baseball/51/51-545Fr.jpg</t>
  </si>
  <si>
    <t>/Images/Cards/Baseball/51/51-545Bk.jpg</t>
  </si>
  <si>
    <t>gmcards_62_e_mathews</t>
  </si>
  <si>
    <t>/ViewCard.cfm/sid/55/cid/28281/1962-Topps-30-Ed-Mathews</t>
  </si>
  <si>
    <t>/Images/Cards/Baseball/55/55-30Fr.jpg</t>
  </si>
  <si>
    <t>/Images/Cards/Baseball/55/55-28281RepBk.jpg</t>
  </si>
  <si>
    <t>gmcards_62_h_killebrew</t>
  </si>
  <si>
    <t>/ViewCard.cfm/sid/55/cid/28321/1962-Topps-70-Harmon-Killebrew</t>
  </si>
  <si>
    <t>/Images/Cards/Baseball/55/55-70Fr.jpg</t>
  </si>
  <si>
    <t>/Images/Cards/Baseball/55/55-70Bk.jpg</t>
  </si>
  <si>
    <t>Gaylord Perry</t>
  </si>
  <si>
    <t>/ViewCard.cfm/sid/55/cid/28460/1962-Topps-199-Gaylord-Perry</t>
  </si>
  <si>
    <t>/Images/Cards/Baseball/55/55-199Fr.jpg</t>
  </si>
  <si>
    <t>/Images/Cards/Baseball/55/55-199Bk.jpg</t>
  </si>
  <si>
    <t>richard_edwards_62_r_roberts</t>
  </si>
  <si>
    <t>/ViewCard.cfm/sid/55/cid/28504/1962-Topps-243-Robin-Roberts</t>
  </si>
  <si>
    <t>/Images/Cards/Baseball/55/55-243Fr.jpg</t>
  </si>
  <si>
    <t>/Images/Cards/Baseball/55/55-243Bk.jpg</t>
  </si>
  <si>
    <t>gmcards_62_b_williams</t>
  </si>
  <si>
    <t>/ViewCard.cfm/sid/55/cid/28549/1962-Topps-288-Billy-Williams</t>
  </si>
  <si>
    <t>/Images/Cards/Baseball/55/55-288Fr.jpg</t>
  </si>
  <si>
    <t>/Images/Cards/Baseball/55/55-288Bk.jpg</t>
  </si>
  <si>
    <t>gmcards_62_w_ford</t>
  </si>
  <si>
    <t>/ViewCard.cfm/sid/55/cid/28571/1962-Topps-310-Whitey-Ford</t>
  </si>
  <si>
    <t>/Images/Cards/Baseball/55/55-310Fr.jpg</t>
  </si>
  <si>
    <t>/Images/Cards/Baseball/55/55-310Bk.jpg</t>
  </si>
  <si>
    <t>gmcards_62_l_aparicio</t>
  </si>
  <si>
    <t>/ViewCard.cfm/sid/55/cid/28586/1962-Topps-325-Luis-Aparicio</t>
  </si>
  <si>
    <t>/Images/Cards/Baseball/55/55-325Fr.jpg</t>
  </si>
  <si>
    <t>/Images/Cards/Baseball/55/55-325Bk.jpg</t>
  </si>
  <si>
    <t>gmcards_62_d_drysdale</t>
  </si>
  <si>
    <t>/ViewCard.cfm/sid/55/cid/28601/1962-Topps-340-Don-Drysdale</t>
  </si>
  <si>
    <t>/Images/Cards/Baseball/55/55-340Fr.jpg</t>
  </si>
  <si>
    <t>/Images/Cards/Baseball/55/55-340Bk.jpg</t>
  </si>
  <si>
    <t>/ViewCard.cfm/sid/55/cid/28621/1962-Topps-360-Yogi-Berra</t>
  </si>
  <si>
    <t>/Images/Cards/Baseball/55/55-360Fr.jpg</t>
  </si>
  <si>
    <t>/Images/Cards/Baseball/55/55-360Bk.jpg</t>
  </si>
  <si>
    <t>gmcards_62_e_wynn</t>
  </si>
  <si>
    <t>/ViewCard.cfm/sid/55/cid/28646/1962-Topps-385-Early-Wynn</t>
  </si>
  <si>
    <t>/Images/Cards/Baseball/55/55-385Fr.jpg</t>
  </si>
  <si>
    <t>/Images/Cards/Baseball/55/55-28646RepBk.jpg</t>
  </si>
  <si>
    <t>gmcards_62_d_snider</t>
  </si>
  <si>
    <t>/ViewCard.cfm/sid/55/cid/28763/1962-Topps-500-Duke-Snider</t>
  </si>
  <si>
    <t>/Images/Cards/Baseball/55/55-500Fr.jpg</t>
  </si>
  <si>
    <t>/Images/Cards/Baseball/55/55-500Bk.jpg</t>
  </si>
  <si>
    <t>gmcards_62_j_marichal</t>
  </si>
  <si>
    <t>/ViewCard.cfm/sid/55/cid/28768/1962-Topps-505-Juan-Marichal</t>
  </si>
  <si>
    <t>/Images/Cards/Baseball/55/55-505Fr.jpg</t>
  </si>
  <si>
    <t>/Images/Cards/Baseball/55/55-28768RepBk.jpg</t>
  </si>
  <si>
    <t>/ViewCard.cfm/sid/55/cid/28809/1962-Topps-545-Hoyt-Wilhelm</t>
  </si>
  <si>
    <t>/Images/Cards/Baseball/55/55-545Fr.jpg</t>
  </si>
  <si>
    <t>/Images/Cards/Baseball/55/55-28809RepBk.jpg</t>
  </si>
  <si>
    <t>gmcards_63_h_wilhelm</t>
  </si>
  <si>
    <t>/ViewCard.cfm/sid/60/cid/10421/1963-Topps-108-Hoyt-Wilhelm</t>
  </si>
  <si>
    <t>/Images/Cards/Baseball/60/60-10421RepFr.jpg</t>
  </si>
  <si>
    <t>/Images/Cards/Baseball/60/60-10421RepBk.jpg</t>
  </si>
  <si>
    <t>gmcards_63_r_roberts</t>
  </si>
  <si>
    <t>/ViewCard.cfm/sid/60/cid/10438/1963-Topps-125-Robin-Roberts</t>
  </si>
  <si>
    <t>/Images/Cards/Baseball/60/60-10438RepFr.jpg</t>
  </si>
  <si>
    <t>/Images/Cards/Baseball/60/60-10438RepBk.jpg</t>
  </si>
  <si>
    <t>dj_63_g_perry</t>
  </si>
  <si>
    <t>/ViewCard.cfm/sid/60/cid/10482/1963-Topps-169-Dick-Egan-/-Julio-Navarro-/-Gaylord-Perry-/-Tommy-Sisk</t>
  </si>
  <si>
    <t>/Images/Cards/Baseball/60/60-169Fr.jpg</t>
  </si>
  <si>
    <t>/Images/Cards/Baseball/60/60-169Bk.jpg</t>
  </si>
  <si>
    <t>gmcards_63_l_aparicio</t>
  </si>
  <si>
    <t>/ViewCard.cfm/sid/60/cid/10518/1963-Topps-205-Luis-Aparicio</t>
  </si>
  <si>
    <t>/Images/Cards/Baseball/60/60-205Fr.jpg</t>
  </si>
  <si>
    <t>/Images/Cards/Baseball/60/60-205Bk.jpg</t>
  </si>
  <si>
    <t>gmcards_63_e_mathews</t>
  </si>
  <si>
    <t>/ViewCard.cfm/sid/60/cid/10588/1963-Topps-275-Ed-Mathews</t>
  </si>
  <si>
    <t>/Images/Cards/Baseball/60/60-275Fr.jpg</t>
  </si>
  <si>
    <t>/Images/Cards/Baseball/60/60-275Bk.jpg</t>
  </si>
  <si>
    <t>/ViewCard.cfm/sid/60/cid/10653/1963-Topps-340-Yogi-Berra</t>
  </si>
  <si>
    <t>/Images/Cards/Baseball/60/60-340Fr.jpg</t>
  </si>
  <si>
    <t>/Images/Cards/Baseball/60/60-340Bk.jpg</t>
  </si>
  <si>
    <t>gmcards_63_b_williams</t>
  </si>
  <si>
    <t>/ViewCard.cfm/sid/60/cid/10667/1963-Topps-353-Billy-Williams</t>
  </si>
  <si>
    <t>/Images/Cards/Baseball/60/60-353Fr.jpg</t>
  </si>
  <si>
    <t>/Images/Cards/Baseball/60/60-353Bk.jpg</t>
  </si>
  <si>
    <t>dj_63_d_drysdale</t>
  </si>
  <si>
    <t>/ViewCard.cfm/sid/60/cid/10674/1963-Topps-360-Don-Drysdale</t>
  </si>
  <si>
    <t>/Images/Cards/Baseball/60/60-360Fr.jpg</t>
  </si>
  <si>
    <t>/Images/Cards/Baseball/60/60-360Bk.jpg</t>
  </si>
  <si>
    <t>gmcards_63_j_marichal</t>
  </si>
  <si>
    <t>/ViewCard.cfm/sid/60/cid/10755/1963-Topps-440-Juan-Marichal</t>
  </si>
  <si>
    <t>/Images/Cards/Baseball/60/60-440Fr.jpg</t>
  </si>
  <si>
    <t>/Images/Cards/Baseball/60/60-440Bk.jpg</t>
  </si>
  <si>
    <t>gmcards_63_w_ford</t>
  </si>
  <si>
    <t>/ViewCard.cfm/sid/60/cid/10761/1963-Topps-446-Whitey-Ford</t>
  </si>
  <si>
    <t>/Images/Cards/Baseball/60/60-446Fr.jpg</t>
  </si>
  <si>
    <t>/Images/Cards/Baseball/60/60-446Bk.jpg</t>
  </si>
  <si>
    <t>gmcards_63_h_killebrew</t>
  </si>
  <si>
    <t>/ViewCard.cfm/sid/60/cid/10816/1963-Topps-500-Harmon-Killebrew</t>
  </si>
  <si>
    <t>/Images/Cards/Baseball/60/60-500Fr.jpg</t>
  </si>
  <si>
    <t>/Images/Cards/Baseball/60/60-500Bk.jpg</t>
  </si>
  <si>
    <t>gmcards_63_d_snider</t>
  </si>
  <si>
    <t>/ViewCard.cfm/sid/60/cid/10867/1963-Topps-550-Duke-Snider</t>
  </si>
  <si>
    <t>/Images/Cards/Baseball/60/60-550Fr.jpg</t>
  </si>
  <si>
    <t>/Images/Cards/Baseball/60/60-550Bk.jpg</t>
  </si>
  <si>
    <t>gmcards_64_h_wilhelm</t>
  </si>
  <si>
    <t>/ViewCard.cfm/sid/61/cid/10907/1964-Topps-13-Hoyt-Wilhelm</t>
  </si>
  <si>
    <t>/Images/Cards/Baseball/61/61-13Fr.jpg</t>
  </si>
  <si>
    <t>/Images/Cards/Baseball/61/61-13Bk.jpg</t>
  </si>
  <si>
    <t>/ViewCard.cfm/sid/61/cid/10915/1964-Topps-21-Yogi-Berra</t>
  </si>
  <si>
    <t>/Images/Cards/Baseball/61/61-21Fr.jpg</t>
  </si>
  <si>
    <t>/Images/Cards/Baseball/61/61-21Bk.jpg</t>
  </si>
  <si>
    <t>gmcards_64_e_mathews</t>
  </si>
  <si>
    <t>/ViewCard.cfm/sid/61/cid/10929/1964-Topps-35-Ed-Mathews</t>
  </si>
  <si>
    <t>/Images/Cards/Baseball/61/61-35Fr.jpg</t>
  </si>
  <si>
    <t>/Images/Cards/Baseball/61/61-35Bk.jpg</t>
  </si>
  <si>
    <t>gmcards_64_d_drysdale</t>
  </si>
  <si>
    <t>/ViewCard.cfm/sid/61/cid/11014/1964-Topps-120-Don-Drysdale</t>
  </si>
  <si>
    <t>/Images/Cards/Baseball/61/61-120Fr.jpg</t>
  </si>
  <si>
    <t>/Images/Cards/Baseball/61/61-120Bk.jpg</t>
  </si>
  <si>
    <t>gmcards_64_d_snider</t>
  </si>
  <si>
    <t>/ViewCard.cfm/sid/61/cid/11049/1964-Topps-155-Duke-Snider</t>
  </si>
  <si>
    <t>/Images/Cards/Baseball/61/61-155Fr.jpg</t>
  </si>
  <si>
    <t>/Images/Cards/Baseball/61/61-155Bk.jpg</t>
  </si>
  <si>
    <t>gmcards_64_b_williams</t>
  </si>
  <si>
    <t>/ViewCard.cfm/sid/61/cid/11069/1964-Topps-175-Billy-Williams</t>
  </si>
  <si>
    <t>/Images/Cards/Baseball/61/61-175Fr.jpg</t>
  </si>
  <si>
    <t>/Images/Cards/Baseball/61/61-175Bk.jpg</t>
  </si>
  <si>
    <t>gmg_64_h_killebrew</t>
  </si>
  <si>
    <t>/ViewCard.cfm/sid/61/cid/11071/1964-Topps-177-Harmon-Killebrew</t>
  </si>
  <si>
    <t>/Images/Cards/Baseball/61/61-177Fr.jpg</t>
  </si>
  <si>
    <t>/Images/Cards/Baseball/61/61-177Bk.jpg</t>
  </si>
  <si>
    <t>gmcards_64_j_marichal</t>
  </si>
  <si>
    <t>/ViewCard.cfm/sid/61/cid/11174/1964-Topps-280-Juan-Marichal</t>
  </si>
  <si>
    <t>/Images/Cards/Baseball/61/61-280Fr.jpg</t>
  </si>
  <si>
    <t>/Images/Cards/Baseball/61/61-280Bk.jpg</t>
  </si>
  <si>
    <t>gmcards_64_r_roberts</t>
  </si>
  <si>
    <t>/ViewCard.cfm/sid/61/cid/11179/1964-Topps-285-Robin-Roberts</t>
  </si>
  <si>
    <t>/Images/Cards/Baseball/61/61-285Fr.jpg</t>
  </si>
  <si>
    <t>/Images/Cards/Baseball/61/61-285Bk.jpg</t>
  </si>
  <si>
    <t>gmcards_64_w_ford</t>
  </si>
  <si>
    <t>/ViewCard.cfm/sid/61/cid/11274/1964-Topps-380-Whitey-Ford</t>
  </si>
  <si>
    <t>/Images/Cards/Baseball/61/61-380Fr.jpg</t>
  </si>
  <si>
    <t>/Images/Cards/Baseball/61/61-380Bk.jpg</t>
  </si>
  <si>
    <t>gmcards_64_g_perry</t>
  </si>
  <si>
    <t>/ViewCard.cfm/sid/61/cid/11362/1964-Topps-468-Gaylord-Perry</t>
  </si>
  <si>
    <t>/Images/Cards/Baseball/61/61-468Fr.jpg</t>
  </si>
  <si>
    <t>/Images/Cards/Baseball/61/61-468Bk.jpg</t>
  </si>
  <si>
    <t>franklin_lakes_cards</t>
  </si>
  <si>
    <t>/ViewCard.cfm/sid/61/cid/11435/1964-Topps-540-Luis-Aparicio</t>
  </si>
  <si>
    <t>/Images/Cards/Baseball/61/61-540Fr.jpg</t>
  </si>
  <si>
    <t>/Images/Cards/Baseball/61/61-540Bk.jpg</t>
  </si>
  <si>
    <t>Phil Niekro</t>
  </si>
  <si>
    <t>/ViewCard.cfm/sid/61/cid/11436/1964-Topps-541-Braves-Rookies---Phil-Roof-/-Phil-Niekro</t>
  </si>
  <si>
    <t>/Images/Cards/Baseball/61/61-541Fr.jpg</t>
  </si>
  <si>
    <t>/Images/Cards/Baseball/61/61-541Bk.jpg</t>
  </si>
  <si>
    <t>gmcards_65_r_roberts</t>
  </si>
  <si>
    <t>/ViewCard.cfm/sid/64/cid/11497/1965-Topps-15-Robin-Roberts</t>
  </si>
  <si>
    <t>/Images/Cards/Baseball/64/64-15Fr.jpg</t>
  </si>
  <si>
    <t>/Images/Cards/Baseball/64/64-15Bk.jpg</t>
  </si>
  <si>
    <t>ebay_65_j_marichal</t>
  </si>
  <si>
    <t>/ViewCard.cfm/sid/64/cid/11532/1965-Topps-50-Juan-Marichal</t>
  </si>
  <si>
    <t>/Images/Cards/Baseball/64/64-50Fr.jpg</t>
  </si>
  <si>
    <t>/Images/Cards/Baseball/64/64-50Bk.jpg</t>
  </si>
  <si>
    <t>gmcards_65_g_perry</t>
  </si>
  <si>
    <t>/ViewCard.cfm/sid/64/cid/11676/1965-Topps-193-Gaylord-Perry</t>
  </si>
  <si>
    <t>/Images/Cards/Baseball/64/64-193Fr.jpg</t>
  </si>
  <si>
    <t>/Images/Cards/Baseball/64/64-11676RepBk.jpg</t>
  </si>
  <si>
    <t>gmcards_65_b_williams</t>
  </si>
  <si>
    <t>/ViewCard.cfm/sid/64/cid/11703/1965-Topps-220-Billy-Williams</t>
  </si>
  <si>
    <t>/Images/Cards/Baseball/64/64-220Fr.jpg</t>
  </si>
  <si>
    <t>/Images/Cards/Baseball/64/64-220Bk.jpg</t>
  </si>
  <si>
    <t>gmcards_65_d_drysdale</t>
  </si>
  <si>
    <t>/ViewCard.cfm/sid/64/cid/11743/1965-Topps-260-Don-Drysdale</t>
  </si>
  <si>
    <t>/Images/Cards/Baseball/64/64-260Fr.jpg</t>
  </si>
  <si>
    <t>/Images/Cards/Baseball/64/64-260Bk.jpg</t>
  </si>
  <si>
    <t>gmcards_65_h_wilhelm</t>
  </si>
  <si>
    <t>/ViewCard.cfm/sid/64/cid/11759/1965-Topps-276-Hoyt-Wilhelm</t>
  </si>
  <si>
    <t>/Images/Cards/Baseball/64/64-276Fr.jpg</t>
  </si>
  <si>
    <t>/Images/Cards/Baseball/64/64-276Bk.jpg</t>
  </si>
  <si>
    <t>gmcards_65_w_ford</t>
  </si>
  <si>
    <t>/ViewCard.cfm/sid/64/cid/11813/1965-Topps-330-Whitey-Ford</t>
  </si>
  <si>
    <t>/Images/Cards/Baseball/64/64-330Fr.jpg</t>
  </si>
  <si>
    <t>/Images/Cards/Baseball/64/64-330Bk.jpg</t>
  </si>
  <si>
    <t>gmcards_65_h_killebrew</t>
  </si>
  <si>
    <t>/ViewCard.cfm/sid/64/cid/11883/1965-Topps-400-Harmon-Killebrew</t>
  </si>
  <si>
    <t>/Images/Cards/Baseball/64/64-400Fr.jpg</t>
  </si>
  <si>
    <t>/Images/Cards/Baseball/64/64-400Bk.jpg</t>
  </si>
  <si>
    <t>gmcards_65_l_aparicio</t>
  </si>
  <si>
    <t>/ViewCard.cfm/sid/64/cid/11893/1965-Topps-410-Luis-Aparicio</t>
  </si>
  <si>
    <t>/Images/Cards/Baseball/64/64-410Fr.jpg</t>
  </si>
  <si>
    <t>/Images/Cards/Baseball/64/64-410Bk.jpg</t>
  </si>
  <si>
    <t>gmcards_65_p_niekro</t>
  </si>
  <si>
    <t>/ViewCard.cfm/sid/64/cid/11944/1965-Topps-461-Clay-Carroll-/-Phil-Niekro</t>
  </si>
  <si>
    <t>/Images/Cards/Baseball/64/64-461Fr.jpg</t>
  </si>
  <si>
    <t>/Images/Cards/Baseball/64/64-461Bk.jpg</t>
  </si>
  <si>
    <t>soma_peter_65_y_berra</t>
  </si>
  <si>
    <t>/ViewCard.cfm/sid/64/cid/11953/1965-Topps-470-Yogi-Berra</t>
  </si>
  <si>
    <t>/Images/Cards/Baseball/64/64-470Fr.jpg</t>
  </si>
  <si>
    <t>/Images/Cards/Baseball/64/64-470Bk.jpg</t>
  </si>
  <si>
    <t>gmcards_65_e_mathews</t>
  </si>
  <si>
    <t>/ViewCard.cfm/sid/64/cid/11983/1965-Topps-500-Eddie-Mathews</t>
  </si>
  <si>
    <t>/Images/Cards/Baseball/64/64-500Fr.jpg</t>
  </si>
  <si>
    <t>/Images/Cards/Baseball/64/64-500Bk.jpg</t>
  </si>
  <si>
    <t>Catfish Hunter</t>
  </si>
  <si>
    <t>/ViewCard.cfm/sid/64/cid/12010/1965-Topps-526-Rene-Lachemann-/-Johnny-Odom-/-Skip-Lockwood-/-Jim-Hunter</t>
  </si>
  <si>
    <t>/Images/Cards/Baseball/64/64-12010RepFr.jpg</t>
  </si>
  <si>
    <t>/Images/Cards/Baseball/64/64-526Bk.jpg</t>
  </si>
  <si>
    <t>Tony Perez</t>
  </si>
  <si>
    <t>/ViewCard.cfm/sid/64/cid/12065/1965-Topps-581-Tony-Perez-/-Kevin-Collins-/-Dave-Ricketts</t>
  </si>
  <si>
    <t>/Images/Cards/Baseball/64/64-581Fr.jpg</t>
  </si>
  <si>
    <t>/Images/Cards/Baseball/64/64-581Bk.jpg</t>
  </si>
  <si>
    <t>gmcards_66_p_niekro</t>
  </si>
  <si>
    <t>/ViewCard.cfm/sid/65/cid/28928/1966-Topps-28-Phil-Niekro</t>
  </si>
  <si>
    <t>/Images/Cards/Baseball/65/65-28Fr.jpg</t>
  </si>
  <si>
    <t>/Images/Cards/Baseball/65/65-28Bk.jpg</t>
  </si>
  <si>
    <t>gmcards_66_c_hunter</t>
  </si>
  <si>
    <t>/ViewCard.cfm/sid/65/cid/28936/1966-Topps-36-Jim-Hunter</t>
  </si>
  <si>
    <t>/Images/Cards/Baseball/65/65-36Fr.jpg</t>
  </si>
  <si>
    <t>/Images/Cards/Baseball/65/65-36Bk.jpg</t>
  </si>
  <si>
    <t>gmcards_66_t_perez</t>
  </si>
  <si>
    <t>/ViewCard.cfm/sid/65/cid/28975/1966-Topps-72-Tony-Perez</t>
  </si>
  <si>
    <t>/Images/Cards/Baseball/65/65-72Fr.jpg</t>
  </si>
  <si>
    <t>/Images/Cards/Baseball/65/65-72Bk.jpg</t>
  </si>
  <si>
    <t>gmcards_66_l_aparicio</t>
  </si>
  <si>
    <t>/ViewCard.cfm/sid/65/cid/28993/1966-Topps-90-Luis-Aparicio</t>
  </si>
  <si>
    <t>/Images/Cards/Baseball/65/65-90Fr.jpg</t>
  </si>
  <si>
    <t>/Images/Cards/Baseball/65/65-90Bk.jpg</t>
  </si>
  <si>
    <t>gmcards_66_h_killebrew</t>
  </si>
  <si>
    <t>/ViewCard.cfm/sid/65/cid/29027/1966-Topps-120-Harmon-Killebrew</t>
  </si>
  <si>
    <t>/Images/Cards/Baseball/65/65-120Fr.jpg</t>
  </si>
  <si>
    <t>/Images/Cards/Baseball/65/65-120Bk.jpg</t>
  </si>
  <si>
    <t>gmcards_66_w_ford</t>
  </si>
  <si>
    <t>/ViewCard.cfm/sid/65/cid/29067/1966-Topps-160-Whitey-Ford</t>
  </si>
  <si>
    <t>/Images/Cards/Baseball/65/65-160Fr.jpg</t>
  </si>
  <si>
    <t>/Images/Cards/Baseball/65/65-160Bk.jpg</t>
  </si>
  <si>
    <t>gmcards_66_e_mathews</t>
  </si>
  <si>
    <t>/ViewCard.cfm/sid/65/cid/29109/1966-Topps-200-Ed-Mathews</t>
  </si>
  <si>
    <t>/Images/Cards/Baseball/65/65-200Fr.jpg</t>
  </si>
  <si>
    <t>/Images/Cards/Baseball/65/65-200Bk.jpg</t>
  </si>
  <si>
    <t>Fergie Jenkins</t>
  </si>
  <si>
    <t>gmcards_66_f_jenkins</t>
  </si>
  <si>
    <t>/ViewCard.cfm/sid/65/cid/29163/1966-Topps-254-Phillies-Rookies---Ferguson-Jenkins-/-Bill-Sorrell</t>
  </si>
  <si>
    <t>/Images/Cards/Baseball/65/65-254Fr.jpg</t>
  </si>
  <si>
    <t>/Images/Cards/Baseball/65/65-254Bk.jpg</t>
  </si>
  <si>
    <t>Don Sutton</t>
  </si>
  <si>
    <t>gmcards_66_d_sutton</t>
  </si>
  <si>
    <t>/ViewCard.cfm/sid/65/cid/29198/1966-Topps-288-Dodgers-Rookies---Bill-Singer-/-Don-Sutton</t>
  </si>
  <si>
    <t>/Images/Cards/Baseball/65/65-288Fr.jpg</t>
  </si>
  <si>
    <t>/Images/Cards/Baseball/65/65-288Bk.jpg</t>
  </si>
  <si>
    <t>gmcards_66_j_marichal</t>
  </si>
  <si>
    <t>/ViewCard.cfm/sid/65/cid/29330/1966-Topps-420-Juan-Marichal</t>
  </si>
  <si>
    <t>/Images/Cards/Baseball/65/65-420Fr.jpg</t>
  </si>
  <si>
    <t>/Images/Cards/Baseball/65/65-420Bk.jpg</t>
  </si>
  <si>
    <t>gmcards_66_d_drysdale</t>
  </si>
  <si>
    <t>/ViewCard.cfm/sid/65/cid/29340/1966-Topps-430-Don-Drysdale</t>
  </si>
  <si>
    <t>/Images/Cards/Baseball/65/65-430Fr.jpg</t>
  </si>
  <si>
    <t>/Images/Cards/Baseball/65/65-430Bk.jpg</t>
  </si>
  <si>
    <t>gmcards_66_h_wilhelm</t>
  </si>
  <si>
    <t>/ViewCard.cfm/sid/65/cid/29422/1966-Topps-510-Hoyt-Wilhelm</t>
  </si>
  <si>
    <t>/Images/Cards/Baseball/65/65-510Fr.jpg</t>
  </si>
  <si>
    <t>/Images/Cards/Baseball/65/65-510Bk.jpg</t>
  </si>
  <si>
    <t>gmcards_66_r_roberts</t>
  </si>
  <si>
    <t>/ViewCard.cfm/sid/65/cid/29443/1966-Topps-530-Robin-Roberts</t>
  </si>
  <si>
    <t>/Images/Cards/Baseball/65/65-530Fr.jpg</t>
  </si>
  <si>
    <t>/Images/Cards/Baseball/65/65-530Bk.jpg</t>
  </si>
  <si>
    <t>gmcards_66_b_williams</t>
  </si>
  <si>
    <t>/ViewCard.cfm/sid/65/cid/29493/1966-Topps-580-Billy-Williams</t>
  </si>
  <si>
    <t>/Images/Cards/Baseball/65/65-580Fr.jpg</t>
  </si>
  <si>
    <t>/Images/Cards/Baseball/65/65-580Bk.jpg</t>
  </si>
  <si>
    <t>r_edwards_auction_66_g_perry</t>
  </si>
  <si>
    <t>/ViewCard.cfm/sid/65/cid/29511/1966-Topps-598-Gaylord-Perry</t>
  </si>
  <si>
    <t>/Images/Cards/Baseball/65/65-598Fr.jpg</t>
  </si>
  <si>
    <t>/Images/Cards/Baseball/65/65-598Bk.jpg</t>
  </si>
  <si>
    <t>gmcards_67_w_ford</t>
  </si>
  <si>
    <t>/ViewCard.cfm/sid/66/cid/13605/1967-Topps-5-Whitey-Ford</t>
  </si>
  <si>
    <t>/Images/Cards/Baseball/66/66-5Fr.jpg</t>
  </si>
  <si>
    <t>/Images/Cards/Baseball/66/66-5Bk.jpg</t>
  </si>
  <si>
    <t>gmcards_67_d_drysdale</t>
  </si>
  <si>
    <t>/ViewCard.cfm/sid/66/cid/13657/1967-Topps-55-Don-Drysdale</t>
  </si>
  <si>
    <t>/Images/Cards/Baseball/66/66-55Fr.jpg</t>
  </si>
  <si>
    <t>/Images/Cards/Baseball/66/66-55Bk.jpg</t>
  </si>
  <si>
    <t>gmcards_67_l_aparicio</t>
  </si>
  <si>
    <t>/ViewCard.cfm/sid/66/cid/13663/1967-Topps-60-Luis-Aparicio</t>
  </si>
  <si>
    <t>/Images/Cards/Baseball/66/66-60Fr.jpg</t>
  </si>
  <si>
    <t>/Images/Cards/Baseball/66/66-60Bk.jpg</t>
  </si>
  <si>
    <t>gmcards_67_e_mathews</t>
  </si>
  <si>
    <t>/ViewCard.cfm/sid/66/cid/13772/1967-Topps-166-Eddie-Mathews</t>
  </si>
  <si>
    <t>/Images/Cards/Baseball/66/66-166Fr.jpg</t>
  </si>
  <si>
    <t>/Images/Cards/Baseball/66/66-166Bk.jpg</t>
  </si>
  <si>
    <t>r_edwards_auction_67_b_williams</t>
  </si>
  <si>
    <t>/ViewCard.cfm/sid/66/cid/13922/1967-Topps-315-Billy-Williams</t>
  </si>
  <si>
    <t>/Images/Cards/Baseball/66/66-315Fr.jpg</t>
  </si>
  <si>
    <t>/Images/Cards/Baseball/66/66-315Bk.jpg</t>
  </si>
  <si>
    <t>gmcards_67_g_perry</t>
  </si>
  <si>
    <t>/ViewCard.cfm/sid/66/cid/13927/1967-Topps-320-Gaylord-Perry</t>
  </si>
  <si>
    <t>/Images/Cards/Baseball/66/66-320Fr.jpg</t>
  </si>
  <si>
    <t>/Images/Cards/Baseball/66/66-320Bk.jpg</t>
  </si>
  <si>
    <t>gmcards_67_f_jenkins</t>
  </si>
  <si>
    <t>/ViewCard.cfm/sid/66/cid/13940/1967-Topps-333-Fergie-Jenkins</t>
  </si>
  <si>
    <t>/Images/Cards/Baseball/66/66-333Fr.jpg</t>
  </si>
  <si>
    <t>/Images/Cards/Baseball/66/66-333Bk.jpg</t>
  </si>
  <si>
    <t>gmcards_67_c_hunter</t>
  </si>
  <si>
    <t>/ViewCard.cfm/sid/66/cid/13976/1967-Topps-369-Jim-Hunter</t>
  </si>
  <si>
    <t>/Images/Cards/Baseball/66/66-369Fr.jpg</t>
  </si>
  <si>
    <t>/Images/Cards/Baseball/66/66-369Bk.jpg</t>
  </si>
  <si>
    <t>gmcards_67_h_wilhelm</t>
  </si>
  <si>
    <t>/ViewCard.cfm/sid/66/cid/14032/1967-Topps-422-Hoyt-Wilhelm</t>
  </si>
  <si>
    <t>/Images/Cards/Baseball/66/66-422Fr.jpg</t>
  </si>
  <si>
    <t>/Images/Cards/Baseball/66/66-422Bk.jpg</t>
  </si>
  <si>
    <t>gmcards_67_d_sutton</t>
  </si>
  <si>
    <t>/ViewCard.cfm/sid/66/cid/14056/1967-Topps-445-Don-Sutton</t>
  </si>
  <si>
    <t>/Images/Cards/Baseball/66/66-445Fr.jpg</t>
  </si>
  <si>
    <t>/Images/Cards/Baseball/66/66-445Bk.jpg</t>
  </si>
  <si>
    <t>gmcards_67_p_niekro</t>
  </si>
  <si>
    <t>/ViewCard.cfm/sid/66/cid/14069/1967-Topps-456-Phil-Niekro</t>
  </si>
  <si>
    <t>/Images/Cards/Baseball/66/66-456Fr.jpg</t>
  </si>
  <si>
    <t>/Images/Cards/Baseball/66/66-456Bk.jpg</t>
  </si>
  <si>
    <t>gmcards_67_h_killebrew</t>
  </si>
  <si>
    <t>/ViewCard.cfm/sid/66/cid/14073/1967-Topps-460-Harmon-Killebrew</t>
  </si>
  <si>
    <t>/Images/Cards/Baseball/66/66-460Fr.jpg</t>
  </si>
  <si>
    <t>/Images/Cards/Baseball/66/66-460Bk.jpg</t>
  </si>
  <si>
    <t>gmcards_67_t_perez</t>
  </si>
  <si>
    <t>/ViewCard.cfm/sid/66/cid/14089/1967-Topps-476-Tony-Perez</t>
  </si>
  <si>
    <t>/Images/Cards/Baseball/66/66-476Fr.jpg</t>
  </si>
  <si>
    <t>/Images/Cards/Baseball/66/66-476Bk.jpg</t>
  </si>
  <si>
    <t>gmcards_67_j_marichal</t>
  </si>
  <si>
    <t>/ViewCard.cfm/sid/66/cid/14113/1967-Topps-500-Juan-Marichal</t>
  </si>
  <si>
    <t>/Images/Cards/Baseball/66/66-500Fr.jpg</t>
  </si>
  <si>
    <t>/Images/Cards/Baseball/66/66-500Bk.jpg</t>
  </si>
  <si>
    <t>obgcards_68_b_williams</t>
  </si>
  <si>
    <t>/ViewCard.cfm/sid/68/cid/29588/1968-Topps-37-Billy-Williams</t>
  </si>
  <si>
    <t>/Images/Cards/Baseball/68/68-37Fr.jpg</t>
  </si>
  <si>
    <t>/Images/Cards/Baseball/68/68-37Bk.jpg</t>
  </si>
  <si>
    <t>gmcards_68_e_mathews</t>
  </si>
  <si>
    <t>/ViewCard.cfm/sid/68/cid/29610/1968-Topps-58-Ed-Mathews</t>
  </si>
  <si>
    <t>/Images/Cards/Baseball/68/68-58Fr.jpg</t>
  </si>
  <si>
    <t>/Images/Cards/Baseball/68/68-58Bk.jpg</t>
  </si>
  <si>
    <t>gmcards_68_g_perry</t>
  </si>
  <si>
    <t>/ViewCard.cfm/sid/68/cid/29638/1968-Topps-85-Gaylord-Perry</t>
  </si>
  <si>
    <t>/Images/Cards/Baseball/68/68-29638RepFr.jpg</t>
  </si>
  <si>
    <t>/Images/Cards/Baseball/68/68-29638RepBk.jpg</t>
  </si>
  <si>
    <t>gmcards_68_d_sutton</t>
  </si>
  <si>
    <t>/ViewCard.cfm/sid/68/cid/29656/1968-Topps-103-Don-Sutton</t>
  </si>
  <si>
    <t>/Images/Cards/Baseball/68/68-103Fr.jpg</t>
  </si>
  <si>
    <t>/Images/Cards/Baseball/68/68-103Bk.jpg</t>
  </si>
  <si>
    <t>gmcards_68_t_perez</t>
  </si>
  <si>
    <t>/ViewCard.cfm/sid/68/cid/29684/1968-Topps-130-Tony-Perez</t>
  </si>
  <si>
    <t>/Images/Cards/Baseball/68/68-130Fr.jpg</t>
  </si>
  <si>
    <t>/Images/Cards/Baseball/68/68-130Bk.jpg</t>
  </si>
  <si>
    <t>gmcards_68_d_drysdale</t>
  </si>
  <si>
    <t>/ViewCard.cfm/sid/68/cid/29699/1968-Topps-145-Don-Drysdale</t>
  </si>
  <si>
    <t>/Images/Cards/Baseball/68/68-145Fr.jpg</t>
  </si>
  <si>
    <t>/Images/Cards/Baseball/68/68-145Bk.jpg</t>
  </si>
  <si>
    <t>gmcards_68_j_marichal</t>
  </si>
  <si>
    <t>/ViewCard.cfm/sid/68/cid/29760/1968-Topps-205-Juan-Marichal</t>
  </si>
  <si>
    <t>/Images/Cards/Baseball/68/68-205Fr.jpg</t>
  </si>
  <si>
    <t>/Images/Cards/Baseball/68/68-205Bk.jpg</t>
  </si>
  <si>
    <t>gmcards_68_h_killebrew</t>
  </si>
  <si>
    <t>/ViewCard.cfm/sid/68/cid/29775/1968-Topps-220-Harmon-Killebrew</t>
  </si>
  <si>
    <t>/Images/Cards/Baseball/68/68-220Fr.jpg</t>
  </si>
  <si>
    <t>/Images/Cards/Baseball/68/68-220Bk.jpg</t>
  </si>
  <si>
    <t>gmg_68_p_niekro</t>
  </si>
  <si>
    <t>/ViewCard.cfm/sid/68/cid/29812/1968-Topps-257-Phil-Niekro</t>
  </si>
  <si>
    <t>/Images/Cards/Baseball/68/68-257Fr.jpg</t>
  </si>
  <si>
    <t>/Images/Cards/Baseball/68/68-257Bk.jpg</t>
  </si>
  <si>
    <t>gmcards_68_l_aparicio</t>
  </si>
  <si>
    <t>/ViewCard.cfm/sid/68/cid/29866/1968-Topps-310-Luis-Aparicio</t>
  </si>
  <si>
    <t>/Images/Cards/Baseball/68/68-310Fr.jpg</t>
  </si>
  <si>
    <t>/Images/Cards/Baseball/68/68-310Bk.jpg</t>
  </si>
  <si>
    <t>gmcards_68_h_wilhelm</t>
  </si>
  <si>
    <t>/ViewCard.cfm/sid/68/cid/29906/1968-Topps-350-Hoyt-Wilhelm</t>
  </si>
  <si>
    <t>/Images/Cards/Baseball/68/68-350Fr.jpg</t>
  </si>
  <si>
    <t>/Images/Cards/Baseball/68/68-350Bk.jpg</t>
  </si>
  <si>
    <t>gmcards_68_j_hunter</t>
  </si>
  <si>
    <t>/ViewCard.cfm/sid/68/cid/29942/1968-Topps-385-Jim-Hunter</t>
  </si>
  <si>
    <t>/Images/Cards/Baseball/68/68-385Fr.jpg</t>
  </si>
  <si>
    <t>/Images/Cards/Baseball/68/68-385Bk.jpg</t>
  </si>
  <si>
    <t>gmcards_68_f_jenkins</t>
  </si>
  <si>
    <t>/ViewCard.cfm/sid/68/cid/29968/1968-Topps-410-Ferguson-Jenkins</t>
  </si>
  <si>
    <t>/Images/Cards/Baseball/68/68-410Fr.jpg</t>
  </si>
  <si>
    <t>/Images/Cards/Baseball/68/68-410Bk.jpg</t>
  </si>
  <si>
    <t>gmcards_69_l_aparicio</t>
  </si>
  <si>
    <t>/ViewCard.cfm/sid/69/cid/30278/1969-Topps-75-Luis-Aparicio</t>
  </si>
  <si>
    <t>/Images/Cards/Baseball/69/69-75Fr.jpg</t>
  </si>
  <si>
    <t>/Images/Cards/Baseball/69/69-75Bk.jpg</t>
  </si>
  <si>
    <t>gmcards_69_d_sutton</t>
  </si>
  <si>
    <t>/ViewCard.cfm/sid/69/cid/30424/1969-Topps-216-Don-Sutton</t>
  </si>
  <si>
    <t>/Images/Cards/Baseball/69/69-216Fr.jpg</t>
  </si>
  <si>
    <t>/Images/Cards/Baseball/69/69-216Bk.jpg</t>
  </si>
  <si>
    <t>gmcards_69_j_hunter</t>
  </si>
  <si>
    <t>/ViewCard.cfm/sid/69/cid/30443/1969-Topps-235-Jim-Hunter</t>
  </si>
  <si>
    <t>/Images/Cards/Baseball/69/69-235Fr.jpg</t>
  </si>
  <si>
    <t>/Images/Cards/Baseball/69/69-235Bk.jpg</t>
  </si>
  <si>
    <t>gmcards_69_t_perez</t>
  </si>
  <si>
    <t>/ViewCard.cfm/sid/69/cid/30503/1969-Topps-295-Tony-Perez</t>
  </si>
  <si>
    <t>/Images/Cards/Baseball/69/69-295Fr.jpg</t>
  </si>
  <si>
    <t>/Images/Cards/Baseball/69/69-295Bk.jpg</t>
  </si>
  <si>
    <t>gmcards_69_p_niekro</t>
  </si>
  <si>
    <t>/ViewCard.cfm/sid/69/cid/30563/1969-Topps-355-Phil-Niekro</t>
  </si>
  <si>
    <t>/Images/Cards/Baseball/69/69-355Fr.jpg</t>
  </si>
  <si>
    <t>/Images/Cards/Baseball/69/69-355Bk.jpg</t>
  </si>
  <si>
    <t>amzn_69_j_marichal</t>
  </si>
  <si>
    <t>/ViewCard.cfm/sid/69/cid/30578/1969-Topps-370-Juan-Marichal</t>
  </si>
  <si>
    <t>/Images/Cards/Baseball/69/69-370Fr.jpg</t>
  </si>
  <si>
    <t>/Images/Cards/Baseball/69/69-370Bk.jpg</t>
  </si>
  <si>
    <t>gmcards_69_h_killebrew</t>
  </si>
  <si>
    <t>/ViewCard.cfm/sid/69/cid/30583/1969-Topps-375-Harmon-Killebrew</t>
  </si>
  <si>
    <t>/Images/Cards/Baseball/69/69-375Fr.jpg</t>
  </si>
  <si>
    <t>/Images/Cards/Baseball/69/69-375Bk.jpg</t>
  </si>
  <si>
    <t>gmcards_69_d_drysdale</t>
  </si>
  <si>
    <t>/ViewCard.cfm/sid/69/cid/30608/1969-Topps-400-Don-Drysdale</t>
  </si>
  <si>
    <t>/Images/Cards/Baseball/69/69-400Fr.jpg</t>
  </si>
  <si>
    <t>/Images/Cards/Baseball/69/69-400Bk.jpg</t>
  </si>
  <si>
    <t>gmcards_69_b_williams</t>
  </si>
  <si>
    <t>/ViewCard.cfm/sid/69/cid/30662/1969-Topps-450-Billy-Williams</t>
  </si>
  <si>
    <t>/Images/Cards/Baseball/69/69-450Fr.jpg</t>
  </si>
  <si>
    <t>/Images/Cards/Baseball/69/69-450Bk.jpg</t>
  </si>
  <si>
    <t>gmcards_69_g_perry</t>
  </si>
  <si>
    <t>/ViewCard.cfm/sid/69/cid/30708/1969-Topps-485-Gaylord-Perry</t>
  </si>
  <si>
    <t>/Images/Cards/Baseball/69/69-485aFr.jpg</t>
  </si>
  <si>
    <t>/Images/Cards/Baseball/69/69-485aBk.jpg</t>
  </si>
  <si>
    <t>gmcards_69_h_wilhelm</t>
  </si>
  <si>
    <t>/ViewCard.cfm/sid/69/cid/30796/1969-Topps-565-Hoyt-Wilhelm</t>
  </si>
  <si>
    <t>/Images/Cards/Baseball/69/69-565Fr.jpg</t>
  </si>
  <si>
    <t>/Images/Cards/Baseball/69/69-565Bk.jpg</t>
  </si>
  <si>
    <t>Rollie Fingers</t>
  </si>
  <si>
    <t>gmcards_69_r_fingers</t>
  </si>
  <si>
    <t>/ViewCard.cfm/sid/69/cid/30829/1969-Topps-597-A.L.-Rookie-Stars---Bob-Floyd-/-Larry-Burchart-/-Rollie-Fingers</t>
  </si>
  <si>
    <t>/Images/Cards/Baseball/69/69-597Fr.jpg</t>
  </si>
  <si>
    <t>/Images/Cards/Baseball/69/69-597Bk.jpg</t>
  </si>
  <si>
    <t>gmcards_69_f_jenkins</t>
  </si>
  <si>
    <t>/ViewCard.cfm/sid/69/cid/30872/1969-Topps-640-Fergie-Jenkins</t>
  </si>
  <si>
    <t>/Images/Cards/Baseball/69/69-640Fr.jpg</t>
  </si>
  <si>
    <t>/Images/Cards/Baseball/69/69-640Bk.jpg</t>
  </si>
  <si>
    <t>gmcards_70_h_wilhelm</t>
  </si>
  <si>
    <t>/ViewCard.cfm/sid/70/cid/14846/1970-Topps-17-Hoyt-Wilhelm</t>
  </si>
  <si>
    <t>/Images/Cards/Baseball/70/70-17Fr.jpg</t>
  </si>
  <si>
    <t>/Images/Cards/Baseball/70/70-17Bk.jpg</t>
  </si>
  <si>
    <t>gmcards_70_h_killebrew</t>
  </si>
  <si>
    <t>/ViewCard.cfm/sid/70/cid/14980/1970-Topps-150-Harmon-Killebrew</t>
  </si>
  <si>
    <t>/Images/Cards/Baseball/70/70-150Fr.jpg</t>
  </si>
  <si>
    <t>/Images/Cards/Baseball/70/70-150Bk.jpg</t>
  </si>
  <si>
    <t>gmcards_70_p_niekro</t>
  </si>
  <si>
    <t>/ViewCard.cfm/sid/70/cid/14990/1970-Topps-160-Phil-Niekro</t>
  </si>
  <si>
    <t>/Images/Cards/Baseball/70/70-160Fr.jpg</t>
  </si>
  <si>
    <t>/Images/Cards/Baseball/70/70-160Bk.jpg</t>
  </si>
  <si>
    <t>gmcards_70_b_williams</t>
  </si>
  <si>
    <t>/ViewCard.cfm/sid/70/cid/15000/1970-Topps-170-Billy-Williams</t>
  </si>
  <si>
    <t>/Images/Cards/Baseball/70/70-170Fr.jpg</t>
  </si>
  <si>
    <t>/Images/Cards/Baseball/70/70-170Bk.jpg</t>
  </si>
  <si>
    <t>gmcards_70_j_marichal</t>
  </si>
  <si>
    <t>/ViewCard.cfm/sid/70/cid/15040/1970-Topps-210-Juan-Marichal</t>
  </si>
  <si>
    <t>/Images/Cards/Baseball/70/70-210Fr.jpg</t>
  </si>
  <si>
    <t>/Images/Cards/Baseball/70/70-210Bk.jpg</t>
  </si>
  <si>
    <t>gmcards_70_f_jenkins</t>
  </si>
  <si>
    <t>/ViewCard.cfm/sid/70/cid/15070/1970-Topps-240-Fergie-Jenkins</t>
  </si>
  <si>
    <t>/Images/Cards/Baseball/70/70-240Fr.jpg</t>
  </si>
  <si>
    <t>/Images/Cards/Baseball/70/70-240Bk.jpg</t>
  </si>
  <si>
    <t>/ViewCard.cfm/sid/70/cid/15146/1970-Topps-315-Luis-Aparicio</t>
  </si>
  <si>
    <t>/Images/Cards/Baseball/70/70-315Fr.jpg</t>
  </si>
  <si>
    <t>/Images/Cards/Baseball/70/70-315Bk.jpg</t>
  </si>
  <si>
    <t>gmcards_70_t_perez</t>
  </si>
  <si>
    <t>/ViewCard.cfm/sid/70/cid/15212/1970-Topps-380-Tony-Perez</t>
  </si>
  <si>
    <t>/Images/Cards/Baseball/70/70-380Fr.jpg</t>
  </si>
  <si>
    <t>/Images/Cards/Baseball/70/70-380Bk.jpg</t>
  </si>
  <si>
    <t>gmcards_70_r_fingers</t>
  </si>
  <si>
    <t>/ViewCard.cfm/sid/70/cid/15335/1970-Topps-502-Rollie-Fingers</t>
  </si>
  <si>
    <t>/Images/Cards/Baseball/70/70-502Fr.jpg</t>
  </si>
  <si>
    <t>/Images/Cards/Baseball/70/70-502Bk.jpg</t>
  </si>
  <si>
    <t>gmcards_70_g_perry</t>
  </si>
  <si>
    <t>/ViewCard.cfm/sid/70/cid/15394/1970-Topps-560-Gaylord-Perry</t>
  </si>
  <si>
    <t>/Images/Cards/Baseball/70/70-560Fr.jpg</t>
  </si>
  <si>
    <t>/Images/Cards/Baseball/70/70-560Bk.jpg</t>
  </si>
  <si>
    <t>gmcards_70_c_hunter</t>
  </si>
  <si>
    <t>/ViewCard.cfm/sid/70/cid/15399/1970-Topps-565-Jim-Hunter</t>
  </si>
  <si>
    <t>/Images/Cards/Baseball/70/70-15399RepFr.jpg</t>
  </si>
  <si>
    <t>/Images/Cards/Baseball/70/70-15399RepBk.jpg</t>
  </si>
  <si>
    <t>gmcards_70_d_sutton</t>
  </si>
  <si>
    <t>/ViewCard.cfm/sid/70/cid/15457/1970-Topps-622-Don-Sutton</t>
  </si>
  <si>
    <t>/Images/Cards/Baseball/70/70-622Fr.jpg</t>
  </si>
  <si>
    <t>/Images/Cards/Baseball/70/70-622Bk.jpg</t>
  </si>
  <si>
    <t>Bert Blyleven</t>
  </si>
  <si>
    <t>gmcards_71_b_blyleven</t>
  </si>
  <si>
    <t>/ViewCard.cfm/sid/71/cid/15581/1971-Topps-26-Bert-Blyleven</t>
  </si>
  <si>
    <t>/Images/Cards/Baseball/71/71-26Fr.jpg</t>
  </si>
  <si>
    <t>/Images/Cards/Baseball/71/71-26Bk.jpg</t>
  </si>
  <si>
    <t>gmcards_71_p_niekro</t>
  </si>
  <si>
    <t>/ViewCard.cfm/sid/71/cid/15585/1971-Topps-30-Phil-Niekro</t>
  </si>
  <si>
    <t>/Images/Cards/Baseball/71/71-30Fr.jpg</t>
  </si>
  <si>
    <t>/Images/Cards/Baseball/71/71-30Bk.jpg</t>
  </si>
  <si>
    <t>gmcards_71_c_hunter</t>
  </si>
  <si>
    <t>/ViewCard.cfm/sid/71/cid/15600/1971-Topps-45-Jim-Hunter</t>
  </si>
  <si>
    <t>/Images/Cards/Baseball/71/71-45Fr.jpg</t>
  </si>
  <si>
    <t>/Images/Cards/Baseball/71/71-45Bk.jpg</t>
  </si>
  <si>
    <t>gmcards_71_g_perry</t>
  </si>
  <si>
    <t>/ViewCard.cfm/sid/71/cid/15696/1971-Topps-140-Gaylord-Perry</t>
  </si>
  <si>
    <t>/Images/Cards/Baseball/71/71-140Fr.jpg</t>
  </si>
  <si>
    <t>/Images/Cards/Baseball/71/71-140Bk.jpg</t>
  </si>
  <si>
    <t>gmcards_71_h_wilhelm</t>
  </si>
  <si>
    <t>/ViewCard.cfm/sid/71/cid/15804/1971-Topps-248-Hoyt-Wilhelm</t>
  </si>
  <si>
    <t>/Images/Cards/Baseball/71/71-248Fr.jpg</t>
  </si>
  <si>
    <t>/Images/Cards/Baseball/71/71-248Bk.jpg</t>
  </si>
  <si>
    <t>gmcards_71_f_jenkins</t>
  </si>
  <si>
    <t>/ViewCard.cfm/sid/71/cid/15836/1971-Topps-280-Fergie-Jenkins</t>
  </si>
  <si>
    <t>/Images/Cards/Baseball/71/71-280Fr.jpg</t>
  </si>
  <si>
    <t>/Images/Cards/Baseball/71/71-280Bk.jpg</t>
  </si>
  <si>
    <t>gmcards_71_j_marichal</t>
  </si>
  <si>
    <t>/ViewCard.cfm/sid/71/cid/15881/1971-Topps-325-Juan-Marichal</t>
  </si>
  <si>
    <t>/Images/Cards/Baseball/71/71-325Fr.jpg</t>
  </si>
  <si>
    <t>/Images/Cards/Baseball/71/71-325Bk.jpg</t>
  </si>
  <si>
    <t>gmcards_71_b_williams</t>
  </si>
  <si>
    <t>/ViewCard.cfm/sid/71/cid/15906/1971-Topps-350-Billy-Williams</t>
  </si>
  <si>
    <t>/Images/Cards/Baseball/71/71-350Fr.jpg</t>
  </si>
  <si>
    <t>/Images/Cards/Baseball/71/71-350Bk.jpg</t>
  </si>
  <si>
    <t>gmcards_71_d_sutton</t>
  </si>
  <si>
    <t>/ViewCard.cfm/sid/71/cid/15917/1971-Topps-361-Don-Sutton</t>
  </si>
  <si>
    <t>/Images/Cards/Baseball/71/71-361Fr.jpg</t>
  </si>
  <si>
    <t>/Images/Cards/Baseball/71/71-361Bk.jpg</t>
  </si>
  <si>
    <t>gmcards_71_r_fingers</t>
  </si>
  <si>
    <t>/ViewCard.cfm/sid/71/cid/15940/1971-Topps-384-Rollie-Fingers</t>
  </si>
  <si>
    <t>/Images/Cards/Baseball/71/71-384Fr.jpg</t>
  </si>
  <si>
    <t>/Images/Cards/Baseball/71/71-384Bk.jpg</t>
  </si>
  <si>
    <t>gmcards_71_h_killebrew</t>
  </si>
  <si>
    <t>/ViewCard.cfm/sid/71/cid/16106/1971-Topps-550-Harmon-Killebrew</t>
  </si>
  <si>
    <t>/Images/Cards/Baseball/71/71-550Fr.jpg</t>
  </si>
  <si>
    <t>/Images/Cards/Baseball/71/71-550Bk.jpg</t>
  </si>
  <si>
    <t>gmcards_71_t_perez</t>
  </si>
  <si>
    <t>/ViewCard.cfm/sid/71/cid/16136/1971-Topps-580-Tony-Perez</t>
  </si>
  <si>
    <t>/Images/Cards/Baseball/71/71-16136Fr.jpg</t>
  </si>
  <si>
    <t>/Images/Cards/Baseball/71/71-580Bk.jpg</t>
  </si>
  <si>
    <t>gmcards_71_l_aparicio</t>
  </si>
  <si>
    <t>/ViewCard.cfm/sid/71/cid/16297/1971-Topps-740-Luis-Aparicio</t>
  </si>
  <si>
    <t>/Images/Cards/Baseball/71/71-740Fr.jpg</t>
  </si>
  <si>
    <t>/Images/Cards/Baseball/71/71-740Bk.jpg</t>
  </si>
  <si>
    <t>gmcards_72_h_killebrew</t>
  </si>
  <si>
    <t>/ViewCard.cfm/sid/72/cid/16454/1972-Topps-51-Harmon-Killebrew</t>
  </si>
  <si>
    <t>/Images/Cards/Baseball/72/72-51Fr.jpg</t>
  </si>
  <si>
    <t>/Images/Cards/Baseball/72/72-51Bk.jpg</t>
  </si>
  <si>
    <t>Carlton Fisk</t>
  </si>
  <si>
    <t>proxibid_72_fisk</t>
  </si>
  <si>
    <t>/ViewCard.cfm/sid/72/cid/16482/1972-Topps-79-Red-Sox-Rookies---Mike-Garman-/-Cecil-Cooper-/-Carlton-Fisk</t>
  </si>
  <si>
    <t>/Images/Cards/Baseball/72/72-16482RepFr.jpg</t>
  </si>
  <si>
    <t>/Images/Cards/Baseball/72/72-16482RepBk.jpg</t>
  </si>
  <si>
    <t>gmcards_72_t_perez</t>
  </si>
  <si>
    <t>/ViewCard.cfm/sid/72/cid/16483/1972-Topps-80-Tony-Perez</t>
  </si>
  <si>
    <t>/Images/Cards/Baseball/72/72-80Fr.jpg</t>
  </si>
  <si>
    <t>/Images/Cards/Baseball/72/72-80Bk.jpg</t>
  </si>
  <si>
    <t>gmcards_72_r_fingers</t>
  </si>
  <si>
    <t>/ViewCard.cfm/sid/72/cid/16645/1972-Topps-241-Rollie-Fingers</t>
  </si>
  <si>
    <t>/Images/Cards/Baseball/72/72-241Fr.jpg</t>
  </si>
  <si>
    <t>/Images/Cards/Baseball/72/72-241Bk.jpg</t>
  </si>
  <si>
    <t>gmcards_72_g_perry</t>
  </si>
  <si>
    <t>/ViewCard.cfm/sid/72/cid/16689/1972-Topps-285-Gaylord-Perry</t>
  </si>
  <si>
    <t>/Images/Cards/Baseball/72/72-285Fr.jpg</t>
  </si>
  <si>
    <t>/Images/Cards/Baseball/72/72-285Bk.jpg</t>
  </si>
  <si>
    <t>gmcards_72_l_aparicio</t>
  </si>
  <si>
    <t>/ViewCard.cfm/sid/72/cid/16717/1972-Topps-313-Luis-Aparicio</t>
  </si>
  <si>
    <t>/Images/Cards/Baseball/72/72-16717RepFr.jpg</t>
  </si>
  <si>
    <t>/Images/Cards/Baseball/72/72-16717RepBk.jpg</t>
  </si>
  <si>
    <t>gmcards_72_c_hunter</t>
  </si>
  <si>
    <t>/ViewCard.cfm/sid/72/cid/16734/1972-Topps-330-Jim-Hunter</t>
  </si>
  <si>
    <t>/Images/Cards/Baseball/72/72-330Fr.jpg</t>
  </si>
  <si>
    <t>/Images/Cards/Baseball/72/72-330Bk.jpg</t>
  </si>
  <si>
    <t>gmcards_72_f_jenkins</t>
  </si>
  <si>
    <t>/ViewCard.cfm/sid/72/cid/16814/1972-Topps-410-Fergie-Jenkins</t>
  </si>
  <si>
    <t>/Images/Cards/Baseball/72/72-410Fr.jpg</t>
  </si>
  <si>
    <t>/Images/Cards/Baseball/72/72-410Bk.jpg</t>
  </si>
  <si>
    <t>gmcards_72_b_williams</t>
  </si>
  <si>
    <t>/ViewCard.cfm/sid/72/cid/16843/1972-Topps-439-Billy-Williams</t>
  </si>
  <si>
    <t>/Images/Cards/Baseball/72/72-439Fr.jpg</t>
  </si>
  <si>
    <t>/Images/Cards/Baseball/72/72-439Bk.jpg</t>
  </si>
  <si>
    <t>gmcards_72_b_blyleven</t>
  </si>
  <si>
    <t>/ViewCard.cfm/sid/72/cid/16919/1972-Topps-515-Bert-Blyleven</t>
  </si>
  <si>
    <t>/Images/Cards/Baseball/72/72-515Fr.jpg</t>
  </si>
  <si>
    <t>/Images/Cards/Baseball/72/72-515Bk.jpg</t>
  </si>
  <si>
    <t>gmcards_72_d_sutton</t>
  </si>
  <si>
    <t>/ViewCard.cfm/sid/72/cid/16934/1972-Topps-530-Don-Sutton</t>
  </si>
  <si>
    <t>/Images/Cards/Baseball/72/72-530Fr.jpg</t>
  </si>
  <si>
    <t>/Images/Cards/Baseball/72/72-530Bk.jpg</t>
  </si>
  <si>
    <t>gmcards_72_j_marichal</t>
  </si>
  <si>
    <t>/ViewCard.cfm/sid/72/cid/16971/1972-Topps-567-Juan-Marichal</t>
  </si>
  <si>
    <t>/Images/Cards/Baseball/72/72-567Fr.jpg</t>
  </si>
  <si>
    <t>/Images/Cards/Baseball/72/72-567Bk.jpg</t>
  </si>
  <si>
    <t>gmcards_72_p_niekro</t>
  </si>
  <si>
    <t>/ViewCard.cfm/sid/72/cid/17025/1972-Topps-620-Phil-Niekro</t>
  </si>
  <si>
    <t>/Images/Cards/Baseball/72/72-620Fr.jpg</t>
  </si>
  <si>
    <t>/Images/Cards/Baseball/72/72-620Bk.jpg</t>
  </si>
  <si>
    <t>gmcards_72_h_wilhelm</t>
  </si>
  <si>
    <t>/ViewCard.cfm/sid/72/cid/17182/1972-Topps-777-Hoyt-Wilhelm</t>
  </si>
  <si>
    <t>/Images/Cards/Baseball/72/72-777Fr.jpg</t>
  </si>
  <si>
    <t>/Images/Cards/Baseball/72/72-777Bk.jpg</t>
  </si>
  <si>
    <t>/ViewCard.cfm/sid/73/cid/17210/1973-Topps-10-Don-Sutton</t>
  </si>
  <si>
    <t>/Images/Cards/Baseball/73/73-10Fr.jpg</t>
  </si>
  <si>
    <t>/Images/Cards/Baseball/73/73-10Bk.jpg</t>
  </si>
  <si>
    <t>gmcards_73_r_fingers</t>
  </si>
  <si>
    <t>/ViewCard.cfm/sid/73/cid/17287/1973-Topps-84-Rollie-Fingers</t>
  </si>
  <si>
    <t>/Images/Cards/Baseball/73/73-84Fr.jpg</t>
  </si>
  <si>
    <t>/Images/Cards/Baseball/73/73-84Bk.jpg</t>
  </si>
  <si>
    <t>gmcards_73_l_aparicio</t>
  </si>
  <si>
    <t>/ViewCard.cfm/sid/73/cid/17371/1973-Topps-165-Luis-Aparicio</t>
  </si>
  <si>
    <t>/Images/Cards/Baseball/73/73-165Fr.jpg</t>
  </si>
  <si>
    <t>/Images/Cards/Baseball/73/73-165Bk.jpg</t>
  </si>
  <si>
    <t>gmcards_73_h_killebrew</t>
  </si>
  <si>
    <t>/ViewCard.cfm/sid/73/cid/17376/1973-Topps-170-Harmon-Killebrew</t>
  </si>
  <si>
    <t>/Images/Cards/Baseball/73/73-170Fr.jpg</t>
  </si>
  <si>
    <t>/Images/Cards/Baseball/73/73-170Bk.jpg</t>
  </si>
  <si>
    <t>Rich Gossage</t>
  </si>
  <si>
    <t>gmcards_73_g_gossage</t>
  </si>
  <si>
    <t>/ViewCard.cfm/sid/73/cid/17380/1973-Topps-174-Rich-Gossage</t>
  </si>
  <si>
    <t>/Images/Cards/Baseball/73/73-174Fr.jpg</t>
  </si>
  <si>
    <t>/Images/Cards/Baseball/73/73-174Bk.jpg</t>
  </si>
  <si>
    <t>gmcards_73_f_jenkins</t>
  </si>
  <si>
    <t>/ViewCard.cfm/sid/73/cid/17387/1973-Topps-180-Fergie-Jenkins</t>
  </si>
  <si>
    <t>/Images/Cards/Baseball/73/73-180Fr.jpg</t>
  </si>
  <si>
    <t>/Images/Cards/Baseball/73/73-180Bk.jpg</t>
  </si>
  <si>
    <t>/ViewCard.cfm/sid/73/cid/17400/1973-Topps-193-Carlton-Fisk</t>
  </si>
  <si>
    <t>/Images/Cards/Baseball/73/73-193Fr.jpg</t>
  </si>
  <si>
    <t>/Images/Cards/Baseball/73/73-193Bk.jpg</t>
  </si>
  <si>
    <t>gmcards_73_b_blyleven</t>
  </si>
  <si>
    <t>/ViewCard.cfm/sid/73/cid/17406/1973-Topps-199-Bert-Blyleven</t>
  </si>
  <si>
    <t>/Images/Cards/Baseball/73/73-199Fr.jpg</t>
  </si>
  <si>
    <t>/Images/Cards/Baseball/73/73-199Bk.jpg</t>
  </si>
  <si>
    <t>/ViewCard.cfm/sid/73/cid/17407/1973-Topps-200-Billy-Williams</t>
  </si>
  <si>
    <t>/Images/Cards/Baseball/73/73-200Fr.jpg</t>
  </si>
  <si>
    <t>/Images/Cards/Baseball/73/73-200Bk.jpg</t>
  </si>
  <si>
    <t>gmcards_73_c_hunter</t>
  </si>
  <si>
    <t>/ViewCard.cfm/sid/73/cid/17442/1973-Topps-235-Jim-Hunter</t>
  </si>
  <si>
    <t>/Images/Cards/Baseball/73/73-17442RepFr.jpg</t>
  </si>
  <si>
    <t>/Images/Cards/Baseball/73/73-235Bk.jpg</t>
  </si>
  <si>
    <t>comc_73_t_perez</t>
  </si>
  <si>
    <t>/ViewCard.cfm/sid/73/cid/17485/1973-Topps-275-Tony-Perez</t>
  </si>
  <si>
    <t>/Images/Cards/Baseball/73/73-275Fr.jpg</t>
  </si>
  <si>
    <t>/Images/Cards/Baseball/73/73-275Bk.jpg</t>
  </si>
  <si>
    <t>gmcards_73_g_perry</t>
  </si>
  <si>
    <t>/ViewCard.cfm/sid/73/cid/17610/1973-Topps-400-Gaylord-Perry</t>
  </si>
  <si>
    <t>/Images/Cards/Baseball/73/73-400Fr.jpg</t>
  </si>
  <si>
    <t>/Images/Cards/Baseball/73/73-400Bk.jpg</t>
  </si>
  <si>
    <t>/ViewCard.cfm/sid/73/cid/17692/1973-Topps-480-Juan-Marichal</t>
  </si>
  <si>
    <t>/Images/Cards/Baseball/73/73-480Fr.jpg</t>
  </si>
  <si>
    <t>/Images/Cards/Baseball/73/73-480Bk.jpg</t>
  </si>
  <si>
    <t>/ViewCard.cfm/sid/73/cid/17717/1973-Topps-503-Phil-Niekro</t>
  </si>
  <si>
    <t>/Images/Cards/Baseball/73/73-503Fr.jpg</t>
  </si>
  <si>
    <t>/Images/Cards/Baseball/73/73-503Bk.jpg</t>
  </si>
  <si>
    <t>/ViewCard.cfm/sid/74/cid/30907/1974-Topps-7-Jim-Hunter</t>
  </si>
  <si>
    <t>/Images/Cards/Baseball/74/74-7Fr.jpg</t>
  </si>
  <si>
    <t>/Images/Cards/Baseball/74/74-7Bk.jpg</t>
  </si>
  <si>
    <t>/ViewCard.cfm/sid/74/cid/30929/1974-Topps-29-Phil-Niekro</t>
  </si>
  <si>
    <t>/Images/Cards/Baseball/74/74-29Fr.jpg</t>
  </si>
  <si>
    <t>/Images/Cards/Baseball/74/74-29Bk.jpg</t>
  </si>
  <si>
    <t>/ViewCard.cfm/sid/74/cid/30936/1974-Topps-35-Gaylord-Perry</t>
  </si>
  <si>
    <t>/Images/Cards/Baseball/74/74-35Fr.jpg</t>
  </si>
  <si>
    <t>/Images/Cards/Baseball/74/74-35Bk.jpg</t>
  </si>
  <si>
    <t>comc_74_l_aparicio</t>
  </si>
  <si>
    <t>/ViewCard.cfm/sid/74/cid/30963/1974-Topps-61-Luis-Aparicio</t>
  </si>
  <si>
    <t>/Images/Cards/Baseball/74/74-61Fr.jpg</t>
  </si>
  <si>
    <t>/Images/Cards/Baseball/74/74-61Bk.jpg</t>
  </si>
  <si>
    <t>gmcards_74_f_jenkins</t>
  </si>
  <si>
    <t>/ViewCard.cfm/sid/74/cid/30990/1974-Topps-87-Fergie-Jenkins</t>
  </si>
  <si>
    <t>/Images/Cards/Baseball/74/74-87Fr.jpg</t>
  </si>
  <si>
    <t>/Images/Cards/Baseball/74/74-87Bk.jpg</t>
  </si>
  <si>
    <t>/ViewCard.cfm/sid/74/cid/31001/1974-Topps-98-Bert-Blyleven</t>
  </si>
  <si>
    <t>/Images/Cards/Baseball/74/74-98Fr.jpg</t>
  </si>
  <si>
    <t>/Images/Cards/Baseball/74/74-98Bk.jpg</t>
  </si>
  <si>
    <t>/ViewCard.cfm/sid/74/cid/31009/1974-Topps-105-Carlton-Fisk</t>
  </si>
  <si>
    <t>/Images/Cards/Baseball/74/74-105Fr.jpg</t>
  </si>
  <si>
    <t>/Images/Cards/Baseball/74/74-105Bk.jpg</t>
  </si>
  <si>
    <t>/ViewCard.cfm/sid/74/cid/31014/1974-Topps-110-Billy-Williams</t>
  </si>
  <si>
    <t>/Images/Cards/Baseball/74/74-110Fr.jpg</t>
  </si>
  <si>
    <t>/Images/Cards/Baseball/74/74-110Bk.jpg</t>
  </si>
  <si>
    <t>gmcards_74_r_fingers</t>
  </si>
  <si>
    <t>/ViewCard.cfm/sid/74/cid/31120/1974-Topps-212-Rollie-Fingers</t>
  </si>
  <si>
    <t>/Images/Cards/Baseball/74/74-212Fr.jpg</t>
  </si>
  <si>
    <t>/Images/Cards/Baseball/74/74-212Bk.jpg</t>
  </si>
  <si>
    <t>/ViewCard.cfm/sid/74/cid/31128/1974-Topps-220-Don-Sutton</t>
  </si>
  <si>
    <t>/Images/Cards/Baseball/74/74-220Fr.jpg</t>
  </si>
  <si>
    <t>/Images/Cards/Baseball/74/74-220Bk.jpg</t>
  </si>
  <si>
    <t>/ViewCard.cfm/sid/74/cid/31139/1974-Topps-230-Tony-Perez</t>
  </si>
  <si>
    <t>/Images/Cards/Baseball/74/74-230Fr.jpg</t>
  </si>
  <si>
    <t>/Images/Cards/Baseball/74/74-230Bk.jpg</t>
  </si>
  <si>
    <t>gmcards_74_j_marichal</t>
  </si>
  <si>
    <t>/ViewCard.cfm/sid/74/cid/31242/1974-Topps-330-Juan-Marichal</t>
  </si>
  <si>
    <t>/Images/Cards/Baseball/74/74-330Fr.jpg</t>
  </si>
  <si>
    <t>/Images/Cards/Baseball/74/74-330Bk.jpg</t>
  </si>
  <si>
    <t>/ViewCard.cfm/sid/74/cid/31314/1974-Topps-400-Harmon-Killebrew</t>
  </si>
  <si>
    <t>/Images/Cards/Baseball/74/74-400Fr.jpg</t>
  </si>
  <si>
    <t>/Images/Cards/Baseball/74/74-400Bk.jpg</t>
  </si>
  <si>
    <t>gmcards_75_g_gossage</t>
  </si>
  <si>
    <t>/ViewCard.cfm/sid/74/cid/31456/1974-Topps-542-Rich-Gossage</t>
  </si>
  <si>
    <t>/Images/Cards/Baseball/74/74-542Fr.jpg</t>
  </si>
  <si>
    <t>/Images/Cards/Baseball/74/74-542Bk.jpg</t>
  </si>
  <si>
    <t>/ViewCard.cfm/sid/76/cid/18519/1975-Topps-21-Rollie-Fingers</t>
  </si>
  <si>
    <t>/Images/Cards/Baseball/76/76-18519RepFr.jpg</t>
  </si>
  <si>
    <t>/Images/Cards/Baseball/76/76-21Bk.jpg</t>
  </si>
  <si>
    <t>/ViewCard.cfm/sid/76/cid/18528/1975-Topps-30-Bert-Blyleven</t>
  </si>
  <si>
    <t>/Images/Cards/Baseball/76/76-30Fr.jpg</t>
  </si>
  <si>
    <t>/Images/Cards/Baseball/76/76-30Bk.jpg</t>
  </si>
  <si>
    <t>/ViewCard.cfm/sid/76/cid/18558/1975-Topps-60-Fergie-Jenkins</t>
  </si>
  <si>
    <t>/Images/Cards/Baseball/76/76-60Fr.jpg</t>
  </si>
  <si>
    <t>/Images/Cards/Baseball/76/76-60Bk.jpg</t>
  </si>
  <si>
    <t>gmcards_75_c_fisk</t>
  </si>
  <si>
    <t>/ViewCard.cfm/sid/76/cid/18578/1975-Topps-80-Carlton-Fisk</t>
  </si>
  <si>
    <t>/Images/Cards/Baseball/76/76-80Fr.jpg</t>
  </si>
  <si>
    <t>/Images/Cards/Baseball/76/76-80Bk.jpg</t>
  </si>
  <si>
    <t>gmcards_75_p_niekro</t>
  </si>
  <si>
    <t>/ViewCard.cfm/sid/76/cid/18628/1975-Topps-130-Phil-Niekro</t>
  </si>
  <si>
    <t>/Images/Cards/Baseball/76/76-130Fr.jpg</t>
  </si>
  <si>
    <t>/Images/Cards/Baseball/76/76-130Bk.jpg</t>
  </si>
  <si>
    <t>/ViewCard.cfm/sid/76/cid/18718/1975-Topps-220-Don-Sutton</t>
  </si>
  <si>
    <t>/Images/Cards/Baseball/76/76-220Fr.jpg</t>
  </si>
  <si>
    <t>/Images/Cards/Baseball/76/76-18718RepBk.jpg</t>
  </si>
  <si>
    <t>gmcards_75_c_hunter</t>
  </si>
  <si>
    <t>/ViewCard.cfm/sid/76/cid/18728/1975-Topps-230-Jim-Hunter</t>
  </si>
  <si>
    <t>/Images/Cards/Baseball/76/76-230Fr.jpg</t>
  </si>
  <si>
    <t>/Images/Cards/Baseball/76/76-230Bk.jpg</t>
  </si>
  <si>
    <t>/ViewCard.cfm/sid/76/cid/19028/1975-Topps-530-Gaylord-Perry</t>
  </si>
  <si>
    <t>/Images/Cards/Baseball/76/76-530Fr.jpg</t>
  </si>
  <si>
    <t>/Images/Cards/Baseball/76/76-530Bk.jpg</t>
  </si>
  <si>
    <t>gmcards_75_b_williams</t>
  </si>
  <si>
    <t>/ViewCard.cfm/sid/76/cid/19043/1975-Topps-545-Billy-Williams</t>
  </si>
  <si>
    <t>/Images/Cards/Baseball/76/76-545Fr.jpg</t>
  </si>
  <si>
    <t>/Images/Cards/Baseball/76/76-545Bk.jpg</t>
  </si>
  <si>
    <t>/ViewCard.cfm/sid/76/cid/19052/1975-Topps-554-Rich-Gossage</t>
  </si>
  <si>
    <t>/Images/Cards/Baseball/76/76-554Fr.jpg</t>
  </si>
  <si>
    <t>/Images/Cards/Baseball/76/76-554Bk.jpg</t>
  </si>
  <si>
    <t>/ViewCard.cfm/sid/76/cid/19058/1975-Topps-560-Tony-Perez</t>
  </si>
  <si>
    <t>/Images/Cards/Baseball/76/76-560Fr.jpg</t>
  </si>
  <si>
    <t>/Images/Cards/Baseball/76/76-560Bk.jpg</t>
  </si>
  <si>
    <t>Jim Rice</t>
  </si>
  <si>
    <t>/ViewCard.cfm/sid/76/cid/19114/1975-Topps-616-Rookie-Outfielders---Dave-Augustine-/-Pepe-Mangual-/-Jim-Rice-/-John-Scott</t>
  </si>
  <si>
    <t>/Images/Cards/Baseball/76/76-616Fr.jpg</t>
  </si>
  <si>
    <t>/Images/Cards/Baseball/76/76-616Bk.jpg</t>
  </si>
  <si>
    <t>Gary Carter</t>
  </si>
  <si>
    <t>gmcards_75_g_carter</t>
  </si>
  <si>
    <t>/ViewCard.cfm/sid/76/cid/19118/1975-Topps-620-Gary-Carter-/-Marc-Hill-/-Danny-Meyer-/-Leon-Roberts</t>
  </si>
  <si>
    <t>/Images/Cards/Baseball/76/76-620Fr.jpg</t>
  </si>
  <si>
    <t>/Images/Cards/Baseball/76/76-620Bk.jpg</t>
  </si>
  <si>
    <t>gmcards_75_h_killebrew</t>
  </si>
  <si>
    <t>/ViewCard.cfm/sid/76/cid/19138/1975-Topps-640-Harmon-Killebrew</t>
  </si>
  <si>
    <t>/Images/Cards/Baseball/76/76-640Fr.jpg</t>
  </si>
  <si>
    <t>/Images/Cards/Baseball/76/76-640Bk.jpg</t>
  </si>
  <si>
    <t>/ViewCard.cfm/sid/77/cid/19213/1976-Topps-55-Gaylord-Perry</t>
  </si>
  <si>
    <t>/Images/Cards/Baseball/77/77-55Fr.jpg</t>
  </si>
  <si>
    <t>/Images/Cards/Baseball/77/77-55Bk.jpg</t>
  </si>
  <si>
    <t>/ViewCard.cfm/sid/77/cid/19258/1976-Topps-100-Jim-Hunter</t>
  </si>
  <si>
    <t>/Images/Cards/Baseball/77/77-19258RepFr.jpg</t>
  </si>
  <si>
    <t>/Images/Cards/Baseball/77/77-19258RepBk.jpg</t>
  </si>
  <si>
    <t>/ViewCard.cfm/sid/77/cid/19338/1976-Topps-180-Rich-Gossage</t>
  </si>
  <si>
    <t>/Images/Cards/Baseball/77/77-180Fr.jpg</t>
  </si>
  <si>
    <t>/Images/Cards/Baseball/77/77-180Bk.jpg</t>
  </si>
  <si>
    <t>/ViewCard.cfm/sid/77/cid/19393/1976-Topps-235-Bert-Blyleven</t>
  </si>
  <si>
    <t>/Images/Cards/Baseball/77/77-235Fr.jpg</t>
  </si>
  <si>
    <t>/Images/Cards/Baseball/77/77-235Bk.jpg</t>
  </si>
  <si>
    <t>/ViewCard.cfm/sid/77/cid/19408/1976-Topps-250-Fergie-Jenkins</t>
  </si>
  <si>
    <t>/Images/Cards/Baseball/77/77-250Fr.jpg</t>
  </si>
  <si>
    <t>/Images/Cards/Baseball/77/77-250Bk.jpg</t>
  </si>
  <si>
    <t>/ViewCard.cfm/sid/77/cid/19483/1976-Topps-325-Tony-Perez</t>
  </si>
  <si>
    <t>/Images/Cards/Baseball/77/77-325Fr.jpg</t>
  </si>
  <si>
    <t>/Images/Cards/Baseball/77/77-19483RepBk.jpg</t>
  </si>
  <si>
    <t>/ViewCard.cfm/sid/77/cid/19498/1976-Topps-340-Jim-Rice</t>
  </si>
  <si>
    <t>/Images/Cards/Baseball/77/77-19498RepFr.jpg</t>
  </si>
  <si>
    <t>/Images/Cards/Baseball/77/77-19498RepBk.jpg</t>
  </si>
  <si>
    <t>/ViewCard.cfm/sid/77/cid/19523/1976-Topps-365-Carlton-Fisk</t>
  </si>
  <si>
    <t>/Images/Cards/Baseball/77/77-365Fr.jpg</t>
  </si>
  <si>
    <t>/Images/Cards/Baseball/77/77-365Bk.jpg</t>
  </si>
  <si>
    <t>/ViewCard.cfm/sid/77/cid/19563/1976-Topps-405-Rollie-Fingers</t>
  </si>
  <si>
    <t>/Images/Cards/Baseball/77/77-405Fr.jpg</t>
  </si>
  <si>
    <t>/Images/Cards/Baseball/77/77-405Bk.jpg</t>
  </si>
  <si>
    <t>/ViewCard.cfm/sid/77/cid/19593/1976-Topps-435-Phil-Niekro</t>
  </si>
  <si>
    <t>/Images/Cards/Baseball/77/77-435Fr.jpg</t>
  </si>
  <si>
    <t>/Images/Cards/Baseball/77/77-435Bk.jpg</t>
  </si>
  <si>
    <t>gmcards_76_g_carter</t>
  </si>
  <si>
    <t>/ViewCard.cfm/sid/77/cid/19599/1976-Topps-441-Gary-Carter</t>
  </si>
  <si>
    <t>/Images/Cards/Baseball/77/77-441Fr.jpg</t>
  </si>
  <si>
    <t>/Images/Cards/Baseball/77/77-441Bk.jpg</t>
  </si>
  <si>
    <t>/ViewCard.cfm/sid/77/cid/19683/1976-Topps-525-Billy-Williams</t>
  </si>
  <si>
    <t>/Images/Cards/Baseball/77/77-525Fr.jpg</t>
  </si>
  <si>
    <t>/Images/Cards/Baseball/77/77-19683RepBk.jpg</t>
  </si>
  <si>
    <t>/ViewCard.cfm/sid/77/cid/19688/1976-Topps-530-Don-Sutton</t>
  </si>
  <si>
    <t>/Images/Cards/Baseball/77/77-19688RepFr.jpg</t>
  </si>
  <si>
    <t>/Images/Cards/Baseball/77/77-19688RepBk.jpg</t>
  </si>
  <si>
    <t>/ViewCard.cfm/sid/79/cid/19878/1977-Topps-60-Jim-Rice</t>
  </si>
  <si>
    <t>/Images/Cards/Baseball/79/79-60Fr.jpg</t>
  </si>
  <si>
    <t>/Images/Cards/Baseball/79/79-60Bk.jpg</t>
  </si>
  <si>
    <t>Bruce Sutter</t>
  </si>
  <si>
    <t>/ViewCard.cfm/sid/79/cid/19962/1977-Topps-144-Bruce-Sutter</t>
  </si>
  <si>
    <t>/Images/Cards/Baseball/79/79-144Fr.jpg</t>
  </si>
  <si>
    <t>/Images/Cards/Baseball/79/79-144Bk.jpg</t>
  </si>
  <si>
    <t>/ViewCard.cfm/sid/79/cid/19970/1977-Topps-152-Gaylord-Perry</t>
  </si>
  <si>
    <t>/Images/Cards/Baseball/79/79-152Fr.jpg</t>
  </si>
  <si>
    <t>/Images/Cards/Baseball/79/79-152Bk.jpg</t>
  </si>
  <si>
    <t>/ViewCard.cfm/sid/79/cid/20098/1977-Topps-280-Jim-Hunter</t>
  </si>
  <si>
    <t>/Images/Cards/Baseball/79/79-280Fr.jpg</t>
  </si>
  <si>
    <t>/Images/Cards/Baseball/79/79-280Bk.jpg</t>
  </si>
  <si>
    <t>/ViewCard.cfm/sid/79/cid/20113/1977-Topps-295-Gary-Carter</t>
  </si>
  <si>
    <t>/Images/Cards/Baseball/79/79-295Fr.jpg</t>
  </si>
  <si>
    <t>/Images/Cards/Baseball/79/79-295Bk.jpg</t>
  </si>
  <si>
    <t>/ViewCard.cfm/sid/79/cid/20137/1977-Topps-319-Rich-Gossage</t>
  </si>
  <si>
    <t>/Images/Cards/Baseball/79/79-319Fr.jpg</t>
  </si>
  <si>
    <t>/Images/Cards/Baseball/79/79-319Bk.jpg</t>
  </si>
  <si>
    <t>/ViewCard.cfm/sid/79/cid/20248/1977-Topps-430-Fergie-Jenkins</t>
  </si>
  <si>
    <t>/Images/Cards/Baseball/79/79-430Fr.jpg</t>
  </si>
  <si>
    <t>/Images/Cards/Baseball/79/79-430Bk.jpg</t>
  </si>
  <si>
    <t>Andre Dawson</t>
  </si>
  <si>
    <t>/ViewCard.cfm/sid/79/cid/20291/1977-Topps-473-Rookie-Outfielders---Andre-Dawson-/-Gene-Richards-/-John-Scott-/-Denny-Walling</t>
  </si>
  <si>
    <t>/Images/Cards/Baseball/79/79-473Fr.jpg</t>
  </si>
  <si>
    <t>/Images/Cards/Baseball/79/79-473Bk.jpg</t>
  </si>
  <si>
    <t>/ViewCard.cfm/sid/79/cid/20341/1977-Topps-523-Rollie-Fingers</t>
  </si>
  <si>
    <t>/Images/Cards/Baseball/79/79-523Fr.jpg</t>
  </si>
  <si>
    <t>/Images/Cards/Baseball/79/79-523Bk.jpg</t>
  </si>
  <si>
    <t>/ViewCard.cfm/sid/79/cid/20433/1977-Topps-615-Phil-Niekro</t>
  </si>
  <si>
    <t>/Images/Cards/Baseball/79/79-615Fr.jpg</t>
  </si>
  <si>
    <t>/Images/Cards/Baseball/79/79-615Bk.jpg</t>
  </si>
  <si>
    <t>/ViewCard.cfm/sid/79/cid/20438/1977-Topps-620-Don-Sutton</t>
  </si>
  <si>
    <t>/Images/Cards/Baseball/79/79-620Fr.jpg</t>
  </si>
  <si>
    <t>/Images/Cards/Baseball/79/79-620Bk.jpg</t>
  </si>
  <si>
    <t>/ViewCard.cfm/sid/79/cid/20448/1977-Topps-630-Bert-Blyleven</t>
  </si>
  <si>
    <t>/Images/Cards/Baseball/79/79-630Fr.jpg</t>
  </si>
  <si>
    <t>/Images/Cards/Baseball/79/79-630Bk.jpg</t>
  </si>
  <si>
    <t>/ViewCard.cfm/sid/79/cid/20458/1977-Topps-640-Carlton-Fisk</t>
  </si>
  <si>
    <t>/Images/Cards/Baseball/79/79-640Fr.jpg</t>
  </si>
  <si>
    <t>/Images/Cards/Baseball/79/79-640Bk.jpg</t>
  </si>
  <si>
    <t>/ViewCard.cfm/sid/79/cid/20473/1977-Topps-655-Tony-Perez</t>
  </si>
  <si>
    <t>/Images/Cards/Baseball/79/79-655Fr.jpg</t>
  </si>
  <si>
    <t>/Images/Cards/Baseball/79/79-655Bk.jpg</t>
  </si>
  <si>
    <t>/ViewCard.cfm/sid/80/cid/20488/1978-Topps-10-Phil-Niekro</t>
  </si>
  <si>
    <t>/Images/Cards/Baseball/80/80-20488RepFr.jpg</t>
  </si>
  <si>
    <t>/Images/Cards/Baseball/80/80-20488RepBk.jpg</t>
  </si>
  <si>
    <t>/ViewCard.cfm/sid/80/cid/20493/1978-Topps-15-Tony-Perez</t>
  </si>
  <si>
    <t>/Images/Cards/Baseball/80/80-15Fr.jpg</t>
  </si>
  <si>
    <t>/Images/Cards/Baseball/80/80-15Bk.jpg</t>
  </si>
  <si>
    <t>/ViewCard.cfm/sid/80/cid/20548/1978-Topps-70-Rich-Gossage</t>
  </si>
  <si>
    <t>/Images/Cards/Baseball/80/80-20548RepFr.jpg</t>
  </si>
  <si>
    <t>/Images/Cards/Baseball/80/80-20548RepBk.jpg</t>
  </si>
  <si>
    <t>gmcards_78_a_dawson</t>
  </si>
  <si>
    <t>/ViewCard.cfm/sid/80/cid/20550/1978-Topps-72-Andre-Dawson</t>
  </si>
  <si>
    <t>/Images/Cards/Baseball/80/80-20550RepFr.jpg</t>
  </si>
  <si>
    <t>/Images/Cards/Baseball/80/80-20550RepBk.jpg</t>
  </si>
  <si>
    <t>/ViewCard.cfm/sid/80/cid/20598/1978-Topps-120-Gary-Carter</t>
  </si>
  <si>
    <t>/Images/Cards/Baseball/80/80-120Fr.jpg</t>
  </si>
  <si>
    <t>/Images/Cards/Baseball/80/80-120Bk.jpg</t>
  </si>
  <si>
    <t>/ViewCard.cfm/sid/80/cid/20609/1978-Topps-131-Bert-Blyleven</t>
  </si>
  <si>
    <t>/Images/Cards/Baseball/80/80-20609RepFr.jpg</t>
  </si>
  <si>
    <t>/Images/Cards/Baseball/80/80-20609RepBk.jpg</t>
  </si>
  <si>
    <t>/ViewCard.cfm/sid/80/cid/20618/1978-Topps-140-Rollie-Fingers</t>
  </si>
  <si>
    <t>/Images/Cards/Baseball/80/80-20618RepFr.jpg</t>
  </si>
  <si>
    <t>/Images/Cards/Baseball/80/80-20618RepBk.jpg</t>
  </si>
  <si>
    <t>/ViewCard.cfm/sid/80/cid/20748/1978-Topps-270-Carlton-Fisk</t>
  </si>
  <si>
    <t>/Images/Cards/Baseball/80/80-20748RepFr.jpg</t>
  </si>
  <si>
    <t>/Images/Cards/Baseball/80/80-20748RepBk.jpg</t>
  </si>
  <si>
    <t>/ViewCard.cfm/sid/80/cid/20788/1978-Topps-310-Don-Sutton</t>
  </si>
  <si>
    <t>/Images/Cards/Baseball/80/80-310Fr.jpg</t>
  </si>
  <si>
    <t>/Images/Cards/Baseball/80/80-310Bk.jpg</t>
  </si>
  <si>
    <t>/ViewCard.cfm/sid/80/cid/20803/1978-Topps-325-Bruce-Sutter</t>
  </si>
  <si>
    <t>/Images/Cards/Baseball/80/80-20803RepFr.jpg</t>
  </si>
  <si>
    <t>/Images/Cards/Baseball/80/80-20803RepBk.jpg</t>
  </si>
  <si>
    <t>/ViewCard.cfm/sid/80/cid/20938/1978-Topps-460-Jim-Hunter</t>
  </si>
  <si>
    <t>/Images/Cards/Baseball/80/80-20938RepFr.jpg</t>
  </si>
  <si>
    <t>/Images/Cards/Baseball/80/80-20938RepBk.jpg</t>
  </si>
  <si>
    <t>/ViewCard.cfm/sid/80/cid/21148/1978-Topps-670-Jim-Rice</t>
  </si>
  <si>
    <t>/Images/Cards/Baseball/80/80-21148RepFr.jpg</t>
  </si>
  <si>
    <t>/Images/Cards/Baseball/80/80-21148RepBk.jpg</t>
  </si>
  <si>
    <t>gmcards_78_g_perry</t>
  </si>
  <si>
    <t>/ViewCard.cfm/sid/80/cid/21164/1978-Topps-686-Gaylord-Perry</t>
  </si>
  <si>
    <t>/Images/Cards/Baseball/80/80-21164RepFr.jpg</t>
  </si>
  <si>
    <t>/Images/Cards/Baseball/80/80-21164RepBk.jpg</t>
  </si>
  <si>
    <t>gmcards_78_f_jenkins</t>
  </si>
  <si>
    <t>/ViewCard.cfm/sid/80/cid/21198/1978-Topps-720-Fergie-Jenkins</t>
  </si>
  <si>
    <t>/Images/Cards/Baseball/80/80-21198RepFr.jpg</t>
  </si>
  <si>
    <t>/Images/Cards/Baseball/80/80-21198RepBk.jpg</t>
  </si>
  <si>
    <t>/ViewCard.cfm/sid/81/cid/21420/1979-Topps-170-Don-Sutton</t>
  </si>
  <si>
    <t>/Images/Cards/Baseball/81/81-21420RepFr.jpg</t>
  </si>
  <si>
    <t>/Images/Cards/Baseball/81/81-21420RepBk.jpg</t>
  </si>
  <si>
    <t>/ViewCard.cfm/sid/81/cid/21475/1979-Topps-225-Rich-Gossage</t>
  </si>
  <si>
    <t>/Images/Cards/Baseball/81/81-21475RepFr.jpg</t>
  </si>
  <si>
    <t>/Images/Cards/Baseball/81/81-21475RepBk.jpg</t>
  </si>
  <si>
    <t>/ViewCard.cfm/sid/81/cid/21558/1979-Topps-308-Bert-Blyleven</t>
  </si>
  <si>
    <t>/Images/Cards/Baseball/81/81-21558RepFr.jpg</t>
  </si>
  <si>
    <t>/Images/Cards/Baseball/81/81-21558RepBk.jpg</t>
  </si>
  <si>
    <t>/ViewCard.cfm/sid/81/cid/21571/1979-Topps-321-Gaylord-Perry</t>
  </si>
  <si>
    <t>/Images/Cards/Baseball/81/81-21571RepFr.jpg</t>
  </si>
  <si>
    <t>/Images/Cards/Baseball/81/81-21571RepBk.jpg</t>
  </si>
  <si>
    <t>/ViewCard.cfm/sid/81/cid/21598/1979-Topps-348-Andre-Dawson</t>
  </si>
  <si>
    <t>/Images/Cards/Baseball/81/81-348Fr.jpg</t>
  </si>
  <si>
    <t>/Images/Cards/Baseball/81/81-348Bk.jpg</t>
  </si>
  <si>
    <t>/ViewCard.cfm/sid/81/cid/21641/1979-Topps-390-Rollie-Fingers</t>
  </si>
  <si>
    <t>/Images/Cards/Baseball/81/81-21641RepFr.jpg</t>
  </si>
  <si>
    <t>/Images/Cards/Baseball/81/81-390Bk.jpg</t>
  </si>
  <si>
    <t>/ViewCard.cfm/sid/81/cid/21651/1979-Topps-400-Jim-Rice</t>
  </si>
  <si>
    <t>/Images/Cards/Baseball/81/81-21651RepFr.jpg</t>
  </si>
  <si>
    <t>/Images/Cards/Baseball/81/81-21651RepBk.jpg</t>
  </si>
  <si>
    <t>/ViewCard.cfm/sid/81/cid/21708/1979-Topps-457-Bruce-Sutter</t>
  </si>
  <si>
    <t>/Images/Cards/Baseball/81/81-21708RepFr.jpg</t>
  </si>
  <si>
    <t>/Images/Cards/Baseball/81/81-21708RepBk.jpg</t>
  </si>
  <si>
    <t>/ViewCard.cfm/sid/81/cid/21746/1979-Topps-495-Tony-Perez</t>
  </si>
  <si>
    <t>/Images/Cards/Baseball/81/81-495Fr.jpg</t>
  </si>
  <si>
    <t>/Images/Cards/Baseball/81/81-495Bk.jpg</t>
  </si>
  <si>
    <t>/ViewCard.cfm/sid/81/cid/21771/1979-Topps-520-Gary-Carter</t>
  </si>
  <si>
    <t>/Images/Cards/Baseball/81/81-21771RepFr.jpg</t>
  </si>
  <si>
    <t>/Images/Cards/Baseball/81/81-520Bk.jpg</t>
  </si>
  <si>
    <t>/ViewCard.cfm/sid/81/cid/21795/1979-Topps-544-Fergie-Jenkins</t>
  </si>
  <si>
    <t>/Images/Cards/Baseball/81/81-21795RepFr.jpg</t>
  </si>
  <si>
    <t>/Images/Cards/Baseball/81/81-21795RepBk.jpg</t>
  </si>
  <si>
    <t>/ViewCard.cfm/sid/81/cid/21846/1979-Topps-595-Phil-Niekro</t>
  </si>
  <si>
    <t>/Images/Cards/Baseball/81/81-21846RepFr.jpg</t>
  </si>
  <si>
    <t>/Images/Cards/Baseball/81/81-21846RepBk.jpg</t>
  </si>
  <si>
    <t>/ViewCard.cfm/sid/81/cid/21921/1979-Topps-670-Jim-Hunter</t>
  </si>
  <si>
    <t>/Images/Cards/Baseball/81/81-21921RepFr.jpg</t>
  </si>
  <si>
    <t>/Images/Cards/Baseball/81/81-21921RepBk.jpg</t>
  </si>
  <si>
    <t>/ViewCard.cfm/sid/81/cid/21931/1979-Topps-680-Carlton-Fisk</t>
  </si>
  <si>
    <t>/Images/Cards/Baseball/81/81-21931RepFr.jpg</t>
  </si>
  <si>
    <t>/Images/Cards/Baseball/81/81-21931RepBk.jpg</t>
  </si>
  <si>
    <t>/ViewCard.cfm/sid/82/cid/31617/1980-Topps-17-Bruce-Sutter</t>
  </si>
  <si>
    <t>/Images/Cards/Baseball/82/82-17Fr.jpg</t>
  </si>
  <si>
    <t>/Images/Cards/Baseball/82/82-17Bk.jpg</t>
  </si>
  <si>
    <t>/ViewCard.cfm/sid/82/cid/31640/1980-Topps-40-Carlton-Fisk</t>
  </si>
  <si>
    <t>/Images/Cards/Baseball/82/82-31640RepFr.jpg</t>
  </si>
  <si>
    <t>/Images/Cards/Baseball/82/82-40Bk.jpg</t>
  </si>
  <si>
    <t>/ViewCard.cfm/sid/82/cid/31670/1980-Topps-70-Gary-Carter</t>
  </si>
  <si>
    <t>/Images/Cards/Baseball/82/82-70Fr.jpg</t>
  </si>
  <si>
    <t>/Images/Cards/Baseball/82/82-70Bk.jpg</t>
  </si>
  <si>
    <t>/ViewCard.cfm/sid/82/cid/31725/1980-Topps-125-Tony-Perez</t>
  </si>
  <si>
    <t>/Images/Cards/Baseball/82/82-125Fr.jpg</t>
  </si>
  <si>
    <t>/Images/Cards/Baseball/82/82-125Bk.jpg</t>
  </si>
  <si>
    <t>/ViewCard.cfm/sid/82/cid/31740/1980-Topps-140-Rich-Gossage</t>
  </si>
  <si>
    <t>/Images/Cards/Baseball/82/82-140Fr.jpg</t>
  </si>
  <si>
    <t>/Images/Cards/Baseball/82/82-140Bk.jpg</t>
  </si>
  <si>
    <t>/ViewCard.cfm/sid/82/cid/31800/1980-Topps-200-Jim-Rice</t>
  </si>
  <si>
    <t>/Images/Cards/Baseball/82/82-200Fr.jpg</t>
  </si>
  <si>
    <t>/Images/Cards/Baseball/82/82-200Bk.jpg</t>
  </si>
  <si>
    <t>/ViewCard.cfm/sid/82/cid/31835/1980-Topps-235-Andre-Dawson</t>
  </si>
  <si>
    <t>/Images/Cards/Baseball/82/82-235Fr.jpg</t>
  </si>
  <si>
    <t>/Images/Cards/Baseball/82/82-235Bk.jpg</t>
  </si>
  <si>
    <t>/ViewCard.cfm/sid/82/cid/31845/1980-Topps-245-Phil-Niekro</t>
  </si>
  <si>
    <t>/Images/Cards/Baseball/82/82-245Fr.jpg</t>
  </si>
  <si>
    <t>/Images/Cards/Baseball/82/82-245Bk.jpg</t>
  </si>
  <si>
    <t>/ViewCard.cfm/sid/82/cid/31880/1980-Topps-280-Gaylord-Perry</t>
  </si>
  <si>
    <t>/Images/Cards/Baseball/82/82-280Fr.jpg</t>
  </si>
  <si>
    <t>/Images/Cards/Baseball/82/82-280Bk.jpg</t>
  </si>
  <si>
    <t>gmcards_80_f_jenkins</t>
  </si>
  <si>
    <t>/ViewCard.cfm/sid/82/cid/31991/1980-Topps-390-Fergie-Jenkins</t>
  </si>
  <si>
    <t>/Images/Cards/Baseball/82/82-390Fr.jpg</t>
  </si>
  <si>
    <t>/Images/Cards/Baseball/82/82-390Bk.jpg</t>
  </si>
  <si>
    <t>/ViewCard.cfm/sid/82/cid/32042/1980-Topps-440-Don-Sutton</t>
  </si>
  <si>
    <t>/Images/Cards/Baseball/82/82-440Fr.jpg</t>
  </si>
  <si>
    <t>/Images/Cards/Baseball/82/82-440Bk.jpg</t>
  </si>
  <si>
    <t>/ViewCard.cfm/sid/82/cid/32059/1980-Topps-457-Bert-Blyleven</t>
  </si>
  <si>
    <t>/Images/Cards/Baseball/82/82-457Fr.jpg</t>
  </si>
  <si>
    <t>/Images/Cards/Baseball/82/82-457Bk.jpg</t>
  </si>
  <si>
    <t>/ViewCard.cfm/sid/82/cid/32253/1980-Topps-651-Rollie-Fingers</t>
  </si>
  <si>
    <t>/Images/Cards/Baseball/82/82-32253RepFr.jpg</t>
  </si>
  <si>
    <t>/Images/Cards/Baseball/82/82-32253RepBk.jpg</t>
  </si>
  <si>
    <t>/ViewCard.cfm/sid/85/cid/23415/1981-Topps-125-Andre-Dawson</t>
  </si>
  <si>
    <t>/Images/Cards/Baseball/85/85-23415RepFr.jpg</t>
  </si>
  <si>
    <t>/Images/Cards/Baseball/85/85-23415RepBk.jpg</t>
  </si>
  <si>
    <t>/ViewCard.cfm/sid/85/cid/23448/1981-Topps-158-Fergie-Jenkins</t>
  </si>
  <si>
    <t>/Images/Cards/Baseball/85/85-23448RepFr.jpg</t>
  </si>
  <si>
    <t>/Images/Cards/Baseball/85/85-23448RepBk.jpg</t>
  </si>
  <si>
    <t>/ViewCard.cfm/sid/85/cid/23519/1981-Topps-229-Rollie-Fingers</t>
  </si>
  <si>
    <t>/Images/Cards/Baseball/85/85-23519RepFr.jpg</t>
  </si>
  <si>
    <t>/Images/Cards/Baseball/85/85-23519RepBk.jpg</t>
  </si>
  <si>
    <t>/ViewCard.cfm/sid/85/cid/23677/1981-Topps-387-Phil-Niekro</t>
  </si>
  <si>
    <t>/Images/Cards/Baseball/85/85-23677RepFr.jpg</t>
  </si>
  <si>
    <t>/Images/Cards/Baseball/85/85-23677RepBk.jpg</t>
  </si>
  <si>
    <t>/ViewCard.cfm/sid/85/cid/23750/1981-Topps-460-Rich-Gossage</t>
  </si>
  <si>
    <t>/Images/Cards/Baseball/85/85-23750RepFr.jpg</t>
  </si>
  <si>
    <t>/Images/Cards/Baseball/85/85-23750RepBk.jpg</t>
  </si>
  <si>
    <t>Tim Raines</t>
  </si>
  <si>
    <t>/ViewCard.cfm/sid/85/cid/23769/1981-Topps-479-Expos-Future-Stars---Tim-Raines-/-Roberto-Ramos-/-Bobby-Pate</t>
  </si>
  <si>
    <t>/Images/Cards/Baseball/85/85-23769RepFr.jpg</t>
  </si>
  <si>
    <t>/Images/Cards/Baseball/85/85-23769RepBk.jpg</t>
  </si>
  <si>
    <t>gmcards_81_c_fisk</t>
  </si>
  <si>
    <t>/ViewCard.cfm/sid/85/cid/23770/1981-Topps-480-Carlton-Fisk</t>
  </si>
  <si>
    <t>/Images/Cards/Baseball/85/85-23770RepFr.jpg</t>
  </si>
  <si>
    <t>/Images/Cards/Baseball/85/85-23770RepBk.jpg</t>
  </si>
  <si>
    <t>/ViewCard.cfm/sid/85/cid/23790/1981-Topps-500-Jim-Rice</t>
  </si>
  <si>
    <t>/Images/Cards/Baseball/85/85-23790RepFr.jpg</t>
  </si>
  <si>
    <t>/Images/Cards/Baseball/85/85-23790RepBk.jpg</t>
  </si>
  <si>
    <t>/ViewCard.cfm/sid/85/cid/23844/1981-Topps-554-Bert-Blyleven</t>
  </si>
  <si>
    <t>/Images/Cards/Baseball/85/85-23844RepFr.jpg</t>
  </si>
  <si>
    <t>/Images/Cards/Baseball/85/85-23844RepBk.jpg</t>
  </si>
  <si>
    <t>/ViewCard.cfm/sid/85/cid/23865/1981-Topps-575-Tony-Perez</t>
  </si>
  <si>
    <t>/Images/Cards/Baseball/85/85-23865RepFr.jpg</t>
  </si>
  <si>
    <t>/Images/Cards/Baseball/85/85-23865RepBk.jpg</t>
  </si>
  <si>
    <t>/ViewCard.cfm/sid/85/cid/23872/1981-Topps-582-Gaylord-Perry</t>
  </si>
  <si>
    <t>/Images/Cards/Baseball/85/85-582Fr.jpg</t>
  </si>
  <si>
    <t>/Images/Cards/Baseball/85/85-582Bk.jpg</t>
  </si>
  <si>
    <t>/ViewCard.cfm/sid/85/cid/23880/1981-Topps-590-Bruce-Sutter</t>
  </si>
  <si>
    <t>/Images/Cards/Baseball/85/85-23880RepFr.jpg</t>
  </si>
  <si>
    <t>/Images/Cards/Baseball/85/85-23880RepBk.jpg</t>
  </si>
  <si>
    <t>/ViewCard.cfm/sid/85/cid/23895/1981-Topps-605-Don-Sutton</t>
  </si>
  <si>
    <t>/Images/Cards/Baseball/85/85-23895RepFr.jpg</t>
  </si>
  <si>
    <t>/Images/Cards/Baseball/85/85-23895RepBk.jpg</t>
  </si>
  <si>
    <t>gmcards_81_g_carter</t>
  </si>
  <si>
    <t>/ViewCard.cfm/sid/85/cid/23950/1981-Topps-660-Gary-Carter</t>
  </si>
  <si>
    <t>/Images/Cards/Baseball/85/85-23950RepFr.jpg</t>
  </si>
  <si>
    <t>/Images/Cards/Baseball/85/85-23950RepBk.jpg</t>
  </si>
  <si>
    <t>estate_sale_81_traded_raines</t>
  </si>
  <si>
    <t>/ViewCard.cfm/sid/86/cid/24106/1981-Topps-Traded-816-Tim-Raines</t>
  </si>
  <si>
    <t>/Images/Cards/Baseball/86/86-816Fr.jpg</t>
  </si>
  <si>
    <t>/Images/Cards/Baseball/86/86-816Bk.jpg</t>
  </si>
  <si>
    <t>/ViewCard.cfm/sid/89/cid/24218/1982-Topps-70-Tim-Raines</t>
  </si>
  <si>
    <t>/Images/Cards/Baseball/89/89-24218RepFr.jpg</t>
  </si>
  <si>
    <t>/Images/Cards/Baseball/89/89-24218RepBk.jpg</t>
  </si>
  <si>
    <t>/ViewCard.cfm/sid/89/cid/24258/1982-Topps-110-Carlton-Fisk</t>
  </si>
  <si>
    <t>/Images/Cards/Baseball/89/89-24258RepFr.jpg</t>
  </si>
  <si>
    <t>/Images/Cards/Baseball/89/89-24258RepBk.jpg</t>
  </si>
  <si>
    <t>/ViewCard.cfm/sid/89/cid/24263/1982-Topps-115-Gaylord-Perry</t>
  </si>
  <si>
    <t>/Images/Cards/Baseball/89/89-115Fr.jpg</t>
  </si>
  <si>
    <t>/Images/Cards/Baseball/89/89-115Bk.jpg</t>
  </si>
  <si>
    <t>/ViewCard.cfm/sid/89/cid/24333/1982-Topps-185-Phil-Niekro</t>
  </si>
  <si>
    <t>/Images/Cards/Baseball/89/89-185Fr.jpg</t>
  </si>
  <si>
    <t>/Images/Cards/Baseball/89/89-185Bk.jpg</t>
  </si>
  <si>
    <t>/ViewCard.cfm/sid/89/cid/24403/1982-Topps-255-Tony-Perez</t>
  </si>
  <si>
    <t>/Images/Cards/Baseball/89/89-24403RepFr.jpg</t>
  </si>
  <si>
    <t>/Images/Cards/Baseball/89/89-24403RepBk.jpg</t>
  </si>
  <si>
    <t>/ViewCard.cfm/sid/89/cid/24408/1982-Topps-260-Bruce-Sutter</t>
  </si>
  <si>
    <t>/Images/Cards/Baseball/89/89-24408RepFr.jpg</t>
  </si>
  <si>
    <t>/Images/Cards/Baseball/89/89-24408RepBk.jpg</t>
  </si>
  <si>
    <t>/ViewCard.cfm/sid/89/cid/24453/1982-Topps-305-Don-Sutton</t>
  </si>
  <si>
    <t>/Images/Cards/Baseball/89/89-24453RepFr.jpg</t>
  </si>
  <si>
    <t>/Images/Cards/Baseball/89/89-24453RepBk.jpg</t>
  </si>
  <si>
    <t>/ViewCard.cfm/sid/89/cid/24691/1982-Topps-540-Andre-Dawson</t>
  </si>
  <si>
    <t>/Images/Cards/Baseball/89/89-24691RepFr.jpg</t>
  </si>
  <si>
    <t>/Images/Cards/Baseball/89/89-24691RepBk.jpg</t>
  </si>
  <si>
    <t>/ViewCard.cfm/sid/89/cid/24736/1982-Topps-585-Rollie-Fingers</t>
  </si>
  <si>
    <t>/Images/Cards/Baseball/89/89-24736RepFr.jpg</t>
  </si>
  <si>
    <t>/Images/Cards/Baseball/89/89-24736RepBk.jpg</t>
  </si>
  <si>
    <t>/ViewCard.cfm/sid/89/cid/24775/1982-Topps-624-Fergie-Jenkins</t>
  </si>
  <si>
    <t>/Images/Cards/Baseball/89/89-24775RepFr.jpg</t>
  </si>
  <si>
    <t>/Images/Cards/Baseball/89/89-24775RepBk.jpg</t>
  </si>
  <si>
    <t>/ViewCard.cfm/sid/89/cid/24836/1982-Topps-685-Bert-Blyleven</t>
  </si>
  <si>
    <t>/Images/Cards/Baseball/89/89-24836RepFr.jpg</t>
  </si>
  <si>
    <t>/Images/Cards/Baseball/89/89-24836RepBk.jpg</t>
  </si>
  <si>
    <t>/ViewCard.cfm/sid/89/cid/24881/1982-Topps-730-Gary-Carter</t>
  </si>
  <si>
    <t>/Images/Cards/Baseball/89/89-24881RepFr.jpg</t>
  </si>
  <si>
    <t>/Images/Cards/Baseball/89/89-24881RepBk.jpg</t>
  </si>
  <si>
    <t>/ViewCard.cfm/sid/89/cid/24901/1982-Topps-750-Jim-Rice</t>
  </si>
  <si>
    <t>/Images/Cards/Baseball/89/89-24901RepFr.jpg</t>
  </si>
  <si>
    <t>/Images/Cards/Baseball/89/89-24901RepBk.jpg</t>
  </si>
  <si>
    <t>/ViewCard.cfm/sid/89/cid/24921/1982-Topps-770-Rich-Gossage</t>
  </si>
  <si>
    <t>/Images/Cards/Baseball/89/89-24921RepFr.jpg</t>
  </si>
  <si>
    <t>/Images/Cards/Baseball/89/89-24921RepBk.jpg</t>
  </si>
  <si>
    <t>/ViewCard.cfm/sid/93/cid/25095/1983-Topps-20-Carlton-Fisk</t>
  </si>
  <si>
    <t>/Images/Cards/Baseball/93/93-20Fr.jpg</t>
  </si>
  <si>
    <t>/Images/Cards/Baseball/93/93-20Bk.jpg</t>
  </si>
  <si>
    <t>/ViewCard.cfm/sid/93/cid/25105/1983-Topps-30-Jim-Rice</t>
  </si>
  <si>
    <t>/Images/Cards/Baseball/93/93-25105RepFr.jpg</t>
  </si>
  <si>
    <t>/Images/Cards/Baseball/93/93-25105RepBk.jpg</t>
  </si>
  <si>
    <t>/ViewCard.cfm/sid/93/cid/25110/1983-Topps-35-Rollie-Fingers</t>
  </si>
  <si>
    <t>/Images/Cards/Baseball/93/93-35Fr.jpg</t>
  </si>
  <si>
    <t>/Images/Cards/Baseball/93/93-35Bk.jpg</t>
  </si>
  <si>
    <t>Ryne Sandberg</t>
  </si>
  <si>
    <t>/ViewCard.cfm/sid/93/cid/25158/1983-Topps-83-Ryne-Sandberg</t>
  </si>
  <si>
    <t>/Images/Cards/Baseball/93/93-25158RepFr.jpg</t>
  </si>
  <si>
    <t>/Images/Cards/Baseball/93/93-83Bk.jpg</t>
  </si>
  <si>
    <t>/ViewCard.cfm/sid/93/cid/25220/1983-Topps-145-Don-Sutton</t>
  </si>
  <si>
    <t>/Images/Cards/Baseball/93/93-145Fr.jpg</t>
  </si>
  <si>
    <t>/Images/Cards/Baseball/93/93-145Bk.jpg</t>
  </si>
  <si>
    <t>/ViewCard.cfm/sid/93/cid/25225/1983-Topps-150-Bruce-Sutter</t>
  </si>
  <si>
    <t>/Images/Cards/Baseball/93/93-150Fr.jpg</t>
  </si>
  <si>
    <t>/Images/Cards/Baseball/93/93-25225RepBk.jpg</t>
  </si>
  <si>
    <t>/ViewCard.cfm/sid/93/cid/25305/1983-Topps-230-Fergie-Jenkins</t>
  </si>
  <si>
    <t>/Images/Cards/Baseball/93/93-230Fr.jpg</t>
  </si>
  <si>
    <t>/Images/Cards/Baseball/93/93-230Bk.jpg</t>
  </si>
  <si>
    <t>/ViewCard.cfm/sid/93/cid/25315/1983-Topps-240-Rich-Gossage</t>
  </si>
  <si>
    <t>/Images/Cards/Baseball/93/93-240Fr.jpg</t>
  </si>
  <si>
    <t>/Images/Cards/Baseball/93/93-240Bk.jpg</t>
  </si>
  <si>
    <t>/ViewCard.cfm/sid/93/cid/25355/1983-Topps-280-Bert-Blyleven</t>
  </si>
  <si>
    <t>/Images/Cards/Baseball/93/93-280Fr.jpg</t>
  </si>
  <si>
    <t>/Images/Cards/Baseball/93/93-280Bk.jpg</t>
  </si>
  <si>
    <t>/ViewCard.cfm/sid/93/cid/25445/1983-Topps-370-Gary-Carter</t>
  </si>
  <si>
    <t>/Images/Cards/Baseball/93/93-25445RepFr.jpg</t>
  </si>
  <si>
    <t>/Images/Cards/Baseball/93/93-25445RepBk.jpg</t>
  </si>
  <si>
    <t>/ViewCard.cfm/sid/93/cid/25485/1983-Topps-410-Phil-Niekro</t>
  </si>
  <si>
    <t>/Images/Cards/Baseball/93/93-410Fr.jpg</t>
  </si>
  <si>
    <t>/Images/Cards/Baseball/93/93-410Bk.jpg</t>
  </si>
  <si>
    <t>/ViewCard.cfm/sid/93/cid/25538/1983-Topps-463-Gaylord-Perry</t>
  </si>
  <si>
    <t>/Images/Cards/Baseball/93/93-463Fr.jpg</t>
  </si>
  <si>
    <t>/Images/Cards/Baseball/93/93-463Bk.jpg</t>
  </si>
  <si>
    <t>/ViewCard.cfm/sid/93/cid/25670/1983-Topps-595-Tim-Raines</t>
  </si>
  <si>
    <t>/Images/Cards/Baseball/93/93-595Fr.jpg</t>
  </si>
  <si>
    <t>/Images/Cards/Baseball/93/93-595Bk.jpg</t>
  </si>
  <si>
    <t>/ViewCard.cfm/sid/93/cid/25755/1983-Topps-680-Andre-Dawson</t>
  </si>
  <si>
    <t>/Images/Cards/Baseball/93/93-680Fr.jpg</t>
  </si>
  <si>
    <t>/Images/Cards/Baseball/93/93-680Bk.jpg</t>
  </si>
  <si>
    <t>/ViewCard.cfm/sid/93/cid/25790/1983-Topps-715-Tony-Perez</t>
  </si>
  <si>
    <t>/Images/Cards/Baseball/93/93-25790RepFr.jpg</t>
  </si>
  <si>
    <t>/Images/Cards/Baseball/93/93-715Bk.jpg</t>
  </si>
  <si>
    <t>/ViewCard.cfm/sid/98/cid/33135/1984-Topps-35-Don-Sutton</t>
  </si>
  <si>
    <t>/Images/Cards/Baseball/98/98-33135RepFr.jpg</t>
  </si>
  <si>
    <t>/Images/Cards/Baseball/98/98-35Bk.jpg</t>
  </si>
  <si>
    <t>/ViewCard.cfm/sid/98/cid/33300/1984-Topps-200-Andre-Dawson</t>
  </si>
  <si>
    <t>/Images/Cards/Baseball/98/98-33300RepFr.jpg</t>
  </si>
  <si>
    <t>/Images/Cards/Baseball/98/98-33300RepBk.jpg</t>
  </si>
  <si>
    <t>/ViewCard.cfm/sid/98/cid/33470/1984-Topps-370-Tim-Raines</t>
  </si>
  <si>
    <t>/Images/Cards/Baseball/98/98-33470RepFr.jpg</t>
  </si>
  <si>
    <t>/Images/Cards/Baseball/98/98-370Bk.jpg</t>
  </si>
  <si>
    <t>/ViewCard.cfm/sid/98/cid/33485/1984-Topps-385-Tony-Perez</t>
  </si>
  <si>
    <t>/Images/Cards/Baseball/98/98-33485RepFr.jpg</t>
  </si>
  <si>
    <t>/Images/Cards/Baseball/98/98-33485RepBk.jpg</t>
  </si>
  <si>
    <t>/ViewCard.cfm/sid/98/cid/33550/1984-Topps-450-Gary-Carter</t>
  </si>
  <si>
    <t>/Images/Cards/Baseball/98/98-33550RepFr.jpg</t>
  </si>
  <si>
    <t>/Images/Cards/Baseball/98/98-33550RepBk.jpg</t>
  </si>
  <si>
    <t>/ViewCard.cfm/sid/98/cid/33583/1984-Topps-483-Fergie-Jenkins</t>
  </si>
  <si>
    <t>/Images/Cards/Baseball/98/98-33583RepFr.jpg</t>
  </si>
  <si>
    <t>/Images/Cards/Baseball/98/98-33583RepBk.jpg</t>
  </si>
  <si>
    <t>/ViewCard.cfm/sid/98/cid/33595/1984-Topps-495-Rollie-Fingers</t>
  </si>
  <si>
    <t>/Images/Cards/Baseball/98/98-33595RepFr.jpg</t>
  </si>
  <si>
    <t>/Images/Cards/Baseball/98/98-33595RepBk.jpg</t>
  </si>
  <si>
    <t>/ViewCard.cfm/sid/98/cid/33650/1984-Topps-550-Jim-Rice</t>
  </si>
  <si>
    <t>/Images/Cards/Baseball/98/98-33650RepFr.jpg</t>
  </si>
  <si>
    <t>/Images/Cards/Baseball/98/98-33650RepBk.jpg</t>
  </si>
  <si>
    <t>/ViewCard.cfm/sid/98/cid/33660/1984-Topps-560-Carlton-Fisk</t>
  </si>
  <si>
    <t>/Images/Cards/Baseball/98/98-33660RepFr.jpg</t>
  </si>
  <si>
    <t>/Images/Cards/Baseball/98/98-33660RepBk.jpg</t>
  </si>
  <si>
    <t>/ViewCard.cfm/sid/98/cid/33696/1984-Topps-596-Ryne-Sandberg</t>
  </si>
  <si>
    <t>/Images/Cards/Baseball/98/98-33696RepFr.jpg</t>
  </si>
  <si>
    <t>/Images/Cards/Baseball/98/98-33696RepBk.jpg</t>
  </si>
  <si>
    <t>/ViewCard.cfm/sid/98/cid/33750/1984-Topps-650-Phil-Niekro</t>
  </si>
  <si>
    <t>/Images/Cards/Baseball/98/98-650Fr.jpg</t>
  </si>
  <si>
    <t>/Images/Cards/Baseball/98/98-650Bk.jpg</t>
  </si>
  <si>
    <t>/ViewCard.cfm/sid/98/cid/33770/1984-Topps-670-Rich-Gossage</t>
  </si>
  <si>
    <t>/Images/Cards/Baseball/98/98-33770RepFr.jpg</t>
  </si>
  <si>
    <t>/Images/Cards/Baseball/98/98-33770RepBk.jpg</t>
  </si>
  <si>
    <t>/ViewCard.cfm/sid/98/cid/33830/1984-Topps-730-Bruce-Sutter</t>
  </si>
  <si>
    <t>/Images/Cards/Baseball/98/98-33830RepFr.jpg</t>
  </si>
  <si>
    <t>/Images/Cards/Baseball/98/98-33830RepBk.jpg</t>
  </si>
  <si>
    <t>/ViewCard.cfm/sid/98/cid/33889/1984-Topps-789-Bert-Blyleven</t>
  </si>
  <si>
    <t>/Images/Cards/Baseball/98/98-33889RepFr.jpg</t>
  </si>
  <si>
    <t>/Images/Cards/Baseball/98/98-33889RepBk.jpg</t>
  </si>
  <si>
    <t>/ViewCard.cfm/sid/103/cid/34140/1985-Topps-40-Phil-Niekro</t>
  </si>
  <si>
    <t>/Images/Cards/Baseball/103/103-34140RepFr.jpg</t>
  </si>
  <si>
    <t>/Images/Cards/Baseball/103/103-34140RepBk.jpg</t>
  </si>
  <si>
    <t>/ViewCard.cfm/sid/103/cid/34190/1985-Topps-90-Rich-Gossage</t>
  </si>
  <si>
    <t>/Images/Cards/Baseball/103/103-34190RepFr.jpg</t>
  </si>
  <si>
    <t>/Images/Cards/Baseball/103/103-34190RepBk.jpg</t>
  </si>
  <si>
    <t>/ViewCard.cfm/sid/103/cid/34250/1985-Topps-150-Jim-Rice</t>
  </si>
  <si>
    <t>/Images/Cards/Baseball/103/103-34250RepFr.jpg</t>
  </si>
  <si>
    <t>/Images/Cards/Baseball/103/103-34250RepBk.jpg</t>
  </si>
  <si>
    <t>/ViewCard.cfm/sid/103/cid/34330/1985-Topps-230-Gary-Carter</t>
  </si>
  <si>
    <t>/Images/Cards/Baseball/103/103-34330RepFr.jpg</t>
  </si>
  <si>
    <t>/Images/Cards/Baseball/103/103-34330RepBk.jpg</t>
  </si>
  <si>
    <t>/ViewCard.cfm/sid/103/cid/34455/1985-Topps-355-Bert-Blyleven</t>
  </si>
  <si>
    <t>/Images/Cards/Baseball/103/103-34455RepFr.jpg</t>
  </si>
  <si>
    <t>/Images/Cards/Baseball/103/103-34455RepBk.jpg</t>
  </si>
  <si>
    <t>/ViewCard.cfm/sid/103/cid/34470/1985-Topps-370-Bruce-Sutter</t>
  </si>
  <si>
    <t>/Images/Cards/Baseball/103/103-34470RepFr.jpg</t>
  </si>
  <si>
    <t>/Images/Cards/Baseball/103/103-34470RepBk.jpg</t>
  </si>
  <si>
    <t>/ViewCard.cfm/sid/103/cid/34520/1985-Topps-420-Andre-Dawson</t>
  </si>
  <si>
    <t>/Images/Cards/Baseball/103/103-34520RepFr.jpg</t>
  </si>
  <si>
    <t>/Images/Cards/Baseball/103/103-34520RepBk.jpg</t>
  </si>
  <si>
    <t>/ViewCard.cfm/sid/103/cid/34560/1985-Topps-460-Ryne-Sandberg</t>
  </si>
  <si>
    <t>/Images/Cards/Baseball/103/103-34560RepFr.jpg</t>
  </si>
  <si>
    <t>/Images/Cards/Baseball/103/103-34560RepBk.jpg</t>
  </si>
  <si>
    <t>/ViewCard.cfm/sid/103/cid/34730/1985-Topps-630-Tim-Raines</t>
  </si>
  <si>
    <t>/Images/Cards/Baseball/103/103-630Fr.jpg</t>
  </si>
  <si>
    <t>/Images/Cards/Baseball/103/103-630Bk.jpg</t>
  </si>
  <si>
    <t>/ViewCard.cfm/sid/103/cid/34775/1985-Topps-675-Tony-Perez</t>
  </si>
  <si>
    <t>/Images/Cards/Baseball/103/103-34775RepFr.jpg</t>
  </si>
  <si>
    <t>/Images/Cards/Baseball/103/103-34775RepBk.jpg</t>
  </si>
  <si>
    <t>/ViewCard.cfm/sid/103/cid/34829/1985-Topps-729-Don-Sutton</t>
  </si>
  <si>
    <t>/Images/Cards/Baseball/103/103-34829RepFr.jpg</t>
  </si>
  <si>
    <t>/Images/Cards/Baseball/103/103-34829RepBk.jpg</t>
  </si>
  <si>
    <t>/ViewCard.cfm/sid/103/cid/34850/1985-Topps-750-Rollie-Fingers</t>
  </si>
  <si>
    <t>/Images/Cards/Baseball/103/103-34850RepFr.jpg</t>
  </si>
  <si>
    <t>/Images/Cards/Baseball/103/103-34850RepBk.jpg</t>
  </si>
  <si>
    <t>/ViewCard.cfm/sid/103/cid/34870/1985-Topps-770-Carlton-Fisk</t>
  </si>
  <si>
    <t>/Images/Cards/Baseball/103/103-34870RepFr.jpg</t>
  </si>
  <si>
    <t>/Images/Cards/Baseball/103/103-34870RepBk.jpg</t>
  </si>
  <si>
    <t>/ViewCard.cfm/sid/110/cid/12774/1986-Topps-85-Tony-Perez</t>
  </si>
  <si>
    <t>/Images/Cards/Baseball/110/110-85Fr.jpg</t>
  </si>
  <si>
    <t>/Images/Cards/Baseball/110/110-12774RepBk.jpg</t>
  </si>
  <si>
    <t>/ViewCard.cfm/sid/110/cid/12859/1986-Topps-170-Gary-Carter</t>
  </si>
  <si>
    <t>/Images/Cards/Baseball/110/110-12859RepFr.jpg</t>
  </si>
  <si>
    <t>/Images/Cards/Baseball/110/110-12859RepBk.jpg</t>
  </si>
  <si>
    <t>/ViewCard.cfm/sid/110/cid/12874/1986-Topps-185-Rollie-Fingers</t>
  </si>
  <si>
    <t>/Images/Cards/Baseball/110/110-12874RepFr.jpg</t>
  </si>
  <si>
    <t>/Images/Cards/Baseball/110/110-12874RepBk.jpg</t>
  </si>
  <si>
    <t>/ViewCard.cfm/sid/110/cid/12969/1986-Topps-280-Tim-Raines</t>
  </si>
  <si>
    <t>/Images/Cards/Baseball/110/110-12969RepFr.jpg</t>
  </si>
  <si>
    <t>/Images/Cards/Baseball/110/110-12969RepBk.jpg</t>
  </si>
  <si>
    <t>/ViewCard.cfm/sid/110/cid/12979/1986-Topps-290-Carlton-Fisk</t>
  </si>
  <si>
    <t>/Images/Cards/Baseball/110/110-12979RepFr.jpg</t>
  </si>
  <si>
    <t>/Images/Cards/Baseball/110/110-12979RepBk.jpg</t>
  </si>
  <si>
    <t>/ViewCard.cfm/sid/110/cid/13009/1986-Topps-320-Jim-Rice</t>
  </si>
  <si>
    <t>/Images/Cards/Baseball/110/110-13009RepFr.jpg</t>
  </si>
  <si>
    <t>/Images/Cards/Baseball/110/110-13009RepBk.jpg</t>
  </si>
  <si>
    <t>/ViewCard.cfm/sid/110/cid/13024/1986-Topps-335-Don-Sutton</t>
  </si>
  <si>
    <t>/Images/Cards/Baseball/110/110-13024RepFr.jpg</t>
  </si>
  <si>
    <t>/Images/Cards/Baseball/110/110-13024RepBk.jpg</t>
  </si>
  <si>
    <t>/ViewCard.cfm/sid/110/cid/13134/1986-Topps-445-Bert-Blyleven</t>
  </si>
  <si>
    <t>/Images/Cards/Baseball/110/110-13134RepFr.jpg</t>
  </si>
  <si>
    <t>/Images/Cards/Baseball/110/110-13134RepBk.jpg</t>
  </si>
  <si>
    <t>/ViewCard.cfm/sid/110/cid/13219/1986-Topps-530-Rich-Gossage</t>
  </si>
  <si>
    <t>/Images/Cards/Baseball/110/110-13219RepFr.jpg</t>
  </si>
  <si>
    <t>/Images/Cards/Baseball/110/110-13219RepBk.jpg</t>
  </si>
  <si>
    <t>/ViewCard.cfm/sid/110/cid/13309/1986-Topps-620-Bruce-Sutter</t>
  </si>
  <si>
    <t>/Images/Cards/Baseball/110/110-620Fr.jpg</t>
  </si>
  <si>
    <t>/Images/Cards/Baseball/110/110-620Bk.jpg</t>
  </si>
  <si>
    <t>/ViewCard.cfm/sid/110/cid/13379/1986-Topps-690-Ryne-Sandberg</t>
  </si>
  <si>
    <t>/Images/Cards/Baseball/110/110-13379RepFr.jpg</t>
  </si>
  <si>
    <t>/Images/Cards/Baseball/110/110-13379RepBk.jpg</t>
  </si>
  <si>
    <t>/ViewCard.cfm/sid/110/cid/13449/1986-Topps-760-Andre-Dawson</t>
  </si>
  <si>
    <t>/Images/Cards/Baseball/110/110-13449RepFr.jpg</t>
  </si>
  <si>
    <t>/Images/Cards/Baseball/110/110-13449RepBk.jpg</t>
  </si>
  <si>
    <t>/ViewCard.cfm/sid/110/cid/13479/1986-Topps-790-Phil-Niekro</t>
  </si>
  <si>
    <t>/Images/Cards/Baseball/110/110-790Fr.jpg</t>
  </si>
  <si>
    <t>/Images/Cards/Baseball/110/110-13479RepBk.jpg</t>
  </si>
  <si>
    <t>/ViewCard.cfm/sid/117/cid/35270/1987-Topps-20-Gary-Carter</t>
  </si>
  <si>
    <t>/Images/Cards/Baseball/117/117-20Fr.jpg</t>
  </si>
  <si>
    <t>/Images/Cards/Baseball/117/117-20Bk.jpg</t>
  </si>
  <si>
    <t>/ViewCard.cfm/sid/117/cid/35275/1987-Topps-25-Bert-Blyleven</t>
  </si>
  <si>
    <t>/Images/Cards/Baseball/117/117-25Fr.jpg</t>
  </si>
  <si>
    <t>/Images/Cards/Baseball/117/117-25Bk.jpg</t>
  </si>
  <si>
    <t>/ViewCard.cfm/sid/117/cid/35280/1987-Topps-30-Tim-Raines</t>
  </si>
  <si>
    <t>/Images/Cards/Baseball/117/117-35280RepFr.jpg</t>
  </si>
  <si>
    <t>/Images/Cards/Baseball/117/117-35280RepBk.jpg</t>
  </si>
  <si>
    <t>/ViewCard.cfm/sid/117/cid/35597/1987-Topps-345-Andre-Dawson</t>
  </si>
  <si>
    <t>/Images/Cards/Baseball/117/117-35597RepFr.jpg</t>
  </si>
  <si>
    <t>/Images/Cards/Baseball/117/117-35597RepBk.jpg</t>
  </si>
  <si>
    <t>/ViewCard.cfm/sid/117/cid/35632/1987-Topps-380-Rich-Gossage</t>
  </si>
  <si>
    <t>/Images/Cards/Baseball/117/117-35632RepFr.jpg</t>
  </si>
  <si>
    <t>/Images/Cards/Baseball/117/117-35632RepBk.jpg</t>
  </si>
  <si>
    <t>/ViewCard.cfm/sid/117/cid/35687/1987-Topps-435-Bruce-Sutter</t>
  </si>
  <si>
    <t>/Images/Cards/Baseball/117/117-35687RepFr.jpg</t>
  </si>
  <si>
    <t>/Images/Cards/Baseball/117/117-35687RepBk.jpg</t>
  </si>
  <si>
    <t>/ViewCard.cfm/sid/117/cid/35732/1987-Topps-480-Jim-Rice</t>
  </si>
  <si>
    <t>/Images/Cards/Baseball/117/117-35732RepFr.jpg</t>
  </si>
  <si>
    <t>/Images/Cards/Baseball/117/117-35732RepBk.jpg</t>
  </si>
  <si>
    <t>Barry Larkin</t>
  </si>
  <si>
    <t>/ViewCard.cfm/sid/117/cid/35902/1987-Topps-648-Barry-Larkin</t>
  </si>
  <si>
    <t>/Images/Cards/Baseball/117/117-648Fr.jpg</t>
  </si>
  <si>
    <t>/Images/Cards/Baseball/117/117-648Bk.jpg</t>
  </si>
  <si>
    <t>/ViewCard.cfm/sid/117/cid/35928/1987-Topps-673-Don-Sutton</t>
  </si>
  <si>
    <t>/Images/Cards/Baseball/117/117-673Fr.jpg</t>
  </si>
  <si>
    <t>/Images/Cards/Baseball/117/117-673Bk.jpg</t>
  </si>
  <si>
    <t>/ViewCard.cfm/sid/117/cid/35935/1987-Topps-680-Ryne-Sandberg</t>
  </si>
  <si>
    <t>/Images/Cards/Baseball/117/117-35935RepFr.jpg</t>
  </si>
  <si>
    <t>/Images/Cards/Baseball/117/117-35935RepBk.jpg</t>
  </si>
  <si>
    <t>/ViewCard.cfm/sid/117/cid/35949/1987-Topps-694-Phil-Niekro</t>
  </si>
  <si>
    <t>/Images/Cards/Baseball/117/117-694Fr.jpg</t>
  </si>
  <si>
    <t>/Images/Cards/Baseball/117/117-694Bk.jpg</t>
  </si>
  <si>
    <t>/ViewCard.cfm/sid/117/cid/36011/1987-Topps-756-Carlton-Fisk</t>
  </si>
  <si>
    <t>/Images/Cards/Baseball/117/117-756Fr.jpg</t>
  </si>
  <si>
    <t>/Images/Cards/Baseball/117/117-756Bk.jpg</t>
  </si>
  <si>
    <t>/ViewCard.cfm/sid/125/cid/53812/1988-Topps-10-Ryne-Sandberg</t>
  </si>
  <si>
    <t>/Images/Cards/Baseball/125/125-53812RepFr.jpg</t>
  </si>
  <si>
    <t>/Images/Cards/Baseball/125/125-53812RepBk.jpg</t>
  </si>
  <si>
    <t>/ViewCard.cfm/sid/125/cid/53905/1988-Topps-102-Barry-Larkin</t>
  </si>
  <si>
    <t>/Images/Cards/Baseball/125/125-53905RepFr.jpg</t>
  </si>
  <si>
    <t>/Images/Cards/Baseball/125/125-53905RepBk.jpg</t>
  </si>
  <si>
    <t>/ViewCard.cfm/sid/125/cid/53958/1988-Topps-155-Bruce-Sutter</t>
  </si>
  <si>
    <t>/Images/Cards/Baseball/125/125-155Fr.jpg</t>
  </si>
  <si>
    <t>/Images/Cards/Baseball/125/125-155Bk.jpg</t>
  </si>
  <si>
    <t>/ViewCard.cfm/sid/125/cid/53973/1988-Topps-170-Rich-Gossage</t>
  </si>
  <si>
    <t>/Images/Cards/Baseball/125/125-53973RepFr.jpg</t>
  </si>
  <si>
    <t>/Images/Cards/Baseball/125/125-53973RepBk.jpg</t>
  </si>
  <si>
    <t>/ViewCard.cfm/sid/125/cid/54098/1988-Topps-295-Bert-Blyleven</t>
  </si>
  <si>
    <t>/Images/Cards/Baseball/125/125-54098RepFr.jpg</t>
  </si>
  <si>
    <t>/Images/Cards/Baseball/125/125-54098RepBk.jpg</t>
  </si>
  <si>
    <t>/ViewCard.cfm/sid/125/cid/54188/1988-Topps-385-Carlton-Fisk</t>
  </si>
  <si>
    <t>/Images/Cards/Baseball/125/125-54188RepFr.jpg</t>
  </si>
  <si>
    <t>/Images/Cards/Baseball/125/125-54188RepBk.jpg</t>
  </si>
  <si>
    <t>/ViewCard.cfm/sid/125/cid/54303/1988-Topps-500-Andre-Dawson</t>
  </si>
  <si>
    <t>/Images/Cards/Baseball/125/125-54303RepFr.jpg</t>
  </si>
  <si>
    <t>/Images/Cards/Baseball/125/125-54303RepBk.jpg</t>
  </si>
  <si>
    <t>/ViewCard.cfm/sid/125/cid/54334/1988-Topps-530-Gary-Carter</t>
  </si>
  <si>
    <t>/Images/Cards/Baseball/125/125-54334RepFr.jpg</t>
  </si>
  <si>
    <t>/Images/Cards/Baseball/125/125-54334RepBk.jpg</t>
  </si>
  <si>
    <t>/ViewCard.cfm/sid/125/cid/54379/1988-Topps-575-Don-Sutton</t>
  </si>
  <si>
    <t>/Images/Cards/Baseball/125/125-54379RepFr.jpg</t>
  </si>
  <si>
    <t>/Images/Cards/Baseball/125/125-54379RepBk.jpg</t>
  </si>
  <si>
    <t>/ViewCard.cfm/sid/125/cid/54479/1988-Topps-675-Jim-Rice</t>
  </si>
  <si>
    <t>/Images/Cards/Baseball/125/125-54479RepFr.jpg</t>
  </si>
  <si>
    <t>/Images/Cards/Baseball/125/125-54479RepBk.jpg</t>
  </si>
  <si>
    <t>/ViewCard.cfm/sid/125/cid/54524/1988-Topps-720-Tim-Raines</t>
  </si>
  <si>
    <t>/Images/Cards/Baseball/125/125-54524RepFr.jpg</t>
  </si>
  <si>
    <t>/Images/Cards/Baseball/125/125-54524RepBk.jpg</t>
  </si>
  <si>
    <t>Roberto Alomar</t>
  </si>
  <si>
    <t>4T</t>
  </si>
  <si>
    <t>comc_88_r_alomar</t>
  </si>
  <si>
    <t>/ViewCard.cfm/sid/126/cid/54654/1988-Topps-Traded-4T-Roberto-Alomar</t>
  </si>
  <si>
    <t>/Images/Cards/Baseball/126/126-54654RepFr.jpg</t>
  </si>
  <si>
    <t>/Images/Cards/Baseball/126/126-54654RepBk.jpg</t>
  </si>
  <si>
    <t>/ViewCard.cfm/sid/134/cid/36260/1989-Topps-10-Andre-Dawson</t>
  </si>
  <si>
    <t>/Images/Cards/Baseball/134/134-36260RepFr.jpg</t>
  </si>
  <si>
    <t>/Images/Cards/Baseball/134/134-36260RepBk.jpg</t>
  </si>
  <si>
    <t>/ViewCard.cfm/sid/134/cid/36261/1989-Topps-11-Bruce-Sutter</t>
  </si>
  <si>
    <t>/Images/Cards/Baseball/134/134-11Fr.jpg</t>
  </si>
  <si>
    <t>/Images/Cards/Baseball/134/134-11Bk.jpg</t>
  </si>
  <si>
    <t>Craig Biggio</t>
  </si>
  <si>
    <t>/ViewCard.cfm/sid/134/cid/36300/1989-Topps-49-Craig-Biggio</t>
  </si>
  <si>
    <t>/Images/Cards/Baseball/134/134-49Fr.jpg</t>
  </si>
  <si>
    <t>/Images/Cards/Baseball/134/134-49Bk.jpg</t>
  </si>
  <si>
    <t>/ViewCard.cfm/sid/134/cid/36457/1989-Topps-206-Roberto-Alomar</t>
  </si>
  <si>
    <t>/Images/Cards/Baseball/134/134-206Fr.jpg</t>
  </si>
  <si>
    <t>/Images/Cards/Baseball/134/134-206Bk.jpg</t>
  </si>
  <si>
    <t>/ViewCard.cfm/sid/134/cid/36496/1989-Topps-245-Jim-Rice</t>
  </si>
  <si>
    <t>/Images/Cards/Baseball/134/134-245Fr.jpg</t>
  </si>
  <si>
    <t>/Images/Cards/Baseball/134/134-245Bk.jpg</t>
  </si>
  <si>
    <t>/ViewCard.cfm/sid/134/cid/36611/1989-Topps-360-Ryne-Sandberg</t>
  </si>
  <si>
    <t>/Images/Cards/Baseball/134/134-360Fr.jpg</t>
  </si>
  <si>
    <t>/Images/Cards/Baseball/134/134-360Bk.jpg</t>
  </si>
  <si>
    <t>maplewood_topps_box</t>
  </si>
  <si>
    <t>/ViewCard.cfm/sid/134/cid/36666/1989-Topps-415-Rich-Gossage</t>
  </si>
  <si>
    <t>/Images/Cards/Baseball/134/134-415Fr.jpg</t>
  </si>
  <si>
    <t>/Images/Cards/Baseball/134/134-415Bk.jpg</t>
  </si>
  <si>
    <t>/ViewCard.cfm/sid/134/cid/36766/1989-Topps-515-Barry-Larkin</t>
  </si>
  <si>
    <t>/Images/Cards/Baseball/134/134-515Fr.jpg</t>
  </si>
  <si>
    <t>/Images/Cards/Baseball/134/134-515Bk.jpg</t>
  </si>
  <si>
    <t>/ViewCard.cfm/sid/134/cid/36806/1989-Topps-555-Bert-Blyleven</t>
  </si>
  <si>
    <t>/Images/Cards/Baseball/134/134-555Fr.jpg</t>
  </si>
  <si>
    <t>/Images/Cards/Baseball/134/134-555Bk.jpg</t>
  </si>
  <si>
    <t>/ViewCard.cfm/sid/134/cid/36811/1989-Topps-560-Rock-Raines</t>
  </si>
  <si>
    <t>/Images/Cards/Baseball/134/134-560Fr.jpg</t>
  </si>
  <si>
    <t>/Images/Cards/Baseball/134/134-560Bk.jpg</t>
  </si>
  <si>
    <t>/ViewCard.cfm/sid/134/cid/36933/1989-Topps-680-Gary-Carter</t>
  </si>
  <si>
    <t>/Images/Cards/Baseball/134/134-36933RepFr.jpg</t>
  </si>
  <si>
    <t>/Images/Cards/Baseball/134/134-680Bk.jpg</t>
  </si>
  <si>
    <t>/ViewCard.cfm/sid/134/cid/36949/1989-Topps-695-Carlton-Fisk</t>
  </si>
  <si>
    <t>/Images/Cards/Baseball/134/134-695Fr.jpg</t>
  </si>
  <si>
    <t>/Images/Cards/Baseball/134/134-695Bk.jpg</t>
  </si>
  <si>
    <t>/ViewCard.cfm/sid/147/cid/60910/1990-Topps-10-Barry-Larkin</t>
  </si>
  <si>
    <t>/Images/Cards/Baseball/147/147-10Fr.jpg</t>
  </si>
  <si>
    <t>/Images/Cards/Baseball/147/147-10Bk.jpg</t>
  </si>
  <si>
    <t>/ViewCard.cfm/sid/147/cid/61030/1990-Topps-130-Bert-Blyleven</t>
  </si>
  <si>
    <t>/Images/Cards/Baseball/147/147-61030RepFr.jpg</t>
  </si>
  <si>
    <t>/Images/Cards/Baseball/147/147-130Bk.jpg</t>
  </si>
  <si>
    <t>/ViewCard.cfm/sid/147/cid/61040/1990-Topps-140-Andre-Dawson</t>
  </si>
  <si>
    <t>/Images/Cards/Baseball/147/147-140Fr.jpg</t>
  </si>
  <si>
    <t>/Images/Cards/Baseball/147/147-140Bk.jpg</t>
  </si>
  <si>
    <t>Edgar Martinez</t>
  </si>
  <si>
    <t>/ViewCard.cfm/sid/147/cid/61048/1990-Topps-148-Edgar-Martinez</t>
  </si>
  <si>
    <t>/Images/Cards/Baseball/147/147-148Fr.jpg</t>
  </si>
  <si>
    <t>/Images/Cards/Baseball/147/147-148Bk.jpg</t>
  </si>
  <si>
    <t>/ViewCard.cfm/sid/147/cid/61057/1990-Topps-157-Craig-Biggio</t>
  </si>
  <si>
    <t>/Images/Cards/Baseball/147/147-157Fr.jpg</t>
  </si>
  <si>
    <t>/Images/Cards/Baseball/147/147-157Bk.jpg</t>
  </si>
  <si>
    <t>/ViewCard.cfm/sid/147/cid/61080/1990-Topps-180-Rock-Raines</t>
  </si>
  <si>
    <t>/Images/Cards/Baseball/147/147-180Fr.jpg</t>
  </si>
  <si>
    <t>/Images/Cards/Baseball/147/147-180Bk.jpg</t>
  </si>
  <si>
    <t>/ViewCard.cfm/sid/147/cid/61110/1990-Topps-210-Ryne-Sandberg</t>
  </si>
  <si>
    <t>/Images/Cards/Baseball/147/147-210Fr.jpg</t>
  </si>
  <si>
    <t>/Images/Cards/Baseball/147/147-210Bk.jpg</t>
  </si>
  <si>
    <t>/ViewCard.cfm/sid/147/cid/61321/1990-Topps-420-Carlton-Fisk</t>
  </si>
  <si>
    <t>/Images/Cards/Baseball/147/147-420Fr.jpg</t>
  </si>
  <si>
    <t>/Images/Cards/Baseball/147/147-420Bk.jpg</t>
  </si>
  <si>
    <t>/ViewCard.cfm/sid/147/cid/61418/1990-Topps-517-Roberto-Alomar</t>
  </si>
  <si>
    <t>/Images/Cards/Baseball/147/147-517Fr.jpg</t>
  </si>
  <si>
    <t>/Images/Cards/Baseball/147/147-61418RepBk.jpg</t>
  </si>
  <si>
    <t>Larry Walker</t>
  </si>
  <si>
    <t>/ViewCard.cfm/sid/147/cid/61658/1990-Topps-757-Larry-Walker</t>
  </si>
  <si>
    <t>/Images/Cards/Baseball/147/147-61658RepFr.jpg</t>
  </si>
  <si>
    <t>/Images/Cards/Baseball/147/147-61658RepBk.jpg</t>
  </si>
  <si>
    <t>/ViewCard.cfm/sid/147/cid/61686/1990-Topps-785-Jim-Rice</t>
  </si>
  <si>
    <t>/Images/Cards/Baseball/147/147-785Fr.jpg</t>
  </si>
  <si>
    <t>/Images/Cards/Baseball/147/147-785Bk.jpg</t>
  </si>
  <si>
    <t>/ViewCard.cfm/sid/147/cid/61691/1990-Topps-790-Gary-Carter</t>
  </si>
  <si>
    <t>/Images/Cards/Baseball/147/147-61691RepFr.jpg</t>
  </si>
  <si>
    <t>/Images/Cards/Baseball/147/147-790Bk.jpg</t>
  </si>
  <si>
    <t>/ViewCard.cfm/sid/167/cid/62077/1991-Topps-170-Carlton-Fisk</t>
  </si>
  <si>
    <t>/Images/Cards/Baseball/167/167-62077RepFr.jpg</t>
  </si>
  <si>
    <t>/Images/Cards/Baseball/167/167-62077RepBk.jpg</t>
  </si>
  <si>
    <t>/ViewCard.cfm/sid/167/cid/62221/1991-Topps-310-Gary-Carter</t>
  </si>
  <si>
    <t>/Images/Cards/Baseball/167/167-310Fr.jpg</t>
  </si>
  <si>
    <t>/Images/Cards/Baseball/167/167-310Bk.jpg</t>
  </si>
  <si>
    <t>/ViewCard.cfm/sid/167/cid/62226/1991-Topps-315-Roberto-Alomar</t>
  </si>
  <si>
    <t>/Images/Cards/Baseball/167/167-315Fr.jpg</t>
  </si>
  <si>
    <t>/Images/Cards/Baseball/167/167-315Bk.jpg</t>
  </si>
  <si>
    <t>/ViewCard.cfm/sid/167/cid/62252/1991-Topps-339-Larry-Walker</t>
  </si>
  <si>
    <t>/Images/Cards/Baseball/167/167-339Fr.jpg</t>
  </si>
  <si>
    <t>/Images/Cards/Baseball/167/167-339Bk.jpg</t>
  </si>
  <si>
    <t>/ViewCard.cfm/sid/167/cid/62273/1991-Topps-360-Rock-Raines</t>
  </si>
  <si>
    <t>/Images/Cards/Baseball/167/167-360Fr.jpg</t>
  </si>
  <si>
    <t>/Images/Cards/Baseball/167/167-62273Bk.jpg</t>
  </si>
  <si>
    <t>/ViewCard.cfm/sid/167/cid/62483/1991-Topps-565-Craig-Biggio</t>
  </si>
  <si>
    <t>/Images/Cards/Baseball/167/167-565Fr.jpg</t>
  </si>
  <si>
    <t>/Images/Cards/Baseball/167/167-565Bk.jpg</t>
  </si>
  <si>
    <t>/ViewCard.cfm/sid/167/cid/62528/1991-Topps-607-Edgar-Martinez</t>
  </si>
  <si>
    <t>/Images/Cards/Baseball/167/167-607Fr.jpg</t>
  </si>
  <si>
    <t>/Images/Cards/Baseball/167/167-607Bk.jpg</t>
  </si>
  <si>
    <t>/ViewCard.cfm/sid/167/cid/62536/1991-Topps-615-Bert-Blyleven</t>
  </si>
  <si>
    <t>/Images/Cards/Baseball/167/167-62536RepFr.jpg</t>
  </si>
  <si>
    <t>/Images/Cards/Baseball/167/167-615Bk.jpg</t>
  </si>
  <si>
    <t>/ViewCard.cfm/sid/167/cid/62561/1991-Topps-640-Andre-Dawson</t>
  </si>
  <si>
    <t>/Images/Cards/Baseball/167/167-640Fr.jpg</t>
  </si>
  <si>
    <t>/Images/Cards/Baseball/167/167-640Bk.jpg</t>
  </si>
  <si>
    <t>/ViewCard.cfm/sid/167/cid/62657/1991-Topps-730-Barry-Larkin</t>
  </si>
  <si>
    <t>/Images/Cards/Baseball/167/167-730Fr.jpg</t>
  </si>
  <si>
    <t>/Images/Cards/Baseball/167/167-730Bk.jpg</t>
  </si>
  <si>
    <t>/ViewCard.cfm/sid/167/cid/62667/1991-Topps-740-Ryne-Sandberg</t>
  </si>
  <si>
    <t>/Images/Cards/Baseball/167/167-740Fr.jpg</t>
  </si>
  <si>
    <t>/Images/Cards/Baseball/167/167-740Bk.jpg</t>
  </si>
  <si>
    <t>Jeff Bagwell</t>
  </si>
  <si>
    <t>comc_91_j_bagwell</t>
  </si>
  <si>
    <t>/ViewCard.cfm/sid/168/cid/62754/1991-Topps-Traded-4T-Jeff-Bagwell</t>
  </si>
  <si>
    <t>/Images/Cards/Baseball/168/168-4TFr.jpg</t>
  </si>
  <si>
    <t>/Images/Cards/Baseball/168/168-4TBk.jpg</t>
  </si>
  <si>
    <t>/ViewCard.cfm/sid/212/cid/95570/1992-Topps-45-Gary-Carter</t>
  </si>
  <si>
    <t>/Images/Cards/Baseball/212/212-45Fr.jpg</t>
  </si>
  <si>
    <t>/Images/Cards/Baseball/212/212-45Bk.jpg</t>
  </si>
  <si>
    <t>/ViewCard.cfm/sid/212/cid/95635/1992-Topps-110-Ryne-Sandberg</t>
  </si>
  <si>
    <t>/Images/Cards/Baseball/212/212-110Fr.jpg</t>
  </si>
  <si>
    <t>/Images/Cards/Baseball/212/212-110Bk.jpg</t>
  </si>
  <si>
    <t>/ViewCard.cfm/sid/212/cid/95740/1992-Topps-215-Rich-Gossage</t>
  </si>
  <si>
    <t>/Images/Cards/Baseball/212/212-95740RepFr.jpg</t>
  </si>
  <si>
    <t>/Images/Cards/Baseball/212/212-95740RepBk.jpg</t>
  </si>
  <si>
    <t>/ViewCard.cfm/sid/212/cid/95750/1992-Topps-225-Roberto-Alomar</t>
  </si>
  <si>
    <t>/Images/Cards/Baseball/212/212-225Fr.jpg</t>
  </si>
  <si>
    <t>/Images/Cards/Baseball/212/212-225Bk.jpg</t>
  </si>
  <si>
    <t>Mike Mussina</t>
  </si>
  <si>
    <t>/ViewCard.cfm/sid/212/cid/95767/1992-Topps-242-Mike-Mussina</t>
  </si>
  <si>
    <t>/Images/Cards/Baseball/212/212-95767RepFr.jpg</t>
  </si>
  <si>
    <t>/Images/Cards/Baseball/212/212-95767RepBk.jpg</t>
  </si>
  <si>
    <t>/ViewCard.cfm/sid/212/cid/95900/1992-Topps-375-Bert-Blyleven</t>
  </si>
  <si>
    <t>/Images/Cards/Baseball/212/212-95900RepFr.jpg</t>
  </si>
  <si>
    <t>/Images/Cards/Baseball/212/212-95900RepBk.jpg</t>
  </si>
  <si>
    <t>/ViewCard.cfm/sid/212/cid/95951/1992-Topps-426-Tim-Raines</t>
  </si>
  <si>
    <t>/Images/Cards/Baseball/212/212-426Fr.jpg</t>
  </si>
  <si>
    <t>/Images/Cards/Baseball/212/212-426Bk.jpg</t>
  </si>
  <si>
    <t>/ViewCard.cfm/sid/212/cid/95985/1992-Topps-460-Andre-Dawson</t>
  </si>
  <si>
    <t>/Images/Cards/Baseball/212/212-460Fr.jpg</t>
  </si>
  <si>
    <t>/Images/Cards/Baseball/212/212-460Bk.jpg</t>
  </si>
  <si>
    <t>/ViewCard.cfm/sid/212/cid/95990/1992-Topps-465-Barry-Larkin</t>
  </si>
  <si>
    <t>/Images/Cards/Baseball/212/212-465Fr.jpg</t>
  </si>
  <si>
    <t>/Images/Cards/Baseball/212/212-465Bk.jpg</t>
  </si>
  <si>
    <t>/ViewCard.cfm/sid/212/cid/96045/1992-Topps-520-Jeff-Bagwell</t>
  </si>
  <si>
    <t>/Images/Cards/Baseball/212/212-96045RepFr.jpg</t>
  </si>
  <si>
    <t>/Images/Cards/Baseball/212/212-520Bk.jpg</t>
  </si>
  <si>
    <t>/ViewCard.cfm/sid/212/cid/96056/1992-Topps-531-Larry-Walker</t>
  </si>
  <si>
    <t>/Images/Cards/Baseball/212/212-531Fr.jpg</t>
  </si>
  <si>
    <t>/Images/Cards/Baseball/212/212-531Bk.jpg</t>
  </si>
  <si>
    <t>/ViewCard.cfm/sid/212/cid/96078/1992-Topps-553-Edgar-Martinez</t>
  </si>
  <si>
    <t>/Images/Cards/Baseball/212/212-553Fr.jpg</t>
  </si>
  <si>
    <t>/Images/Cards/Baseball/212/212-553Bk.jpg</t>
  </si>
  <si>
    <t>/ViewCard.cfm/sid/212/cid/96155/1992-Topps-630-Carlton-Fisk</t>
  </si>
  <si>
    <t>/Images/Cards/Baseball/212/212-96155RepFr.jpg</t>
  </si>
  <si>
    <t>/Images/Cards/Baseball/212/212-96155RepBk.jpg</t>
  </si>
  <si>
    <t>/ViewCard.cfm/sid/212/cid/96240/1992-Topps-715-Craig-Biggio</t>
  </si>
  <si>
    <t>/Images/Cards/Baseball/212/212-96240RepFr.jpg</t>
  </si>
  <si>
    <t>/Images/Cards/Baseball/212/212-96240RepBk.jpg</t>
  </si>
  <si>
    <t>/ViewCard.cfm/sid/291/cid/107378/1993-Topps-3-Ryne-Sandberg</t>
  </si>
  <si>
    <t>/Images/Cards/Baseball/291/291-3Fr.jpg</t>
  </si>
  <si>
    <t>/Images/Cards/Baseball/291/291-3Bk.jpg</t>
  </si>
  <si>
    <t>/ViewCard.cfm/sid/291/cid/107423/1993-Topps-48-Bert-Blyleven</t>
  </si>
  <si>
    <t>/Images/Cards/Baseball/291/291-48Fr.jpg</t>
  </si>
  <si>
    <t>/Images/Cards/Baseball/291/291-48Bk.jpg</t>
  </si>
  <si>
    <t>/ViewCard.cfm/sid/291/cid/107425/1993-Topps-50-Roberto-Alomar</t>
  </si>
  <si>
    <t>/Images/Cards/Baseball/291/291-107425RepFr.jpg</t>
  </si>
  <si>
    <t>/Images/Cards/Baseball/291/291-50Bk.jpg</t>
  </si>
  <si>
    <t>/ViewCard.cfm/sid/291/cid/107470/1993-Topps-95-Larry-Walker</t>
  </si>
  <si>
    <t>/Images/Cards/Baseball/291/291-95Fr.jpg</t>
  </si>
  <si>
    <t>/Images/Cards/Baseball/291/291-95Bk.jpg</t>
  </si>
  <si>
    <t>/ViewCard.cfm/sid/291/cid/107485/1993-Topps-110-Barry-Larkin</t>
  </si>
  <si>
    <t>/Images/Cards/Baseball/291/291-110Fr.jpg</t>
  </si>
  <si>
    <t>/Images/Cards/Baseball/291/291-110Bk.jpg</t>
  </si>
  <si>
    <t>/ViewCard.cfm/sid/291/cid/107580/1993-Topps-205-Gary-Carter</t>
  </si>
  <si>
    <t>/Images/Cards/Baseball/291/291-107580RepFr.jpg</t>
  </si>
  <si>
    <t>/Images/Cards/Baseball/291/291-205Bk.jpg</t>
  </si>
  <si>
    <t>/ViewCard.cfm/sid/291/cid/107602/1993-Topps-227-Jeff-Bagwell</t>
  </si>
  <si>
    <t>/Images/Cards/Baseball/291/291-107602RepFr.jpg</t>
  </si>
  <si>
    <t>/Images/Cards/Baseball/291/291-227Bk.jpg</t>
  </si>
  <si>
    <t>/ViewCard.cfm/sid/291/cid/107605/1993-Topps-230-Carlton-Fisk</t>
  </si>
  <si>
    <t>/Images/Cards/Baseball/291/291-107605RepFr.jpg</t>
  </si>
  <si>
    <t>/Images/Cards/Baseball/291/291-230Bk.jpg</t>
  </si>
  <si>
    <t>/ViewCard.cfm/sid/291/cid/107640/1993-Topps-265-Andre-Dawson</t>
  </si>
  <si>
    <t>/Images/Cards/Baseball/291/291-265Fr.jpg</t>
  </si>
  <si>
    <t>/Images/Cards/Baseball/291/291-265Bk.jpg</t>
  </si>
  <si>
    <t>/ViewCard.cfm/sid/291/cid/107690/1993-Topps-315-Edgar-Martinez</t>
  </si>
  <si>
    <t>/Images/Cards/Baseball/291/291-107690RepFr.jpg</t>
  </si>
  <si>
    <t>/Images/Cards/Baseball/291/291-315Bk.jpg</t>
  </si>
  <si>
    <t>Trevor Hoffman</t>
  </si>
  <si>
    <t>/ViewCard.cfm/sid/291/cid/107947/1993-Topps-572-Trevor-Hoffman</t>
  </si>
  <si>
    <t>/Images/Cards/Baseball/291/291-572Fr.jpg</t>
  </si>
  <si>
    <t>/Images/Cards/Baseball/291/291-572Bk.jpg</t>
  </si>
  <si>
    <t>/ViewCard.cfm/sid/291/cid/108050/1993-Topps-675-Tim-Raines</t>
  </si>
  <si>
    <t>/Images/Cards/Baseball/291/291-675Fr.jpg</t>
  </si>
  <si>
    <t>/Images/Cards/Baseball/291/291-675Bk.jpg</t>
  </si>
  <si>
    <t>/ViewCard.cfm/sid/291/cid/108055/1993-Topps-680-Craig-Biggio</t>
  </si>
  <si>
    <t>/Images/Cards/Baseball/291/291-680Fr.jpg</t>
  </si>
  <si>
    <t>/Images/Cards/Baseball/291/291-680Bk.jpg</t>
  </si>
  <si>
    <t>Mike Piazza</t>
  </si>
  <si>
    <t>/ViewCard.cfm/sid/291/cid/108076/1993-Topps-701-Mike-Piazza-/-Brook-Fordyce-/-Carlos-Delgado-/-Donnie-Leshnock</t>
  </si>
  <si>
    <t>/Images/Cards/Baseball/291/291-108076RepFr.jpg</t>
  </si>
  <si>
    <t>/Images/Cards/Baseball/291/291-108076RepBk.jpg</t>
  </si>
  <si>
    <t>/ViewCard.cfm/sid/291/cid/108085/1993-Topps-710-Mike-Mussina</t>
  </si>
  <si>
    <t>/Images/Cards/Baseball/291/291-108085RepFr.jpg</t>
  </si>
  <si>
    <t>/Images/Cards/Baseball/291/291-108085RepBk.jpg</t>
  </si>
  <si>
    <t>/ViewCard.cfm/sid/426/cid/122726/1994-Topps-1-Mike-Piazza</t>
  </si>
  <si>
    <t>/Images/Cards/Baseball/426/426-1Fr.jpg</t>
  </si>
  <si>
    <t>/Images/Cards/Baseball/426/426-1Bk.jpg</t>
  </si>
  <si>
    <t>/ViewCard.cfm/sid/426/cid/122765/1994-Topps-40-Jeff-Bagwell</t>
  </si>
  <si>
    <t>/Images/Cards/Baseball/426/426-40Fr.jpg</t>
  </si>
  <si>
    <t>/Images/Cards/Baseball/426/426-40Bk.jpg</t>
  </si>
  <si>
    <t>/ViewCard.cfm/sid/426/cid/122920/1994-Topps-195-Edgar-Martinez</t>
  </si>
  <si>
    <t>/Images/Cards/Baseball/426/426-195Fr.jpg</t>
  </si>
  <si>
    <t>/Images/Cards/Baseball/426/426-195Bk.jpg</t>
  </si>
  <si>
    <t>/ViewCard.cfm/sid/426/cid/122947/1994-Topps-222-Trevor-Hoffman</t>
  </si>
  <si>
    <t>/Images/Cards/Baseball/426/426-122947RepFr.jpg</t>
  </si>
  <si>
    <t>/Images/Cards/Baseball/426/426-222Bk.jpg</t>
  </si>
  <si>
    <t>/ViewCard.cfm/sid/426/cid/122955/1994-Topps-230-Larry-Walker</t>
  </si>
  <si>
    <t>/Images/Cards/Baseball/426/426-230Fr.jpg</t>
  </si>
  <si>
    <t>/Images/Cards/Baseball/426/426-230Bk.jpg</t>
  </si>
  <si>
    <t>/ViewCard.cfm/sid/426/cid/122968/1994-Topps-243-Tim-Raines</t>
  </si>
  <si>
    <t>/Images/Cards/Baseball/426/426-243Fr.jpg</t>
  </si>
  <si>
    <t>/Images/Cards/Baseball/426/426-243Bk.jpg</t>
  </si>
  <si>
    <t>/ViewCard.cfm/sid/426/cid/122975/1994-Topps-250-Barry-Larkin</t>
  </si>
  <si>
    <t>/Images/Cards/Baseball/426/426-250Fr.jpg</t>
  </si>
  <si>
    <t>/Images/Cards/Baseball/426/426-250Bk.jpg</t>
  </si>
  <si>
    <t>/ViewCard.cfm/sid/426/cid/123025/1994-Topps-300-Ryne-Sandberg</t>
  </si>
  <si>
    <t>/Images/Cards/Baseball/426/426-123025RepFr.jpg</t>
  </si>
  <si>
    <t>/Images/Cards/Baseball/426/426-123025RepBk.jpg</t>
  </si>
  <si>
    <t>/ViewCard.cfm/sid/426/cid/123030/1994-Topps-305-Craig-Biggio</t>
  </si>
  <si>
    <t>/Images/Cards/Baseball/426/426-305Fr.jpg</t>
  </si>
  <si>
    <t>/Images/Cards/Baseball/426/426-305Bk.jpg</t>
  </si>
  <si>
    <t>/ViewCard.cfm/sid/426/cid/123320/1994-Topps-595-Andre-Dawson</t>
  </si>
  <si>
    <t>/Images/Cards/Baseball/426/426-595Fr.jpg</t>
  </si>
  <si>
    <t>/Images/Cards/Baseball/426/426-595Bk.jpg</t>
  </si>
  <si>
    <t>/ViewCard.cfm/sid/426/cid/123323/1994-Topps-598-Mike-Mussina</t>
  </si>
  <si>
    <t>/Images/Cards/Baseball/426/426-598Fr.jpg</t>
  </si>
  <si>
    <t>/Images/Cards/Baseball/426/426-598Bk.jpg</t>
  </si>
  <si>
    <t>/ViewCard.cfm/sid/426/cid/123400/1994-Topps-675-Roberto-Alomar</t>
  </si>
  <si>
    <t>/Images/Cards/Baseball/426/426-123400RepFr.jpg</t>
  </si>
  <si>
    <t>/Images/Cards/Baseball/426/426-123400RepBk.jpg</t>
  </si>
  <si>
    <t>/ViewCard.cfm/sid/594/cid/135197/1995-Topps-7-Trevor-Hoffman</t>
  </si>
  <si>
    <t>/Images/Cards/Baseball/594/594-7Fr.jpg</t>
  </si>
  <si>
    <t>/Images/Cards/Baseball/594/594-7Bk.jpg</t>
  </si>
  <si>
    <t>/ViewCard.cfm/sid/594/cid/135240/1995-Topps-50-Mike-Mussina</t>
  </si>
  <si>
    <t>/Images/Cards/Baseball/594/594-50Fr.jpg</t>
  </si>
  <si>
    <t>/Images/Cards/Baseball/594/594-50Bk.jpg</t>
  </si>
  <si>
    <t>/ViewCard.cfm/sid/594/cid/135245/1995-Topps-55-Edgar-Martinez</t>
  </si>
  <si>
    <t>/Images/Cards/Baseball/594/594-55Fr.jpg</t>
  </si>
  <si>
    <t>/Images/Cards/Baseball/594/594-55Bk.jpg</t>
  </si>
  <si>
    <t>/ViewCard.cfm/sid/594/cid/135267/1995-Topps-77-Tim-Raines</t>
  </si>
  <si>
    <t>/Images/Cards/Baseball/594/594-135267RepFr.jpg</t>
  </si>
  <si>
    <t>/Images/Cards/Baseball/594/594-135267RepBk.jpg</t>
  </si>
  <si>
    <t>/ViewCard.cfm/sid/594/cid/135380/1995-Topps-190-Craig-Biggio</t>
  </si>
  <si>
    <t>/Images/Cards/Baseball/594/594-190Fr.jpg</t>
  </si>
  <si>
    <t>/Images/Cards/Baseball/594/594-190Bk.jpg</t>
  </si>
  <si>
    <t>/ViewCard.cfm/sid/594/cid/135540/1995-Topps-350-Barry-Larkin</t>
  </si>
  <si>
    <t>/Images/Cards/Baseball/594/594-350Fr.jpg</t>
  </si>
  <si>
    <t>/Images/Cards/Baseball/594/594-350Bk.jpg</t>
  </si>
  <si>
    <t>/ViewCard.cfm/sid/594/cid/135595/1995-Topps-405-Jeff-Bagwell</t>
  </si>
  <si>
    <t>/Images/Cards/Baseball/594/594-135595RepFr.jpg</t>
  </si>
  <si>
    <t>/Images/Cards/Baseball/594/594-135595RepBk.jpg</t>
  </si>
  <si>
    <t>/ViewCard.cfm/sid/594/cid/135612/1995-Topps-422-Larry-Walker</t>
  </si>
  <si>
    <t>/Images/Cards/Baseball/594/594-422Fr.jpg</t>
  </si>
  <si>
    <t>/Images/Cards/Baseball/594/594-422Bk.jpg</t>
  </si>
  <si>
    <t>/ViewCard.cfm/sid/594/cid/135628/1995-Topps-438-Roberto-Alomar</t>
  </si>
  <si>
    <t>/Images/Cards/Baseball/594/594-438Fr.jpg</t>
  </si>
  <si>
    <t>/Images/Cards/Baseball/594/594-438Bk.jpg</t>
  </si>
  <si>
    <t>/ViewCard.cfm/sid/594/cid/135656/1995-Topps-466-Mike-Piazza</t>
  </si>
  <si>
    <t>/Images/Cards/Baseball/594/594-135656RepFr.jpg</t>
  </si>
  <si>
    <t>/Images/Cards/Baseball/594/594-135656RepBk.jpg</t>
  </si>
  <si>
    <t>/ViewCard.cfm/sid/803/cid/147965/1996-Topps-65-Mike-Mussina</t>
  </si>
  <si>
    <t>/Images/Cards/Baseball/803/803-65Fr.jpg</t>
  </si>
  <si>
    <t>/Images/Cards/Baseball/803/803-65Bk.jpg</t>
  </si>
  <si>
    <t>/ViewCard.cfm/sid/803/cid/148146/1996-Topps-246-Mike-Piazza</t>
  </si>
  <si>
    <t>/Images/Cards/Baseball/803/803-246Fr.jpg</t>
  </si>
  <si>
    <t>/Images/Cards/Baseball/803/803-246Bk.jpg</t>
  </si>
  <si>
    <t>/ViewCard.cfm/sid/803/cid/148147/1996-Topps-247-Edgar-Martinez</t>
  </si>
  <si>
    <t>/Images/Cards/Baseball/803/803-247Fr.jpg</t>
  </si>
  <si>
    <t>/Images/Cards/Baseball/803/803-247Bk.jpg</t>
  </si>
  <si>
    <t>/ViewCard.cfm/sid/803/cid/148172/1996-Topps-272-Tim-Raines</t>
  </si>
  <si>
    <t>/Images/Cards/Baseball/803/803-272Fr.jpg</t>
  </si>
  <si>
    <t>/Images/Cards/Baseball/803/803-272Bk.jpg</t>
  </si>
  <si>
    <t>/ViewCard.cfm/sid/803/cid/148175/1996-Topps-275-Andre-Dawson</t>
  </si>
  <si>
    <t>/Images/Cards/Baseball/803/803-275Fr.jpg</t>
  </si>
  <si>
    <t>/Images/Cards/Baseball/803/803-275Bk.jpg</t>
  </si>
  <si>
    <t>/ViewCard.cfm/sid/803/cid/148189/1996-Topps-289-Roberto-Alomar</t>
  </si>
  <si>
    <t>/Images/Cards/Baseball/803/803-289Fr.jpg</t>
  </si>
  <si>
    <t>/Images/Cards/Baseball/803/803-289Bk.jpg</t>
  </si>
  <si>
    <t>/ViewCard.cfm/sid/803/cid/148193/1996-Topps-293-Barry-Larkin</t>
  </si>
  <si>
    <t>/Images/Cards/Baseball/803/803-293Fr.jpg</t>
  </si>
  <si>
    <t>/Images/Cards/Baseball/803/803-293Bk.jpg</t>
  </si>
  <si>
    <t>/ViewCard.cfm/sid/803/cid/148206/1996-Topps-306-Craig-Biggio</t>
  </si>
  <si>
    <t>/Images/Cards/Baseball/803/803-306Fr.jpg</t>
  </si>
  <si>
    <t>/Images/Cards/Baseball/803/803-306Bk.jpg</t>
  </si>
  <si>
    <t>/ViewCard.cfm/sid/803/cid/148213/1996-Topps-313-Trevor-Hoffman</t>
  </si>
  <si>
    <t>/Images/Cards/Baseball/803/803-313Fr.jpg</t>
  </si>
  <si>
    <t>/Images/Cards/Baseball/803/803-313Bk.jpg</t>
  </si>
  <si>
    <t>/ViewCard.cfm/sid/803/cid/148256/1996-Topps-356-Ryne-Sandberg</t>
  </si>
  <si>
    <t>/Images/Cards/Baseball/803/803-356Fr.jpg</t>
  </si>
  <si>
    <t>/Images/Cards/Baseball/803/803-356Bk.jpg</t>
  </si>
  <si>
    <t>/ViewCard.cfm/sid/803/cid/148263/1996-Topps-363-Larry-Walker</t>
  </si>
  <si>
    <t>/Images/Cards/Baseball/803/803-363Fr.jpg</t>
  </si>
  <si>
    <t>/Images/Cards/Baseball/803/803-363Bk.jpg</t>
  </si>
  <si>
    <t>/ViewCard.cfm/sid/803/cid/148280/1996-Topps-380-Jeff-Bagwell</t>
  </si>
  <si>
    <t>/Images/Cards/Baseball/803/803-380Fr.jpg</t>
  </si>
  <si>
    <t>/Images/Cards/Baseball/803/803-380Bk.jpg</t>
  </si>
  <si>
    <t>Vladimir Guerrero</t>
  </si>
  <si>
    <t>/ViewCard.cfm/sid/803/cid/148335/1996-Topps-435-Brian-Banks-/-Vladimir-Guerrero-/-Andruw-Jones-/-Billy-McMillon</t>
  </si>
  <si>
    <t>/Images/Cards/Baseball/803/803-148335RepFr.jpg</t>
  </si>
  <si>
    <t>/Images/Cards/Baseball/803/803-148335RepBk.jpg</t>
  </si>
  <si>
    <t>/ViewCard.cfm/sid/1048/cid/163895/1997-Topps-20-Mike-Piazza</t>
  </si>
  <si>
    <t>/Images/Cards/Baseball/1048/1048-20Fr.jpg</t>
  </si>
  <si>
    <t>/Images/Cards/Baseball/1048/1048-20Bk.jpg</t>
  </si>
  <si>
    <t>/ViewCard.cfm/sid/1048/cid/163946/1997-Topps-70-Trevor-Hoffman</t>
  </si>
  <si>
    <t>/Images/Cards/Baseball/1048/1048-70Fr.jpg</t>
  </si>
  <si>
    <t>/Images/Cards/Baseball/1048/1048-70Bk.jpg</t>
  </si>
  <si>
    <t>/ViewCard.cfm/sid/1048/cid/163960/1997-Topps-85-Craig-Biggio</t>
  </si>
  <si>
    <t>/Images/Cards/Baseball/1048/1048-85Fr.jpg</t>
  </si>
  <si>
    <t>/Images/Cards/Baseball/1048/1048-85Bk.jpg</t>
  </si>
  <si>
    <t>/ViewCard.cfm/sid/1048/cid/163970/1997-Topps-95-Edgar-Martinez</t>
  </si>
  <si>
    <t>/Images/Cards/Baseball/1048/1048-95Fr.jpg</t>
  </si>
  <si>
    <t>/Images/Cards/Baseball/1048/1048-95Bk.jpg</t>
  </si>
  <si>
    <t>/ViewCard.cfm/sid/1048/cid/164027/1997-Topps-152-Roberto-Alomar</t>
  </si>
  <si>
    <t>/Images/Cards/Baseball/1048/1048-152Fr.jpg</t>
  </si>
  <si>
    <t>/Images/Cards/Baseball/1048/1048-152Bk.jpg</t>
  </si>
  <si>
    <t>/ViewCard.cfm/sid/1048/cid/164042/1997-Topps-167-Ryne-Sandberg</t>
  </si>
  <si>
    <t>/Images/Cards/Baseball/1048/1048-164042RepFr.jpg</t>
  </si>
  <si>
    <t>/Images/Cards/Baseball/1048/1048-164042RepBk.jpg</t>
  </si>
  <si>
    <t>/ViewCard.cfm/sid/1048/cid/164170/1997-Topps-295-Jeff-Bagwell</t>
  </si>
  <si>
    <t>/Images/Cards/Baseball/1048/1048-295Fr.jpg</t>
  </si>
  <si>
    <t>/Images/Cards/Baseball/1048/1048-295Bk.jpg</t>
  </si>
  <si>
    <t>/ViewCard.cfm/sid/1048/cid/164209/1997-Topps-334-Tim-Raines</t>
  </si>
  <si>
    <t>/Images/Cards/Baseball/1048/1048-334Fr.jpg</t>
  </si>
  <si>
    <t>/Images/Cards/Baseball/1048/1048-334Bk.jpg</t>
  </si>
  <si>
    <t>/ViewCard.cfm/sid/1048/cid/164250/1997-Topps-375-Mike-Mussina</t>
  </si>
  <si>
    <t>/Images/Cards/Baseball/1048/1048-164250RepFr.jpg</t>
  </si>
  <si>
    <t>/Images/Cards/Baseball/1048/1048-164250RepBk.jpg</t>
  </si>
  <si>
    <t>/ViewCard.cfm/sid/1048/cid/164295/1997-Topps-420-Barry-Larkin</t>
  </si>
  <si>
    <t>/Images/Cards/Baseball/1048/1048-420Fr.jpg</t>
  </si>
  <si>
    <t>/Images/Cards/Baseball/1048/1048-420Bk.jpg</t>
  </si>
  <si>
    <t>/ViewCard.cfm/sid/1048/cid/164308/1997-Topps-433-Vladimir-Guerrero</t>
  </si>
  <si>
    <t>/Images/Cards/Baseball/1048/1048-433Fr.jpg</t>
  </si>
  <si>
    <t>/Images/Cards/Baseball/1048/1048-433Bk.jpg</t>
  </si>
  <si>
    <t>/ViewCard.cfm/sid/1048/cid/164336/1997-Topps-461-Larry-Walker</t>
  </si>
  <si>
    <t>/Images/Cards/Baseball/1048/1048-461Fr.jpg</t>
  </si>
  <si>
    <t>/Images/Cards/Baseball/1048/1048-461Bk.jpg</t>
  </si>
  <si>
    <t>/ViewCard.cfm/sid/1238/cid/178262/1998-Topps-2-Larry-Walker</t>
  </si>
  <si>
    <t>/Images/Cards/Baseball/1238/1238-2Fr.jpg</t>
  </si>
  <si>
    <t>/Images/Cards/Baseball/1238/1238-2Bk.jpg</t>
  </si>
  <si>
    <t>/ViewCard.cfm/sid/1238/cid/178265/1998-Topps-5-Vladimir-Guerrero</t>
  </si>
  <si>
    <t>/Images/Cards/Baseball/1238/1238-5Fr.jpg</t>
  </si>
  <si>
    <t>/Images/Cards/Baseball/1238/1238-5Bk.jpg</t>
  </si>
  <si>
    <t>/ViewCard.cfm/sid/1238/cid/178294/1998-Topps-35-Jeff-Bagwell</t>
  </si>
  <si>
    <t>/Images/Cards/Baseball/1238/1238-35Fr.jpg</t>
  </si>
  <si>
    <t>/Images/Cards/Baseball/1238/1238-35Bk.jpg</t>
  </si>
  <si>
    <t>/ViewCard.cfm/sid/1238/cid/178316/1998-Topps-57-Trevor-Hoffman</t>
  </si>
  <si>
    <t>/Images/Cards/Baseball/1238/1238-57Fr.jpg</t>
  </si>
  <si>
    <t>/Images/Cards/Baseball/1238/1238-57Bk.jpg</t>
  </si>
  <si>
    <t>/ViewCard.cfm/sid/1238/cid/178359/1998-Topps-100-Mike-Piazza</t>
  </si>
  <si>
    <t>/Images/Cards/Baseball/1238/1238-100Fr.jpg</t>
  </si>
  <si>
    <t>/Images/Cards/Baseball/1238/1238-100Bk.jpg</t>
  </si>
  <si>
    <t>/ViewCard.cfm/sid/1238/cid/178424/1998-Topps-165-Mike-Mussina</t>
  </si>
  <si>
    <t>/Images/Cards/Baseball/1238/1238-165Fr.jpg</t>
  </si>
  <si>
    <t>/Images/Cards/Baseball/1238/1238-165Bk.jpg</t>
  </si>
  <si>
    <t>/ViewCard.cfm/sid/1238/cid/178544/1998-Topps-285-Roberto-Alomar</t>
  </si>
  <si>
    <t>/Images/Cards/Baseball/1238/1238-285Fr.jpg</t>
  </si>
  <si>
    <t>/Images/Cards/Baseball/1238/1238-285Bk.jpg</t>
  </si>
  <si>
    <t>/ViewCard.cfm/sid/1238/cid/178556/1998-Topps-297-Edgar-Martinez</t>
  </si>
  <si>
    <t>/Images/Cards/Baseball/1238/1238-297Fr.jpg</t>
  </si>
  <si>
    <t>/Images/Cards/Baseball/1238/1238-297Bk.jpg</t>
  </si>
  <si>
    <t>/ViewCard.cfm/sid/1238/cid/178561/1998-Topps-302-Barry-Larkin</t>
  </si>
  <si>
    <t>/Images/Cards/Baseball/1238/1238-302Fr.jpg</t>
  </si>
  <si>
    <t>/Images/Cards/Baseball/1238/1238-302Bk.jpg</t>
  </si>
  <si>
    <t>/ViewCard.cfm/sid/1238/cid/178577/1998-Topps-318-Craig-Biggio</t>
  </si>
  <si>
    <t>/Images/Cards/Baseball/1238/1238-318Fr.jpg</t>
  </si>
  <si>
    <t>/Images/Cards/Baseball/1238/1238-318Bk.jpg</t>
  </si>
  <si>
    <t>/ViewCard.cfm/sid/1340/cid/234795/1999-Topps-62-Vladimir-Guerrero</t>
  </si>
  <si>
    <t>/Images/Cards/Baseball/1340/1340-62Fr.jpg</t>
  </si>
  <si>
    <t>/Images/Cards/Baseball/1340/1340-62Bk.jpg</t>
  </si>
  <si>
    <t>/ViewCard.cfm/sid/1340/cid/234838/1999-Topps-105-Trevor-Hoffman</t>
  </si>
  <si>
    <t>/Images/Cards/Baseball/1340/1340-105Fr.jpg</t>
  </si>
  <si>
    <t>/Images/Cards/Baseball/1340/1340-105Bk.jpg</t>
  </si>
  <si>
    <t>/ViewCard.cfm/sid/1340/cid/234883/1999-Topps-150-Jeff-Bagwell</t>
  </si>
  <si>
    <t>/Images/Cards/Baseball/1340/1340-150Fr.jpg</t>
  </si>
  <si>
    <t>/Images/Cards/Baseball/1340/1340-150Bk.jpg</t>
  </si>
  <si>
    <t>/ViewCard.cfm/sid/1340/cid/234913/1999-Topps-180-Mike-Mussina</t>
  </si>
  <si>
    <t>/Images/Cards/Baseball/1340/1340-180Fr.jpg</t>
  </si>
  <si>
    <t>/Images/Cards/Baseball/1340/1340-180Bk.jpg</t>
  </si>
  <si>
    <t>/ViewCard.cfm/sid/1340/cid/234923/1999-Topps-190-Edgar-Martinez</t>
  </si>
  <si>
    <t>/Images/Cards/Baseball/1340/1340-190Fr.jpg</t>
  </si>
  <si>
    <t>/Images/Cards/Baseball/1340/1340-190Bk.jpg</t>
  </si>
  <si>
    <t>/ViewCard.cfm/sid/1340/cid/235050/1999-Topps-248-Roberto-Alomar</t>
  </si>
  <si>
    <t>/Images/Cards/Baseball/1340/1340-248Fr.jpg</t>
  </si>
  <si>
    <t>/Images/Cards/Baseball/1340/1340-248Bk.jpg</t>
  </si>
  <si>
    <t>/ViewCard.cfm/sid/1340/cid/235127/1999-Topps-325-Craig-Biggio</t>
  </si>
  <si>
    <t>/Images/Cards/Baseball/1340/1340-325Fr.jpg</t>
  </si>
  <si>
    <t>/Images/Cards/Baseball/1340/1340-325Bk.jpg</t>
  </si>
  <si>
    <t>/ViewCard.cfm/sid/1340/cid/235142/1999-Topps-340-Mike-Piazza</t>
  </si>
  <si>
    <t>/Images/Cards/Baseball/1340/1340-340Fr.jpg</t>
  </si>
  <si>
    <t>/Images/Cards/Baseball/1340/1340-340Bk.jpg</t>
  </si>
  <si>
    <t>/ViewCard.cfm/sid/1340/cid/235147/1999-Topps-345-Barry-Larkin</t>
  </si>
  <si>
    <t>/Images/Cards/Baseball/1340/1340-345Fr.jpg</t>
  </si>
  <si>
    <t>/Images/Cards/Baseball/1340/1340-345Bk.jpg</t>
  </si>
  <si>
    <t>/ViewCard.cfm/sid/1340/cid/235152/1999-Topps-350-Larry-Walker</t>
  </si>
  <si>
    <t>/Images/Cards/Baseball/1340/1340-350Fr.jpg</t>
  </si>
  <si>
    <t>/Images/Cards/Baseball/1340/1340-350Bk.jpg</t>
  </si>
  <si>
    <t>/ViewCard.cfm/sid/1411/cid/251418/2000-Topps-45-Jeff-Bagwell</t>
  </si>
  <si>
    <t>/Images/Cards/Baseball/1411/1411-45Fr.jpg</t>
  </si>
  <si>
    <t>/Images/Cards/Baseball/1411/1411-45Bk.jpg</t>
  </si>
  <si>
    <t>/ViewCard.cfm/sid/1411/cid/251444/2000-Topps-71-Tim-Raines</t>
  </si>
  <si>
    <t>/Images/Cards/Baseball/1411/1411-71Fr.jpg</t>
  </si>
  <si>
    <t>/Images/Cards/Baseball/1411/1411-71Bk.jpg</t>
  </si>
  <si>
    <t>/ViewCard.cfm/sid/1411/cid/251458/2000-Topps-85-Barry-Larkin</t>
  </si>
  <si>
    <t>/Images/Cards/Baseball/1411/1411-251458RepFr.jpg</t>
  </si>
  <si>
    <t>/Images/Cards/Baseball/1411/1411-251458RepBk.jpg</t>
  </si>
  <si>
    <t>/ViewCard.cfm/sid/1411/cid/251462/2000-Topps-89-Edgar-Martinez</t>
  </si>
  <si>
    <t>/Images/Cards/Baseball/1411/1411-89Fr.jpg</t>
  </si>
  <si>
    <t>/Images/Cards/Baseball/1411/1411-89Bk.jpg</t>
  </si>
  <si>
    <t>/ViewCard.cfm/sid/1411/cid/251513/2000-Topps-140-Roberto-Alomar</t>
  </si>
  <si>
    <t>/Images/Cards/Baseball/1411/1411-140Fr.jpg</t>
  </si>
  <si>
    <t>/Images/Cards/Baseball/1411/1411-140Bk.jpg</t>
  </si>
  <si>
    <t>/ViewCard.cfm/sid/1411/cid/251516/2000-Topps-143-Mike-Mussina</t>
  </si>
  <si>
    <t>/Images/Cards/Baseball/1411/1411-143Fr.jpg</t>
  </si>
  <si>
    <t>/Images/Cards/Baseball/1411/1411-143Bk.jpg</t>
  </si>
  <si>
    <t>/ViewCard.cfm/sid/1411/cid/251523/2000-Topps-150-Larry-Walker</t>
  </si>
  <si>
    <t>/Images/Cards/Baseball/1411/1411-150Fr.jpg</t>
  </si>
  <si>
    <t>/Images/Cards/Baseball/1411/1411-150Bk.jpg</t>
  </si>
  <si>
    <t>/ViewCard.cfm/sid/1411/cid/251554/2000-Topps-181-Vladimir-Guerrero</t>
  </si>
  <si>
    <t>/Images/Cards/Baseball/1411/1411-181Fr.jpg</t>
  </si>
  <si>
    <t>/Images/Cards/Baseball/1411/1411-181Bk.jpg</t>
  </si>
  <si>
    <t>/ViewCard.cfm/sid/1411/cid/251693/2000-Topps-300-Mike-Piazza</t>
  </si>
  <si>
    <t>/Images/Cards/Baseball/1411/1411-300Fr.jpg</t>
  </si>
  <si>
    <t>/Images/Cards/Baseball/1411/1411-300Bk.jpg</t>
  </si>
  <si>
    <t>/ViewCard.cfm/sid/1411/cid/251732/2000-Topps-339-Craig-Biggio</t>
  </si>
  <si>
    <t>/Images/Cards/Baseball/1411/1411-339Fr.jpg</t>
  </si>
  <si>
    <t>/Images/Cards/Baseball/1411/1411-339Bk.jpg</t>
  </si>
  <si>
    <t>/ViewCard.cfm/sid/1411/cid/251748/2000-Topps-355-Trevor-Hoffman</t>
  </si>
  <si>
    <t>/Images/Cards/Baseball/1411/1411-355Fr.jpg</t>
  </si>
  <si>
    <t>/Images/Cards/Baseball/1411/1411-355Bk.jpg</t>
  </si>
  <si>
    <t>/ViewCard.cfm/sid/1486/cid/279647/2001-Topps-33-Mike-Mussina</t>
  </si>
  <si>
    <t>/Images/Cards/Baseball/1486/1486-33Fr.jpg</t>
  </si>
  <si>
    <t>/Images/Cards/Baseball/1486/1486-33Bk.jpg</t>
  </si>
  <si>
    <t>/ViewCard.cfm/sid/1486/cid/279809/2001-Topps-195-Barry-Larkin</t>
  </si>
  <si>
    <t>/Images/Cards/Baseball/1486/1486-195Fr.jpg</t>
  </si>
  <si>
    <t>/Images/Cards/Baseball/1486/1486-195Bk.jpg</t>
  </si>
  <si>
    <t>/ViewCard.cfm/sid/1486/cid/279864/2001-Topps-250-Craig-Biggio</t>
  </si>
  <si>
    <t>/Images/Cards/Baseball/1486/1486-279864RepFr.jpg</t>
  </si>
  <si>
    <t>/Images/Cards/Baseball/1486/1486-279864RepBk.jpg</t>
  </si>
  <si>
    <t>/ViewCard.cfm/sid/1486/cid/279914/2001-Topps-300-Vladimir-Guerrero</t>
  </si>
  <si>
    <t>/Images/Cards/Baseball/1486/1486-279914RepFr.jpg</t>
  </si>
  <si>
    <t>/Images/Cards/Baseball/1486/1486-279914RepBk.jpg</t>
  </si>
  <si>
    <t>/ViewCard.cfm/sid/1486/cid/280021/2001-Topps-407-Jeff-Bagwell</t>
  </si>
  <si>
    <t>/Images/Cards/Baseball/1486/1486-407Fr.jpg</t>
  </si>
  <si>
    <t>/Images/Cards/Baseball/1486/1486-407Bk.jpg</t>
  </si>
  <si>
    <t>/ViewCard.cfm/sid/1486/cid/280230/2001-Topps-616-Roberto-Alomar</t>
  </si>
  <si>
    <t>/Images/Cards/Baseball/1486/1486-616Fr.jpg</t>
  </si>
  <si>
    <t>/Images/Cards/Baseball/1486/1486-616Bk.jpg</t>
  </si>
  <si>
    <t>/ViewCard.cfm/sid/1486/cid/280269/2001-Topps-655-Larry-Walker</t>
  </si>
  <si>
    <t>/Images/Cards/Baseball/1486/1486-655Fr.jpg</t>
  </si>
  <si>
    <t>/Images/Cards/Baseball/1486/1486-655Bk.jpg</t>
  </si>
  <si>
    <t>/ViewCard.cfm/sid/1486/cid/280278/2001-Topps-664-Trevor-Hoffman</t>
  </si>
  <si>
    <t>/Images/Cards/Baseball/1486/1486-664Fr.jpg</t>
  </si>
  <si>
    <t>/Images/Cards/Baseball/1486/1486-664Bk.jpg</t>
  </si>
  <si>
    <t>/ViewCard.cfm/sid/1486/cid/280289/2001-Topps-675-Edgar-Martinez</t>
  </si>
  <si>
    <t>/Images/Cards/Baseball/1486/1486-675Fr.jpg</t>
  </si>
  <si>
    <t>/Images/Cards/Baseball/1486/1486-675Bk.jpg</t>
  </si>
  <si>
    <t>/ViewCard.cfm/sid/1486/cid/280320/2001-Topps-706-Mike-Piazza</t>
  </si>
  <si>
    <t>/Images/Cards/Baseball/1486/1486-706Fr.jpg</t>
  </si>
  <si>
    <t>/Images/Cards/Baseball/1486/1486-706Bk.jpg</t>
  </si>
  <si>
    <t>/ViewCard.cfm/sid/1562/cid/303108/2002-Topps-20-Mike-Mussina</t>
  </si>
  <si>
    <t>/Images/Cards/Baseball/1562/1562-20Fr.jpg</t>
  </si>
  <si>
    <t>/Images/Cards/Baseball/1562/1562-20Bk.jpg</t>
  </si>
  <si>
    <t>/ViewCard.cfm/sid/1562/cid/303113/2002-Topps-25-Larry-Walker</t>
  </si>
  <si>
    <t>/Images/Cards/Baseball/1562/1562-25Fr.jpg</t>
  </si>
  <si>
    <t>/Images/Cards/Baseball/1562/1562-25Bk.jpg</t>
  </si>
  <si>
    <t>/ViewCard.cfm/sid/1562/cid/303133/2002-Topps-45-Trevor-Hoffman</t>
  </si>
  <si>
    <t>/Images/Cards/Baseball/1562/1562-45Fr.jpg</t>
  </si>
  <si>
    <t>/Images/Cards/Baseball/1562/1562-45Bk.jpg</t>
  </si>
  <si>
    <t>/ViewCard.cfm/sid/1562/cid/303138/2002-Topps-50-Jeff-Bagwell</t>
  </si>
  <si>
    <t>/Images/Cards/Baseball/1562/1562-50Fr.jpg</t>
  </si>
  <si>
    <t>/Images/Cards/Baseball/1562/1562-50Bk.jpg</t>
  </si>
  <si>
    <t>/ViewCard.cfm/sid/1562/cid/303173/2002-Topps-85-Barry-Larkin</t>
  </si>
  <si>
    <t>/Images/Cards/Baseball/1562/1562-85Fr.jpg</t>
  </si>
  <si>
    <t>/Images/Cards/Baseball/1562/1562-85Bk.jpg</t>
  </si>
  <si>
    <t>/ViewCard.cfm/sid/1562/cid/303188/2002-Topps-100-Vladimir-Guerrero</t>
  </si>
  <si>
    <t>/Images/Cards/Baseball/1562/1562-100Fr.jpg</t>
  </si>
  <si>
    <t>/Images/Cards/Baseball/1562/1562-100Bk.jpg</t>
  </si>
  <si>
    <t>/ViewCard.cfm/sid/1562/cid/303277/2002-Topps-188-Craig-Biggio</t>
  </si>
  <si>
    <t>/Images/Cards/Baseball/1562/1562-188Fr.jpg</t>
  </si>
  <si>
    <t>/Images/Cards/Baseball/1562/1562-188Bk.jpg</t>
  </si>
  <si>
    <t>/ViewCard.cfm/sid/1562/cid/303636/2002-Topps-475-Edgar-Martinez</t>
  </si>
  <si>
    <t>/Images/Cards/Baseball/1562/1562-475Fr.jpg</t>
  </si>
  <si>
    <t>/Images/Cards/Baseball/1562/1562-475Bk.jpg</t>
  </si>
  <si>
    <t>/ViewCard.cfm/sid/1562/cid/303651/2002-Topps-490-Mike-Piazza</t>
  </si>
  <si>
    <t>/Images/Cards/Baseball/1562/1562-490Fr.jpg</t>
  </si>
  <si>
    <t>/Images/Cards/Baseball/1562/1562-490Bk.jpg</t>
  </si>
  <si>
    <t>/ViewCard.cfm/sid/1562/cid/303681/2002-Topps-520-Roberto-Alomar</t>
  </si>
  <si>
    <t>/Images/Cards/Baseball/1562/1562-520Fr.jpg</t>
  </si>
  <si>
    <t>/Images/Cards/Baseball/1562/1562-520Bk.jpg</t>
  </si>
  <si>
    <t>/ViewCard.cfm/sid/1642/cid/32409/2003-Topps-60-Roberto-Alomar</t>
  </si>
  <si>
    <t>/Images/Cards/Baseball/1642/1642-60Fr.jpg</t>
  </si>
  <si>
    <t>/Images/Cards/Baseball/1642/1642-60Bk.jpg</t>
  </si>
  <si>
    <t>/ViewCard.cfm/sid/1642/cid/32489/2003-Topps-140-Larry-Walker</t>
  </si>
  <si>
    <t>/Images/Cards/Baseball/1642/1642-140Fr.jpg</t>
  </si>
  <si>
    <t>/Images/Cards/Baseball/1642/1642-140Bk.jpg</t>
  </si>
  <si>
    <t>/ViewCard.cfm/sid/1642/cid/32508/2003-Topps-159-Edgar-Martinez</t>
  </si>
  <si>
    <t>/Images/Cards/Baseball/1642/1642-159Fr.jpg</t>
  </si>
  <si>
    <t>/Images/Cards/Baseball/1642/1642-159Bk.jpg</t>
  </si>
  <si>
    <t>/ViewCard.cfm/sid/1642/cid/32519/2003-Topps-170-Vladimir-Guerrero</t>
  </si>
  <si>
    <t>/Images/Cards/Baseball/1642/1642-170Fr.jpg</t>
  </si>
  <si>
    <t>/Images/Cards/Baseball/1642/1642-170Bk.jpg</t>
  </si>
  <si>
    <t>/ViewCard.cfm/sid/1642/cid/32539/2003-Topps-190-Mike-Mussina</t>
  </si>
  <si>
    <t>/Images/Cards/Baseball/1642/1642-190Fr.jpg</t>
  </si>
  <si>
    <t>/Images/Cards/Baseball/1642/1642-190Bk.jpg</t>
  </si>
  <si>
    <t>/ViewCard.cfm/sid/1642/cid/32600/2003-Topps-251-Craig-Biggio</t>
  </si>
  <si>
    <t>/Images/Cards/Baseball/1642/1642-251Fr.jpg</t>
  </si>
  <si>
    <t>/Images/Cards/Baseball/1642/1642-251Bk.jpg</t>
  </si>
  <si>
    <t>/ViewCard.cfm/sid/1642/cid/32724/2003-Topps-375-Barry-Larkin</t>
  </si>
  <si>
    <t>/Images/Cards/Baseball/1642/1642-375Fr.jpg</t>
  </si>
  <si>
    <t>/Images/Cards/Baseball/1642/1642-375Bk.jpg</t>
  </si>
  <si>
    <t>/ViewCard.cfm/sid/1642/cid/32841/2003-Topps-492-Trevor-Hoffman</t>
  </si>
  <si>
    <t>/Images/Cards/Baseball/1642/1642-492Fr.jpg</t>
  </si>
  <si>
    <t>/Images/Cards/Baseball/1642/1642-492Bk.jpg</t>
  </si>
  <si>
    <t>/ViewCard.cfm/sid/1642/cid/32849/2003-Topps-500-Mike-Piazza</t>
  </si>
  <si>
    <t>/Images/Cards/Baseball/1642/1642-500Fr.jpg</t>
  </si>
  <si>
    <t>/Images/Cards/Baseball/1642/1642-32849RepBk.jpg</t>
  </si>
  <si>
    <t>/ViewCard.cfm/sid/1642/cid/32942/2003-Topps-593-Jeff-Bagwell</t>
  </si>
  <si>
    <t>/Images/Cards/Baseball/1642/1642-593Fr.jpg</t>
  </si>
  <si>
    <t>/Images/Cards/Baseball/1642/1642-593Bk.jpg</t>
  </si>
  <si>
    <t>/ViewCard.cfm/sid/1727/cid/210380/2004-Topps-31-Mike-Piazza</t>
  </si>
  <si>
    <t>/Images/Cards/Baseball/1727/1727-31Fr.jpg</t>
  </si>
  <si>
    <t>/Images/Cards/Baseball/1727/1727-31Bk.jpg</t>
  </si>
  <si>
    <t>/ViewCard.cfm/sid/1727/cid/210570/2004-Topps-221-Mike-Mussina</t>
  </si>
  <si>
    <t>/Images/Cards/Baseball/1727/1727-221Fr.jpg</t>
  </si>
  <si>
    <t>/Images/Cards/Baseball/1727/1727-221Bk.jpg</t>
  </si>
  <si>
    <t>/ViewCard.cfm/sid/1727/cid/210729/2004-Topps-380-Vladimir-Guerrero</t>
  </si>
  <si>
    <t>/Images/Cards/Baseball/1727/1727-380Fr.jpg</t>
  </si>
  <si>
    <t>/Images/Cards/Baseball/1727/1727-380Bk.jpg</t>
  </si>
  <si>
    <t>/ViewCard.cfm/sid/1727/cid/210735/2004-Topps-386-Trevor-Hoffman</t>
  </si>
  <si>
    <t>/Images/Cards/Baseball/1727/1727-386Fr.jpg</t>
  </si>
  <si>
    <t>/Images/Cards/Baseball/1727/1727-386Bk.jpg</t>
  </si>
  <si>
    <t>/ViewCard.cfm/sid/1727/cid/210737/2004-Topps-388-Edgar-Martinez</t>
  </si>
  <si>
    <t>/Images/Cards/Baseball/1727/1727-388Fr.jpg</t>
  </si>
  <si>
    <t>/Images/Cards/Baseball/1727/1727-388Bk.jpg</t>
  </si>
  <si>
    <t>/ViewCard.cfm/sid/1727/cid/210787/2004-Topps-438-Jeff-Bagwell</t>
  </si>
  <si>
    <t>/Images/Cards/Baseball/1727/1727-438Fr.jpg</t>
  </si>
  <si>
    <t>/Images/Cards/Baseball/1727/1727-438Bk.jpg</t>
  </si>
  <si>
    <t>/ViewCard.cfm/sid/1727/cid/210805/2004-Topps-456-Roberto-Alomar</t>
  </si>
  <si>
    <t>/Images/Cards/Baseball/1727/1727-456Fr.jpg</t>
  </si>
  <si>
    <t>/Images/Cards/Baseball/1727/1727-456Bk.jpg</t>
  </si>
  <si>
    <t>/ViewCard.cfm/sid/1727/cid/210861/2004-Topps-512-Larry-Walker</t>
  </si>
  <si>
    <t>/Images/Cards/Baseball/1727/1727-512Fr.jpg</t>
  </si>
  <si>
    <t>/Images/Cards/Baseball/1727/1727-512Bk.jpg</t>
  </si>
  <si>
    <t>/ViewCard.cfm/sid/1727/cid/210984/2004-Topps-635-Craig-Biggio</t>
  </si>
  <si>
    <t>/Images/Cards/Baseball/1727/1727-635Fr.jpg</t>
  </si>
  <si>
    <t>/Images/Cards/Baseball/1727/1727-635Bk.jpg</t>
  </si>
  <si>
    <t>/ViewCard.cfm/sid/1727/cid/210985/2004-Topps-636-Barry-Larkin</t>
  </si>
  <si>
    <t>/Images/Cards/Baseball/1727/1727-636Fr.jpg</t>
  </si>
  <si>
    <t>/Images/Cards/Baseball/1727/1727-636Bk.jpg</t>
  </si>
  <si>
    <t>/ViewCard.cfm/sid/1824/cid/211155/2005-Topps-31-Craig-Biggio</t>
  </si>
  <si>
    <t>/Images/Cards/Baseball/1824/1824-211155RepFr.jpg</t>
  </si>
  <si>
    <t>/Images/Cards/Baseball/1824/1824-211155RepBk.jpg</t>
  </si>
  <si>
    <t>/ViewCard.cfm/sid/1824/cid/211271/2005-Topps-147-Mike-Mussina</t>
  </si>
  <si>
    <t>/Images/Cards/Baseball/1824/1824-211271RepFr.jpg</t>
  </si>
  <si>
    <t>/Images/Cards/Baseball/1824/1824-211271RepBk.jpg</t>
  </si>
  <si>
    <t>/ViewCard.cfm/sid/1824/cid/211274/2005-Topps-150-Vladimir-Guerrero</t>
  </si>
  <si>
    <t>/Images/Cards/Baseball/1824/1824-211274RepFr.jpg</t>
  </si>
  <si>
    <t>/Images/Cards/Baseball/1824/1824-211274RepBk.jpg</t>
  </si>
  <si>
    <t>/ViewCard.cfm/sid/1824/cid/211327/2005-Topps-203-Trevor-Hoffman</t>
  </si>
  <si>
    <t>/Images/Cards/Baseball/1824/1824-211327RepFr.jpg</t>
  </si>
  <si>
    <t>/Images/Cards/Baseball/1824/1824-211327RepBk.jpg</t>
  </si>
  <si>
    <t>/ViewCard.cfm/sid/1824/cid/211574/2005-Topps-450-Mike-Piazza</t>
  </si>
  <si>
    <t>/Images/Cards/Baseball/1824/1824-211574RepFr.jpg</t>
  </si>
  <si>
    <t>/Images/Cards/Baseball/1824/1824-211574RepBk.jpg</t>
  </si>
  <si>
    <t>/ViewCard.cfm/sid/1824/cid/211679/2005-Topps-555-Larry-Walker</t>
  </si>
  <si>
    <t>/Images/Cards/Baseball/1824/1824-211679RepFr.jpg</t>
  </si>
  <si>
    <t>/Images/Cards/Baseball/1824/1824-211679RepBk.jpg</t>
  </si>
  <si>
    <t>/ViewCard.cfm/sid/1824/cid/211734/2005-Topps-610-Jeff-Bagwell</t>
  </si>
  <si>
    <t>/Images/Cards/Baseball/1824/1824-610Fr.jpg</t>
  </si>
  <si>
    <t>/Images/Cards/Baseball/1824/1824-610Bk.jpg</t>
  </si>
  <si>
    <t>/ViewCard.cfm/sid/1824/cid/211750/2005-Topps-626-Roberto-Alomar</t>
  </si>
  <si>
    <t>/Images/Cards/Baseball/1824/1824-626Fr.jpg</t>
  </si>
  <si>
    <t>/Images/Cards/Baseball/1824/1824-626Bk.jpg</t>
  </si>
  <si>
    <t>/ViewCard.cfm/sid/1930/cid/207148/2006-Topps-18-Trevor-Hoffman</t>
  </si>
  <si>
    <t>/Images/Cards/Baseball/1930/1930-207148RepFr.jpg</t>
  </si>
  <si>
    <t>/Images/Cards/Baseball/1930/1930-207148RepBk.jpg</t>
  </si>
  <si>
    <t>/ViewCard.cfm/sid/1930/cid/207202/2006-Topps-72-Craig-Biggio</t>
  </si>
  <si>
    <t>/Images/Cards/Baseball/1930/1930-72Fr.jpg</t>
  </si>
  <si>
    <t>/Images/Cards/Baseball/1930/1930-72Bk.jpg</t>
  </si>
  <si>
    <t>/ViewCard.cfm/sid/1930/cid/207295/2006-Topps-165-Larry-Walker</t>
  </si>
  <si>
    <t>/Images/Cards/Baseball/1930/1930-207295RepFr.jpg</t>
  </si>
  <si>
    <t>/Images/Cards/Baseball/1930/1930-207295RepBk.jpg</t>
  </si>
  <si>
    <t>/ViewCard.cfm/sid/1930/cid/207505/2006-Topps-370-Mike-Mussina</t>
  </si>
  <si>
    <t>/Images/Cards/Baseball/1930/1930-207505RepFr.jpg</t>
  </si>
  <si>
    <t>/Images/Cards/Baseball/1930/1930-207505RepBk.jpg</t>
  </si>
  <si>
    <t>/ViewCard.cfm/sid/1930/cid/207535/2006-Topps-400-Vladimir-Guerrero</t>
  </si>
  <si>
    <t>/Images/Cards/Baseball/1930/1930-207535RepFr.jpg</t>
  </si>
  <si>
    <t>/Images/Cards/Baseball/1930/1930-207535RepBk.jpg</t>
  </si>
  <si>
    <t>/ViewCard.cfm/sid/1930/cid/207708/2006-Topps-573-Jeff-Bagwell</t>
  </si>
  <si>
    <t>/Images/Cards/Baseball/1930/1930-207708RepFr.jpg</t>
  </si>
  <si>
    <t>/Images/Cards/Baseball/1930/1930-207708RepBk.jpg</t>
  </si>
  <si>
    <t>/ViewCard.cfm/sid/1930/cid/207720/2006-Topps-585-Mike-Piazza</t>
  </si>
  <si>
    <t>/Images/Cards/Baseball/1930/1930-207720RepFr.jpg</t>
  </si>
  <si>
    <t>/Images/Cards/Baseball/1930/1930-207720RepBk.jpg</t>
  </si>
  <si>
    <t>/ViewCard.cfm/sid/1977/cid/193366/2007-Topps-53-Mike-Piazza</t>
  </si>
  <si>
    <t>/Images/Cards/Baseball/1977/1977-193366RepFr.jpg</t>
  </si>
  <si>
    <t>/Images/Cards/Baseball/1977/1977-193366RepBk.jpg</t>
  </si>
  <si>
    <t>/ViewCard.cfm/sid/1977/cid/193616/2007-Topps-300-Vladimir-Guerrero</t>
  </si>
  <si>
    <t>/Images/Cards/Baseball/1977/1977-300Fr.jpg</t>
  </si>
  <si>
    <t>/Images/Cards/Baseball/1977/1977-300Bk.jpg</t>
  </si>
  <si>
    <t>/ViewCard.cfm/sid/1977/cid/193770/2007-Topps-452-Mike-Mussina</t>
  </si>
  <si>
    <t>/Images/Cards/Baseball/1977/1977-193770RepFr.jpg</t>
  </si>
  <si>
    <t>/Images/Cards/Baseball/1977/1977-193770RepBk.jpg</t>
  </si>
  <si>
    <t>/ViewCard.cfm/sid/1977/cid/193836/2007-Topps-517-Craig-Biggio</t>
  </si>
  <si>
    <t>/Images/Cards/Baseball/1977/1977-193836RepFr.jpg</t>
  </si>
  <si>
    <t>/Images/Cards/Baseball/1977/1977-193836RepBk.jpg</t>
  </si>
  <si>
    <t>/ViewCard.cfm/sid/1977/cid/193869/2007-Topps-550-Trevor-Hoffman</t>
  </si>
  <si>
    <t>/Images/Cards/Baseball/1977/1977-193869RepFr.jpg</t>
  </si>
  <si>
    <t>/Images/Cards/Baseball/1977/1977-193869RepBk.jpg</t>
  </si>
  <si>
    <t>/ViewCard.cfm/sid/6625/cid/56902/2008-Topps-52-Trevor-Hoffman</t>
  </si>
  <si>
    <t>/Images/Cards/Baseball/6625/6625-56902RepFr.jpg</t>
  </si>
  <si>
    <t>/Images/Cards/Baseball/6625/6625-56902RepBk.jpg</t>
  </si>
  <si>
    <t>/ViewCard.cfm/sid/6625/cid/56922/2008-Topps-72-Mike-Piazza</t>
  </si>
  <si>
    <t>/Images/Cards/Baseball/6625/6625-56922RepFr.jpg</t>
  </si>
  <si>
    <t>/Images/Cards/Baseball/6625/6625-56922RepBk.jpg</t>
  </si>
  <si>
    <t>/ViewCard.cfm/sid/6625/cid/56940/2008-Topps-90-Vladimir-Guerrero</t>
  </si>
  <si>
    <t>/Images/Cards/Baseball/6625/6625-56940RepFr.jpg</t>
  </si>
  <si>
    <t>/Images/Cards/Baseball/6625/6625-56940RepBk.jpg</t>
  </si>
  <si>
    <t>/ViewCard.cfm/sid/6625/cid/57200/2008-Topps-349-Mike-Mussina</t>
  </si>
  <si>
    <t>/Images/Cards/Baseball/6625/6625-349Fr.jpg</t>
  </si>
  <si>
    <t>/Images/Cards/Baseball/6625/6625-349Bk.jpg</t>
  </si>
  <si>
    <t>/ViewCard.cfm/sid/9074/cid/259293/2009-Topps-41-Mike-Mussina</t>
  </si>
  <si>
    <t>/Images/Cards/Baseball/9074/9074-41Fr.jpg</t>
  </si>
  <si>
    <t>/Images/Cards/Baseball/9074/9074-41Bk.jpg</t>
  </si>
  <si>
    <t>/ViewCard.cfm/sid/9074/cid/259386/2009-Topps-130-Vladimir-Guerrero</t>
  </si>
  <si>
    <t>/Images/Cards/Baseball/9074/9074-259386RepFr.jpg</t>
  </si>
  <si>
    <t>/Images/Cards/Baseball/9074/9074-259386RepBk.jpg</t>
  </si>
  <si>
    <t>/ViewCard.cfm/sid/9074/cid/259639/2009-Topps-368-Trevor-Hoffman</t>
  </si>
  <si>
    <t>/Images/Cards/Baseball/9074/9074-259639RepFr.jpg</t>
  </si>
  <si>
    <t>/Images/Cards/Baseball/9074/9074-259639RepBk.jpg</t>
  </si>
  <si>
    <t>ebay_mercertl_group</t>
  </si>
  <si>
    <t>/ViewCard.cfm/sid/9821/cid/417187/2010-Topps-130-Vladimir-Guerrero</t>
  </si>
  <si>
    <t>/Images/Cards/Baseball/9821/9821-130aFr.jpg</t>
  </si>
  <si>
    <t>/Images/Cards/Baseball/9821/9821-130aBk.jpg</t>
  </si>
  <si>
    <t>/ViewCard.cfm/sid/9821/cid/417438/2010-Topps-364-Trevor-Hoffman</t>
  </si>
  <si>
    <t>/Images/Cards/Baseball/9821/9821-364Fr.jpg</t>
  </si>
  <si>
    <t>/Images/Cards/Baseball/9821/9821-364Bk.jpg</t>
  </si>
  <si>
    <t>/ViewCard.cfm/sid/48224/cid/534497/2011-Topps-67-Vladimir-Guerrero</t>
  </si>
  <si>
    <t>/Images/Cards/Baseball/48224/48224-534497RepFr.jpg</t>
  </si>
  <si>
    <t>/Images/Cards/Baseball/48224/48224-534497RepBk.jpg</t>
  </si>
  <si>
    <t>/ViewCard.cfm/sid/48224/cid/534707/2011-Topps-277-Trevor-Hoffman</t>
  </si>
  <si>
    <t>/Images/Cards/Baseball/48224/48224-534707RepFr.jpg</t>
  </si>
  <si>
    <t>/Images/Cards/Baseball/48224/48224-534707RepBk.jpg</t>
  </si>
  <si>
    <t>Phil Rizzuto</t>
  </si>
  <si>
    <t>/ViewCard.cfm/sid/26/cid/6574952/1952-Topps-11-Phil-Rizzuto</t>
  </si>
  <si>
    <t>/Images/Cards/Baseball/26/26-9780334Fr.jpg</t>
  </si>
  <si>
    <t>/Images/Cards/Baseball/26/26-9780334Bk.jpg</t>
  </si>
  <si>
    <t>Gil Hodges</t>
  </si>
  <si>
    <t>/ViewCard.cfm/sid/26/cid/2229/1952-Topps-36-Gil-Hodges</t>
  </si>
  <si>
    <t>/Images/Cards/Baseball/26/26-2229RepFr.jpg</t>
  </si>
  <si>
    <t>/Images/Cards/Baseball/26/26-2229RepBk.jpg</t>
  </si>
  <si>
    <t>Enos Slaughter</t>
  </si>
  <si>
    <t>/ViewCard.cfm/sid/26/cid/6575006/1952-Topps-65-Enos-Slaughter</t>
  </si>
  <si>
    <t>/Images/Cards/Baseball/26/26-9780388Fr.jpg</t>
  </si>
  <si>
    <t>/Images/Cards/Baseball/26/26-9780388Bk.jpg</t>
  </si>
  <si>
    <t>Red Schoendienst</t>
  </si>
  <si>
    <t>gmcards_52_r_schoendienst</t>
  </si>
  <si>
    <t>/ViewCard.cfm/sid/26/cid/2286/1952-Topps-91-Red-Schoendienst</t>
  </si>
  <si>
    <t>/Images/Cards/Baseball/26/26-91Fr.jpg</t>
  </si>
  <si>
    <t>/Images/Cards/Baseball/26/26-91Bk.jpg</t>
  </si>
  <si>
    <t>Johnny Mize</t>
  </si>
  <si>
    <t>gmcards_52_j_mize</t>
  </si>
  <si>
    <t>/ViewCard.cfm/sid/26/cid/2324/1952-Topps-129-Johnny-Mize</t>
  </si>
  <si>
    <t>/Images/Cards/Baseball/26/26-129Fr.jpg</t>
  </si>
  <si>
    <t>/Images/Cards/Baseball/26/26-129Bk.jpg</t>
  </si>
  <si>
    <t>Minnie Minoso</t>
  </si>
  <si>
    <t>/ViewCard.cfm/sid/26/cid/2390/1952-Topps-195-Orestes-Minoso</t>
  </si>
  <si>
    <t>/Images/Cards/Baseball/26/26-195Fr.jpg</t>
  </si>
  <si>
    <t>/Images/Cards/Baseball/26/26-195Bk.jpg</t>
  </si>
  <si>
    <t>Richie Ashburn</t>
  </si>
  <si>
    <t>gmcards_52_r_ashburn</t>
  </si>
  <si>
    <t>/ViewCard.cfm/sid/26/cid/2411/1952-Topps-216-Richie-Ashburn</t>
  </si>
  <si>
    <t>/Images/Cards/Baseball/26/26-216Fr.jpg</t>
  </si>
  <si>
    <t>/Images/Cards/Baseball/26/26-216Bk.jpg</t>
  </si>
  <si>
    <t>Larry Doby</t>
  </si>
  <si>
    <t>/ViewCard.cfm/sid/26/cid/2438/1952-Topps-243-Larry-Doby</t>
  </si>
  <si>
    <t>/Images/Cards/Baseball/26/26-243Fr.jpg</t>
  </si>
  <si>
    <t>/Images/Cards/Baseball/26/26-243Bk.jpg</t>
  </si>
  <si>
    <t>George Kell</t>
  </si>
  <si>
    <t>/ViewCard.cfm/sid/26/cid/2441/1952-Topps-246-George-Kell</t>
  </si>
  <si>
    <t>/Images/Cards/Baseball/26/26-246Fr.jpg</t>
  </si>
  <si>
    <t>/Images/Cards/Baseball/26/26-246Bk.jpg</t>
  </si>
  <si>
    <t>Pee Wee Reese</t>
  </si>
  <si>
    <t>/ViewCard.cfm/sid/26/cid/2528/1952-Topps-333-Pee-Wee-Reese</t>
  </si>
  <si>
    <t>/Images/Cards/Baseball/26/26-333Fr.jpg</t>
  </si>
  <si>
    <t>/Images/Cards/Baseball/26/26-333Bk.jpg</t>
  </si>
  <si>
    <t>gmcards_53_e_slaughter</t>
  </si>
  <si>
    <t>/ViewCard.cfm/sid/29/cid/5958/1953-Topps-41-Enos-Slaughter</t>
  </si>
  <si>
    <t>/Images/Cards/Baseball/29/29-41Fr.jpg</t>
  </si>
  <si>
    <t>/Images/Cards/Baseball/29/29-41Bk.jpg</t>
  </si>
  <si>
    <t>/ViewCard.cfm/sid/29/cid/5983/1953-Topps-66-Orestes-Minoso</t>
  </si>
  <si>
    <t>/Images/Cards/Baseball/29/29-66Fr.jpg</t>
  </si>
  <si>
    <t>/Images/Cards/Baseball/29/29-66Bk.jpg</t>
  </si>
  <si>
    <t>/ViewCard.cfm/sid/29/cid/5993/1953-Topps-76-Pee-Wee-Reese</t>
  </si>
  <si>
    <t>/Images/Cards/Baseball/29/29-76Fr.jpg</t>
  </si>
  <si>
    <t>/Images/Cards/Baseball/29/29-76Bk.jpg</t>
  </si>
  <si>
    <t>richard_edwards_53_j_mize</t>
  </si>
  <si>
    <t>/ViewCard.cfm/sid/29/cid/5994/1953-Topps-77-Johnny-Mize</t>
  </si>
  <si>
    <t>/Images/Cards/Baseball/29/29-77Fr.jpg</t>
  </si>
  <si>
    <t>/Images/Cards/Baseball/29/29-77Bk.jpg</t>
  </si>
  <si>
    <t>/ViewCard.cfm/sid/29/cid/5995/1953-Topps-78-Red-Schoendienst</t>
  </si>
  <si>
    <t>/Images/Cards/Baseball/29/29-78Fr.jpg</t>
  </si>
  <si>
    <t>/Images/Cards/Baseball/29/29-78Bk.jpg</t>
  </si>
  <si>
    <t>/ViewCard.cfm/sid/29/cid/6031/1953-Topps-114-Phil-Rizzuto</t>
  </si>
  <si>
    <t>/Images/Cards/Baseball/29/29-114Fr.jpg</t>
  </si>
  <si>
    <t>/Images/Cards/Baseball/29/29-114Bk.jpg</t>
  </si>
  <si>
    <t>gmcards_53_g_kell</t>
  </si>
  <si>
    <t>/ViewCard.cfm/sid/29/cid/6055/1953-Topps-138-George-Kell</t>
  </si>
  <si>
    <t>/Images/Cards/Baseball/29/29-138Fr.jpg</t>
  </si>
  <si>
    <t>/Images/Cards/Baseball/29/29-138Bk.jpg</t>
  </si>
  <si>
    <t>Hal Newhouser</t>
  </si>
  <si>
    <t>/ViewCard.cfm/sid/29/cid/6145/1953-Topps-228-Hal-Newhouser</t>
  </si>
  <si>
    <t>/Images/Cards/Baseball/29/29-228Fr.jpg</t>
  </si>
  <si>
    <t>/Images/Cards/Baseball/29/29-228Bk.jpg</t>
  </si>
  <si>
    <t>/ViewCard.cfm/sid/33/cid/6208/1954-Topps-17-Phil-Rizzuto</t>
  </si>
  <si>
    <t>/Images/Cards/Baseball/33/33-17Fr.jpg</t>
  </si>
  <si>
    <t>/Images/Cards/Baseball/33/33-17Bk.jpg</t>
  </si>
  <si>
    <t>gmcards_54_r_ashburn</t>
  </si>
  <si>
    <t>/ViewCard.cfm/sid/33/cid/6236/1954-Topps-45-Richie-Ashburn</t>
  </si>
  <si>
    <t>/Images/Cards/Baseball/33/33-45Fr.jpg</t>
  </si>
  <si>
    <t>/Images/Cards/Baseball/33/33-45Bk.jpg</t>
  </si>
  <si>
    <t>/ViewCard.cfm/sid/33/cid/6261/1954-Topps-70-Larry-Doby</t>
  </si>
  <si>
    <t>/Images/Cards/Baseball/33/33-70Fr.jpg</t>
  </si>
  <si>
    <t>/Images/Cards/Baseball/33/33-70Bk.jpg</t>
  </si>
  <si>
    <t>/ViewCard.cfm/sid/33/cid/6293/1954-Topps-102-Gil-Hodges</t>
  </si>
  <si>
    <t>/Images/Cards/Baseball/33/33-102Fr.jpg</t>
  </si>
  <si>
    <t>/Images/Cards/Baseball/33/33-102Bk.jpg</t>
  </si>
  <si>
    <t>gmcards_55_h_newhouser</t>
  </si>
  <si>
    <t>/ViewCard.cfm/sid/36/cid/6465/1955-Topps-24-Hal-Newhouser</t>
  </si>
  <si>
    <t>/Images/Cards/Baseball/36/36-24Fr.jpg</t>
  </si>
  <si>
    <t>/Images/Cards/Baseball/36/36-24Bk.jpg</t>
  </si>
  <si>
    <t>/ViewCard.cfm/sid/36/cid/6626/1955-Topps-187-Gil-Hodges</t>
  </si>
  <si>
    <t>/Images/Cards/Baseball/36/36-187Fr.jpg</t>
  </si>
  <si>
    <t>/Images/Cards/Baseball/36/36-187Bk.jpg</t>
  </si>
  <si>
    <t>/ViewCard.cfm/sid/36/cid/6628/1955-Topps-189-Phil-Rizzuto</t>
  </si>
  <si>
    <t>/Images/Cards/Baseball/36/36-189Fr.jpg</t>
  </si>
  <si>
    <t>/Images/Cards/Baseball/36/36-189Bk.jpg</t>
  </si>
  <si>
    <t>gmcards_56_e_slaughter</t>
  </si>
  <si>
    <t>/ViewCard.cfm/sid/37/cid/8826102/1956-Topps-109-Enos-Slaughter</t>
  </si>
  <si>
    <t>/Images/Cards/Baseball/37/37-8826102Fr.jpg</t>
  </si>
  <si>
    <t>/Images/Cards/Baseball/37/37-8826102Bk.jpg</t>
  </si>
  <si>
    <t>/ViewCard.cfm/sid/37/cid/6772/1956-Topps-113b-Phil-Rizzuto</t>
  </si>
  <si>
    <t>/Images/Cards/Baseball/37/37-113Fr.jpg</t>
  </si>
  <si>
    <t>/Images/Cards/Baseball/37/37-113Bk.jpg</t>
  </si>
  <si>
    <t>Nellie Fox</t>
  </si>
  <si>
    <t>gmcards_56_n_fox</t>
  </si>
  <si>
    <t>/ViewCard.cfm/sid/37/cid/6777/1956-Topps-118b-Nellie-Fox</t>
  </si>
  <si>
    <t>/Images/Cards/Baseball/37/37-118Fr.jpg</t>
  </si>
  <si>
    <t>/Images/Cards/Baseball/37/37-118Bk.jpg</t>
  </si>
  <si>
    <t>gmcards_56_r_ashburn</t>
  </si>
  <si>
    <t>/ViewCard.cfm/sid/37/cid/6779/1956-Topps-120b-Richie-Ashburn</t>
  </si>
  <si>
    <t>/Images/Cards/Baseball/37/37-120Fr.jpg</t>
  </si>
  <si>
    <t>/Images/Cards/Baseball/37/37-120Bk.jpg</t>
  </si>
  <si>
    <t>/ViewCard.cfm/sid/37/cid/6784/1956-Topps-125-Minnie-Minoso</t>
  </si>
  <si>
    <t>/Images/Cards/Baseball/37/37-125Fr.jpg</t>
  </si>
  <si>
    <t>/Images/Cards/Baseball/37/37-125Bk.jpg</t>
  </si>
  <si>
    <t>/ViewCard.cfm/sid/37/cid/6804/1956-Topps-145-Gil-Hodges</t>
  </si>
  <si>
    <t>/Images/Cards/Baseball/37/37-145Fr.jpg</t>
  </si>
  <si>
    <t>/Images/Cards/Baseball/37/37-145Bk.jpg</t>
  </si>
  <si>
    <t>/ViewCard.cfm/sid/37/cid/6824/1956-Topps-165b-Red-Schoendienst</t>
  </si>
  <si>
    <t>/Images/Cards/Baseball/37/37-165Fr.jpg</t>
  </si>
  <si>
    <t>/Images/Cards/Baseball/37/37-165Bk.jpg</t>
  </si>
  <si>
    <t>gmcards_56_g_kell</t>
  </si>
  <si>
    <t>/ViewCard.cfm/sid/37/cid/6854/1956-Topps-195-George-Kell</t>
  </si>
  <si>
    <t>/Images/Cards/Baseball/37/37-195Fr.jpg</t>
  </si>
  <si>
    <t>/Images/Cards/Baseball/37/37-195Bk.jpg</t>
  </si>
  <si>
    <t>/ViewCard.cfm/sid/37/cid/6909/1956-Topps-250-Larry-Doby</t>
  </si>
  <si>
    <t>/Images/Cards/Baseball/37/37-250Fr.jpg</t>
  </si>
  <si>
    <t>/Images/Cards/Baseball/37/37-250Bk.jpg</t>
  </si>
  <si>
    <t>/ViewCard.cfm/sid/37/cid/6919/1956-Topps-260-</t>
  </si>
  <si>
    <t>/Images/Cards/Baseball/37/37-260Fr.jpg</t>
  </si>
  <si>
    <t>/Images/Cards/Baseball/37/37-260Bk.jpg</t>
  </si>
  <si>
    <t>Bill Mazeroski</t>
  </si>
  <si>
    <t>/ViewCard.cfm/sid/38/cid/7025/1957-Topps-24-Bill-Mazeroski</t>
  </si>
  <si>
    <t>/Images/Cards/Baseball/38/38-24Fr.jpg</t>
  </si>
  <si>
    <t>/Images/Cards/Baseball/38/38-24Bk.jpg</t>
  </si>
  <si>
    <t>/ViewCard.cfm/sid/38/cid/7031/1957-Topps-30-Pee-Wee-Reese</t>
  </si>
  <si>
    <t>/Images/Cards/Baseball/38/38-30Fr.jpg</t>
  </si>
  <si>
    <t>/Images/Cards/Baseball/38/38-30Bk.jpg</t>
  </si>
  <si>
    <t>/ViewCard.cfm/sid/38/cid/7039/1957-Topps-38-Nellie-Fox</t>
  </si>
  <si>
    <t>/Images/Cards/Baseball/38/38-38Fr.jpg</t>
  </si>
  <si>
    <t>/Images/Cards/Baseball/38/38-38Bk.jpg</t>
  </si>
  <si>
    <t>gmcards_57_r_ashburn</t>
  </si>
  <si>
    <t>/ViewCard.cfm/sid/38/cid/7071/1957-Topps-70-Richie-Ashburn</t>
  </si>
  <si>
    <t>/Images/Cards/Baseball/38/38-70Fr.jpg</t>
  </si>
  <si>
    <t>/Images/Cards/Baseball/38/38-70Bk.jpg</t>
  </si>
  <si>
    <t>/ViewCard.cfm/sid/38/cid/7081/1957-Topps-80-Gil-Hodges</t>
  </si>
  <si>
    <t>/Images/Cards/Baseball/38/38-80Fr.jpg</t>
  </si>
  <si>
    <t>/Images/Cards/Baseball/38/38-80Bk.jpg</t>
  </si>
  <si>
    <t>/ViewCard.cfm/sid/38/cid/7086/1957-Topps-85-Larry-Doby</t>
  </si>
  <si>
    <t>/Images/Cards/Baseball/38/38-85Fr.jpg</t>
  </si>
  <si>
    <t>/Images/Cards/Baseball/38/38-85Bk.jpg</t>
  </si>
  <si>
    <t>/ViewCard.cfm/sid/38/cid/7139/1957-Topps-138-Minnie-Minoso</t>
  </si>
  <si>
    <t>/Images/Cards/Baseball/38/38-138Fr.jpg</t>
  </si>
  <si>
    <t>/Images/Cards/Baseball/38/38-138Bk.jpg</t>
  </si>
  <si>
    <t>/ViewCard.cfm/sid/38/cid/7155/1957-Topps-154-Red-Schoendienst</t>
  </si>
  <si>
    <t>/Images/Cards/Baseball/38/38-154Fr.jpg</t>
  </si>
  <si>
    <t>/Images/Cards/Baseball/38/38-154Bk.jpg</t>
  </si>
  <si>
    <t>/ViewCard.cfm/sid/38/cid/7217/1957-Topps-215-Enos-Slaughter</t>
  </si>
  <si>
    <t>/Images/Cards/Baseball/38/38-215Fr.jpg</t>
  </si>
  <si>
    <t>/Images/Cards/Baseball/38/38-215Bk.jpg</t>
  </si>
  <si>
    <t>gmcards_57_g_kell</t>
  </si>
  <si>
    <t>/ViewCard.cfm/sid/38/cid/7232/1957-Topps-230-George-Kell</t>
  </si>
  <si>
    <t>/Images/Cards/Baseball/38/38-230Fr.jpg</t>
  </si>
  <si>
    <t>/Images/Cards/Baseball/38/38-230Bk.jpg</t>
  </si>
  <si>
    <t>Jim Bunning</t>
  </si>
  <si>
    <t>/ViewCard.cfm/sid/38/cid/7340/1957-Topps-338-Jim-Bunning</t>
  </si>
  <si>
    <t>/Images/Cards/Baseball/38/38-338Fr.jpg</t>
  </si>
  <si>
    <t>/Images/Cards/Baseball/38/38-338Bk.jpg</t>
  </si>
  <si>
    <t>/ViewCard.cfm/sid/40/cid/27052/1958-Topps-40-George-Kell</t>
  </si>
  <si>
    <t>/Images/Cards/Baseball/40/40-40Fr.jpg</t>
  </si>
  <si>
    <t>/Images/Cards/Baseball/40/40-40Bk.jpg</t>
  </si>
  <si>
    <t>gmcards_58_j_bunning</t>
  </si>
  <si>
    <t>/ViewCard.cfm/sid/40/cid/27149/1958-Topps-115-Jim-Bunning</t>
  </si>
  <si>
    <t>/Images/Cards/Baseball/40/40-115Fr.jpg</t>
  </si>
  <si>
    <t>/Images/Cards/Baseball/40/40-115Bk.jpg</t>
  </si>
  <si>
    <t>gmcards_58_e_slaughter</t>
  </si>
  <si>
    <t>/ViewCard.cfm/sid/40/cid/27176/1958-Topps-142-Enos-Slaughter</t>
  </si>
  <si>
    <t>/Images/Cards/Baseball/40/40-142Fr.jpg</t>
  </si>
  <si>
    <t>/Images/Cards/Baseball/40/40-142Bk.jpg</t>
  </si>
  <si>
    <t>/ViewCard.cfm/sid/40/cid/27195/1958-Topps-162-Gil-Hodges</t>
  </si>
  <si>
    <t>/Images/Cards/Baseball/40/40-162Fr.jpg</t>
  </si>
  <si>
    <t>/Images/Cards/Baseball/40/40-162Bk.jpg</t>
  </si>
  <si>
    <t>gmcards_58_r_schoendienst</t>
  </si>
  <si>
    <t>/ViewCard.cfm/sid/40/cid/27223/1958-Topps-190-Red-Schoendienst</t>
  </si>
  <si>
    <t>/Images/Cards/Baseball/40/40-190Fr.jpg</t>
  </si>
  <si>
    <t>/Images/Cards/Baseball/40/40-190Bk.jpg</t>
  </si>
  <si>
    <t>/ViewCard.cfm/sid/40/cid/27263/1958-Topps-230-Richie-Ashburn</t>
  </si>
  <si>
    <t>/Images/Cards/Baseball/40/40-230Fr.jpg</t>
  </si>
  <si>
    <t>/Images/Cards/Baseball/40/40-230Bk.jpg</t>
  </si>
  <si>
    <t>/ViewCard.cfm/sid/40/cid/27271/1958-Topps-238-Bill-Mazeroski</t>
  </si>
  <si>
    <t>/Images/Cards/Baseball/40/40-238Fr.jpg</t>
  </si>
  <si>
    <t>/Images/Cards/Baseball/40/40-238Bk.jpg</t>
  </si>
  <si>
    <t>/ViewCard.cfm/sid/40/cid/27328/1958-Topps-295-Minnie-Minoso</t>
  </si>
  <si>
    <t>/Images/Cards/Baseball/40/40-295Fr.jpg</t>
  </si>
  <si>
    <t>/Images/Cards/Baseball/40/40-295Bk.jpg</t>
  </si>
  <si>
    <t>Orlando Cepeda</t>
  </si>
  <si>
    <t>/ViewCard.cfm/sid/40/cid/27376/1958-Topps-343-Orlando-Cepeda</t>
  </si>
  <si>
    <t>/Images/Cards/Baseball/40/40-343Fr.jpg</t>
  </si>
  <si>
    <t>/Images/Cards/Baseball/40/40-343Bk.jpg</t>
  </si>
  <si>
    <t>/ViewCard.cfm/sid/40/cid/27408/1958-Topps-375-Pee-Wee-Reese</t>
  </si>
  <si>
    <t>/Images/Cards/Baseball/40/40-375Fr.jpg</t>
  </si>
  <si>
    <t>/Images/Cards/Baseball/40/40-375Bk.jpg</t>
  </si>
  <si>
    <t>/ViewCard.cfm/sid/40/cid/27435/1958-Topps-400-Nellie-Fox</t>
  </si>
  <si>
    <t>/Images/Cards/Baseball/40/40-400Fr.jpg</t>
  </si>
  <si>
    <t>/Images/Cards/Baseball/40/40-400Bk.jpg</t>
  </si>
  <si>
    <t>/ViewCard.cfm/sid/40/cid/27460/1958-Topps-424-Larry-Doby</t>
  </si>
  <si>
    <t>/Images/Cards/Baseball/40/40-424Fr.jpg</t>
  </si>
  <si>
    <t>/Images/Cards/Baseball/40/40-424Bk.jpg</t>
  </si>
  <si>
    <t>/ViewCard.cfm/sid/43/cid/7985/1959-Topps-30-Nellie-Fox</t>
  </si>
  <si>
    <t>/Images/Cards/Baseball/43/43-30Fr.jpg</t>
  </si>
  <si>
    <t>/Images/Cards/Baseball/43/43-30Bk.jpg</t>
  </si>
  <si>
    <t>/ViewCard.cfm/sid/43/cid/8037/1959-Topps-80-Minnie-Minoso</t>
  </si>
  <si>
    <t>/Images/Cards/Baseball/43/43-80Fr.jpg</t>
  </si>
  <si>
    <t>/Images/Cards/Baseball/43/43-80Bk.jpg</t>
  </si>
  <si>
    <t>gmcards_59_j_bunning</t>
  </si>
  <si>
    <t>/ViewCard.cfm/sid/43/cid/8106/1959-Topps-149-Jim-Bunning</t>
  </si>
  <si>
    <t>/Images/Cards/Baseball/43/43-149Fr.jpg</t>
  </si>
  <si>
    <t>/Images/Cards/Baseball/43/43-149Bk.jpg</t>
  </si>
  <si>
    <t>/ViewCard.cfm/sid/43/cid/8112/1959-Topps-155-Enos-Slaughter</t>
  </si>
  <si>
    <t>/Images/Cards/Baseball/43/43-155Fr.jpg</t>
  </si>
  <si>
    <t>/Images/Cards/Baseball/43/43-155Bk.jpg</t>
  </si>
  <si>
    <t>/ViewCard.cfm/sid/43/cid/8227/1959-Topps-270-Gil-Hodges</t>
  </si>
  <si>
    <t>/Images/Cards/Baseball/43/43-270Fr.jpg</t>
  </si>
  <si>
    <t>/Images/Cards/Baseball/43/43-270Bk.jpg</t>
  </si>
  <si>
    <t>gmcards_59_r_ashburn</t>
  </si>
  <si>
    <t>/ViewCard.cfm/sid/43/cid/8257/1959-Topps-300-Richie-Ashburn</t>
  </si>
  <si>
    <t>/Images/Cards/Baseball/43/43-300Fr.jpg</t>
  </si>
  <si>
    <t>/Images/Cards/Baseball/43/43-300Bk.jpg</t>
  </si>
  <si>
    <t>gmcards_59_o_cepeda</t>
  </si>
  <si>
    <t>/ViewCard.cfm/sid/43/cid/8352/1959-Topps-390-Orlando-Cepeda</t>
  </si>
  <si>
    <t>/Images/Cards/Baseball/43/43-390Fr.jpg</t>
  </si>
  <si>
    <t>/Images/Cards/Baseball/43/43-390Bk.jpg</t>
  </si>
  <si>
    <t>/ViewCard.cfm/sid/43/cid/8377/1959-Topps-415-Bill-Mazeroski</t>
  </si>
  <si>
    <t>/Images/Cards/Baseball/43/43-415Fr.jpg</t>
  </si>
  <si>
    <t>/Images/Cards/Baseball/43/43-415Bk.jpg</t>
  </si>
  <si>
    <t>gmcards_59_l_doby</t>
  </si>
  <si>
    <t>/ViewCard.cfm/sid/43/cid/8419/1959-Topps-455-Larry-Doby</t>
  </si>
  <si>
    <t>/Images/Cards/Baseball/43/43-8419RepFr.jpg</t>
  </si>
  <si>
    <t>/Images/Cards/Baseball/43/43-8419RepBk.jpg</t>
  </si>
  <si>
    <t>gmcards_59_r_schoendienst</t>
  </si>
  <si>
    <t>/ViewCard.cfm/sid/43/cid/8444/1959-Topps-480-Red-Schoendienst</t>
  </si>
  <si>
    <t>/Images/Cards/Baseball/43/43-480Fr.jpg</t>
  </si>
  <si>
    <t>/Images/Cards/Baseball/43/43-480Bk.jpg</t>
  </si>
  <si>
    <t>/ViewCard.cfm/sid/47/cid/27655/1960-Topps-55-Bill-Mazeroski</t>
  </si>
  <si>
    <t>/Images/Cards/Baseball/47/47-55Fr.jpg</t>
  </si>
  <si>
    <t>/Images/Cards/Baseball/47/47-55Bk.jpg</t>
  </si>
  <si>
    <t>gmcards_60_n_fox</t>
  </si>
  <si>
    <t>/ViewCard.cfm/sid/47/cid/27700/1960-Topps-100-Nellie-Fox</t>
  </si>
  <si>
    <t>/Images/Cards/Baseball/47/47-100Fr.jpg</t>
  </si>
  <si>
    <t>/Images/Cards/Baseball/47/47-100Bk.jpg</t>
  </si>
  <si>
    <t>Jim Kaat</t>
  </si>
  <si>
    <t>/ViewCard.cfm/sid/47/cid/27736/1960-Topps-136-Jim-Kaat</t>
  </si>
  <si>
    <t>/Images/Cards/Baseball/47/47-136Fr.jpg</t>
  </si>
  <si>
    <t>/Images/Cards/Baseball/47/47-136Bk.jpg</t>
  </si>
  <si>
    <t>/ViewCard.cfm/sid/47/cid/27895/1960-Topps-295-Gil-Hodges</t>
  </si>
  <si>
    <t>/Images/Cards/Baseball/47/47-295Fr.jpg</t>
  </si>
  <si>
    <t>/Images/Cards/Baseball/47/47-295Bk.jpg</t>
  </si>
  <si>
    <t>gmcards_60_r_ashburn</t>
  </si>
  <si>
    <t>/ViewCard.cfm/sid/47/cid/27905/1960-Topps-305-Richie-Ashburn</t>
  </si>
  <si>
    <t>/Images/Cards/Baseball/47/47-305Fr.jpg</t>
  </si>
  <si>
    <t>/Images/Cards/Baseball/47/47-305Bk.jpg</t>
  </si>
  <si>
    <t>gmcards_60_r_schoendienst</t>
  </si>
  <si>
    <t>/ViewCard.cfm/sid/47/cid/27935/1960-Topps-335-Red-Schoendienst</t>
  </si>
  <si>
    <t>/Images/Cards/Baseball/47/47-335Fr.jpg</t>
  </si>
  <si>
    <t>/Images/Cards/Baseball/47/47-335Bk.jpg</t>
  </si>
  <si>
    <t>/ViewCard.cfm/sid/47/cid/27965/1960-Topps-365-Minnie-Minoso</t>
  </si>
  <si>
    <t>/Images/Cards/Baseball/47/47-365Fr.jpg</t>
  </si>
  <si>
    <t>/Images/Cards/Baseball/47/47-365Bk.jpg</t>
  </si>
  <si>
    <t>/ViewCard.cfm/sid/47/cid/28050/1960-Topps-450-Orlando-Cepeda</t>
  </si>
  <si>
    <t>/Images/Cards/Baseball/47/47-450Fr.jpg</t>
  </si>
  <si>
    <t>/Images/Cards/Baseball/47/47-450Bk.jpg</t>
  </si>
  <si>
    <t>/ViewCard.cfm/sid/47/cid/28102/1960-Topps-502-Jim-Bunning</t>
  </si>
  <si>
    <t>/Images/Cards/Baseball/47/47-502Fr.jpg</t>
  </si>
  <si>
    <t>/Images/Cards/Baseball/47/47-502Bk.jpg</t>
  </si>
  <si>
    <t>/ViewCard.cfm/sid/51/cid/9136/1961-Topps-30-Nellie-Fox</t>
  </si>
  <si>
    <t>/Images/Cards/Baseball/51/51-30Fr.jpg</t>
  </si>
  <si>
    <t>/Images/Cards/Baseball/51/51-30Bk.jpg</t>
  </si>
  <si>
    <t>Ron Santo</t>
  </si>
  <si>
    <t>gmcards_61_r_santo</t>
  </si>
  <si>
    <t>/ViewCard.cfm/sid/51/cid/9141/1961-Topps-35-Ron-Santo</t>
  </si>
  <si>
    <t>/Images/Cards/Baseball/51/51-35Fr.jpg</t>
  </si>
  <si>
    <t>/Images/Cards/Baseball/51/51-35Bk.jpg</t>
  </si>
  <si>
    <t>/ViewCard.cfm/sid/51/cid/9169/1961-Topps-63-Jim-Kaat</t>
  </si>
  <si>
    <t>/Images/Cards/Baseball/51/51-63Fr.jpg</t>
  </si>
  <si>
    <t>/Images/Cards/Baseball/51/51-63Bk.jpg</t>
  </si>
  <si>
    <t>gmcards_61_r_ashburn</t>
  </si>
  <si>
    <t>/ViewCard.cfm/sid/51/cid/9194/1961-Topps-88-Richie-Ashburn</t>
  </si>
  <si>
    <t>/Images/Cards/Baseball/51/51-88Fr.jpg</t>
  </si>
  <si>
    <t>/Images/Cards/Baseball/51/51-88Bk.jpg</t>
  </si>
  <si>
    <t>/ViewCard.cfm/sid/51/cid/9491/1961-Topps-380-Minnie-Minoso</t>
  </si>
  <si>
    <t>/Images/Cards/Baseball/51/51-380Fr.jpg</t>
  </si>
  <si>
    <t>/Images/Cards/Baseball/51/51-380Bk.jpg</t>
  </si>
  <si>
    <t>/ViewCard.cfm/sid/51/cid/9540/1961-Topps-430-Bill-Mazeroski</t>
  </si>
  <si>
    <t>/Images/Cards/Baseball/51/51-430Fr.jpg</t>
  </si>
  <si>
    <t>/Images/Cards/Baseball/51/51-430Bk.jpg</t>
  </si>
  <si>
    <t>gmcards_61_o_cepeda</t>
  </si>
  <si>
    <t>/ViewCard.cfm/sid/51/cid/9545/1961-Topps-435-Orlando-Cepeda</t>
  </si>
  <si>
    <t>/Images/Cards/Baseball/51/51-435Fr.jpg</t>
  </si>
  <si>
    <t>/Images/Cards/Baseball/51/51-435Bk.jpg</t>
  </si>
  <si>
    <t>/ViewCard.cfm/sid/51/cid/9571/1961-Topps-460-Gil-Hodges</t>
  </si>
  <si>
    <t>/Images/Cards/Baseball/51/51-460Fr.jpg</t>
  </si>
  <si>
    <t>/Images/Cards/Baseball/51/51-460Bk.jpg</t>
  </si>
  <si>
    <t>gmcards_61_j_bunning</t>
  </si>
  <si>
    <t>/ViewCard.cfm/sid/51/cid/9602/1961-Topps-490-Jim-Bunning</t>
  </si>
  <si>
    <t>/Images/Cards/Baseball/51/51-490Fr.jpg</t>
  </si>
  <si>
    <t>/Images/Cards/Baseball/51/51-490Bk.jpg</t>
  </si>
  <si>
    <t>/ViewCard.cfm/sid/51/cid/9617/1961-Topps-505-Red-Schoendienst</t>
  </si>
  <si>
    <t>/Images/Cards/Baseball/51/51-505Fr.jpg</t>
  </si>
  <si>
    <t>/Images/Cards/Baseball/51/51-505Bk.jpg</t>
  </si>
  <si>
    <t>/ViewCard.cfm/sid/55/cid/28271/1962-Topps-21-Jim-Kaat</t>
  </si>
  <si>
    <t>/Images/Cards/Baseball/55/55-28271RepFr.jpg</t>
  </si>
  <si>
    <t>/Images/Cards/Baseball/55/55-28271RepBk.jpg</t>
  </si>
  <si>
    <t>/ViewCard.cfm/sid/55/cid/28279/1962-Topps-28-Minnie-Minoso</t>
  </si>
  <si>
    <t>/Images/Cards/Baseball/55/55-28279RepFr.jpg</t>
  </si>
  <si>
    <t>/Images/Cards/Baseball/55/55-28279RepBk.jpg</t>
  </si>
  <si>
    <t>gmcards_62_o_cepeda</t>
  </si>
  <si>
    <t>/ViewCard.cfm/sid/55/cid/28291/1962-Topps-40-Orlando-Cepeda</t>
  </si>
  <si>
    <t>/Images/Cards/Baseball/55/55-28291RepFr.jpg</t>
  </si>
  <si>
    <t>/Images/Cards/Baseball/55/55-28291RepBk.jpg</t>
  </si>
  <si>
    <t>/ViewCard.cfm/sid/55/cid/28324/1962-Topps-73-Nellie-Fox</t>
  </si>
  <si>
    <t>/Images/Cards/Baseball/55/55-73Fr.jpg</t>
  </si>
  <si>
    <t>/Images/Cards/Baseball/55/55-28324RepBk.jpg</t>
  </si>
  <si>
    <t>/ViewCard.cfm/sid/55/cid/28336/1962-Topps-85-Gil-Hodges</t>
  </si>
  <si>
    <t>/Images/Cards/Baseball/55/55-28336RepFr.jpg</t>
  </si>
  <si>
    <t>/Images/Cards/Baseball/55/55-28336RepBk.jpg</t>
  </si>
  <si>
    <t>gmcards_62_r_santo</t>
  </si>
  <si>
    <t>/ViewCard.cfm/sid/55/cid/28427/1962-Topps-170-Ron-Santo</t>
  </si>
  <si>
    <t>/Images/Cards/Baseball/55/55-170Fr.jpg</t>
  </si>
  <si>
    <t>/Images/Cards/Baseball/55/55-170Bk.jpg</t>
  </si>
  <si>
    <t>gmcards_62_r_ashburn</t>
  </si>
  <si>
    <t>/ViewCard.cfm/sid/55/cid/28474/1962-Topps-213-Richie-Ashburn</t>
  </si>
  <si>
    <t>/Images/Cards/Baseball/55/55-213Fr.jpg</t>
  </si>
  <si>
    <t>/Images/Cards/Baseball/55/55-213Bk.jpg</t>
  </si>
  <si>
    <t>/ViewCard.cfm/sid/55/cid/28614/1962-Topps-353-Bill-Mazeroski</t>
  </si>
  <si>
    <t>/Images/Cards/Baseball/55/55-353Fr.jpg</t>
  </si>
  <si>
    <t>/Images/Cards/Baseball/55/55-353Bk.jpg</t>
  </si>
  <si>
    <t>/ViewCard.cfm/sid/55/cid/28722/1962-Topps-460-Jim-Bunning</t>
  </si>
  <si>
    <t>/Images/Cards/Baseball/55/55-460Fr.jpg</t>
  </si>
  <si>
    <t>/Images/Cards/Baseball/55/55-460Bk.jpg</t>
  </si>
  <si>
    <t>/ViewCard.cfm/sid/55/cid/28839/1962-Topps-575-Red-Schoendienst</t>
  </si>
  <si>
    <t>/Images/Cards/Baseball/55/55-28839RepFr.jpg</t>
  </si>
  <si>
    <t>/Images/Cards/Baseball/55/55-28839RepBk.jpg</t>
  </si>
  <si>
    <t>gmcards_63_r_ashburn</t>
  </si>
  <si>
    <t>/ViewCard.cfm/sid/60/cid/10448/1963-Topps-135-Richie-Ashburn</t>
  </si>
  <si>
    <t>/Images/Cards/Baseball/60/60-135Fr.jpg</t>
  </si>
  <si>
    <t>/Images/Cards/Baseball/60/60-135Bk.jpg</t>
  </si>
  <si>
    <t>/ViewCard.cfm/sid/60/cid/10478/1963-Topps-165-Jim-Kaat</t>
  </si>
  <si>
    <t>/Images/Cards/Baseball/60/60-165Fr.jpg</t>
  </si>
  <si>
    <t>/Images/Cards/Baseball/60/60-165Bk.jpg</t>
  </si>
  <si>
    <t>/ViewCard.cfm/sid/60/cid/10503/1963-Topps-190-Minnie-Minoso</t>
  </si>
  <si>
    <t>/Images/Cards/Baseball/60/60-190Fr.jpg</t>
  </si>
  <si>
    <t>/Images/Cards/Baseball/60/60-190Bk.jpg</t>
  </si>
  <si>
    <t>Tony Oliva</t>
  </si>
  <si>
    <t>/ViewCard.cfm/sid/60/cid/10541/1963-Topps-228-1963-Rookie-Stars-(Max-Alvis-/-Bob-Bailey-/-Ed-Kranepool-/-Pedro-Oliva)</t>
  </si>
  <si>
    <t>/Images/Cards/Baseball/60/60-228Fr.jpg</t>
  </si>
  <si>
    <t>/Images/Cards/Baseball/60/60-228Bk.jpg</t>
  </si>
  <si>
    <t>/ViewCard.cfm/sid/60/cid/10558/1963-Topps-245-Gil-Hodges</t>
  </si>
  <si>
    <t>/Images/Cards/Baseball/60/60-245Fr.jpg</t>
  </si>
  <si>
    <t>/Images/Cards/Baseball/60/60-245Bk.jpg</t>
  </si>
  <si>
    <t>gmcards_63_r_santo</t>
  </si>
  <si>
    <t>/ViewCard.cfm/sid/60/cid/10565/1963-Topps-252-Ron-Santo</t>
  </si>
  <si>
    <t>/Images/Cards/Baseball/60/60-252Fr.jpg</t>
  </si>
  <si>
    <t>/Images/Cards/Baseball/60/60-252Bk.jpg</t>
  </si>
  <si>
    <t>/ViewCard.cfm/sid/60/cid/10636/1963-Topps-323-Bill-Mazeroski</t>
  </si>
  <si>
    <t>/Images/Cards/Baseball/60/60-323Fr.jpg</t>
  </si>
  <si>
    <t>/Images/Cards/Baseball/60/60-323Bk.jpg</t>
  </si>
  <si>
    <t>gmcards_63_j_bunning</t>
  </si>
  <si>
    <t>/ViewCard.cfm/sid/60/cid/10679/1963-Topps-365-Jim-Bunning</t>
  </si>
  <si>
    <t>/Images/Cards/Baseball/60/60-365Fr.jpg</t>
  </si>
  <si>
    <t>/Images/Cards/Baseball/60/60-365Bk.jpg</t>
  </si>
  <si>
    <t>gmcards_63_o_cepeda</t>
  </si>
  <si>
    <t>/ViewCard.cfm/sid/60/cid/10837/1963-Topps-520-Orlando-Cepeda</t>
  </si>
  <si>
    <t>/Images/Cards/Baseball/60/60-520Fr.jpg</t>
  </si>
  <si>
    <t>/Images/Cards/Baseball/60/60-520Bk.jpg</t>
  </si>
  <si>
    <t>/ViewCard.cfm/sid/60/cid/10842/1963-Topps-525-Nellie-Fox</t>
  </si>
  <si>
    <t>/Images/Cards/Baseball/60/60-525Fr.jpg</t>
  </si>
  <si>
    <t>/Images/Cards/Baseball/60/60-525Bk.jpg</t>
  </si>
  <si>
    <t>Pete Rose</t>
  </si>
  <si>
    <t>/ViewCard.cfm/sid/60/cid/10854/1963-Topps-537-Pedro-Gonzalez-/-Ken-McMullen-/-Pete-Rose-/-Al-Weis</t>
  </si>
  <si>
    <t>/Images/Cards/Baseball/60/60-10854RepFr.jpg</t>
  </si>
  <si>
    <t>/Images/Cards/Baseball/60/60-10854RepBk.jpg</t>
  </si>
  <si>
    <t>/ViewCard.cfm/sid/61/cid/11010/1964-Topps-116-Twins-1964-Rookie-Stars---Jay-Ward-/-Tony-Oliva</t>
  </si>
  <si>
    <t>/Images/Cards/Baseball/61/61-116Fr.jpg</t>
  </si>
  <si>
    <t>/Images/Cards/Baseball/61/61-116Bk.jpg</t>
  </si>
  <si>
    <t>/ViewCard.cfm/sid/61/cid/11019/1964-Topps-125-Pete-Rose</t>
  </si>
  <si>
    <t>/Images/Cards/Baseball/61/61-11019RepFr.jpg</t>
  </si>
  <si>
    <t>/Images/Cards/Baseball/61/61-11019RepBk.jpg</t>
  </si>
  <si>
    <t>gmcards_64_n_fox</t>
  </si>
  <si>
    <t>/ViewCard.cfm/sid/61/cid/11099/1964-Topps-205-Nellie-Fox</t>
  </si>
  <si>
    <t>/Images/Cards/Baseball/61/61-205Fr.jpg</t>
  </si>
  <si>
    <t>/Images/Cards/Baseball/61/61-205Bk.jpg</t>
  </si>
  <si>
    <t>gmcards_64_j_bunning</t>
  </si>
  <si>
    <t>/ViewCard.cfm/sid/61/cid/11159/1964-Topps-265-Jim-Bunning</t>
  </si>
  <si>
    <t>/Images/Cards/Baseball/61/61-265Fr.jpg</t>
  </si>
  <si>
    <t>/Images/Cards/Baseball/61/61-265Bk.jpg</t>
  </si>
  <si>
    <t>gmcards_64_r_santo</t>
  </si>
  <si>
    <t>/ViewCard.cfm/sid/61/cid/11269/1964-Topps-375-Ron-Santo</t>
  </si>
  <si>
    <t>/Images/Cards/Baseball/61/61-375Fr.jpg</t>
  </si>
  <si>
    <t>/Images/Cards/Baseball/61/61-375Bk.jpg</t>
  </si>
  <si>
    <t>/ViewCard.cfm/sid/61/cid/11284/1964-Topps-390-Orlando-Cepeda</t>
  </si>
  <si>
    <t>/Images/Cards/Baseball/61/61-390Fr.jpg</t>
  </si>
  <si>
    <t>/Images/Cards/Baseball/61/61-390Bk.jpg</t>
  </si>
  <si>
    <t>/ViewCard.cfm/sid/61/cid/11433/1964-Topps-538-Minnie-Minoso</t>
  </si>
  <si>
    <t>/Images/Cards/Baseball/61/61-538Fr.jpg</t>
  </si>
  <si>
    <t>/Images/Cards/Baseball/61/61-538Bk.jpg</t>
  </si>
  <si>
    <t>/ViewCard.cfm/sid/61/cid/11462/1964-Topps-567-Jim-Kaat</t>
  </si>
  <si>
    <t>/Images/Cards/Baseball/61/61-567Fr.jpg</t>
  </si>
  <si>
    <t>/Images/Cards/Baseball/61/61-567Bk.jpg</t>
  </si>
  <si>
    <t>/ViewCard.cfm/sid/61/cid/11465/1964-Topps-570-Bill-Mazeroski</t>
  </si>
  <si>
    <t>/Images/Cards/Baseball/61/61-570Fr.jpg</t>
  </si>
  <si>
    <t>/Images/Cards/Baseball/61/61-570Bk.jpg</t>
  </si>
  <si>
    <t>gmcards_65_j_bunning</t>
  </si>
  <si>
    <t>/ViewCard.cfm/sid/64/cid/11502/1965-Topps-20-Jim-Bunning</t>
  </si>
  <si>
    <t>/Images/Cards/Baseball/64/64-20Fr.jpg</t>
  </si>
  <si>
    <t>/Images/Cards/Baseball/64/64-20Bk.jpg</t>
  </si>
  <si>
    <t>/ViewCard.cfm/sid/64/cid/11544/1965-Topps-62-Jim-Kaat</t>
  </si>
  <si>
    <t>/Images/Cards/Baseball/64/64-62Fr.jpg</t>
  </si>
  <si>
    <t>/Images/Cards/Baseball/64/64-62Bk.jpg</t>
  </si>
  <si>
    <t>gmcards_65_b_mazeroski</t>
  </si>
  <si>
    <t>/ViewCard.cfm/sid/64/cid/11578/1965-Topps-95-Bill-Mazeroski</t>
  </si>
  <si>
    <t>/Images/Cards/Baseball/64/64-95Fr.jpg</t>
  </si>
  <si>
    <t>/Images/Cards/Baseball/64/64-95Bk.jpg</t>
  </si>
  <si>
    <t>gmcards_65_r_santo</t>
  </si>
  <si>
    <t>/ViewCard.cfm/sid/64/cid/11593/1965-Topps-110-Ron-Santo</t>
  </si>
  <si>
    <t>/Images/Cards/Baseball/64/64-110Fr.jpg</t>
  </si>
  <si>
    <t>/Images/Cards/Baseball/64/64-110Bk.jpg</t>
  </si>
  <si>
    <t>/ViewCard.cfm/sid/64/cid/11690/1965-Topps-207-Pete-Rose</t>
  </si>
  <si>
    <t>/Images/Cards/Baseball/64/64-11690RepFr.jpg</t>
  </si>
  <si>
    <t>/Images/Cards/Baseball/64/64-11690RepBk.jpg</t>
  </si>
  <si>
    <t>/ViewCard.cfm/sid/64/cid/11823/1965-Topps-340-Tony-Oliva</t>
  </si>
  <si>
    <t>/Images/Cards/Baseball/64/64-340Fr.jpg</t>
  </si>
  <si>
    <t>/Images/Cards/Baseball/64/64-340Bk.jpg</t>
  </si>
  <si>
    <t>/ViewCard.cfm/sid/64/cid/11843/1965-Topps-360-Orlando-Cepeda</t>
  </si>
  <si>
    <t>/Images/Cards/Baseball/64/64-360Fr.jpg</t>
  </si>
  <si>
    <t>/Images/Cards/Baseball/64/64-360Bk.jpg</t>
  </si>
  <si>
    <t>/ViewCard.cfm/sid/64/cid/11968/1965-Topps-485-Nellie-Fox</t>
  </si>
  <si>
    <t>/Images/Cards/Baseball/64/64-485Fr.jpg</t>
  </si>
  <si>
    <t>/Images/Cards/Baseball/64/64-485Bk.jpg</t>
  </si>
  <si>
    <t>gmcards_66_p_rose</t>
  </si>
  <si>
    <t>/ViewCard.cfm/sid/65/cid/28930/1966-Topps-30-Pete-Rose</t>
  </si>
  <si>
    <t>/Images/Cards/Baseball/65/65-28930RepFr.jpg</t>
  </si>
  <si>
    <t>/Images/Cards/Baseball/65/65-28930RepBk.jpg</t>
  </si>
  <si>
    <t>gmcards_66_o_cepeda</t>
  </si>
  <si>
    <t>/ViewCard.cfm/sid/65/cid/29039/1966-Topps-132-Orlando-Cepeda</t>
  </si>
  <si>
    <t>/Images/Cards/Baseball/65/65-132Fr.jpg</t>
  </si>
  <si>
    <t>/Images/Cards/Baseball/65/65-132Bk.jpg</t>
  </si>
  <si>
    <t>/ViewCard.cfm/sid/65/cid/29119/1966-Topps-210-Bill-Mazeroski</t>
  </si>
  <si>
    <t>/Images/Cards/Baseball/65/65-210Fr.jpg</t>
  </si>
  <si>
    <t>/Images/Cards/Baseball/65/65-210Bk.jpg</t>
  </si>
  <si>
    <t>gmcards_66_r_santo</t>
  </si>
  <si>
    <t>/ViewCard.cfm/sid/65/cid/29200/1966-Topps-290-Ron-Santo</t>
  </si>
  <si>
    <t>/Images/Cards/Baseball/65/65-290Fr.jpg</t>
  </si>
  <si>
    <t>/Images/Cards/Baseball/65/65-290Bk.jpg</t>
  </si>
  <si>
    <t>/ViewCard.cfm/sid/65/cid/29346/1966-Topps-435-Jim-Bunning</t>
  </si>
  <si>
    <t>/Images/Cards/Baseball/65/65-435Fr.jpg</t>
  </si>
  <si>
    <t>/Images/Cards/Baseball/65/65-435Bk.jpg</t>
  </si>
  <si>
    <t>/ViewCard.cfm/sid/65/cid/29357/1966-Topps-445-Jim-Kaat</t>
  </si>
  <si>
    <t>/Images/Cards/Baseball/65/65-445Fr.jpg</t>
  </si>
  <si>
    <t>/Images/Cards/Baseball/65/65-445Bk.jpg</t>
  </si>
  <si>
    <t>/ViewCard.cfm/sid/65/cid/29362/1966-Topps-450-Tony-Oliva</t>
  </si>
  <si>
    <t>/Images/Cards/Baseball/65/65-450Fr.jpg</t>
  </si>
  <si>
    <t>/Images/Cards/Baseball/65/65-450Bk.jpg</t>
  </si>
  <si>
    <t>gmcards_67_o_cepeda</t>
  </si>
  <si>
    <t>/ViewCard.cfm/sid/66/cid/13620/1967-Topps-20-Orlando-Cepeda</t>
  </si>
  <si>
    <t>/Images/Cards/Baseball/66/66-20Fr.jpg</t>
  </si>
  <si>
    <t>/Images/Cards/Baseball/66/66-20Bk.jpg</t>
  </si>
  <si>
    <t>/ViewCard.cfm/sid/66/cid/13652/1967-Topps-50-Tony-Oliva</t>
  </si>
  <si>
    <t>/Images/Cards/Baseball/66/66-50Fr.jpg</t>
  </si>
  <si>
    <t>/Images/Cards/Baseball/66/66-50Bk.jpg</t>
  </si>
  <si>
    <t>gmcards_67_r_santo</t>
  </si>
  <si>
    <t>/ViewCard.cfm/sid/66/cid/13674/1967-Topps-70-Ron-Santo</t>
  </si>
  <si>
    <t>/Images/Cards/Baseball/66/66-70Fr.jpg</t>
  </si>
  <si>
    <t>/Images/Cards/Baseball/66/66-70Bk.jpg</t>
  </si>
  <si>
    <t>/ViewCard.cfm/sid/66/cid/13907/1967-Topps-300-Jim-Kaat</t>
  </si>
  <si>
    <t>/Images/Cards/Baseball/66/66-300Fr.jpg</t>
  </si>
  <si>
    <t>/Images/Cards/Baseball/66/66-300Bk.jpg</t>
  </si>
  <si>
    <t>gmcards_67_p_rose</t>
  </si>
  <si>
    <t>/ViewCard.cfm/sid/66/cid/14041/1967-Topps-430-Pete-Rose</t>
  </si>
  <si>
    <t>/Images/Cards/Baseball/66/66-14041RepFr.jpg</t>
  </si>
  <si>
    <t>/Images/Cards/Baseball/66/66-14041RepBk.jpg</t>
  </si>
  <si>
    <t>/ViewCard.cfm/sid/66/cid/14123/1967-Topps-510-Bill-Mazeroski</t>
  </si>
  <si>
    <t>/Images/Cards/Baseball/66/66-510Fr.jpg</t>
  </si>
  <si>
    <t>/Images/Cards/Baseball/66/66-510Bk.jpg</t>
  </si>
  <si>
    <t>/ViewCard.cfm/sid/66/cid/14173/1967-Topps-560-Jim-Bunning</t>
  </si>
  <si>
    <t>/Images/Cards/Baseball/66/66-560Fr.jpg</t>
  </si>
  <si>
    <t>/Images/Cards/Baseball/66/66-560Bk.jpg</t>
  </si>
  <si>
    <t>/ViewCard.cfm/sid/68/cid/29719/1968-Topps-165-Tony-Oliva</t>
  </si>
  <si>
    <t>/Images/Cards/Baseball/68/68-165Fr.jpg</t>
  </si>
  <si>
    <t>/Images/Cards/Baseball/68/68-165Bk.jpg</t>
  </si>
  <si>
    <t>gmcards_68_o_cepeda</t>
  </si>
  <si>
    <t>/ViewCard.cfm/sid/68/cid/29755/1968-Topps-200-Orlando-Cepeda</t>
  </si>
  <si>
    <t>/Images/Cards/Baseball/68/68-200Fr.jpg</t>
  </si>
  <si>
    <t>/Images/Cards/Baseball/68/68-200Bk.jpg</t>
  </si>
  <si>
    <t>gmcards_68_j_bunning</t>
  </si>
  <si>
    <t>/ViewCard.cfm/sid/68/cid/29770/1968-Topps-215-Jim-Bunning</t>
  </si>
  <si>
    <t>/Images/Cards/Baseball/68/68-215Fr.jpg</t>
  </si>
  <si>
    <t>/Images/Cards/Baseball/68/68-215Bk.jpg</t>
  </si>
  <si>
    <t>/ViewCard.cfm/sid/68/cid/29785/1968-Topps-230-Pete-Rose</t>
  </si>
  <si>
    <t>/Images/Cards/Baseball/68/68-29785RepFr.jpg</t>
  </si>
  <si>
    <t>/Images/Cards/Baseball/68/68-29785RepBk.jpg</t>
  </si>
  <si>
    <t>gmcards_68_r_santo</t>
  </si>
  <si>
    <t>/ViewCard.cfm/sid/68/cid/29790/1968-Topps-235-Ron-Santo</t>
  </si>
  <si>
    <t>/Images/Cards/Baseball/68/68-235Fr.jpg</t>
  </si>
  <si>
    <t>/Images/Cards/Baseball/68/68-235Bk.jpg</t>
  </si>
  <si>
    <t>gmcards_68_b_mazeroski</t>
  </si>
  <si>
    <t>/ViewCard.cfm/sid/68/cid/29947/1968-Topps-390-Bill-Mazeroski</t>
  </si>
  <si>
    <t>/Images/Cards/Baseball/68/68-390Fr.jpg</t>
  </si>
  <si>
    <t>/Images/Cards/Baseball/68/68-390Bk.jpg</t>
  </si>
  <si>
    <t>/ViewCard.cfm/sid/68/cid/30008/1968-Topps-450-Jim-Kaat</t>
  </si>
  <si>
    <t>/Images/Cards/Baseball/68/68-450Fr.jpg</t>
  </si>
  <si>
    <t>/Images/Cards/Baseball/68/68-450Bk.jpg</t>
  </si>
  <si>
    <t>gmcards_69_p_rose</t>
  </si>
  <si>
    <t>/ViewCard.cfm/sid/69/cid/30326/1969-Topps-120-Pete-Rose</t>
  </si>
  <si>
    <t>/Images/Cards/Baseball/69/69-30326RepFr.jpg</t>
  </si>
  <si>
    <t>/Images/Cards/Baseball/69/69-30326RepBk.jpg</t>
  </si>
  <si>
    <t>gmcards_69_j_bunning</t>
  </si>
  <si>
    <t>/ViewCard.cfm/sid/69/cid/30382/1969-Topps-175-Jim-Bunning</t>
  </si>
  <si>
    <t>/Images/Cards/Baseball/69/69-175Fr.jpg</t>
  </si>
  <si>
    <t>/Images/Cards/Baseball/69/69-175Bk.jpg</t>
  </si>
  <si>
    <t>/ViewCard.cfm/sid/69/cid/30498/1969-Topps-290-Jim-Kaat</t>
  </si>
  <si>
    <t>/Images/Cards/Baseball/69/69-290Fr.jpg</t>
  </si>
  <si>
    <t>/Images/Cards/Baseball/69/69-290Bk.jpg</t>
  </si>
  <si>
    <t>/ViewCard.cfm/sid/69/cid/30543/1969-Topps-335-Bill-Mazeroski</t>
  </si>
  <si>
    <t>/Images/Cards/Baseball/69/69-335Fr.jpg</t>
  </si>
  <si>
    <t>/Images/Cards/Baseball/69/69-335Bk.jpg</t>
  </si>
  <si>
    <t>gmcards_69_o_cepeda</t>
  </si>
  <si>
    <t>/ViewCard.cfm/sid/69/cid/30593/1969-Topps-385-Orlando-Cepeda</t>
  </si>
  <si>
    <t>/Images/Cards/Baseball/69/69-385Fr.jpg</t>
  </si>
  <si>
    <t>/Images/Cards/Baseball/69/69-385Bk.jpg</t>
  </si>
  <si>
    <t>gmcards_69_r_santo</t>
  </si>
  <si>
    <t>/ViewCard.cfm/sid/69/cid/30801/1969-Topps-570-Ron-Santo</t>
  </si>
  <si>
    <t>/Images/Cards/Baseball/69/69-570Fr.jpg</t>
  </si>
  <si>
    <t>/Images/Cards/Baseball/69/69-570Bk.jpg</t>
  </si>
  <si>
    <t>/ViewCard.cfm/sid/69/cid/30832/1969-Topps-600-Tony-Oliva</t>
  </si>
  <si>
    <t>/Images/Cards/Baseball/69/69-600Fr.jpg</t>
  </si>
  <si>
    <t>/Images/Cards/Baseball/69/69-600Bk.jpg</t>
  </si>
  <si>
    <t>/ViewCard.cfm/sid/70/cid/14904/1970-Topps-75-Jim-Kaat</t>
  </si>
  <si>
    <t>/Images/Cards/Baseball/70/70-75Fr.jpg</t>
  </si>
  <si>
    <t>/Images/Cards/Baseball/70/70-75Bk.jpg</t>
  </si>
  <si>
    <t>gmcards_70_j_bunning</t>
  </si>
  <si>
    <t>/ViewCard.cfm/sid/70/cid/15235/1970-Topps-403-Jim-Bunning</t>
  </si>
  <si>
    <t>/Images/Cards/Baseball/70/70-403Fr.jpg</t>
  </si>
  <si>
    <t>/Images/Cards/Baseball/70/70-403Bk.jpg</t>
  </si>
  <si>
    <t>gmcards_70_b_mazeroski</t>
  </si>
  <si>
    <t>/ViewCard.cfm/sid/70/cid/15273/1970-Topps-440-Bill-Mazeroski</t>
  </si>
  <si>
    <t>/Images/Cards/Baseball/70/70-440Fr.jpg</t>
  </si>
  <si>
    <t>/Images/Cards/Baseball/70/70-440Bk.jpg</t>
  </si>
  <si>
    <t>/ViewCard.cfm/sid/70/cid/15343/1970-Topps-510-Tony-Oliva</t>
  </si>
  <si>
    <t>/Images/Cards/Baseball/70/70-510Fr.jpg</t>
  </si>
  <si>
    <t>/Images/Cards/Baseball/70/70-510Bk.jpg</t>
  </si>
  <si>
    <t>gmcards_70_o_cepeda</t>
  </si>
  <si>
    <t>/ViewCard.cfm/sid/70/cid/15389/1970-Topps-555-Orlando-Cepeda</t>
  </si>
  <si>
    <t>/Images/Cards/Baseball/70/70-555Fr.jpg</t>
  </si>
  <si>
    <t>/Images/Cards/Baseball/70/70-555Bk.jpg</t>
  </si>
  <si>
    <t>gmcards_70_p_rose</t>
  </si>
  <si>
    <t>/ViewCard.cfm/sid/70/cid/15414/1970-Topps-580-Pete-Rose</t>
  </si>
  <si>
    <t>/Images/Cards/Baseball/70/70-580Fr.jpg</t>
  </si>
  <si>
    <t>/Images/Cards/Baseball/70/70-580Bk.jpg</t>
  </si>
  <si>
    <t>/ViewCard.cfm/sid/70/cid/15505/1970-Topps-670-Ron-Santo</t>
  </si>
  <si>
    <t>/Images/Cards/Baseball/70/70-670Fr.jpg</t>
  </si>
  <si>
    <t>/Images/Cards/Baseball/70/70-670Bk.jpg</t>
  </si>
  <si>
    <t>gmcards_71_p_rose</t>
  </si>
  <si>
    <t>/ViewCard.cfm/sid/71/cid/15655/1971-Topps-100-Pete-Rose</t>
  </si>
  <si>
    <t>/Images/Cards/Baseball/71/71-15655RepFr.jpg</t>
  </si>
  <si>
    <t>/Images/Cards/Baseball/71/71-15655RepBk.jpg</t>
  </si>
  <si>
    <t>gmcards_71_b_mazeroski</t>
  </si>
  <si>
    <t>/ViewCard.cfm/sid/71/cid/15665/1971-Topps-110-Bill-Mazeroski</t>
  </si>
  <si>
    <t>/Images/Cards/Baseball/71/71-110Fr.jpg</t>
  </si>
  <si>
    <t>/Images/Cards/Baseball/71/71-110Bk.jpg</t>
  </si>
  <si>
    <t>Ted Simmons</t>
  </si>
  <si>
    <t>gmcards_71_t_simmons</t>
  </si>
  <si>
    <t>/ViewCard.cfm/sid/71/cid/15672/1971-Topps-117-Ted-Simmons</t>
  </si>
  <si>
    <t>/Images/Cards/Baseball/71/71-117Fr.jpg</t>
  </si>
  <si>
    <t>/Images/Cards/Baseball/71/71-117Bk.jpg</t>
  </si>
  <si>
    <t>gmcards_71_r_santo</t>
  </si>
  <si>
    <t>/ViewCard.cfm/sid/71/cid/15776/1971-Topps-220-Ron-Santo</t>
  </si>
  <si>
    <t>/Images/Cards/Baseball/71/71-220Fr.jpg</t>
  </si>
  <si>
    <t>/Images/Cards/Baseball/71/71-220Bk.jpg</t>
  </si>
  <si>
    <t>/ViewCard.cfm/sid/71/cid/15801/1971-Topps-245-Jim-Kaat</t>
  </si>
  <si>
    <t>/Images/Cards/Baseball/71/71-245Fr.jpg</t>
  </si>
  <si>
    <t>/Images/Cards/Baseball/71/71-245Bk.jpg</t>
  </si>
  <si>
    <t>/ViewCard.cfm/sid/71/cid/15846/1971-Topps-290-Tony-Oliva</t>
  </si>
  <si>
    <t>/Images/Cards/Baseball/71/71-290Fr.jpg</t>
  </si>
  <si>
    <t>/Images/Cards/Baseball/71/71-290Bk.jpg</t>
  </si>
  <si>
    <t>Steve Garvey</t>
  </si>
  <si>
    <t>gmcards_71_s_garvey</t>
  </si>
  <si>
    <t>/ViewCard.cfm/sid/71/cid/15897/1971-Topps-341-Steve-Garvey</t>
  </si>
  <si>
    <t>/Images/Cards/Baseball/71/71-341Fr.jpg</t>
  </si>
  <si>
    <t>/Images/Cards/Baseball/71/71-341Bk.jpg</t>
  </si>
  <si>
    <t>gmcards_71_j_bunning</t>
  </si>
  <si>
    <t>/ViewCard.cfm/sid/71/cid/16130/1971-Topps-574-Jim-Bunning</t>
  </si>
  <si>
    <t>/Images/Cards/Baseball/71/71-16130Fr.jpg</t>
  </si>
  <si>
    <t>/Images/Cards/Baseball/71/71-574Bk.jpg</t>
  </si>
  <si>
    <t>gmcards_71_o_cepeda</t>
  </si>
  <si>
    <t>/ViewCard.cfm/sid/71/cid/16161/1971-Topps-605-Orlando-Cepeda</t>
  </si>
  <si>
    <t>/Images/Cards/Baseball/71/71-605Fr.jpg</t>
  </si>
  <si>
    <t>/Images/Cards/Baseball/71/71-605Bk.jpg</t>
  </si>
  <si>
    <t>gmcards_72_t_simmons</t>
  </si>
  <si>
    <t>/ViewCard.cfm/sid/72/cid/16558/1972-Topps-154-Ted-Simmons</t>
  </si>
  <si>
    <t>/Images/Cards/Baseball/72/72-154Fr.jpg</t>
  </si>
  <si>
    <t>/Images/Cards/Baseball/72/72-154Bk.jpg</t>
  </si>
  <si>
    <t>gmcards_72_o_cepeda</t>
  </si>
  <si>
    <t>/ViewCard.cfm/sid/72/cid/16599/1972-Topps-195-Orlando-Cepeda</t>
  </si>
  <si>
    <t>/Images/Cards/Baseball/72/72-195Fr.jpg</t>
  </si>
  <si>
    <t>/Images/Cards/Baseball/72/72-195Bk.jpg</t>
  </si>
  <si>
    <t>/ViewCard.cfm/sid/72/cid/16804/1972-Topps-400-Tony-Oliva</t>
  </si>
  <si>
    <t>/Images/Cards/Baseball/72/72-400Fr.jpg</t>
  </si>
  <si>
    <t>/Images/Cards/Baseball/72/72-400Bk.jpg</t>
  </si>
  <si>
    <t>gmcards_72_r_santo</t>
  </si>
  <si>
    <t>/ViewCard.cfm/sid/72/cid/16959/1972-Topps-555-Ron-Santo</t>
  </si>
  <si>
    <t>/Images/Cards/Baseball/72/72-555Fr.jpg</t>
  </si>
  <si>
    <t>/Images/Cards/Baseball/72/72-555Bk.jpg</t>
  </si>
  <si>
    <t>rustbelt_72_p_rose</t>
  </si>
  <si>
    <t>/ViewCard.cfm/sid/72/cid/16963/1972-Topps-559-Pete-Rose</t>
  </si>
  <si>
    <t>/Images/Cards/Baseball/72/72-559Fr.jpg</t>
  </si>
  <si>
    <t>/Images/Cards/Baseball/72/72-559Bk.jpg</t>
  </si>
  <si>
    <t>proxibid_72_garvey</t>
  </si>
  <si>
    <t>/ViewCard.cfm/sid/72/cid/17091/1972-Topps-686-Steve-Garvey</t>
  </si>
  <si>
    <t>/Images/Cards/Baseball/72/72-686Fr.jpg</t>
  </si>
  <si>
    <t>/Images/Cards/Baseball/72/72-686Bk.jpg</t>
  </si>
  <si>
    <t>/ViewCard.cfm/sid/72/cid/17114/1972-Topps-709-Jim-Kaat</t>
  </si>
  <si>
    <t>/Images/Cards/Baseball/72/72-709Fr.jpg</t>
  </si>
  <si>
    <t>/Images/Cards/Baseball/72/72-709Bk.jpg</t>
  </si>
  <si>
    <t>/ViewCard.cfm/sid/72/cid/17165/1972-Topps-760-Bill-Mazeroski</t>
  </si>
  <si>
    <t>/Images/Cards/Baseball/72/72-17165RepFr.jpg</t>
  </si>
  <si>
    <t>/Images/Cards/Baseball/72/72-17165RepBk.jpg</t>
  </si>
  <si>
    <t>/ViewCard.cfm/sid/73/cid/17282/1973-Topps-80-Tony-Oliva</t>
  </si>
  <si>
    <t>/Images/Cards/Baseball/73/73-80Fr.jpg</t>
  </si>
  <si>
    <t>/Images/Cards/Baseball/73/73-80Bk.jpg</t>
  </si>
  <si>
    <t>gmcards_73_t_simmons</t>
  </si>
  <si>
    <t>/ViewCard.cfm/sid/73/cid/17288/1973-Topps-85-Ted-Simmons</t>
  </si>
  <si>
    <t>/Images/Cards/Baseball/73/73-85Fr.jpg</t>
  </si>
  <si>
    <t>/Images/Cards/Baseball/73/73-85Bk.jpg</t>
  </si>
  <si>
    <t>gmcards_73_r_santo</t>
  </si>
  <si>
    <t>/ViewCard.cfm/sid/73/cid/17318/1973-Topps-115-Ron-Santo</t>
  </si>
  <si>
    <t>/Images/Cards/Baseball/73/73-115Fr.jpg</t>
  </si>
  <si>
    <t>/Images/Cards/Baseball/73/73-115Bk.jpg</t>
  </si>
  <si>
    <t>/ViewCard.cfm/sid/73/cid/17334/1973-Topps-130-Pete-Rose</t>
  </si>
  <si>
    <t>/Images/Cards/Baseball/73/73-17334RepFr.jpg</t>
  </si>
  <si>
    <t>/Images/Cards/Baseball/73/73-17334RepBk.jpg</t>
  </si>
  <si>
    <t>gmcards_73_s_garvey</t>
  </si>
  <si>
    <t>/ViewCard.cfm/sid/73/cid/17420/1973-Topps-213-Steve-Garvey</t>
  </si>
  <si>
    <t>/Images/Cards/Baseball/73/73-213Fr.jpg</t>
  </si>
  <si>
    <t>/Images/Cards/Baseball/73/73-213Bk.jpg</t>
  </si>
  <si>
    <t>/ViewCard.cfm/sid/73/cid/17745/1973-Topps-530-Jim-Kaat</t>
  </si>
  <si>
    <t>/Images/Cards/Baseball/73/73-530Fr.jpg</t>
  </si>
  <si>
    <t>/Images/Cards/Baseball/73/73-530Bk.jpg</t>
  </si>
  <si>
    <t>gmcards_73_o_cepeda</t>
  </si>
  <si>
    <t>/ViewCard.cfm/sid/73/cid/17760/1973-Topps-545-Orlando-Cepeda</t>
  </si>
  <si>
    <t>/Images/Cards/Baseball/73/73-545Fr.jpg</t>
  </si>
  <si>
    <t>/Images/Cards/Baseball/73/73-545Bk.jpg</t>
  </si>
  <si>
    <t>Dwight Evans</t>
  </si>
  <si>
    <t>/ViewCard.cfm/sid/73/cid/17829/1973-Topps-614-Rookie-Outfielders---Alonza-Bumbry-/-Dwight-Evans-/-Charlie-Spikes</t>
  </si>
  <si>
    <t>/Images/Cards/Baseball/73/73-614Fr.jpg</t>
  </si>
  <si>
    <t>/Images/Cards/Baseball/73/73-614Bk.jpg</t>
  </si>
  <si>
    <t>/ViewCard.cfm/sid/74/cid/30986/1974-Topps-83-Orlando-Cepeda</t>
  </si>
  <si>
    <t>/Images/Cards/Baseball/74/74-83Fr.jpg</t>
  </si>
  <si>
    <t>/Images/Cards/Baseball/74/74-83Bk.jpg</t>
  </si>
  <si>
    <t>/ViewCard.cfm/sid/74/cid/31097/1974-Topps-190-Tony-Oliva</t>
  </si>
  <si>
    <t>/Images/Cards/Baseball/74/74-190Fr.jpg</t>
  </si>
  <si>
    <t>/Images/Cards/Baseball/74/74-190Bk.jpg</t>
  </si>
  <si>
    <t>Dave Parker</t>
  </si>
  <si>
    <t>gmcards_74_d_parker</t>
  </si>
  <si>
    <t>/ViewCard.cfm/sid/74/cid/31163/1974-Topps-252-Dave-Parker</t>
  </si>
  <si>
    <t>/Images/Cards/Baseball/74/74-252Fr.jpg</t>
  </si>
  <si>
    <t>/Images/Cards/Baseball/74/74-252Bk.jpg</t>
  </si>
  <si>
    <t>/ViewCard.cfm/sid/74/cid/31171/1974-Topps-260-Ted-Simmons</t>
  </si>
  <si>
    <t>/Images/Cards/Baseball/74/74-260Fr.jpg</t>
  </si>
  <si>
    <t>/Images/Cards/Baseball/74/74-260Bk.jpg</t>
  </si>
  <si>
    <t>/ViewCard.cfm/sid/74/cid/31181/1974-Topps-270-Ron-Santo</t>
  </si>
  <si>
    <t>/Images/Cards/Baseball/74/74-270Fr.jpg</t>
  </si>
  <si>
    <t>/Images/Cards/Baseball/74/74-270Bk.jpg</t>
  </si>
  <si>
    <t>/ViewCard.cfm/sid/74/cid/31211/1974-Topps-300-Pete-Rose</t>
  </si>
  <si>
    <t>/Images/Cards/Baseball/74/74-300Fr.jpg</t>
  </si>
  <si>
    <t>/Images/Cards/Baseball/74/74-300Bk.jpg</t>
  </si>
  <si>
    <t>comc_74_d_evans</t>
  </si>
  <si>
    <t>/ViewCard.cfm/sid/74/cid/31263/1974-Topps-351-Dwight-Evans</t>
  </si>
  <si>
    <t>/Images/Cards/Baseball/74/74-351Fr.jpg</t>
  </si>
  <si>
    <t>/Images/Cards/Baseball/74/74-351Bk.jpg</t>
  </si>
  <si>
    <t>/ViewCard.cfm/sid/74/cid/31354/1974-Topps-440-Jim-Kaat</t>
  </si>
  <si>
    <t>/Images/Cards/Baseball/74/74-440Fr.jpg</t>
  </si>
  <si>
    <t>/Images/Cards/Baseball/74/74-440Bk.jpg</t>
  </si>
  <si>
    <t>/ViewCard.cfm/sid/74/cid/31489/1974-Topps-575-Steve-Garvey</t>
  </si>
  <si>
    <t>/Images/Cards/Baseball/74/74-575Fr.jpg</t>
  </si>
  <si>
    <t>/Images/Cards/Baseball/74/74-575Bk.jpg</t>
  </si>
  <si>
    <t>/ViewCard.cfm/sid/76/cid/18527/1975-Topps-29-Dave-Parker</t>
  </si>
  <si>
    <t>/Images/Cards/Baseball/76/76-29Fr.jpg</t>
  </si>
  <si>
    <t>/Images/Cards/Baseball/76/76-29Bk.jpg</t>
  </si>
  <si>
    <t>gmcards_75_r_santo</t>
  </si>
  <si>
    <t>/ViewCard.cfm/sid/76/cid/18533/1975-Topps-35-Ron-Santo</t>
  </si>
  <si>
    <t>/Images/Cards/Baseball/76/76-35Fr.jpg</t>
  </si>
  <si>
    <t>/Images/Cards/Baseball/76/76-35Bk.jpg</t>
  </si>
  <si>
    <t>/ViewCard.cfm/sid/76/cid/18573/1975-Topps-75-Ted-Simmons</t>
  </si>
  <si>
    <t>/Images/Cards/Baseball/76/76-75Fr.jpg</t>
  </si>
  <si>
    <t>/Images/Cards/Baseball/76/76-75Bk.jpg</t>
  </si>
  <si>
    <t>/ViewCard.cfm/sid/76/cid/18638/1975-Topps-140-Steve-Garvey</t>
  </si>
  <si>
    <t>/Images/Cards/Baseball/76/76-18638RepFr.jpg</t>
  </si>
  <si>
    <t>/Images/Cards/Baseball/76/76-18638RepBk.jpg</t>
  </si>
  <si>
    <t>/ViewCard.cfm/sid/76/cid/18741/1975-Topps-243-Jim-Kaat</t>
  </si>
  <si>
    <t>/Images/Cards/Baseball/76/76-243Fr.jpg</t>
  </si>
  <si>
    <t>/Images/Cards/Baseball/76/76-243Bk.jpg</t>
  </si>
  <si>
    <t>comc_75_d_evans</t>
  </si>
  <si>
    <t>/ViewCard.cfm/sid/76/cid/18753/1975-Topps-255-Dwight-Evans</t>
  </si>
  <si>
    <t>/Images/Cards/Baseball/76/76-255Fr.jpg</t>
  </si>
  <si>
    <t>/Images/Cards/Baseball/76/76-255Bk.jpg</t>
  </si>
  <si>
    <t>gmcards_75_p_rose</t>
  </si>
  <si>
    <t>/ViewCard.cfm/sid/76/cid/18818/1975-Topps-320-Pete-Rose</t>
  </si>
  <si>
    <t>/Images/Cards/Baseball/76/76-320Fr.jpg</t>
  </si>
  <si>
    <t>/Images/Cards/Baseball/76/76-320Bk.jpg</t>
  </si>
  <si>
    <t>/ViewCard.cfm/sid/76/cid/18823/1975-Topps-325-Tony-Oliva</t>
  </si>
  <si>
    <t>/Images/Cards/Baseball/76/76-325Fr.jpg</t>
  </si>
  <si>
    <t>/Images/Cards/Baseball/76/76-325Bk.jpg</t>
  </si>
  <si>
    <t>/ViewCard.cfm/sid/77/cid/19193/1976-Topps-35-Tony-Oliva</t>
  </si>
  <si>
    <t>/Images/Cards/Baseball/77/77-35Fr.jpg</t>
  </si>
  <si>
    <t>/Images/Cards/Baseball/77/77-35Bk.jpg</t>
  </si>
  <si>
    <t>/ViewCard.cfm/sid/77/cid/19238/1976-Topps-80-Jim-Kaat</t>
  </si>
  <si>
    <t>/Images/Cards/Baseball/77/77-80Fr.jpg</t>
  </si>
  <si>
    <t>/Images/Cards/Baseball/77/77-19238RepBk.jpg</t>
  </si>
  <si>
    <t>/ViewCard.cfm/sid/77/cid/19308/1976-Topps-150-Steve-Garvey</t>
  </si>
  <si>
    <t>/Images/Cards/Baseball/77/77-150Fr.jpg</t>
  </si>
  <si>
    <t>/Images/Cards/Baseball/77/77-150Bk.jpg</t>
  </si>
  <si>
    <t>/ViewCard.cfm/sid/77/cid/19343/1976-Topps-185-Dave-Parker</t>
  </si>
  <si>
    <t>/Images/Cards/Baseball/77/77-185Fr.jpg</t>
  </si>
  <si>
    <t>/Images/Cards/Baseball/77/77-19343RepBk.jpg</t>
  </si>
  <si>
    <t>/ViewCard.cfm/sid/77/cid/19398/1976-Topps-240-Pete-Rose</t>
  </si>
  <si>
    <t>/Images/Cards/Baseball/77/77-240Fr.jpg</t>
  </si>
  <si>
    <t>/Images/Cards/Baseball/77/77-240Bk.jpg</t>
  </si>
  <si>
    <t>/ViewCard.cfm/sid/77/cid/19448/1976-Topps-290-Ted-Simmons</t>
  </si>
  <si>
    <t>/Images/Cards/Baseball/77/77-290Fr.jpg</t>
  </si>
  <si>
    <t>/Images/Cards/Baseball/77/77-290Bk.jpg</t>
  </si>
  <si>
    <t>/ViewCard.cfm/sid/77/cid/19733/1976-Topps-575-Dwight-Evans</t>
  </si>
  <si>
    <t>/Images/Cards/Baseball/77/77-575Fr.jpg</t>
  </si>
  <si>
    <t>/Images/Cards/Baseball/77/77-19733RepBk.jpg</t>
  </si>
  <si>
    <t>/ViewCard.cfm/sid/79/cid/19843/1977-Topps-25-Dwight-Evans</t>
  </si>
  <si>
    <t>/Images/Cards/Baseball/79/79-25Fr.jpg</t>
  </si>
  <si>
    <t>/Images/Cards/Baseball/79/79-25Bk.jpg</t>
  </si>
  <si>
    <t>/ViewCard.cfm/sid/79/cid/20088/1977-Topps-270-Dave-Parker</t>
  </si>
  <si>
    <t>/Images/Cards/Baseball/79/79-270Fr.jpg</t>
  </si>
  <si>
    <t>/Images/Cards/Baseball/79/79-270Bk.jpg</t>
  </si>
  <si>
    <t>gmcards_77_s_garvey</t>
  </si>
  <si>
    <t>/ViewCard.cfm/sid/79/cid/20218/1977-Topps-400-Steve-Garvey</t>
  </si>
  <si>
    <t>/Images/Cards/Baseball/79/79-400Fr.jpg</t>
  </si>
  <si>
    <t>/Images/Cards/Baseball/79/79-400Bk.jpg</t>
  </si>
  <si>
    <t>gmcards_77_p_rose</t>
  </si>
  <si>
    <t>/ViewCard.cfm/sid/79/cid/20268/1977-Topps-450-Pete-Rose</t>
  </si>
  <si>
    <t>/Images/Cards/Baseball/79/79-20268RepFr.jpg</t>
  </si>
  <si>
    <t>/Images/Cards/Baseball/79/79-20268RepBk.jpg</t>
  </si>
  <si>
    <t>/ViewCard.cfm/sid/79/cid/20288/1977-Topps-470-Ted-Simmons</t>
  </si>
  <si>
    <t>/Images/Cards/Baseball/79/79-470Fr.jpg</t>
  </si>
  <si>
    <t>/Images/Cards/Baseball/79/79-470Bk.jpg</t>
  </si>
  <si>
    <t>Dale Murphy</t>
  </si>
  <si>
    <t>/ViewCard.cfm/sid/79/cid/20294/1977-Topps-476-Rookie-Catchers---Gary-Alexander-/-Rick-Cerone-/-Dale-Murphy-/-Kevin-Pasley</t>
  </si>
  <si>
    <t>/Images/Cards/Baseball/79/79-476Fr.jpg</t>
  </si>
  <si>
    <t>/Images/Cards/Baseball/79/79-476Bk.jpg</t>
  </si>
  <si>
    <t>/ViewCard.cfm/sid/79/cid/20456/1977-Topps-638-Jim-Kaat</t>
  </si>
  <si>
    <t>/Images/Cards/Baseball/79/79-638Fr.jpg</t>
  </si>
  <si>
    <t>/Images/Cards/Baseball/79/79-638Bk.jpg</t>
  </si>
  <si>
    <t>/ViewCard.cfm/sid/80/cid/20498/1978-Topps-20-Pete-Rose</t>
  </si>
  <si>
    <t>/Images/Cards/Baseball/80/80-20Fr.jpg</t>
  </si>
  <si>
    <t>/Images/Cards/Baseball/80/80-20Bk.jpg</t>
  </si>
  <si>
    <t>/ViewCard.cfm/sid/80/cid/20828/1978-Topps-350-Steve-Garvey</t>
  </si>
  <si>
    <t>/Images/Cards/Baseball/80/80-20828RepFr.jpg</t>
  </si>
  <si>
    <t>/Images/Cards/Baseball/80/80-20828RepBk.jpg</t>
  </si>
  <si>
    <t>/ViewCard.cfm/sid/80/cid/20858/1978-Topps-380-Ted-Simmons</t>
  </si>
  <si>
    <t>/Images/Cards/Baseball/80/80-380Fr.jpg</t>
  </si>
  <si>
    <t>/Images/Cards/Baseball/80/80-380Bk.jpg</t>
  </si>
  <si>
    <t>/ViewCard.cfm/sid/80/cid/21038/1978-Topps-560-Dave-Parker</t>
  </si>
  <si>
    <t>/Images/Cards/Baseball/80/80-21038RepFr.jpg</t>
  </si>
  <si>
    <t>/Images/Cards/Baseball/80/80-21038RepBk.jpg</t>
  </si>
  <si>
    <t>/ViewCard.cfm/sid/80/cid/21173/1978-Topps-695-Dwight-Evans</t>
  </si>
  <si>
    <t>/Images/Cards/Baseball/80/80-21173RepFr.jpg</t>
  </si>
  <si>
    <t>/Images/Cards/Baseball/80/80-21173RepBk.jpg</t>
  </si>
  <si>
    <t>Jack Morris</t>
  </si>
  <si>
    <t>/ViewCard.cfm/sid/80/cid/21181/1978-Topps-703-Rookie-Pitchers---Larry-Andersen-/-Tim-Jones-/-Mickey-Mahler-/-Jack-Morris</t>
  </si>
  <si>
    <t>/Images/Cards/Baseball/80/80-703Fr.jpg</t>
  </si>
  <si>
    <t>/Images/Cards/Baseball/80/80-703Bk.jpg</t>
  </si>
  <si>
    <t>Alan Trammell</t>
  </si>
  <si>
    <t>/ViewCard.cfm/sid/80/cid/21185/1978-Topps-707-1978-Rookie-Shortstops-(Mickey-Klutts-/-Paul-Molitor-/-Alan-Trammell-/-U.L.-Washington)</t>
  </si>
  <si>
    <t>/ViewCard.cfm/sid/80/cid/21186/1978-Topps-708-Rookie-Catchers---Bo-Diaz-/-Dale-Murphy-/-Lance-Parrish-/-Ernie-Whitt</t>
  </si>
  <si>
    <t>/Images/Cards/Baseball/80/80-708Fr.jpg</t>
  </si>
  <si>
    <t>/Images/Cards/Baseball/80/80-708Bk.jpg</t>
  </si>
  <si>
    <t>/ViewCard.cfm/sid/80/cid/21193/1978-Topps-715-Jim-Kaat</t>
  </si>
  <si>
    <t>/Images/Cards/Baseball/80/80-21193RepFr.jpg</t>
  </si>
  <si>
    <t>/Images/Cards/Baseball/80/80-21193RepBk.jpg</t>
  </si>
  <si>
    <t>/ViewCard.cfm/sid/81/cid/21289/1979-Topps-39-Dale-Murphy</t>
  </si>
  <si>
    <t>/Images/Cards/Baseball/81/81-21289RepFr.jpg</t>
  </si>
  <si>
    <t>/Images/Cards/Baseball/81/81-21289RepBk.jpg</t>
  </si>
  <si>
    <t>/ViewCard.cfm/sid/81/cid/21300/1979-Topps-50-Steve-Garvey</t>
  </si>
  <si>
    <t>/Images/Cards/Baseball/81/81-50Fr.jpg</t>
  </si>
  <si>
    <t>/Images/Cards/Baseball/81/81-50Bk.jpg</t>
  </si>
  <si>
    <t>/ViewCard.cfm/sid/81/cid/21386/1979-Topps-136-Jim-Kaat</t>
  </si>
  <si>
    <t>/Images/Cards/Baseball/81/81-21386RepFr.jpg</t>
  </si>
  <si>
    <t>/Images/Cards/Baseball/81/81-21386RepBk.jpg</t>
  </si>
  <si>
    <t>/ViewCard.cfm/sid/81/cid/21405/1979-Topps-155-Dwight-Evans</t>
  </si>
  <si>
    <t>/Images/Cards/Baseball/81/81-21405RepFr.jpg</t>
  </si>
  <si>
    <t>/Images/Cards/Baseball/81/81-21405RepBk.jpg</t>
  </si>
  <si>
    <t>/ViewCard.cfm/sid/81/cid/21501/1979-Topps-251-Jack-Morris</t>
  </si>
  <si>
    <t>/Images/Cards/Baseball/81/81-251Fr.jpg</t>
  </si>
  <si>
    <t>/Images/Cards/Baseball/81/81-251Bk.jpg</t>
  </si>
  <si>
    <t>/ViewCard.cfm/sid/81/cid/21608/1979-Topps-358-Alan-Trammell</t>
  </si>
  <si>
    <t>/Images/Cards/Baseball/81/81-358Fr.jpg</t>
  </si>
  <si>
    <t>/Images/Cards/Baseball/81/81-358Bk.jpg</t>
  </si>
  <si>
    <t>/ViewCard.cfm/sid/81/cid/21681/1979-Topps-430-Dave-Parker</t>
  </si>
  <si>
    <t>/Images/Cards/Baseball/81/81-430Fr.jpg</t>
  </si>
  <si>
    <t>/Images/Cards/Baseball/81/81-430Bk.jpg</t>
  </si>
  <si>
    <t>/ViewCard.cfm/sid/81/cid/21761/1979-Topps-510-Ted-Simmons</t>
  </si>
  <si>
    <t>/Images/Cards/Baseball/81/81-510Fr.jpg</t>
  </si>
  <si>
    <t>/Images/Cards/Baseball/81/81-510Bk.jpg</t>
  </si>
  <si>
    <t>/ViewCard.cfm/sid/81/cid/21901/1979-Topps-650-Pete-Rose</t>
  </si>
  <si>
    <t>/Images/Cards/Baseball/81/81-21901RepFr.jpg</t>
  </si>
  <si>
    <t>/Images/Cards/Baseball/81/81-21901RepBk.jpg</t>
  </si>
  <si>
    <t>/ViewCard.cfm/sid/82/cid/31685/1980-Topps-85-Ted-Simmons</t>
  </si>
  <si>
    <t>/Images/Cards/Baseball/82/82-85Fr.jpg</t>
  </si>
  <si>
    <t>/Images/Cards/Baseball/82/82-85Bk.jpg</t>
  </si>
  <si>
    <t>/ViewCard.cfm/sid/82/cid/31832/1980-Topps-232-Alan-Trammell</t>
  </si>
  <si>
    <t>/Images/Cards/Baseball/82/82-232Fr.jpg</t>
  </si>
  <si>
    <t>/Images/Cards/Baseball/82/82-232Bk.jpg</t>
  </si>
  <si>
    <t>/ViewCard.cfm/sid/82/cid/31850/1980-Topps-250-Jim-Kaat</t>
  </si>
  <si>
    <t>/Images/Cards/Baseball/82/82-250Fr.jpg</t>
  </si>
  <si>
    <t>/Images/Cards/Baseball/82/82-250Bk.jpg</t>
  </si>
  <si>
    <t>/ViewCard.cfm/sid/82/cid/31874/1980-Topps-274-Dale-Murphy</t>
  </si>
  <si>
    <t>/Images/Cards/Baseball/82/82-274Fr.jpg</t>
  </si>
  <si>
    <t>/Images/Cards/Baseball/82/82-274Bk.jpg</t>
  </si>
  <si>
    <t>/ViewCard.cfm/sid/82/cid/31890/1980-Topps-290-Steve-Garvey</t>
  </si>
  <si>
    <t>/Images/Cards/Baseball/82/82-31890RepFr.jpg</t>
  </si>
  <si>
    <t>/Images/Cards/Baseball/82/82-31890RepBk.jpg</t>
  </si>
  <si>
    <t>/ViewCard.cfm/sid/82/cid/31910/1980-Topps-310-Dave-Parker</t>
  </si>
  <si>
    <t>/Images/Cards/Baseball/82/82-310Fr.jpg</t>
  </si>
  <si>
    <t>/Images/Cards/Baseball/82/82-310Bk.jpg</t>
  </si>
  <si>
    <t>/ViewCard.cfm/sid/82/cid/31971/1980-Topps-371-Jack-Morris</t>
  </si>
  <si>
    <t>/Images/Cards/Baseball/82/82-371Fr.jpg</t>
  </si>
  <si>
    <t>/Images/Cards/Baseball/82/82-371Bk.jpg</t>
  </si>
  <si>
    <t>/ViewCard.cfm/sid/82/cid/32006/1980-Topps-405-Dwight-Evans</t>
  </si>
  <si>
    <t>/Images/Cards/Baseball/82/82-405Fr.jpg</t>
  </si>
  <si>
    <t>/Images/Cards/Baseball/82/82-405Bk.jpg</t>
  </si>
  <si>
    <t>/ViewCard.cfm/sid/82/cid/32142/1980-Topps-540-Pete-Rose</t>
  </si>
  <si>
    <t>/Images/Cards/Baseball/82/82-540Fr.jpg</t>
  </si>
  <si>
    <t>/Images/Cards/Baseball/82/82-540Bk.jpg</t>
  </si>
  <si>
    <t>/ViewCard.cfm/sid/85/cid/23470/1981-Topps-180-Pete-Rose</t>
  </si>
  <si>
    <t>/Images/Cards/Baseball/85/85-23470RepFr.jpg</t>
  </si>
  <si>
    <t>/Images/Cards/Baseball/85/85-23470RepBk.jpg</t>
  </si>
  <si>
    <t>/ViewCard.cfm/sid/85/cid/23565/1981-Topps-275-Dwight-Evans</t>
  </si>
  <si>
    <t>/Images/Cards/Baseball/85/85-23565RepFr.jpg</t>
  </si>
  <si>
    <t>/Images/Cards/Baseball/85/85-23565RepBk.jpg</t>
  </si>
  <si>
    <t>Harold Baines</t>
  </si>
  <si>
    <t>/ViewCard.cfm/sid/85/cid/23637/1981-Topps-347-Harold-Baines</t>
  </si>
  <si>
    <t>/Images/Cards/Baseball/85/85-23637RepFr.jpg</t>
  </si>
  <si>
    <t>/Images/Cards/Baseball/85/85-23637RepBk.jpg</t>
  </si>
  <si>
    <t>/ViewCard.cfm/sid/85/cid/23794/1981-Topps-504-Dale-Murphy</t>
  </si>
  <si>
    <t>/Images/Cards/Baseball/85/85-23794RepFr.jpg</t>
  </si>
  <si>
    <t>/Images/Cards/Baseball/85/85-23794RepBk.jpg</t>
  </si>
  <si>
    <t>/ViewCard.cfm/sid/85/cid/23820/1981-Topps-530-Steve-Garvey</t>
  </si>
  <si>
    <t>/Images/Cards/Baseball/85/85-23820RepFr.jpg</t>
  </si>
  <si>
    <t>/Images/Cards/Baseball/85/85-23820RepBk.jpg</t>
  </si>
  <si>
    <t>/ViewCard.cfm/sid/85/cid/23853/1981-Topps-563-Jim-Kaat</t>
  </si>
  <si>
    <t>/Images/Cards/Baseball/85/85-23853RepFr.jpg</t>
  </si>
  <si>
    <t>/Images/Cards/Baseball/85/85-23853RepBk.jpg</t>
  </si>
  <si>
    <t>/ViewCard.cfm/sid/85/cid/23862/1981-Topps-572-Jack-Morris</t>
  </si>
  <si>
    <t>/Images/Cards/Baseball/85/85-23862RepFr.jpg</t>
  </si>
  <si>
    <t>/Images/Cards/Baseball/85/85-572Bk.jpg</t>
  </si>
  <si>
    <t>/ViewCard.cfm/sid/85/cid/23930/1981-Topps-640-Dave-Parker</t>
  </si>
  <si>
    <t>/Images/Cards/Baseball/85/85-23930RepFr.jpg</t>
  </si>
  <si>
    <t>/Images/Cards/Baseball/85/85-23930RepBk.jpg</t>
  </si>
  <si>
    <t>/ViewCard.cfm/sid/85/cid/23995/1981-Topps-705-Ted-Simmons</t>
  </si>
  <si>
    <t>/Images/Cards/Baseball/85/85-23995RepFr.jpg</t>
  </si>
  <si>
    <t>/Images/Cards/Baseball/85/85-23995RepBk.jpg</t>
  </si>
  <si>
    <t>/ViewCard.cfm/sid/85/cid/23999/1981-Topps-709-Alan-Trammell</t>
  </si>
  <si>
    <t>/Images/Cards/Baseball/85/85-23999RepFr.jpg</t>
  </si>
  <si>
    <t>/Images/Cards/Baseball/85/85-23999RepBk.jpg</t>
  </si>
  <si>
    <t>/ViewCard.cfm/sid/89/cid/24188/1982-Topps-40-Dave-Parker</t>
  </si>
  <si>
    <t>/Images/Cards/Baseball/89/89-24188RepFr.jpg</t>
  </si>
  <si>
    <t>/Images/Cards/Baseball/89/89-24188RepBk.jpg</t>
  </si>
  <si>
    <t>/ViewCard.cfm/sid/89/cid/24298/1982-Topps-150-Ted-Simmons</t>
  </si>
  <si>
    <t>/Images/Cards/Baseball/89/89-24298RepFr.jpg</t>
  </si>
  <si>
    <t>/Images/Cards/Baseball/89/89-24298RepBk.jpg</t>
  </si>
  <si>
    <t>/ViewCard.cfm/sid/89/cid/24327/1982-Topps-179-Steve-Garvey</t>
  </si>
  <si>
    <t>/Images/Cards/Baseball/89/89-24327RepFr.jpg</t>
  </si>
  <si>
    <t>/Images/Cards/Baseball/89/89-24327RepBk.jpg</t>
  </si>
  <si>
    <t>/ViewCard.cfm/sid/89/cid/24505/1982-Topps-355-Dwight-Evans</t>
  </si>
  <si>
    <t>/Images/Cards/Baseball/89/89-24505RepFr.jpg</t>
  </si>
  <si>
    <t>/Images/Cards/Baseball/89/89-24505RepBk.jpg</t>
  </si>
  <si>
    <t>/ViewCard.cfm/sid/89/cid/24517/1982-Topps-367-Jim-Kaat</t>
  </si>
  <si>
    <t>/Images/Cards/Baseball/89/89-24517RepFr.jpg</t>
  </si>
  <si>
    <t>/Images/Cards/Baseball/89/89-24517RepBk.jpg</t>
  </si>
  <si>
    <t>/ViewCard.cfm/sid/89/cid/24601/1982-Topps-450-Jack-Morris</t>
  </si>
  <si>
    <t>/Images/Cards/Baseball/89/89-24601RepFr.jpg</t>
  </si>
  <si>
    <t>/Images/Cards/Baseball/89/89-24601RepBk.jpg</t>
  </si>
  <si>
    <t>Lee Smith</t>
  </si>
  <si>
    <t>gmcards_82_l_smith</t>
  </si>
  <si>
    <t>/ViewCard.cfm/sid/89/cid/24603/1982-Topps-452-Lee-Smith</t>
  </si>
  <si>
    <t>/Images/Cards/Baseball/89/89-452Fr.jpg</t>
  </si>
  <si>
    <t>/Images/Cards/Baseball/89/89-452Bk.jpg</t>
  </si>
  <si>
    <t>/ViewCard.cfm/sid/89/cid/24626/1982-Topps-475-Alan-Trammell</t>
  </si>
  <si>
    <t>/Images/Cards/Baseball/89/89-24626RepFr.jpg</t>
  </si>
  <si>
    <t>/Images/Cards/Baseball/89/89-24626RepBk.jpg</t>
  </si>
  <si>
    <t>/ViewCard.cfm/sid/89/cid/24819/1982-Topps-668-Dale-Murphy</t>
  </si>
  <si>
    <t>/Images/Cards/Baseball/89/89-668Fr.jpg</t>
  </si>
  <si>
    <t>/Images/Cards/Baseball/89/89-668Bk.jpg</t>
  </si>
  <si>
    <t>/ViewCard.cfm/sid/89/cid/24835/1982-Topps-684-Harold-Baines</t>
  </si>
  <si>
    <t>/Images/Cards/Baseball/89/89-24835RepFr.jpg</t>
  </si>
  <si>
    <t>/Images/Cards/Baseball/89/89-24835RepBk.jpg</t>
  </si>
  <si>
    <t>/ViewCard.cfm/sid/89/cid/24931/1982-Topps-780-Pete-Rose</t>
  </si>
  <si>
    <t>/Images/Cards/Baseball/89/89-780Fr.jpg</t>
  </si>
  <si>
    <t>/Images/Cards/Baseball/89/89-24931RepBk.jpg</t>
  </si>
  <si>
    <t>/ViewCard.cfm/sid/93/cid/25140/1983-Topps-65-Jack-Morris</t>
  </si>
  <si>
    <t>/Images/Cards/Baseball/93/93-65Fr.jpg</t>
  </si>
  <si>
    <t>/Images/Cards/Baseball/93/93-65Bk.jpg</t>
  </si>
  <si>
    <t>/ViewCard.cfm/sid/93/cid/25170/1983-Topps-95-Alan-Trammell</t>
  </si>
  <si>
    <t>/Images/Cards/Baseball/93/93-95Fr.jpg</t>
  </si>
  <si>
    <t>/Images/Cards/Baseball/93/93-95Bk.jpg</t>
  </si>
  <si>
    <t>/ViewCard.cfm/sid/93/cid/25175/1983-Topps-100-Pete-Rose</t>
  </si>
  <si>
    <t>/Images/Cards/Baseball/93/93-25175RepFr.jpg</t>
  </si>
  <si>
    <t>/Images/Cards/Baseball/93/93-100Bk.jpg</t>
  </si>
  <si>
    <t>/ViewCard.cfm/sid/93/cid/25210/1983-Topps-135-Dwight-Evans</t>
  </si>
  <si>
    <t>/Images/Cards/Baseball/93/93-135Fr.jpg</t>
  </si>
  <si>
    <t>/Images/Cards/Baseball/93/93-135Bk.jpg</t>
  </si>
  <si>
    <t>/ViewCard.cfm/sid/93/cid/25252/1983-Topps-177-Harold-Baines</t>
  </si>
  <si>
    <t>/Images/Cards/Baseball/93/93-25252RepFr.jpg</t>
  </si>
  <si>
    <t>/Images/Cards/Baseball/93/93-25252RepBk.jpg</t>
  </si>
  <si>
    <t>/ViewCard.cfm/sid/93/cid/25280/1983-Topps-205-Dave-Parker</t>
  </si>
  <si>
    <t>/Images/Cards/Baseball/93/93-25280RepFr.jpg</t>
  </si>
  <si>
    <t>/Images/Cards/Baseball/93/93-25280RepBk.jpg</t>
  </si>
  <si>
    <t>/ViewCard.cfm/sid/93/cid/25525/1983-Topps-450-Ted-Simmons</t>
  </si>
  <si>
    <t>/Images/Cards/Baseball/93/93-450Fr.jpg</t>
  </si>
  <si>
    <t>/Images/Cards/Baseball/93/93-450Bk.jpg</t>
  </si>
  <si>
    <t>/ViewCard.cfm/sid/93/cid/25685/1983-Topps-610-Steve-Garvey</t>
  </si>
  <si>
    <t>/Images/Cards/Baseball/93/93-610Fr.jpg</t>
  </si>
  <si>
    <t>/Images/Cards/Baseball/93/93-610Bk.jpg</t>
  </si>
  <si>
    <t>/ViewCard.cfm/sid/93/cid/25747/1983-Topps-672-Jim-Kaat</t>
  </si>
  <si>
    <t>/Images/Cards/Baseball/93/93-25747RepFr.jpg</t>
  </si>
  <si>
    <t>/Images/Cards/Baseball/93/93-25747RepBk.jpg</t>
  </si>
  <si>
    <t>/ViewCard.cfm/sid/93/cid/25774/1983-Topps-699-Lee-Smith</t>
  </si>
  <si>
    <t>/Images/Cards/Baseball/93/93-25774RepFr.jpg</t>
  </si>
  <si>
    <t>/Images/Cards/Baseball/93/93-25774RepBk.jpg</t>
  </si>
  <si>
    <t>/ViewCard.cfm/sid/93/cid/25835/1983-Topps-760-Dale-Murphy</t>
  </si>
  <si>
    <t>/Images/Cards/Baseball/93/93-760Fr.jpg</t>
  </si>
  <si>
    <t>/Images/Cards/Baseball/93/93-760Bk.jpg</t>
  </si>
  <si>
    <t>Darryl Strawberry</t>
  </si>
  <si>
    <t>108T</t>
  </si>
  <si>
    <t>gmcards_83_d_strawberry</t>
  </si>
  <si>
    <t>/ViewCard.cfm/sid/94/cid/25976/1983-Topps-Traded-108T-Darryl-Strawberry</t>
  </si>
  <si>
    <t>/Images/Cards/Baseball/94/94-108TFr.jpg</t>
  </si>
  <si>
    <t>/Images/Cards/Baseball/94/94-108TBk.jpg</t>
  </si>
  <si>
    <t>Julio Franco</t>
  </si>
  <si>
    <t>34T</t>
  </si>
  <si>
    <t>gmcards_83_j_franco</t>
  </si>
  <si>
    <t>/ViewCard.cfm/sid/94/cid/25902/1983-Topps-Traded-34T-Julio-Franco</t>
  </si>
  <si>
    <t>/Images/Cards/Baseball/94/94-25902Fr.jpg</t>
  </si>
  <si>
    <t>/Images/Cards/Baseball/94/94-25902Bk.jpg</t>
  </si>
  <si>
    <t>Don Mattingly</t>
  </si>
  <si>
    <t>/ViewCard.cfm/sid/98/cid/33108/1984-Topps-8-Don-Mattingly</t>
  </si>
  <si>
    <t>/Images/Cards/Baseball/98/98-33108RepFr.jpg</t>
  </si>
  <si>
    <t>/Images/Cards/Baseball/98/98-33108RepBk.jpg</t>
  </si>
  <si>
    <t>/ViewCard.cfm/sid/98/cid/33148/1984-Topps-48-Julio-Franco</t>
  </si>
  <si>
    <t>/Images/Cards/Baseball/98/98-33148RepFr.jpg</t>
  </si>
  <si>
    <t>/Images/Cards/Baseball/98/98-48Bk.jpg</t>
  </si>
  <si>
    <t>/ViewCard.cfm/sid/98/cid/33250/1984-Topps-150-Dale-Murphy</t>
  </si>
  <si>
    <t>/Images/Cards/Baseball/98/98-150Fr.jpg</t>
  </si>
  <si>
    <t>/Images/Cards/Baseball/98/98-150Bk.jpg</t>
  </si>
  <si>
    <t>/ViewCard.cfm/sid/98/cid/33276/1984-Topps-176-Lee-Smith</t>
  </si>
  <si>
    <t>/Images/Cards/Baseball/98/98-33276RepFr.jpg</t>
  </si>
  <si>
    <t>/Images/Cards/Baseball/98/98-33276RepBk.jpg</t>
  </si>
  <si>
    <t>gmcards_84_d_strawberry</t>
  </si>
  <si>
    <t>/ViewCard.cfm/sid/98/cid/33282/1984-Topps-182-Darryl-Strawberry</t>
  </si>
  <si>
    <t>/Images/Cards/Baseball/98/98-33282RepFr.jpg</t>
  </si>
  <si>
    <t>/Images/Cards/Baseball/98/98-33282RepBk.jpg</t>
  </si>
  <si>
    <t>/ViewCard.cfm/sid/98/cid/33295/1984-Topps-195-Jack-Morris</t>
  </si>
  <si>
    <t>/Images/Cards/Baseball/98/98-33295RepFr.jpg</t>
  </si>
  <si>
    <t>/Images/Cards/Baseball/98/98-195Bk.jpg</t>
  </si>
  <si>
    <t>/ViewCard.cfm/sid/98/cid/33400/1984-Topps-300-Pete-Rose</t>
  </si>
  <si>
    <t>/Images/Cards/Baseball/98/98-33400RepFr.jpg</t>
  </si>
  <si>
    <t>/Images/Cards/Baseball/98/98-33400RepBk.jpg</t>
  </si>
  <si>
    <t>/ViewCard.cfm/sid/98/cid/33480/1984-Topps-380-Steve-Garvey</t>
  </si>
  <si>
    <t>/Images/Cards/Baseball/98/98-33480RepFr.jpg</t>
  </si>
  <si>
    <t>/Images/Cards/Baseball/98/98-33480RepBk.jpg</t>
  </si>
  <si>
    <t>/ViewCard.cfm/sid/98/cid/33534/1984-Topps-434-Harold-Baines</t>
  </si>
  <si>
    <t>/Images/Cards/Baseball/98/98-33534RepFr.jpg</t>
  </si>
  <si>
    <t>/Images/Cards/Baseball/98/98-33534RepBk.jpg</t>
  </si>
  <si>
    <t>/ViewCard.cfm/sid/98/cid/33610/1984-Topps-510-Alan-Trammell</t>
  </si>
  <si>
    <t>/Images/Cards/Baseball/98/98-510Fr.jpg</t>
  </si>
  <si>
    <t>/Images/Cards/Baseball/98/98-510Bk.jpg</t>
  </si>
  <si>
    <t>/ViewCard.cfm/sid/98/cid/33730/1984-Topps-630-Ted-Simmons</t>
  </si>
  <si>
    <t>/Images/Cards/Baseball/98/98-33730RepFr.jpg</t>
  </si>
  <si>
    <t>/Images/Cards/Baseball/98/98-33730RepBk.jpg</t>
  </si>
  <si>
    <t>/ViewCard.cfm/sid/98/cid/33820/1984-Topps-720-Dwight-Evans</t>
  </si>
  <si>
    <t>/Images/Cards/Baseball/98/98-33820RepFr.jpg</t>
  </si>
  <si>
    <t>/Images/Cards/Baseball/98/98-33820RepBk.jpg</t>
  </si>
  <si>
    <t>/ViewCard.cfm/sid/98/cid/33875/1984-Topps-775-Dave-Parker</t>
  </si>
  <si>
    <t>/Images/Cards/Baseball/98/98-33875RepFr.jpg</t>
  </si>
  <si>
    <t>/Images/Cards/Baseball/98/98-33875RepBk.jpg</t>
  </si>
  <si>
    <t>Dwight Gooden</t>
  </si>
  <si>
    <t>42T</t>
  </si>
  <si>
    <t>/ViewCard.cfm/sid/99/cid/33992/1984-Topps-Traded-42T-Dwight-Gooden</t>
  </si>
  <si>
    <t>/Images/Cards/Baseball/99/99-42TFr.jpg</t>
  </si>
  <si>
    <t>/Images/Cards/Baseball/99/99-42TBk.jpg</t>
  </si>
  <si>
    <t>/ViewCard.cfm/sid/103/cid/34275/1985-Topps-175-Dave-Parker</t>
  </si>
  <si>
    <t>/Images/Cards/Baseball/103/103-34275RepFr.jpg</t>
  </si>
  <si>
    <t>/Images/Cards/Baseball/103/103-34275RepBk.jpg</t>
  </si>
  <si>
    <t>Roger Clemens</t>
  </si>
  <si>
    <t>gmcards_85_r_clemens</t>
  </si>
  <si>
    <t>/ViewCard.cfm/sid/103/cid/34281/1985-Topps-181-Roger-Clemens</t>
  </si>
  <si>
    <t>/Images/Cards/Baseball/103/103-34281RepFr.jpg</t>
  </si>
  <si>
    <t>/Images/Cards/Baseball/103/103-34281RepBk.jpg</t>
  </si>
  <si>
    <t>/ViewCard.cfm/sid/103/cid/34337/1985-Topps-237-Julio-Franco</t>
  </si>
  <si>
    <t>/Images/Cards/Baseball/103/103-34337RepFr.jpg</t>
  </si>
  <si>
    <t>/Images/Cards/Baseball/103/103-34337RepBk.jpg</t>
  </si>
  <si>
    <t>/ViewCard.cfm/sid/103/cid/34349/1985-Topps-249-Harold-Baines</t>
  </si>
  <si>
    <t>/Images/Cards/Baseball/103/103-34349RepFr.jpg</t>
  </si>
  <si>
    <t>/Images/Cards/Baseball/103/103-34349RepBk.jpg</t>
  </si>
  <si>
    <t>/ViewCard.cfm/sid/103/cid/34418/1985-Topps-318-Ted-Simmons</t>
  </si>
  <si>
    <t>/Images/Cards/Baseball/103/103-34418RepFr.jpg</t>
  </si>
  <si>
    <t>/Images/Cards/Baseball/103/103-34418RepBk.jpg</t>
  </si>
  <si>
    <t>/ViewCard.cfm/sid/103/cid/34420/1985-Topps-320-Dale-Murphy</t>
  </si>
  <si>
    <t>/Images/Cards/Baseball/103/103-34420RepFr.jpg</t>
  </si>
  <si>
    <t>/Images/Cards/Baseball/103/103-34420RepBk.jpg</t>
  </si>
  <si>
    <t>Mark McGwire</t>
  </si>
  <si>
    <t>/ViewCard.cfm/sid/103/cid/34501/1985-Topps-401-Mark-McGwire</t>
  </si>
  <si>
    <t>/Images/Cards/Baseball/103/103-34501RepFr.jpg</t>
  </si>
  <si>
    <t>/Images/Cards/Baseball/103/103-34501RepBk.jpg</t>
  </si>
  <si>
    <t>/ViewCard.cfm/sid/103/cid/34550/1985-Topps-450-Steve-Garvey</t>
  </si>
  <si>
    <t>/Images/Cards/Baseball/103/103-34550RepFr.jpg</t>
  </si>
  <si>
    <t>/Images/Cards/Baseball/103/103-34550RepBk.jpg</t>
  </si>
  <si>
    <t>/ViewCard.cfm/sid/103/cid/34611/1985-Topps-511-Lee-Smith</t>
  </si>
  <si>
    <t>/Images/Cards/Baseball/103/103-34611RepFr.jpg</t>
  </si>
  <si>
    <t>/Images/Cards/Baseball/103/103-34611RepBk.jpg</t>
  </si>
  <si>
    <t>/ViewCard.cfm/sid/103/cid/34670/1985-Topps-570-Darryl-Strawberry</t>
  </si>
  <si>
    <t>/Images/Cards/Baseball/103/103-34670RepFr.jpg</t>
  </si>
  <si>
    <t>/Images/Cards/Baseball/103/103-34670RepBk.jpg</t>
  </si>
  <si>
    <t>/ViewCard.cfm/sid/103/cid/34680/1985-Topps-580-Dwight-Evans</t>
  </si>
  <si>
    <t>/Images/Cards/Baseball/103/103-34680RepFr.jpg</t>
  </si>
  <si>
    <t>/Images/Cards/Baseball/103/103-34680RepBk.jpg</t>
  </si>
  <si>
    <t>/ViewCard.cfm/sid/103/cid/34700/1985-Topps-600-Pete-Rose</t>
  </si>
  <si>
    <t>/Images/Cards/Baseball/103/103-34700RepFr.jpg</t>
  </si>
  <si>
    <t>/Images/Cards/Baseball/103/103-34700RepBk.jpg</t>
  </si>
  <si>
    <t>/ViewCard.cfm/sid/103/cid/34710/1985-Topps-610-Jack-Morris</t>
  </si>
  <si>
    <t>/Images/Cards/Baseball/103/103-610Fr.jpg</t>
  </si>
  <si>
    <t>/Images/Cards/Baseball/103/103-610Bk.jpg</t>
  </si>
  <si>
    <t>gmcards_85_d_gooden</t>
  </si>
  <si>
    <t>/ViewCard.cfm/sid/103/cid/34720/1985-Topps-620-Dwight-Gooden</t>
  </si>
  <si>
    <t>/Images/Cards/Baseball/103/103-34720RepFr.jpg</t>
  </si>
  <si>
    <t>/Images/Cards/Baseball/103/103-34720RepBk.jpg</t>
  </si>
  <si>
    <t>Eric Davis</t>
  </si>
  <si>
    <t>/ViewCard.cfm/sid/103/cid/34727/1985-Topps-627-Eric-Davis</t>
  </si>
  <si>
    <t>/Images/Cards/Baseball/103/103-34727RepFr.jpg</t>
  </si>
  <si>
    <t>/Images/Cards/Baseball/103/103-34727RepBk.jpg</t>
  </si>
  <si>
    <t>/ViewCard.cfm/sid/103/cid/34765/1985-Topps-665-Don-Mattingly</t>
  </si>
  <si>
    <t>/Images/Cards/Baseball/103/103-34765RepFr.jpg</t>
  </si>
  <si>
    <t>/Images/Cards/Baseball/103/103-34765RepBk.jpg</t>
  </si>
  <si>
    <t>/ViewCard.cfm/sid/103/cid/34790/1985-Topps-690-Alan-Trammell</t>
  </si>
  <si>
    <t>/Images/Cards/Baseball/103/103-690Fr.jpg</t>
  </si>
  <si>
    <t>/Images/Cards/Baseball/103/103-690Bk.jpg</t>
  </si>
  <si>
    <t>Joe Carter</t>
  </si>
  <si>
    <t>/ViewCard.cfm/sid/103/cid/34794/1985-Topps-694-Joe-Carter</t>
  </si>
  <si>
    <t>/Images/Cards/Baseball/103/103-34794RepFr.jpg</t>
  </si>
  <si>
    <t>/Images/Cards/Baseball/103/103-34794RepBk.jpg</t>
  </si>
  <si>
    <t>Vince Coleman</t>
  </si>
  <si>
    <t>24T</t>
  </si>
  <si>
    <t>/ViewCard.cfm/sid/104/cid/34974/1985-Topps-Traded-24T-Vince-Coleman</t>
  </si>
  <si>
    <t>/Images/Cards/Baseball/104/104-24TFr.jpg</t>
  </si>
  <si>
    <t>/Images/Cards/Baseball/104/104-24TBk.jpg</t>
  </si>
  <si>
    <t>/ViewCard.cfm/sid/110/cid/12690/1986-Topps-1-Pete-Rose</t>
  </si>
  <si>
    <t>/Images/Cards/Baseball/110/110-1Fr.jpg</t>
  </si>
  <si>
    <t>/Images/Cards/Baseball/110/110-1Bk.jpg</t>
  </si>
  <si>
    <t>/ViewCard.cfm/sid/110/cid/12717/1986-Topps-28-Eric-Davis</t>
  </si>
  <si>
    <t>/Images/Cards/Baseball/110/110-12717RepFr.jpg</t>
  </si>
  <si>
    <t>/Images/Cards/Baseball/110/110-12717RepBk.jpg</t>
  </si>
  <si>
    <t>/ViewCard.cfm/sid/110/cid/12749/1986-Topps-60-Dwight-Evans</t>
  </si>
  <si>
    <t>/Images/Cards/Baseball/110/110-12749RepFr.jpg</t>
  </si>
  <si>
    <t>/Images/Cards/Baseball/110/110-12749RepBk.jpg</t>
  </si>
  <si>
    <t>/ViewCard.cfm/sid/110/cid/12769/1986-Topps-80-Darryl-Strawberry</t>
  </si>
  <si>
    <t>/Images/Cards/Baseball/110/110-12769RepFr.jpg</t>
  </si>
  <si>
    <t>/Images/Cards/Baseball/110/110-12769RepBk.jpg</t>
  </si>
  <si>
    <t>/ViewCard.cfm/sid/110/cid/12819/1986-Topps-130-Alan-Trammell</t>
  </si>
  <si>
    <t>/Images/Cards/Baseball/110/110-130Fr.jpg</t>
  </si>
  <si>
    <t>/Images/Cards/Baseball/110/110-130Bk.jpg</t>
  </si>
  <si>
    <t>/ViewCard.cfm/sid/110/cid/12869/1986-Topps-180-Don-Mattingly</t>
  </si>
  <si>
    <t>/Images/Cards/Baseball/110/110-12869RepFr.jpg</t>
  </si>
  <si>
    <t>/Images/Cards/Baseball/110/110-12869RepBk.jpg</t>
  </si>
  <si>
    <t>/ViewCard.cfm/sid/110/cid/12926/1986-Topps-237-Ted-Simmons</t>
  </si>
  <si>
    <t>/Images/Cards/Baseball/110/110-237Fr.jpg</t>
  </si>
  <si>
    <t>/Images/Cards/Baseball/110/110-237Bk.jpg</t>
  </si>
  <si>
    <t>/ViewCard.cfm/sid/110/cid/12939/1986-Topps-250-Dwight-Gooden</t>
  </si>
  <si>
    <t>/Images/Cards/Baseball/110/110-12939RepFr.jpg</t>
  </si>
  <si>
    <t>/Images/Cards/Baseball/110/110-12939RepBk.jpg</t>
  </si>
  <si>
    <t>/ViewCard.cfm/sid/110/cid/12959/1986-Topps-270-Jack-Morris</t>
  </si>
  <si>
    <t>/Images/Cards/Baseball/110/110-12959RepFr.jpg</t>
  </si>
  <si>
    <t>/Images/Cards/Baseball/110/110-12959RepBk.jpg</t>
  </si>
  <si>
    <t>/ViewCard.cfm/sid/110/cid/13044/1986-Topps-355-Lee-Smith</t>
  </si>
  <si>
    <t>/Images/Cards/Baseball/110/110-13044RepFr.jpg</t>
  </si>
  <si>
    <t>/Images/Cards/Baseball/110/110-13044RepBk.jpg</t>
  </si>
  <si>
    <t>/ViewCard.cfm/sid/110/cid/13059/1986-Topps-370-Vince-Coleman</t>
  </si>
  <si>
    <t>/Images/Cards/Baseball/110/110-13059RepFr.jpg</t>
  </si>
  <si>
    <t>/Images/Cards/Baseball/110/110-13059RepBk.jpg</t>
  </si>
  <si>
    <t>/ViewCard.cfm/sid/110/cid/13066/1986-Topps-377-Joe-Carter</t>
  </si>
  <si>
    <t>/Images/Cards/Baseball/110/110-377Fr.jpg</t>
  </si>
  <si>
    <t>/Images/Cards/Baseball/110/110-13066RepBk.jpg</t>
  </si>
  <si>
    <t>Cecil Fielder</t>
  </si>
  <si>
    <t>/ViewCard.cfm/sid/110/cid/13075/1986-Topps-386-Cecil-Fielder</t>
  </si>
  <si>
    <t>/Images/Cards/Baseball/110/110-386Fr.jpg</t>
  </si>
  <si>
    <t>/Images/Cards/Baseball/110/110-13075RepBk.jpg</t>
  </si>
  <si>
    <t>/ViewCard.cfm/sid/110/cid/13080/1986-Topps-391-Julio-Franco</t>
  </si>
  <si>
    <t>/Images/Cards/Baseball/110/110-391Fr.jpg</t>
  </si>
  <si>
    <t>/Images/Cards/Baseball/110/110-391Bk.jpg</t>
  </si>
  <si>
    <t>/ViewCard.cfm/sid/110/cid/13284/1986-Topps-595-Dave-Parker</t>
  </si>
  <si>
    <t>/Images/Cards/Baseball/110/110-13284RepFr.jpg</t>
  </si>
  <si>
    <t>/Images/Cards/Baseball/110/110-13284RepBk.jpg</t>
  </si>
  <si>
    <t>/ViewCard.cfm/sid/110/cid/13289/1986-Topps-600-Dale-Murphy</t>
  </si>
  <si>
    <t>/Images/Cards/Baseball/110/110-13289RepFr.jpg</t>
  </si>
  <si>
    <t>/Images/Cards/Baseball/110/110-13289RepBk.jpg</t>
  </si>
  <si>
    <t>/ViewCard.cfm/sid/110/cid/13349/1986-Topps-660-Steve-Garvey</t>
  </si>
  <si>
    <t>/Images/Cards/Baseball/110/110-13349RepFr.jpg</t>
  </si>
  <si>
    <t>/Images/Cards/Baseball/110/110-13349RepBk.jpg</t>
  </si>
  <si>
    <t>/ViewCard.cfm/sid/110/cid/13350/1986-Topps-661-Roger-Clemens</t>
  </si>
  <si>
    <t>/Images/Cards/Baseball/110/110-661Fr.jpg</t>
  </si>
  <si>
    <t>/Images/Cards/Baseball/110/110-13350RepBk.jpg</t>
  </si>
  <si>
    <t>/ViewCard.cfm/sid/110/cid/13444/1986-Topps-755-Harold-Baines</t>
  </si>
  <si>
    <t>/Images/Cards/Baseball/110/110-13444RepFr.jpg</t>
  </si>
  <si>
    <t>/Images/Cards/Baseball/110/110-13444RepBk.jpg</t>
  </si>
  <si>
    <t>Barry Bonds</t>
  </si>
  <si>
    <t>11T</t>
  </si>
  <si>
    <t>/ViewCard.cfm/sid/111/cid/35111/1986-Topps-Traded-11T-Barry-Bonds</t>
  </si>
  <si>
    <t>/Images/Cards/Baseball/111/111-35111RepFr.jpg</t>
  </si>
  <si>
    <t>/Images/Cards/Baseball/111/111-35111RepBk.jpg</t>
  </si>
  <si>
    <t>Bobby Bonilla</t>
  </si>
  <si>
    <t>12T</t>
  </si>
  <si>
    <t>/ViewCard.cfm/sid/111/cid/35112/1986-Topps-Traded-12T-Bobby-Bonilla</t>
  </si>
  <si>
    <t>/Images/Cards/Baseball/111/111-12TFr.jpg</t>
  </si>
  <si>
    <t>/Images/Cards/Baseball/111/111-12TBk.jpg</t>
  </si>
  <si>
    <t>Jose Canseco</t>
  </si>
  <si>
    <t>20T</t>
  </si>
  <si>
    <t>/ViewCard.cfm/sid/111/cid/35120/1986-Topps-Traded-20T-Jose-Canseco</t>
  </si>
  <si>
    <t>/Images/Cards/Baseball/111/111-35120RepFr.jpg</t>
  </si>
  <si>
    <t>/Images/Cards/Baseball/111/111-35120RepBk.jpg</t>
  </si>
  <si>
    <t>Will Clark</t>
  </si>
  <si>
    <t>/ViewCard.cfm/sid/111/cid/35124/1986-Topps-Traded-24T-Will-Clark</t>
  </si>
  <si>
    <t>/Images/Cards/Baseball/111/111-24TFr.jpg</t>
  </si>
  <si>
    <t>/Images/Cards/Baseball/111/111-24TBk.jpg</t>
  </si>
  <si>
    <t>Bo Jackson</t>
  </si>
  <si>
    <t>50T</t>
  </si>
  <si>
    <t>/ViewCard.cfm/sid/111/cid/35150/1986-Topps-Traded-50T-Bo-Jackson</t>
  </si>
  <si>
    <t>/Images/Cards/Baseball/111/111-35150RepFr.jpg</t>
  </si>
  <si>
    <t>/Images/Cards/Baseball/111/111-35150RepBk.jpg</t>
  </si>
  <si>
    <t>Kevin Mitchell</t>
  </si>
  <si>
    <t>74T</t>
  </si>
  <si>
    <t>/ViewCard.cfm/sid/111/cid/35174/1986-Topps-Traded-74T-Kevin-Mitchell</t>
  </si>
  <si>
    <t>/Images/Cards/Baseball/111/111-35174RepFr.jpg</t>
  </si>
  <si>
    <t>/Images/Cards/Baseball/111/111-35174RepBk.jpg</t>
  </si>
  <si>
    <t>/ViewCard.cfm/sid/117/cid/35273/1987-Topps-23-Lee-Smith</t>
  </si>
  <si>
    <t>/Images/Cards/Baseball/117/117-35273RepFr.jpg</t>
  </si>
  <si>
    <t>/Images/Cards/Baseball/117/117-35273RepBk.jpg</t>
  </si>
  <si>
    <t>/ViewCard.cfm/sid/117/cid/35351/1987-Topps-100-Steve-Garvey</t>
  </si>
  <si>
    <t>/Images/Cards/Baseball/117/117-100Fr.jpg</t>
  </si>
  <si>
    <t>/Images/Cards/Baseball/117/117-100Bk.jpg</t>
  </si>
  <si>
    <t>/ViewCard.cfm/sid/117/cid/35381/1987-Topps-130-Dwight-Gooden</t>
  </si>
  <si>
    <t>/Images/Cards/Baseball/117/117-35381RepFr.jpg</t>
  </si>
  <si>
    <t>/Images/Cards/Baseball/117/117-35381RepBk.jpg</t>
  </si>
  <si>
    <t>/ViewCard.cfm/sid/117/cid/35411/1987-Topps-160-Julio-Franco</t>
  </si>
  <si>
    <t>/Images/Cards/Baseball/117/117-160Fr.jpg</t>
  </si>
  <si>
    <t>/Images/Cards/Baseball/117/117-160Bk.jpg</t>
  </si>
  <si>
    <t>/ViewCard.cfm/sid/117/cid/35421/1987-Topps-170-Bo-Jackson</t>
  </si>
  <si>
    <t>/Images/Cards/Baseball/117/117-170Fr.jpg</t>
  </si>
  <si>
    <t>/Images/Cards/Baseball/117/117-170Bk.jpg</t>
  </si>
  <si>
    <t>/ViewCard.cfm/sid/117/cid/35429/1987-Topps-178-Cecil-Fielder</t>
  </si>
  <si>
    <t>/Images/Cards/Baseball/117/117-35429RepFr.jpg</t>
  </si>
  <si>
    <t>/Images/Cards/Baseball/117/117-35429RepBk.jpg</t>
  </si>
  <si>
    <t>/ViewCard.cfm/sid/117/cid/35435/1987-Topps-184-Bobby-Bonilla</t>
  </si>
  <si>
    <t>/Images/Cards/Baseball/117/117-184Fr.jpg</t>
  </si>
  <si>
    <t>/Images/Cards/Baseball/117/117-184Bk.jpg</t>
  </si>
  <si>
    <t>/ViewCard.cfm/sid/117/cid/35451/1987-Topps-200-Pete-Rose</t>
  </si>
  <si>
    <t>/Images/Cards/Baseball/117/117-200Fr.jpg</t>
  </si>
  <si>
    <t>/Images/Cards/Baseball/117/117-200Bk.jpg</t>
  </si>
  <si>
    <t>/ViewCard.cfm/sid/117/cid/35471/1987-Topps-220-Joe-Carter</t>
  </si>
  <si>
    <t>/Images/Cards/Baseball/117/117-220Fr.jpg</t>
  </si>
  <si>
    <t>/Images/Cards/Baseball/117/117-220Bk.jpg</t>
  </si>
  <si>
    <t>/ViewCard.cfm/sid/117/cid/35571/1987-Topps-320-Barry-Bonds</t>
  </si>
  <si>
    <t>/Images/Cards/Baseball/117/117-35571RepFr.jpg</t>
  </si>
  <si>
    <t>/Images/Cards/Baseball/117/117-35571RepBk.jpg</t>
  </si>
  <si>
    <t>/ViewCard.cfm/sid/117/cid/35591/1987-Topps-340-Roger-Clemens</t>
  </si>
  <si>
    <t>/Images/Cards/Baseball/117/117-35591RepFr.jpg</t>
  </si>
  <si>
    <t>/Images/Cards/Baseball/117/117-35591RepBk.jpg</t>
  </si>
  <si>
    <t>/ViewCard.cfm/sid/117/cid/35618/1987-Topps-366-Mark-McGwire</t>
  </si>
  <si>
    <t>/Images/Cards/Baseball/117/117-366Fr.jpg</t>
  </si>
  <si>
    <t>/Images/Cards/Baseball/117/117-366Bk.jpg</t>
  </si>
  <si>
    <t>/ViewCard.cfm/sid/117/cid/35664/1987-Topps-412-Eric-Davis</t>
  </si>
  <si>
    <t>/Images/Cards/Baseball/117/117-35664RepFr.jpg</t>
  </si>
  <si>
    <t>/Images/Cards/Baseball/117/117-35664RepBk.jpg</t>
  </si>
  <si>
    <t>/ViewCard.cfm/sid/117/cid/35672/1987-Topps-420-Will-Clark</t>
  </si>
  <si>
    <t>/Images/Cards/Baseball/117/117-35672RepFr.jpg</t>
  </si>
  <si>
    <t>/Images/Cards/Baseball/117/117-35672RepBk.jpg</t>
  </si>
  <si>
    <t>/ViewCard.cfm/sid/117/cid/35712/1987-Topps-460-Darryl-Strawberry</t>
  </si>
  <si>
    <t>/Images/Cards/Baseball/117/117-35712RepFr.jpg</t>
  </si>
  <si>
    <t>/Images/Cards/Baseball/117/117-35712RepBk.jpg</t>
  </si>
  <si>
    <t>/ViewCard.cfm/sid/117/cid/35742/1987-Topps-490-Dale-Murphy</t>
  </si>
  <si>
    <t>/Images/Cards/Baseball/117/117-35742RepFr.jpg</t>
  </si>
  <si>
    <t>/Images/Cards/Baseball/117/117-35742RepBk.jpg</t>
  </si>
  <si>
    <t>/ViewCard.cfm/sid/117/cid/35752/1987-Topps-500-Don-Mattingly</t>
  </si>
  <si>
    <t>/Images/Cards/Baseball/117/117-35752RepFr.jpg</t>
  </si>
  <si>
    <t>/Images/Cards/Baseball/117/117-35752RepBk.jpg</t>
  </si>
  <si>
    <t>/ViewCard.cfm/sid/117/cid/35768/1987-Topps-516-Ted-Simmons</t>
  </si>
  <si>
    <t>/Images/Cards/Baseball/117/117-516Fr.jpg</t>
  </si>
  <si>
    <t>/Images/Cards/Baseball/117/117-516Bk.jpg</t>
  </si>
  <si>
    <t>/ViewCard.cfm/sid/117/cid/35842/1987-Topps-590-Vince-Coleman</t>
  </si>
  <si>
    <t>/Images/Cards/Baseball/117/117-590Fr.jpg</t>
  </si>
  <si>
    <t>/Images/Cards/Baseball/117/117-590Bk.jpg</t>
  </si>
  <si>
    <t>/ViewCard.cfm/sid/117/cid/35874/1987-Topps-620-Jose-Canseco</t>
  </si>
  <si>
    <t>/Images/Cards/Baseball/117/117-620Fr.jpg</t>
  </si>
  <si>
    <t>/Images/Cards/Baseball/117/117-620Bk.jpg</t>
  </si>
  <si>
    <t>Rafael Palmeiro</t>
  </si>
  <si>
    <t>/ViewCard.cfm/sid/117/cid/35888/1987-Topps-634-Rafael-Palmeiro</t>
  </si>
  <si>
    <t>/Images/Cards/Baseball/117/117-634Fr.jpg</t>
  </si>
  <si>
    <t>/Images/Cards/Baseball/117/117-634Bk.jpg</t>
  </si>
  <si>
    <t>/ViewCard.cfm/sid/117/cid/35899/1987-Topps-645-Dwight-Evans</t>
  </si>
  <si>
    <t>/Images/Cards/Baseball/117/117-645Fr.jpg</t>
  </si>
  <si>
    <t>/Images/Cards/Baseball/117/117-645Bk.jpg</t>
  </si>
  <si>
    <t>/ViewCard.cfm/sid/117/cid/35907/1987-Topps-653-Kevin-Mitchell</t>
  </si>
  <si>
    <t>/Images/Cards/Baseball/117/117-653Fr.jpg</t>
  </si>
  <si>
    <t>/Images/Cards/Baseball/117/117-653Bk.jpg</t>
  </si>
  <si>
    <t>/ViewCard.cfm/sid/117/cid/35942/1987-Topps-687-Alan-Trammell</t>
  </si>
  <si>
    <t>/Images/Cards/Baseball/117/117-687Fr.jpg</t>
  </si>
  <si>
    <t>/Images/Cards/Baseball/117/117-687Bk.jpg</t>
  </si>
  <si>
    <t>/ViewCard.cfm/sid/117/cid/35946/1987-Topps-691-Dave-Parker</t>
  </si>
  <si>
    <t>/Images/Cards/Baseball/117/117-691Fr.jpg</t>
  </si>
  <si>
    <t>/Images/Cards/Baseball/117/117-691Bk.jpg</t>
  </si>
  <si>
    <t>/ViewCard.cfm/sid/117/cid/36027/1987-Topps-772-Harold-Baines</t>
  </si>
  <si>
    <t>/Images/Cards/Baseball/117/117-772Fr.jpg</t>
  </si>
  <si>
    <t>/Images/Cards/Baseball/117/117-772Bk.jpg</t>
  </si>
  <si>
    <t>/ViewCard.cfm/sid/117/cid/36033/1987-Topps-778-Jack-Morris</t>
  </si>
  <si>
    <t>/Images/Cards/Baseball/117/117-778Fr.jpg</t>
  </si>
  <si>
    <t>/Images/Cards/Baseball/117/117-778Bk.jpg</t>
  </si>
  <si>
    <t>Matt Williams</t>
  </si>
  <si>
    <t>129T</t>
  </si>
  <si>
    <t>/ViewCard.cfm/sid/118/cid/36229/1987-Topps-Traded-129T-Matt-Williams</t>
  </si>
  <si>
    <t>/Images/Cards/Baseball/118/118-129TFr.jpg</t>
  </si>
  <si>
    <t>/Images/Cards/Baseball/118/118-129TBk.jpg</t>
  </si>
  <si>
    <t>Fred McGriff</t>
  </si>
  <si>
    <t>/ViewCard.cfm/sid/118/cid/36174/1987-Topps-Traded-74T-Fred-McGriff</t>
  </si>
  <si>
    <t>/Images/Cards/Baseball/118/118-74TFr.jpg</t>
  </si>
  <si>
    <t>/Images/Cards/Baseball/118/118-36174RepBk.jpg</t>
  </si>
  <si>
    <t>/ViewCard.cfm/sid/125/cid/53838/1988-Topps-35-Harold-Baines</t>
  </si>
  <si>
    <t>/Images/Cards/Baseball/125/125-53838RepFr.jpg</t>
  </si>
  <si>
    <t>/Images/Cards/Baseball/125/125-53838RepBk.jpg</t>
  </si>
  <si>
    <t>/ViewCard.cfm/sid/125/cid/53873/1988-Topps-70-Roger-Clemens</t>
  </si>
  <si>
    <t>/Images/Cards/Baseball/125/125-53873RepFr.jpg</t>
  </si>
  <si>
    <t>/Images/Cards/Baseball/125/125-53873RepBk.jpg</t>
  </si>
  <si>
    <t>/ViewCard.cfm/sid/125/cid/53878/1988-Topps-75-Joe-Carter</t>
  </si>
  <si>
    <t>/Images/Cards/Baseball/125/125-53878RepFr.jpg</t>
  </si>
  <si>
    <t>/Images/Cards/Baseball/125/125-53878RepBk.jpg</t>
  </si>
  <si>
    <t>/ViewCard.cfm/sid/125/cid/53893/1988-Topps-90-Dale-Murphy</t>
  </si>
  <si>
    <t>/Images/Cards/Baseball/125/125-53893RepFr.jpg</t>
  </si>
  <si>
    <t>/Images/Cards/Baseball/125/125-53893RepBk.jpg</t>
  </si>
  <si>
    <t>/ViewCard.cfm/sid/125/cid/53953/1988-Topps-150-Eric-Davis</t>
  </si>
  <si>
    <t>/Images/Cards/Baseball/125/125-53953RepFr.jpg</t>
  </si>
  <si>
    <t>/Images/Cards/Baseball/125/125-53953RepBk.jpg</t>
  </si>
  <si>
    <t>/ViewCard.cfm/sid/125/cid/53989/1988-Topps-186-Rafael-Palmeiro</t>
  </si>
  <si>
    <t>/Images/Cards/Baseball/125/125-186Fr.jpg</t>
  </si>
  <si>
    <t>/Images/Cards/Baseball/125/125-53989RepBk.jpg</t>
  </si>
  <si>
    <t>/ViewCard.cfm/sid/125/cid/54043/1988-Topps-240-Lee-Smith</t>
  </si>
  <si>
    <t>/Images/Cards/Baseball/125/125-54043RepFr.jpg</t>
  </si>
  <si>
    <t>/Images/Cards/Baseball/125/125-54043RepBk.jpg</t>
  </si>
  <si>
    <t>/ViewCard.cfm/sid/125/cid/54063/1988-Topps-260-Vince-Coleman</t>
  </si>
  <si>
    <t>/Images/Cards/Baseball/125/125-54063RepFr.jpg</t>
  </si>
  <si>
    <t>/Images/Cards/Baseball/125/125-54063RepBk.jpg</t>
  </si>
  <si>
    <t>/ViewCard.cfm/sid/125/cid/54103/1988-Topps-300-Don-Mattingly</t>
  </si>
  <si>
    <t>/Images/Cards/Baseball/125/125-300Fr.jpg</t>
  </si>
  <si>
    <t>/Images/Cards/Baseball/125/125-300Bk.jpg</t>
  </si>
  <si>
    <t>/ViewCard.cfm/sid/125/cid/54118/1988-Topps-315-Dave-Parker</t>
  </si>
  <si>
    <t>/Images/Cards/Baseball/125/125-54118RepFr.jpg</t>
  </si>
  <si>
    <t>/Images/Cards/Baseball/125/125-54118RepBk.jpg</t>
  </si>
  <si>
    <t>/ViewCard.cfm/sid/125/cid/54123/1988-Topps-320-Alan-Trammell</t>
  </si>
  <si>
    <t>/Images/Cards/Baseball/125/125-54123RepFr.jpg</t>
  </si>
  <si>
    <t>/Images/Cards/Baseball/125/125-54123RepBk.jpg</t>
  </si>
  <si>
    <t>/ViewCard.cfm/sid/125/cid/54143/1988-Topps-340-Jack-Morris</t>
  </si>
  <si>
    <t>/Images/Cards/Baseball/125/125-340Fr.jpg</t>
  </si>
  <si>
    <t>/Images/Cards/Baseball/125/125-340Bk.jpg</t>
  </si>
  <si>
    <t>/ViewCard.cfm/sid/125/cid/54153/1988-Topps-350-Will-Clark</t>
  </si>
  <si>
    <t>/Images/Cards/Baseball/125/125-54153RepFr.jpg</t>
  </si>
  <si>
    <t>/Images/Cards/Baseball/125/125-54153RepBk.jpg</t>
  </si>
  <si>
    <t>/ViewCard.cfm/sid/125/cid/54173/1988-Topps-370-Jose-Canseco</t>
  </si>
  <si>
    <t>/Images/Cards/Baseball/125/125-54173RepFr.jpg</t>
  </si>
  <si>
    <t>/Images/Cards/Baseball/125/125-54173RepBk.jpg</t>
  </si>
  <si>
    <t>/ViewCard.cfm/sid/125/cid/54175/1988-Topps-372-Matt-Williams</t>
  </si>
  <si>
    <t>/Images/Cards/Baseball/125/125-54175RepFr.jpg</t>
  </si>
  <si>
    <t>/Images/Cards/Baseball/125/125-54175RepBk.jpg</t>
  </si>
  <si>
    <t>/ViewCard.cfm/sid/125/cid/54253/1988-Topps-450-Barry-Bonds</t>
  </si>
  <si>
    <t>/Images/Cards/Baseball/125/125-54253RepFr.jpg</t>
  </si>
  <si>
    <t>/Images/Cards/Baseball/125/125-54253RepBk.jpg</t>
  </si>
  <si>
    <t>/ViewCard.cfm/sid/125/cid/54266/1988-Topps-463-Fred-McGriff</t>
  </si>
  <si>
    <t>/Images/Cards/Baseball/125/125-54266RepFr.jpg</t>
  </si>
  <si>
    <t>/Images/Cards/Baseball/125/125-54266RepBk.jpg</t>
  </si>
  <si>
    <t>/ViewCard.cfm/sid/125/cid/54273/1988-Topps-470-Dwight-Evans</t>
  </si>
  <si>
    <t>/Images/Cards/Baseball/125/125-54273RepFr.jpg</t>
  </si>
  <si>
    <t>/Images/Cards/Baseball/125/125-54273RepBk.jpg</t>
  </si>
  <si>
    <t>/ViewCard.cfm/sid/125/cid/54283/1988-Topps-480-Dwight-Gooden</t>
  </si>
  <si>
    <t>/Images/Cards/Baseball/125/125-54283RepFr.jpg</t>
  </si>
  <si>
    <t>/Images/Cards/Baseball/125/125-54283RepBk.jpg</t>
  </si>
  <si>
    <t>/ViewCard.cfm/sid/125/cid/54300/1988-Topps-497-Kevin-Mitchell</t>
  </si>
  <si>
    <t>/Images/Cards/Baseball/125/125-54300RepFr.jpg</t>
  </si>
  <si>
    <t>/Images/Cards/Baseball/125/125-54300RepBk.jpg</t>
  </si>
  <si>
    <t>/ViewCard.cfm/sid/125/cid/54384/1988-Topps-580-Mark-McGwire</t>
  </si>
  <si>
    <t>/Images/Cards/Baseball/125/125-54384RepFr.jpg</t>
  </si>
  <si>
    <t>/Images/Cards/Baseball/125/125-54384RepBk.jpg</t>
  </si>
  <si>
    <t>/ViewCard.cfm/sid/125/cid/54422/1988-Topps-618-Cecil-Fielder</t>
  </si>
  <si>
    <t>/Images/Cards/Baseball/125/125-54422RepFr.jpg</t>
  </si>
  <si>
    <t>/Images/Cards/Baseball/125/125-54422RepBk.jpg</t>
  </si>
  <si>
    <t>/ViewCard.cfm/sid/125/cid/54485/1988-Topps-681-Bobby-Bonilla</t>
  </si>
  <si>
    <t>/Images/Cards/Baseball/125/125-54485RepFr.jpg</t>
  </si>
  <si>
    <t>/Images/Cards/Baseball/125/125-54485RepBk.jpg</t>
  </si>
  <si>
    <t>/ViewCard.cfm/sid/125/cid/54487/1988-Topps-683-Julio-Franco</t>
  </si>
  <si>
    <t>/Images/Cards/Baseball/125/125-54487RepFr.jpg</t>
  </si>
  <si>
    <t>/Images/Cards/Baseball/125/125-54487RepBk.jpg</t>
  </si>
  <si>
    <t>/ViewCard.cfm/sid/125/cid/54514/1988-Topps-710-Darryl-Strawberry</t>
  </si>
  <si>
    <t>/Images/Cards/Baseball/125/125-54514RepFr.jpg</t>
  </si>
  <si>
    <t>/Images/Cards/Baseball/125/125-54514RepBk.jpg</t>
  </si>
  <si>
    <t>/ViewCard.cfm/sid/125/cid/54554/1988-Topps-750-Bo-Jackson</t>
  </si>
  <si>
    <t>/Images/Cards/Baseball/125/125-54554RepFr.jpg</t>
  </si>
  <si>
    <t>/Images/Cards/Baseball/125/125-54554RepBk.jpg</t>
  </si>
  <si>
    <t>/ViewCard.cfm/sid/125/cid/54596/1988-Topps-791-Ted-Simmons</t>
  </si>
  <si>
    <t>/Images/Cards/Baseball/125/125-791Fr.jpg</t>
  </si>
  <si>
    <t>/Images/Cards/Baseball/125/125-791Bk.jpg</t>
  </si>
  <si>
    <t>/ViewCard.cfm/sid/134/cid/36281/1989-Topps-30-Doc-Gooden</t>
  </si>
  <si>
    <t>/Images/Cards/Baseball/134/134-36281RepFr.jpg</t>
  </si>
  <si>
    <t>/Images/Cards/Baseball/134/134-36281RepBk.jpg</t>
  </si>
  <si>
    <t>/ViewCard.cfm/sid/134/cid/36306/1989-Topps-55-Julio-Franco</t>
  </si>
  <si>
    <t>/Images/Cards/Baseball/134/134-55Fr.jpg</t>
  </si>
  <si>
    <t>/Images/Cards/Baseball/134/134-55Bk.jpg</t>
  </si>
  <si>
    <t>/ViewCard.cfm/sid/134/cid/36321/1989-Topps-70-Mark-McGwire</t>
  </si>
  <si>
    <t>/Images/Cards/Baseball/134/134-70Fr.jpg</t>
  </si>
  <si>
    <t>/Images/Cards/Baseball/134/134-70Bk.jpg</t>
  </si>
  <si>
    <t>/ViewCard.cfm/sid/134/cid/36341/1989-Topps-90-Vince-Coleman</t>
  </si>
  <si>
    <t>/Images/Cards/Baseball/134/134-90Fr.jpg</t>
  </si>
  <si>
    <t>/Images/Cards/Baseball/134/134-90Bk.jpg</t>
  </si>
  <si>
    <t>/ViewCard.cfm/sid/134/cid/36440/1989-Topps-189-Kevin-Mitchell</t>
  </si>
  <si>
    <t>/Images/Cards/Baseball/134/134-189Fr.jpg</t>
  </si>
  <si>
    <t>/Images/Cards/Baseball/134/134-189Bk.jpg</t>
  </si>
  <si>
    <t>/ViewCard.cfm/sid/134/cid/36456/1989-Topps-205-Dwight-Evans</t>
  </si>
  <si>
    <t>/Images/Cards/Baseball/134/134-205Fr.jpg</t>
  </si>
  <si>
    <t>/Images/Cards/Baseball/134/134-205Bk.jpg</t>
  </si>
  <si>
    <t>/ViewCard.cfm/sid/134/cid/36461/1989-Topps-210-Dale-Murphy</t>
  </si>
  <si>
    <t>/Images/Cards/Baseball/134/134-210Fr.jpg</t>
  </si>
  <si>
    <t>/Images/Cards/Baseball/134/134-210Bk.jpg</t>
  </si>
  <si>
    <t>/ViewCard.cfm/sid/134/cid/36551/1989-Topps-300-Darryl-Strawberry</t>
  </si>
  <si>
    <t>/Images/Cards/Baseball/134/134-300Fr.jpg</t>
  </si>
  <si>
    <t>/Images/Cards/Baseball/134/134-300Bk.jpg</t>
  </si>
  <si>
    <t>/ViewCard.cfm/sid/134/cid/36561/1989-Topps-310-Rafael-Palmeiro</t>
  </si>
  <si>
    <t>/Images/Cards/Baseball/134/134-310Fr.jpg</t>
  </si>
  <si>
    <t>/Images/Cards/Baseball/134/134-310Bk.jpg</t>
  </si>
  <si>
    <t>/ViewCard.cfm/sid/134/cid/36581/1989-Topps-330-Eric-Davis</t>
  </si>
  <si>
    <t>/Images/Cards/Baseball/134/134-330Fr.jpg</t>
  </si>
  <si>
    <t>/Images/Cards/Baseball/134/134-330Bk.jpg</t>
  </si>
  <si>
    <t>Gary Sheffield</t>
  </si>
  <si>
    <t>/ViewCard.cfm/sid/134/cid/9046388/1989-Topps-343-Gary-Sheffield</t>
  </si>
  <si>
    <t>/Images/Cards/Baseball/134/134-9046388Fr.jpg</t>
  </si>
  <si>
    <t>/Images/Cards/Baseball/134/134-9046388Bk.jpg</t>
  </si>
  <si>
    <t>/ViewCard.cfm/sid/134/cid/36671/1989-Topps-420-Joe-Carter</t>
  </si>
  <si>
    <t>/Images/Cards/Baseball/134/134-420Fr.jpg</t>
  </si>
  <si>
    <t>/Images/Cards/Baseball/134/134-420Bk.jpg</t>
  </si>
  <si>
    <t>/ViewCard.cfm/sid/134/cid/36691/1989-Topps-440-Bobby-Bonilla</t>
  </si>
  <si>
    <t>/Images/Cards/Baseball/134/134-440Fr.jpg</t>
  </si>
  <si>
    <t>/Images/Cards/Baseball/134/134-440Bk.jpg</t>
  </si>
  <si>
    <t>/ViewCard.cfm/sid/134/cid/36701/1989-Topps-450-Roger-Clemens</t>
  </si>
  <si>
    <t>/Images/Cards/Baseball/134/134-450Fr.jpg</t>
  </si>
  <si>
    <t>/Images/Cards/Baseball/134/134-450Bk.jpg</t>
  </si>
  <si>
    <t>/ViewCard.cfm/sid/134/cid/36726/1989-Topps-475-Dave-Parker</t>
  </si>
  <si>
    <t>/Images/Cards/Baseball/134/134-475Fr.jpg</t>
  </si>
  <si>
    <t>/Images/Cards/Baseball/134/134-475Bk.jpg</t>
  </si>
  <si>
    <t>/ViewCard.cfm/sid/134/cid/36751/1989-Topps-500-Jose-Canseco</t>
  </si>
  <si>
    <t>/Images/Cards/Baseball/134/134-500Fr.jpg</t>
  </si>
  <si>
    <t>/Images/Cards/Baseball/134/134-500Bk.jpg</t>
  </si>
  <si>
    <t>/ViewCard.cfm/sid/134/cid/36791/1989-Topps-540-Bo-Jackson</t>
  </si>
  <si>
    <t>/Images/Cards/Baseball/134/134-540Fr.jpg</t>
  </si>
  <si>
    <t>/Images/Cards/Baseball/134/134-540Bk.jpg</t>
  </si>
  <si>
    <t>/ViewCard.cfm/sid/134/cid/36792/1989-Topps-541-Cecil-Fielder</t>
  </si>
  <si>
    <t>/Images/Cards/Baseball/134/134-541Fr.jpg</t>
  </si>
  <si>
    <t>/Images/Cards/Baseball/134/134-541Bk.jpg</t>
  </si>
  <si>
    <t>/ViewCard.cfm/sid/134/cid/36836/1989-Topps-585-Harold-Baines</t>
  </si>
  <si>
    <t>/Images/Cards/Baseball/134/134-585Fr.jpg</t>
  </si>
  <si>
    <t>/Images/Cards/Baseball/134/134-585Bk.jpg</t>
  </si>
  <si>
    <t>/ViewCard.cfm/sid/134/cid/36872/1989-Topps-620-Barry-Bonds</t>
  </si>
  <si>
    <t>/Images/Cards/Baseball/134/134-620Fr.jpg</t>
  </si>
  <si>
    <t>/Images/Cards/Baseball/134/134-620Bk.jpg</t>
  </si>
  <si>
    <t>/ViewCard.cfm/sid/134/cid/36880/1989-Topps-628-Matt-Williams</t>
  </si>
  <si>
    <t>/Images/Cards/Baseball/134/134-628Fr.jpg</t>
  </si>
  <si>
    <t>/Images/Cards/Baseball/134/134-628Bk.jpg</t>
  </si>
  <si>
    <t>/ViewCard.cfm/sid/134/cid/36897/1989-Topps-645-Jack-Morris</t>
  </si>
  <si>
    <t>/Images/Cards/Baseball/134/134-645Fr.jpg</t>
  </si>
  <si>
    <t>/Images/Cards/Baseball/134/134-645Bk.jpg</t>
  </si>
  <si>
    <t>/ViewCard.cfm/sid/134/cid/36912/1989-Topps-660-Will-Clark</t>
  </si>
  <si>
    <t>/Images/Cards/Baseball/134/134-660Fr.jpg</t>
  </si>
  <si>
    <t>/Images/Cards/Baseball/134/134-660Bk.jpg</t>
  </si>
  <si>
    <t>/ViewCard.cfm/sid/134/cid/36955/1989-Topps-700-Don-Mattingly</t>
  </si>
  <si>
    <t>/Images/Cards/Baseball/134/134-700Fr.jpg</t>
  </si>
  <si>
    <t>/Images/Cards/Baseball/134/134-700Bk.jpg</t>
  </si>
  <si>
    <t>/ViewCard.cfm/sid/134/cid/37000/1989-Topps-745-Fred-McGriff</t>
  </si>
  <si>
    <t>/Images/Cards/Baseball/134/134-745Fr.jpg</t>
  </si>
  <si>
    <t>/Images/Cards/Baseball/134/134-745Bk.jpg</t>
  </si>
  <si>
    <t>/ViewCard.cfm/sid/134/cid/37015/1989-Topps-760-Lee-Smith</t>
  </si>
  <si>
    <t>/Images/Cards/Baseball/134/134-760Fr.jpg</t>
  </si>
  <si>
    <t>/Images/Cards/Baseball/134/134-760Bk.jpg</t>
  </si>
  <si>
    <t>/ViewCard.cfm/sid/134/cid/37025/1989-Topps-770-Alan-Trammell</t>
  </si>
  <si>
    <t>/Images/Cards/Baseball/134/134-37025RepFr.jpg</t>
  </si>
  <si>
    <t>/Images/Cards/Baseball/134/134-37025RepBk.jpg</t>
  </si>
  <si>
    <t>Omar Vizquel</t>
  </si>
  <si>
    <t>122T</t>
  </si>
  <si>
    <t>/ViewCard.cfm/sid/135/cid/37186/1989-Topps-Traded-122T-Omar-Vizquel</t>
  </si>
  <si>
    <t>/Images/Cards/Baseball/135/135-37186RepFr.jpg</t>
  </si>
  <si>
    <t>/Images/Cards/Baseball/135/135-37186RepBk.jpg</t>
  </si>
  <si>
    <t>/ViewCard.cfm/sid/147/cid/60941/1990-Topps-41-Matt-Williams</t>
  </si>
  <si>
    <t>/Images/Cards/Baseball/147/147-41Fr.jpg</t>
  </si>
  <si>
    <t>/Images/Cards/Baseball/147/147-41Bk.jpg</t>
  </si>
  <si>
    <t>/ViewCard.cfm/sid/147/cid/60945/1990-Topps-45-Dave-Parker</t>
  </si>
  <si>
    <t>/Images/Cards/Baseball/147/147-45Fr.jpg</t>
  </si>
  <si>
    <t>/Images/Cards/Baseball/147/147-45Bk.jpg</t>
  </si>
  <si>
    <t>Curt Schilling</t>
  </si>
  <si>
    <t>/ViewCard.cfm/sid/147/cid/60997/1990-Topps-97-Curt-Schilling</t>
  </si>
  <si>
    <t>/Images/Cards/Baseball/147/147-60997RepFr.jpg</t>
  </si>
  <si>
    <t>/Images/Cards/Baseball/147/147-60997RepBk.jpg</t>
  </si>
  <si>
    <t>/ViewCard.cfm/sid/147/cid/61000/1990-Topps-100-Will-Clark</t>
  </si>
  <si>
    <t>/Images/Cards/Baseball/147/147-100Fr.jpg</t>
  </si>
  <si>
    <t>/Images/Cards/Baseball/147/147-100Bk.jpg</t>
  </si>
  <si>
    <t>/ViewCard.cfm/sid/147/cid/61100/1990-Topps-200-Don-Mattingly</t>
  </si>
  <si>
    <t>/Images/Cards/Baseball/147/147-200Fr.jpg</t>
  </si>
  <si>
    <t>/Images/Cards/Baseball/147/147-200Bk.jpg</t>
  </si>
  <si>
    <t>/ViewCard.cfm/sid/147/cid/61120/1990-Topps-220-Barry-Bonds</t>
  </si>
  <si>
    <t>/Images/Cards/Baseball/147/147-220Fr.jpg</t>
  </si>
  <si>
    <t>/Images/Cards/Baseball/147/147-220Bk.jpg</t>
  </si>
  <si>
    <t>/ViewCard.cfm/sid/147/cid/61145/1990-Topps-245-Roger-Clemens</t>
  </si>
  <si>
    <t>/Images/Cards/Baseball/147/147-245Fr.jpg</t>
  </si>
  <si>
    <t>/Images/Cards/Baseball/147/147-245Bk.jpg</t>
  </si>
  <si>
    <t>/ViewCard.cfm/sid/147/cid/61150/1990-Topps-250-Jose-Canseco</t>
  </si>
  <si>
    <t>/Images/Cards/Baseball/147/147-250Fr.jpg</t>
  </si>
  <si>
    <t>/Images/Cards/Baseball/147/147-250Bk.jpg</t>
  </si>
  <si>
    <t>/ViewCard.cfm/sid/147/cid/61160/1990-Topps-260-Eric-Davis</t>
  </si>
  <si>
    <t>/Images/Cards/Baseball/147/147-260Fr.jpg</t>
  </si>
  <si>
    <t>/Images/Cards/Baseball/147/147-260Bk.jpg</t>
  </si>
  <si>
    <t>/ViewCard.cfm/sid/147/cid/61173/1990-Topps-273-Bobby-Bonilla</t>
  </si>
  <si>
    <t>/Images/Cards/Baseball/147/147-273Fr.jpg</t>
  </si>
  <si>
    <t>/Images/Cards/Baseball/147/147-273Bk.jpg</t>
  </si>
  <si>
    <t>Albert Belle</t>
  </si>
  <si>
    <t>/ViewCard.cfm/sid/147/cid/61183/1990-Topps-283-Joey-Belle</t>
  </si>
  <si>
    <t>/Images/Cards/Baseball/147/147-283Fr.jpg</t>
  </si>
  <si>
    <t>/Images/Cards/Baseball/147/147-283Bk.jpg</t>
  </si>
  <si>
    <t>/ViewCard.cfm/sid/147/cid/61195/1990-Topps-295-Fred-McGriff</t>
  </si>
  <si>
    <t>/Images/Cards/Baseball/147/147-295Fr.jpg</t>
  </si>
  <si>
    <t>/Images/Cards/Baseball/147/147-295Bk.jpg</t>
  </si>
  <si>
    <t>/ViewCard.cfm/sid/147/cid/61200/1990-Topps-300-Bo-Jackson</t>
  </si>
  <si>
    <t>/Images/Cards/Baseball/147/147-300Fr.jpg</t>
  </si>
  <si>
    <t>/Images/Cards/Baseball/147/147-61200RepBk.jpg</t>
  </si>
  <si>
    <t>Juan Gonzalez</t>
  </si>
  <si>
    <t>/ViewCard.cfm/sid/147/cid/61231/1990-Topps-331-Juan-Gonzalez</t>
  </si>
  <si>
    <t>/Images/Cards/Baseball/147/147-61231RepFr.jpg</t>
  </si>
  <si>
    <t>/Images/Cards/Baseball/147/147-61231RepBk.jpg</t>
  </si>
  <si>
    <t>/ViewCard.cfm/sid/147/cid/61245/1990-Topps-345-Harold-Baines</t>
  </si>
  <si>
    <t>/Images/Cards/Baseball/147/147-345Fr.jpg</t>
  </si>
  <si>
    <t>/Images/Cards/Baseball/147/147-345Bk.jpg</t>
  </si>
  <si>
    <t>/ViewCard.cfm/sid/147/cid/61275/1990-Topps-375-Dwight-Evans</t>
  </si>
  <si>
    <t>/Images/Cards/Baseball/147/147-375Fr.jpg</t>
  </si>
  <si>
    <t>/Images/Cards/Baseball/147/147-61275RepBk.jpg</t>
  </si>
  <si>
    <t>/ViewCard.cfm/sid/147/cid/61341/1990-Topps-440-Alan-Trammell</t>
  </si>
  <si>
    <t>/Images/Cards/Baseball/147/147-440Fr.jpg</t>
  </si>
  <si>
    <t>/Images/Cards/Baseball/147/147-440Bk.jpg</t>
  </si>
  <si>
    <t>/ViewCard.cfm/sid/147/cid/61396/1990-Topps-495-Lee-Smith</t>
  </si>
  <si>
    <t>/Images/Cards/Baseball/147/147-495Fr.jpg</t>
  </si>
  <si>
    <t>/Images/Cards/Baseball/147/147-61396RepBk.jpg</t>
  </si>
  <si>
    <t>/ViewCard.cfm/sid/147/cid/61401/1990-Topps-500-Kevin-Mitchell</t>
  </si>
  <si>
    <t>/Images/Cards/Baseball/147/147-61401RepFr.jpg</t>
  </si>
  <si>
    <t>/Images/Cards/Baseball/147/147-500Bk.jpg</t>
  </si>
  <si>
    <t>/ViewCard.cfm/sid/147/cid/61411/1990-Topps-510-Doc-Gooden</t>
  </si>
  <si>
    <t>/Images/Cards/Baseball/147/147-61411RepFr.jpg</t>
  </si>
  <si>
    <t>/Images/Cards/Baseball/147/147-61411RepBk.jpg</t>
  </si>
  <si>
    <t>/ViewCard.cfm/sid/147/cid/61451/1990-Topps-550-Julio-Franco</t>
  </si>
  <si>
    <t>/Images/Cards/Baseball/147/147-550Fr.jpg</t>
  </si>
  <si>
    <t>/Images/Cards/Baseball/147/147-61451RepBk.jpg</t>
  </si>
  <si>
    <t>/ViewCard.cfm/sid/147/cid/61456/1990-Topps-555-Jack-Morris</t>
  </si>
  <si>
    <t>/Images/Cards/Baseball/147/147-555Fr.jpg</t>
  </si>
  <si>
    <t>/Images/Cards/Baseball/147/147-555Bk.jpg</t>
  </si>
  <si>
    <t>/ViewCard.cfm/sid/147/cid/61481/1990-Topps-580-Joe-Carter</t>
  </si>
  <si>
    <t>/Images/Cards/Baseball/147/147-61481RepFr.jpg</t>
  </si>
  <si>
    <t>/Images/Cards/Baseball/147/147-61481RepBk.jpg</t>
  </si>
  <si>
    <t>/ViewCard.cfm/sid/147/cid/61501/1990-Topps-600-Darryl-Strawberry</t>
  </si>
  <si>
    <t>/Images/Cards/Baseball/147/147-61501RepFr.jpg</t>
  </si>
  <si>
    <t>/Images/Cards/Baseball/147/147-600Bk.jpg</t>
  </si>
  <si>
    <t>/ViewCard.cfm/sid/147/cid/61561/1990-Topps-660-Vince-Coleman</t>
  </si>
  <si>
    <t>/Images/Cards/Baseball/147/147-61561RepFr.jpg</t>
  </si>
  <si>
    <t>/Images/Cards/Baseball/147/147-61561RepBk.jpg</t>
  </si>
  <si>
    <t>/ViewCard.cfm/sid/147/cid/61591/1990-Topps-690-Mark-McGwire</t>
  </si>
  <si>
    <t>/Images/Cards/Baseball/147/147-690Fr.jpg</t>
  </si>
  <si>
    <t>/Images/Cards/Baseball/147/147-690Bk.jpg</t>
  </si>
  <si>
    <t>Sammy Sosa</t>
  </si>
  <si>
    <t>/ViewCard.cfm/sid/147/cid/61593/1990-Topps-692-Sammy-Sosa</t>
  </si>
  <si>
    <t>/Images/Cards/Baseball/147/147-692Fr.jpg</t>
  </si>
  <si>
    <t>/Images/Cards/Baseball/147/147-692Bk.jpg</t>
  </si>
  <si>
    <t>/ViewCard.cfm/sid/147/cid/61599/1990-Topps-698-Omar-Vizquel</t>
  </si>
  <si>
    <t>/Images/Cards/Baseball/147/147-698Fr.jpg</t>
  </si>
  <si>
    <t>/Images/Cards/Baseball/147/147-698Bk.jpg</t>
  </si>
  <si>
    <t>/ViewCard.cfm/sid/147/cid/61619/1990-Topps-718-Gary-Sheffield</t>
  </si>
  <si>
    <t>/Images/Cards/Baseball/147/147-718Fr.jpg</t>
  </si>
  <si>
    <t>/Images/Cards/Baseball/147/147-61619RepBk.jpg</t>
  </si>
  <si>
    <t>/ViewCard.cfm/sid/147/cid/61651/1990-Topps-750-Dale-Murphy</t>
  </si>
  <si>
    <t>/Images/Cards/Baseball/147/147-61651RepFr.jpg</t>
  </si>
  <si>
    <t>/Images/Cards/Baseball/147/147-61651RepBk.jpg</t>
  </si>
  <si>
    <t>/ViewCard.cfm/sid/147/cid/61656/1990-Topps-755-Rafael-Palmeiro</t>
  </si>
  <si>
    <t>/Images/Cards/Baseball/147/147-61656RepFr.jpg</t>
  </si>
  <si>
    <t>/Images/Cards/Baseball/147/147-755Bk.jpg</t>
  </si>
  <si>
    <t>David Justice</t>
  </si>
  <si>
    <t>48T</t>
  </si>
  <si>
    <t>/ViewCard.cfm/sid/148/cid/61798/1990-Topps-Traded-48T-Dave-Justice</t>
  </si>
  <si>
    <t>/Images/Cards/Baseball/148/148-61798RepFr.jpg</t>
  </si>
  <si>
    <t>/Images/Cards/Baseball/148/148-61798RepBk.jpg</t>
  </si>
  <si>
    <t>/ViewCard.cfm/sid/167/cid/61940/1991-Topps-40-Kevin-Mitchell</t>
  </si>
  <si>
    <t>/Images/Cards/Baseball/167/167-61940RepFr.jpg</t>
  </si>
  <si>
    <t>/Images/Cards/Baseball/167/167-61940RepBk.jpg</t>
  </si>
  <si>
    <t>/ViewCard.cfm/sid/167/cid/61969/1991-Topps-68-Gary-Sheffield</t>
  </si>
  <si>
    <t>/Images/Cards/Baseball/167/167-68Fr.jpg</t>
  </si>
  <si>
    <t>/Images/Cards/Baseball/167/167-68Bk.jpg</t>
  </si>
  <si>
    <t>/ViewCard.cfm/sid/167/cid/61976/1991-Topps-75-Jack-Morris</t>
  </si>
  <si>
    <t>/Images/Cards/Baseball/167/167-75Fr.jpg</t>
  </si>
  <si>
    <t>/Images/Cards/Baseball/167/167-75Bk.jpg</t>
  </si>
  <si>
    <t>/ViewCard.cfm/sid/167/cid/62003/1991-Topps-100-Don-Mattingly</t>
  </si>
  <si>
    <t>/Images/Cards/Baseball/167/167-100bFr.jpg</t>
  </si>
  <si>
    <t>/Images/Cards/Baseball/167/167-100bBk.jpg</t>
  </si>
  <si>
    <t>/ViewCard.cfm/sid/167/cid/62024/1991-Topps-120-Joe-Carter</t>
  </si>
  <si>
    <t>/Images/Cards/Baseball/167/167-120Fr.jpg</t>
  </si>
  <si>
    <t>/Images/Cards/Baseball/167/167-120Bk.jpg</t>
  </si>
  <si>
    <t>/ViewCard.cfm/sid/167/cid/62045/1991-Topps-140-Fred-McGriff</t>
  </si>
  <si>
    <t>/Images/Cards/Baseball/167/167-62045RepFr.jpg</t>
  </si>
  <si>
    <t>/Images/Cards/Baseball/167/167-62045RepBk.jpg</t>
  </si>
  <si>
    <t>/ViewCard.cfm/sid/167/cid/62061/1991-Topps-155-Dwight-Evans</t>
  </si>
  <si>
    <t>/Images/Cards/Baseball/167/167-155bFr.jpg</t>
  </si>
  <si>
    <t>/Images/Cards/Baseball/167/167-155bBk.jpg</t>
  </si>
  <si>
    <t>/ViewCard.cfm/sid/167/cid/62066/1991-Topps-160-Vince-Coleman</t>
  </si>
  <si>
    <t>/Images/Cards/Baseball/167/167-160Fr.jpg</t>
  </si>
  <si>
    <t>/Images/Cards/Baseball/167/167-160Bk.jpg</t>
  </si>
  <si>
    <t>/ViewCard.cfm/sid/167/cid/62072/1991-Topps-166-Harold-Baines</t>
  </si>
  <si>
    <t>/Images/Cards/Baseball/167/167-62072RepFr.jpg</t>
  </si>
  <si>
    <t>/Images/Cards/Baseball/167/167-166Bk.jpg</t>
  </si>
  <si>
    <t>/ViewCard.cfm/sid/167/cid/62097/1991-Topps-190-Matt-Williams</t>
  </si>
  <si>
    <t>/Images/Cards/Baseball/167/167-190Fr.jpg</t>
  </si>
  <si>
    <t>/Images/Cards/Baseball/167/167-190Bk.jpg</t>
  </si>
  <si>
    <t>/ViewCard.cfm/sid/167/cid/62107/1991-Topps-200-Darryl-Strawberry</t>
  </si>
  <si>
    <t>/Images/Cards/Baseball/167/167-200Fr.jpg</t>
  </si>
  <si>
    <t>/Images/Cards/Baseball/167/167-200Bk.jpg</t>
  </si>
  <si>
    <t>/ViewCard.cfm/sid/167/cid/62131/1991-Topps-224-Juan-Gonzalez</t>
  </si>
  <si>
    <t>/Images/Cards/Baseball/167/167-224Fr.jpg</t>
  </si>
  <si>
    <t>/Images/Cards/Baseball/167/167-224Bk.jpg</t>
  </si>
  <si>
    <t>/ViewCard.cfm/sid/167/cid/62142/1991-Topps-235-Dave-Parker</t>
  </si>
  <si>
    <t>/Images/Cards/Baseball/167/167-235Fr.jpg</t>
  </si>
  <si>
    <t>/Images/Cards/Baseball/167/167-235Bk.jpg</t>
  </si>
  <si>
    <t>/ViewCard.cfm/sid/167/cid/62178/1991-Topps-270-Mark-McGwire</t>
  </si>
  <si>
    <t>/Images/Cards/Baseball/167/167-270Fr.jpg</t>
  </si>
  <si>
    <t>/Images/Cards/Baseball/167/167-270Bk.jpg</t>
  </si>
  <si>
    <t>/ViewCard.cfm/sid/167/cid/62184/1991-Topps-275-Alan-Trammell</t>
  </si>
  <si>
    <t>/Images/Cards/Baseball/167/167-275Fr.jpg</t>
  </si>
  <si>
    <t>/Images/Cards/Baseball/167/167-275Bk.jpg</t>
  </si>
  <si>
    <t>/ViewCard.cfm/sid/167/cid/62205/1991-Topps-295-Rafael-Palmeiro</t>
  </si>
  <si>
    <t>/Images/Cards/Baseball/167/167-295Fr.jpg</t>
  </si>
  <si>
    <t>/Images/Cards/Baseball/167/167-295Bk.jpg</t>
  </si>
  <si>
    <t>/ViewCard.cfm/sid/167/cid/62208/1991-Topps-298-Omar-Vizquel</t>
  </si>
  <si>
    <t>/Images/Cards/Baseball/167/167-298Fr.jpg</t>
  </si>
  <si>
    <t>/Images/Cards/Baseball/167/167-62208RepBk.jpg</t>
  </si>
  <si>
    <t>/ViewCard.cfm/sid/167/cid/62241/1991-Topps-329-David-Justice</t>
  </si>
  <si>
    <t>/Images/Cards/Baseball/167/167-62241RepFr.jpg</t>
  </si>
  <si>
    <t>/Images/Cards/Baseball/167/167-62241RepBk.jpg</t>
  </si>
  <si>
    <t>/ViewCard.cfm/sid/167/cid/62242/1991-Topps-330-Doc-Gooden</t>
  </si>
  <si>
    <t>/Images/Cards/Baseball/167/167-330Fr.jpg</t>
  </si>
  <si>
    <t>/Images/Cards/Baseball/167/167-330Bk.jpg</t>
  </si>
  <si>
    <t>/ViewCard.cfm/sid/167/cid/62329/1991-Topps-414-Sammy-Sosa</t>
  </si>
  <si>
    <t>/Images/Cards/Baseball/167/167-414Fr.jpg</t>
  </si>
  <si>
    <t>/Images/Cards/Baseball/167/167-414Bk.jpg</t>
  </si>
  <si>
    <t>/ViewCard.cfm/sid/167/cid/62416/1991-Topps-500-Will-Clark</t>
  </si>
  <si>
    <t>/Images/Cards/Baseball/167/167-500Fr.jpg</t>
  </si>
  <si>
    <t>/Images/Cards/Baseball/167/167-500Bk.jpg</t>
  </si>
  <si>
    <t>/ViewCard.cfm/sid/167/cid/62448/1991-Topps-530-Roger-Clemens</t>
  </si>
  <si>
    <t>/Images/Cards/Baseball/167/167-530Fr.jpg</t>
  </si>
  <si>
    <t>/Images/Cards/Baseball/167/167-530Bk.jpg</t>
  </si>
  <si>
    <t>/ViewCard.cfm/sid/167/cid/62463/1991-Topps-545-Dale-Murphy</t>
  </si>
  <si>
    <t>/Images/Cards/Baseball/167/167-545Fr.jpg</t>
  </si>
  <si>
    <t>/Images/Cards/Baseball/167/167-545Bk.jpg</t>
  </si>
  <si>
    <t>/ViewCard.cfm/sid/167/cid/62468/1991-Topps-550-Eric-Davis</t>
  </si>
  <si>
    <t>/Images/Cards/Baseball/167/167-550Fr.jpg</t>
  </si>
  <si>
    <t>/Images/Cards/Baseball/167/167-550Bk.jpg</t>
  </si>
  <si>
    <t>/ViewCard.cfm/sid/167/cid/62487/1991-Topps-569-Curt-Schilling</t>
  </si>
  <si>
    <t>/Images/Cards/Baseball/167/167-569Fr.jpg</t>
  </si>
  <si>
    <t>/Images/Cards/Baseball/167/167-569Bk.jpg</t>
  </si>
  <si>
    <t>/ViewCard.cfm/sid/167/cid/62488/1991-Topps-570-Barry-Bonds</t>
  </si>
  <si>
    <t>/Images/Cards/Baseball/167/167-570Fr.jpg</t>
  </si>
  <si>
    <t>/Images/Cards/Baseball/167/167-570Bk.jpg</t>
  </si>
  <si>
    <t>/ViewCard.cfm/sid/167/cid/62520/1991-Topps-600-Bo-Jackson</t>
  </si>
  <si>
    <t>/Images/Cards/Baseball/167/167-62520RepFr.jpg</t>
  </si>
  <si>
    <t>/Images/Cards/Baseball/167/167-62520RepBk.jpg</t>
  </si>
  <si>
    <t>/ViewCard.cfm/sid/167/cid/62583/1991-Topps-660-Lee-Smith</t>
  </si>
  <si>
    <t>/Images/Cards/Baseball/167/167-660Fr.jpg</t>
  </si>
  <si>
    <t>/Images/Cards/Baseball/167/167-660Bk.jpg</t>
  </si>
  <si>
    <t>/ViewCard.cfm/sid/167/cid/62626/1991-Topps-700-Jose-Canseco</t>
  </si>
  <si>
    <t>/Images/Cards/Baseball/167/167-700Fr.jpg</t>
  </si>
  <si>
    <t>/Images/Cards/Baseball/167/167-700Bk.jpg</t>
  </si>
  <si>
    <t>/ViewCard.cfm/sid/167/cid/62647/1991-Topps-720-Cecil-Fielder</t>
  </si>
  <si>
    <t>/Images/Cards/Baseball/167/167-720Fr.jpg</t>
  </si>
  <si>
    <t>/Images/Cards/Baseball/167/167-720Bk.jpg</t>
  </si>
  <si>
    <t>/ViewCard.cfm/sid/167/cid/62677/1991-Topps-750-Bobby-Bonilla</t>
  </si>
  <si>
    <t>/Images/Cards/Baseball/167/167-62677RepFr.jpg</t>
  </si>
  <si>
    <t>/Images/Cards/Baseball/167/167-62677RepBk.jpg</t>
  </si>
  <si>
    <t>/ViewCard.cfm/sid/167/cid/62702/1991-Topps-775-Julio-Franco</t>
  </si>
  <si>
    <t>/Images/Cards/Baseball/167/167-775Fr.jpg</t>
  </si>
  <si>
    <t>/Images/Cards/Baseball/167/167-775Bk.jpg</t>
  </si>
  <si>
    <t>/ViewCard.cfm/sid/212/cid/95552/1992-Topps-27-Juan-Gonzalez</t>
  </si>
  <si>
    <t>/Images/Cards/Baseball/212/212-27Fr.jpg</t>
  </si>
  <si>
    <t>/Images/Cards/Baseball/212/212-27Bk.jpg</t>
  </si>
  <si>
    <t>/ViewCard.cfm/sid/212/cid/95580/1992-Topps-55-Rafael-Palmeiro</t>
  </si>
  <si>
    <t>/Images/Cards/Baseball/212/212-55Fr.jpg</t>
  </si>
  <si>
    <t>/Images/Cards/Baseball/212/212-55Bk.jpg</t>
  </si>
  <si>
    <t>Kenny Lofton</t>
  </si>
  <si>
    <t>/ViewCard.cfm/sid/212/cid/95594/1992-Topps-69-Kenny-Lofton</t>
  </si>
  <si>
    <t>/Images/Cards/Baseball/212/212-69Fr.jpg</t>
  </si>
  <si>
    <t>/Images/Cards/Baseball/212/212-69Bk.jpg</t>
  </si>
  <si>
    <t>/ViewCard.cfm/sid/212/cid/95605/1992-Topps-80-David-Justice</t>
  </si>
  <si>
    <t>/Images/Cards/Baseball/212/212-95605RepFr.jpg</t>
  </si>
  <si>
    <t>/Images/Cards/Baseball/212/212-80Bk.jpg</t>
  </si>
  <si>
    <t>/ViewCard.cfm/sid/212/cid/95619/1992-Topps-94-Sammy-Sosa</t>
  </si>
  <si>
    <t>/Images/Cards/Baseball/212/212-94Fr.jpg</t>
  </si>
  <si>
    <t>/Images/Cards/Baseball/212/212-94Bk.jpg</t>
  </si>
  <si>
    <t>/ViewCard.cfm/sid/212/cid/95625/1992-Topps-100-Jose-Canseco</t>
  </si>
  <si>
    <t>/Images/Cards/Baseball/212/212-100Fr.jpg</t>
  </si>
  <si>
    <t>/Images/Cards/Baseball/212/212-100Bk.jpg</t>
  </si>
  <si>
    <t>/ViewCard.cfm/sid/212/cid/95626/1992-Topps-101-Omar-Vizquel</t>
  </si>
  <si>
    <t>/Images/Cards/Baseball/212/212-101Fr.jpg</t>
  </si>
  <si>
    <t>/Images/Cards/Baseball/212/212-101Bk.jpg</t>
  </si>
  <si>
    <t>/ViewCard.cfm/sid/212/cid/95645/1992-Topps-120-Alan-Trammell</t>
  </si>
  <si>
    <t>/Images/Cards/Baseball/212/212-120Fr.jpg</t>
  </si>
  <si>
    <t>/Images/Cards/Baseball/212/212-120Bk.jpg</t>
  </si>
  <si>
    <t>/ViewCard.cfm/sid/212/cid/95675/1992-Topps-150-Roger-Clemens</t>
  </si>
  <si>
    <t>/Images/Cards/Baseball/212/212-95675RepFr.jpg</t>
  </si>
  <si>
    <t>/Images/Cards/Baseball/212/212-95675RepBk.jpg</t>
  </si>
  <si>
    <t>Manny Ramirez</t>
  </si>
  <si>
    <t>/ViewCard.cfm/sid/212/cid/95681/1992-Topps-156-Manny-Ramirez</t>
  </si>
  <si>
    <t>/Images/Cards/Baseball/212/212-156Fr.jpg</t>
  </si>
  <si>
    <t>/Images/Cards/Baseball/212/212-156Bk.jpg</t>
  </si>
  <si>
    <t>/ViewCard.cfm/sid/212/cid/95685/1992-Topps-160-Bobby-Bonilla</t>
  </si>
  <si>
    <t>/Images/Cards/Baseball/212/212-95685RepFr.jpg</t>
  </si>
  <si>
    <t>/Images/Cards/Baseball/212/212-95685RepBk.jpg</t>
  </si>
  <si>
    <t>/ViewCard.cfm/sid/212/cid/95705/1992-Topps-180-Kevin-Mitchell</t>
  </si>
  <si>
    <t>/Images/Cards/Baseball/212/212-95705RepFr.jpg</t>
  </si>
  <si>
    <t>/Images/Cards/Baseball/212/212-180Bk.jpg</t>
  </si>
  <si>
    <t>/ViewCard.cfm/sid/212/cid/95760/1992-Topps-235-Jack-Morris</t>
  </si>
  <si>
    <t>/Images/Cards/Baseball/212/212-95760RepFr.jpg</t>
  </si>
  <si>
    <t>/Images/Cards/Baseball/212/212-235Bk.jpg</t>
  </si>
  <si>
    <t>/ViewCard.cfm/sid/212/cid/95815/1992-Topps-290-Bo-Jackson</t>
  </si>
  <si>
    <t>/Images/Cards/Baseball/212/212-95815RepFr.jpg</t>
  </si>
  <si>
    <t>/Images/Cards/Baseball/212/212-290Bk.jpg</t>
  </si>
  <si>
    <t>/ViewCard.cfm/sid/212/cid/95825/1992-Topps-300-Don-Mattingly</t>
  </si>
  <si>
    <t>/Images/Cards/Baseball/212/212-300Fr.jpg</t>
  </si>
  <si>
    <t>/Images/Cards/Baseball/212/212-300Bk.jpg</t>
  </si>
  <si>
    <t>/ViewCard.cfm/sid/212/cid/95841/1992-Topps-316-Curt-Schilling</t>
  </si>
  <si>
    <t>/Images/Cards/Baseball/212/212-95841RepFr.jpg</t>
  </si>
  <si>
    <t>/Images/Cards/Baseball/212/212-95841RepBk.jpg</t>
  </si>
  <si>
    <t>/ViewCard.cfm/sid/212/cid/95855/1992-Topps-330-Will-Clark</t>
  </si>
  <si>
    <t>/Images/Cards/Baseball/212/212-330Fr.jpg</t>
  </si>
  <si>
    <t>/Images/Cards/Baseball/212/212-330Bk.jpg</t>
  </si>
  <si>
    <t>/ViewCard.cfm/sid/212/cid/95905/1992-Topps-380-Barry-Bonds</t>
  </si>
  <si>
    <t>/Images/Cards/Baseball/212/212-95905RepFr.jpg</t>
  </si>
  <si>
    <t>/Images/Cards/Baseball/212/212-95905RepBk.jpg</t>
  </si>
  <si>
    <t>/ViewCard.cfm/sid/212/cid/95950/1992-Topps-425-Cecil-Fielder</t>
  </si>
  <si>
    <t>/Images/Cards/Baseball/212/212-425Fr.jpg</t>
  </si>
  <si>
    <t>/Images/Cards/Baseball/212/212-425Bk.jpg</t>
  </si>
  <si>
    <t>/ViewCard.cfm/sid/212/cid/95970/1992-Topps-445-Matt-Williams</t>
  </si>
  <si>
    <t>/Images/Cards/Baseball/212/212-445Fr.jpg</t>
  </si>
  <si>
    <t>/Images/Cards/Baseball/212/212-445Bk.jpg</t>
  </si>
  <si>
    <t>/ViewCard.cfm/sid/212/cid/95975/1992-Topps-450-Mark-McGwire</t>
  </si>
  <si>
    <t>/Images/Cards/Baseball/212/212-95975RepFr.jpg</t>
  </si>
  <si>
    <t>/Images/Cards/Baseball/212/212-95975RepBk.jpg</t>
  </si>
  <si>
    <t>/ViewCard.cfm/sid/212/cid/96015/1992-Topps-490-Julio-Franco</t>
  </si>
  <si>
    <t>/Images/Cards/Baseball/212/212-490Fr.jpg</t>
  </si>
  <si>
    <t>/Images/Cards/Baseball/212/212-490Bk.jpg</t>
  </si>
  <si>
    <t>/ViewCard.cfm/sid/212/cid/96025/1992-Topps-500-Vince-Coleman</t>
  </si>
  <si>
    <t>/Images/Cards/Baseball/212/212-96025RepFr.jpg</t>
  </si>
  <si>
    <t>/Images/Cards/Baseball/212/212-96025RepBk.jpg</t>
  </si>
  <si>
    <t>/ViewCard.cfm/sid/212/cid/96075/1992-Topps-550-Darryl-Strawberry</t>
  </si>
  <si>
    <t>/Images/Cards/Baseball/212/212-550Fr.jpg</t>
  </si>
  <si>
    <t>/Images/Cards/Baseball/212/212-550Bk.jpg</t>
  </si>
  <si>
    <t>/ViewCard.cfm/sid/212/cid/96090/1992-Topps-565-Lee-Smith</t>
  </si>
  <si>
    <t>/Images/Cards/Baseball/212/212-565Fr.jpg</t>
  </si>
  <si>
    <t>/Images/Cards/Baseball/212/212-565Bk.jpg</t>
  </si>
  <si>
    <t>/ViewCard.cfm/sid/212/cid/96135/1992-Topps-610-Eric-Davis</t>
  </si>
  <si>
    <t>/Images/Cards/Baseball/212/212-610Fr.jpg</t>
  </si>
  <si>
    <t>/Images/Cards/Baseball/212/212-610Bk.jpg</t>
  </si>
  <si>
    <t>/ViewCard.cfm/sid/212/cid/96160/1992-Topps-635-Harold-Baines</t>
  </si>
  <si>
    <t>/Images/Cards/Baseball/212/212-635Fr.jpg</t>
  </si>
  <si>
    <t>/Images/Cards/Baseball/212/212-635Bk.jpg</t>
  </si>
  <si>
    <t>/ViewCard.cfm/sid/212/cid/96185/1992-Topps-660-Fred-McGriff</t>
  </si>
  <si>
    <t>/Images/Cards/Baseball/212/212-660Fr.jpg</t>
  </si>
  <si>
    <t>/Images/Cards/Baseball/212/212-660Bk.jpg</t>
  </si>
  <si>
    <t>/ViewCard.cfm/sid/212/cid/96205/1992-Topps-680-Dale-Murphy</t>
  </si>
  <si>
    <t>/Images/Cards/Baseball/212/212-96205RepFr.jpg</t>
  </si>
  <si>
    <t>/Images/Cards/Baseball/212/212-96205RepBk.jpg</t>
  </si>
  <si>
    <t>/ViewCard.cfm/sid/212/cid/96220/1992-Topps-695-Gary-Sheffield</t>
  </si>
  <si>
    <t>/Images/Cards/Baseball/212/212-96220RepFr.jpg</t>
  </si>
  <si>
    <t>/Images/Cards/Baseball/212/212-96220RepBk.jpg</t>
  </si>
  <si>
    <t>/ViewCard.cfm/sid/212/cid/96230/1992-Topps-705-Dwight-Evans</t>
  </si>
  <si>
    <t>/Images/Cards/Baseball/212/212-705Fr.jpg</t>
  </si>
  <si>
    <t>/Images/Cards/Baseball/212/212-705Bk.jpg</t>
  </si>
  <si>
    <t>/ViewCard.cfm/sid/212/cid/96250/1992-Topps-725-Doc-Gooden</t>
  </si>
  <si>
    <t>/Images/Cards/Baseball/212/212-725Fr.jpg</t>
  </si>
  <si>
    <t>/Images/Cards/Baseball/212/212-725Bk.jpg</t>
  </si>
  <si>
    <t>/ViewCard.cfm/sid/212/cid/96310/1992-Topps-785-Albert-Belle</t>
  </si>
  <si>
    <t>/Images/Cards/Baseball/212/212-785Fr.jpg</t>
  </si>
  <si>
    <t>/Images/Cards/Baseball/212/212-785Bk.jpg</t>
  </si>
  <si>
    <t>/ViewCard.cfm/sid/212/cid/96315/1992-Topps-790-Joe-Carter</t>
  </si>
  <si>
    <t>/Images/Cards/Baseball/212/212-790Fr.jpg</t>
  </si>
  <si>
    <t>/Images/Cards/Baseball/212/212-790Bk.jpg</t>
  </si>
  <si>
    <t>/ViewCard.cfm/sid/291/cid/107377/1993-Topps-2-Barry-Bonds</t>
  </si>
  <si>
    <t>/Images/Cards/Baseball/291/291-2Fr.jpg</t>
  </si>
  <si>
    <t>/Images/Cards/Baseball/291/291-2Bk.jpg</t>
  </si>
  <si>
    <t>/ViewCard.cfm/sid/291/cid/107379/1993-Topps-4-Roger-Clemens</t>
  </si>
  <si>
    <t>/Images/Cards/Baseball/291/291-107379RepFr.jpg</t>
  </si>
  <si>
    <t>/Images/Cards/Baseball/291/291-4Bk.jpg</t>
  </si>
  <si>
    <t>/ViewCard.cfm/sid/291/cid/107385/1993-Topps-10-Will-Clark</t>
  </si>
  <si>
    <t>/Images/Cards/Baseball/291/291-107385RepFr.jpg</t>
  </si>
  <si>
    <t>/Images/Cards/Baseball/291/291-10Bk.jpg</t>
  </si>
  <si>
    <t>/ViewCard.cfm/sid/291/cid/107387/1993-Topps-12-Lee-Smith</t>
  </si>
  <si>
    <t>/Images/Cards/Baseball/291/291-107387RepFr.jpg</t>
  </si>
  <si>
    <t>/Images/Cards/Baseball/291/291-12Bk.jpg</t>
  </si>
  <si>
    <t>/ViewCard.cfm/sid/291/cid/107405/1993-Topps-30-Fred-McGriff</t>
  </si>
  <si>
    <t>/Images/Cards/Baseball/291/291-30Fr.jpg</t>
  </si>
  <si>
    <t>/Images/Cards/Baseball/291/291-30Bk.jpg</t>
  </si>
  <si>
    <t>/ViewCard.cfm/sid/291/cid/107407/1993-Topps-32-Don-Mattingly</t>
  </si>
  <si>
    <t>/Images/Cards/Baseball/291/291-107407RepFr.jpg</t>
  </si>
  <si>
    <t>/Images/Cards/Baseball/291/291-107407RepBk.jpg</t>
  </si>
  <si>
    <t>/ViewCard.cfm/sid/291/cid/107409/1993-Topps-34-Juan-Gonzalez</t>
  </si>
  <si>
    <t>/Images/Cards/Baseball/291/291-34Fr.jpg</t>
  </si>
  <si>
    <t>/Images/Cards/Baseball/291/291-34Bk.jpg</t>
  </si>
  <si>
    <t>/ViewCard.cfm/sid/291/cid/107427/1993-Topps-52-Bobby-Bonilla</t>
  </si>
  <si>
    <t>/Images/Cards/Baseball/291/291-107427RepFr.jpg</t>
  </si>
  <si>
    <t>/Images/Cards/Baseball/291/291-52Bk.jpg</t>
  </si>
  <si>
    <t>/ViewCard.cfm/sid/291/cid/107443/1993-Topps-68-Omar-Vizquel</t>
  </si>
  <si>
    <t>/Images/Cards/Baseball/291/291-68Fr.jpg</t>
  </si>
  <si>
    <t>/Images/Cards/Baseball/291/291-68Bk.jpg</t>
  </si>
  <si>
    <t>/ViewCard.cfm/sid/291/cid/107455/1993-Topps-80-Cecil-Fielder</t>
  </si>
  <si>
    <t>/Images/Cards/Baseball/291/291-80Fr.jpg</t>
  </si>
  <si>
    <t>/Images/Cards/Baseball/291/291-80Bk.jpg</t>
  </si>
  <si>
    <t>/ViewCard.cfm/sid/291/cid/107475/1993-Topps-100-Mark-McGwire</t>
  </si>
  <si>
    <t>/Images/Cards/Baseball/291/291-100Fr.jpg</t>
  </si>
  <si>
    <t>/Images/Cards/Baseball/291/291-100Bk.jpg</t>
  </si>
  <si>
    <t>/ViewCard.cfm/sid/291/cid/107515/1993-Topps-140-Gary-Sheffield</t>
  </si>
  <si>
    <t>/Images/Cards/Baseball/291/291-140Fr.jpg</t>
  </si>
  <si>
    <t>/Images/Cards/Baseball/291/291-140Bk.jpg</t>
  </si>
  <si>
    <t>/ViewCard.cfm/sid/291/cid/107531/1993-Topps-156-Sammy-Sosa</t>
  </si>
  <si>
    <t>/Images/Cards/Baseball/291/291-156Fr.jpg</t>
  </si>
  <si>
    <t>/Images/Cards/Baseball/291/291-156Bk.jpg</t>
  </si>
  <si>
    <t>/ViewCard.cfm/sid/291/cid/107545/1993-Topps-170-David-Justice</t>
  </si>
  <si>
    <t>/Images/Cards/Baseball/291/291-107545RepFr.jpg</t>
  </si>
  <si>
    <t>/Images/Cards/Baseball/291/291-107545RepBk.jpg</t>
  </si>
  <si>
    <t>/ViewCard.cfm/sid/291/cid/107560/1993-Topps-185-Jack-Morris</t>
  </si>
  <si>
    <t>/Images/Cards/Baseball/291/291-185Fr.jpg</t>
  </si>
  <si>
    <t>/Images/Cards/Baseball/291/291-185Bk.jpg</t>
  </si>
  <si>
    <t>/ViewCard.cfm/sid/291/cid/107592/1993-Topps-217-Kevin-Mitchell</t>
  </si>
  <si>
    <t>/Images/Cards/Baseball/291/291-217Fr.jpg</t>
  </si>
  <si>
    <t>/Images/Cards/Baseball/291/291-217Bk.jpg</t>
  </si>
  <si>
    <t>/ViewCard.cfm/sid/291/cid/107600/1993-Topps-225-Matt-Williams</t>
  </si>
  <si>
    <t>/Images/Cards/Baseball/291/291-225Fr.jpg</t>
  </si>
  <si>
    <t>/Images/Cards/Baseball/291/291-225Bk.jpg</t>
  </si>
  <si>
    <t>/ViewCard.cfm/sid/291/cid/107680/1993-Topps-305-Rafael-Palmeiro</t>
  </si>
  <si>
    <t>/Images/Cards/Baseball/291/291-305Fr.jpg</t>
  </si>
  <si>
    <t>/Images/Cards/Baseball/291/291-305Bk.jpg</t>
  </si>
  <si>
    <t>/ViewCard.cfm/sid/291/cid/107706/1993-Topps-331-Kenny-Lofton</t>
  </si>
  <si>
    <t>/Images/Cards/Baseball/291/291-107706RepFr.jpg</t>
  </si>
  <si>
    <t>/Images/Cards/Baseball/291/291-107706RepBk.jpg</t>
  </si>
  <si>
    <t>/ViewCard.cfm/sid/291/cid/107720/1993-Topps-345-Harold-Baines</t>
  </si>
  <si>
    <t>/Images/Cards/Baseball/291/291-107720RepFr.jpg</t>
  </si>
  <si>
    <t>/Images/Cards/Baseball/291/291-107720RepBk.jpg</t>
  </si>
  <si>
    <t>/ViewCard.cfm/sid/291/cid/107725/1993-Topps-350-Joe-Carter</t>
  </si>
  <si>
    <t>/Images/Cards/Baseball/291/291-107725RepFr.jpg</t>
  </si>
  <si>
    <t>/Images/Cards/Baseball/291/291-107725RepBk.jpg</t>
  </si>
  <si>
    <t>/ViewCard.cfm/sid/291/cid/107775/1993-Topps-400-Bo-Jackson</t>
  </si>
  <si>
    <t>/Images/Cards/Baseball/291/291-400Fr.jpg</t>
  </si>
  <si>
    <t>/Images/Cards/Baseball/291/291-400Bk.jpg</t>
  </si>
  <si>
    <t>/ViewCard.cfm/sid/291/cid/107796/1993-Topps-421-Curt-Schilling</t>
  </si>
  <si>
    <t>/Images/Cards/Baseball/291/291-107796RepFr.jpg</t>
  </si>
  <si>
    <t>/Images/Cards/Baseball/291/291-107796RepBk.jpg</t>
  </si>
  <si>
    <t>/ViewCard.cfm/sid/291/cid/107820/1993-Topps-445-Dale-Murphy</t>
  </si>
  <si>
    <t>/Images/Cards/Baseball/291/291-107820RepFr.jpg</t>
  </si>
  <si>
    <t>/Images/Cards/Baseball/291/291-107820RepBk.jpg</t>
  </si>
  <si>
    <t>/ViewCard.cfm/sid/291/cid/107825/1993-Topps-450-Darryl-Strawberry</t>
  </si>
  <si>
    <t>/Images/Cards/Baseball/291/291-450Fr.jpg</t>
  </si>
  <si>
    <t>/Images/Cards/Baseball/291/291-450Bk.jpg</t>
  </si>
  <si>
    <t>/ViewCard.cfm/sid/291/cid/107875/1993-Topps-500-Jose-Canseco</t>
  </si>
  <si>
    <t>/Images/Cards/Baseball/291/291-107875RepFr.jpg</t>
  </si>
  <si>
    <t>/Images/Cards/Baseball/291/291-107875RepBk.jpg</t>
  </si>
  <si>
    <t>/ViewCard.cfm/sid/291/cid/108010/1993-Topps-635-Albert-Belle</t>
  </si>
  <si>
    <t>/Images/Cards/Baseball/291/291-635Fr.jpg</t>
  </si>
  <si>
    <t>/Images/Cards/Baseball/291/291-635Bk.jpg</t>
  </si>
  <si>
    <t>/ViewCard.cfm/sid/291/cid/108015/1993-Topps-640-Doc-Gooden</t>
  </si>
  <si>
    <t>/Images/Cards/Baseball/291/291-640Fr.jpg</t>
  </si>
  <si>
    <t>/Images/Cards/Baseball/291/291-640Bk.jpg</t>
  </si>
  <si>
    <t>/ViewCard.cfm/sid/291/cid/108035/1993-Topps-660-Alan-Trammell</t>
  </si>
  <si>
    <t>/Images/Cards/Baseball/291/291-660Fr.jpg</t>
  </si>
  <si>
    <t>/Images/Cards/Baseball/291/291-660Bk.jpg</t>
  </si>
  <si>
    <t>/ViewCard.cfm/sid/291/cid/108045/1993-Topps-670-Julio-Franco</t>
  </si>
  <si>
    <t>/Images/Cards/Baseball/291/291-108045RepFr.jpg</t>
  </si>
  <si>
    <t>/Images/Cards/Baseball/291/291-670Bk.jpg</t>
  </si>
  <si>
    <t>Carlos Delgado</t>
  </si>
  <si>
    <t>/ViewCard.cfm/sid/291/cid/108120/1993-Topps-745-Eric-Davis</t>
  </si>
  <si>
    <t>/Images/Cards/Baseball/291/291-745Fr.jpg</t>
  </si>
  <si>
    <t>/Images/Cards/Baseball/291/291-745Bk.jpg</t>
  </si>
  <si>
    <t>/ViewCard.cfm/sid/291/cid/108140/1993-Topps-765-Vince-Coleman</t>
  </si>
  <si>
    <t>/Images/Cards/Baseball/291/291-765Fr.jpg</t>
  </si>
  <si>
    <t>/Images/Cards/Baseball/291/291-765Bk.jpg</t>
  </si>
  <si>
    <t>Todd Helton</t>
  </si>
  <si>
    <t>19T</t>
  </si>
  <si>
    <t>/ViewCard.cfm/sid/293/cid/108269/1993-Topps-Traded-19T-Todd-Helton</t>
  </si>
  <si>
    <t>/Images/Cards/Baseball/293/293-19TFr.jpg</t>
  </si>
  <si>
    <t>/Images/Cards/Baseball/293/293-19TBk.jpg</t>
  </si>
  <si>
    <t>/ViewCard.cfm/sid/426/cid/122800/1994-Topps-75-Alan-Trammell</t>
  </si>
  <si>
    <t>/Images/Cards/Baseball/426/426-75Fr.jpg</t>
  </si>
  <si>
    <t>/Images/Cards/Baseball/426/426-75Bk.jpg</t>
  </si>
  <si>
    <t>/ViewCard.cfm/sid/426/cid/122805/1994-Topps-80-Jose-Canseco</t>
  </si>
  <si>
    <t>/Images/Cards/Baseball/426/426-80Fr.jpg</t>
  </si>
  <si>
    <t>/Images/Cards/Baseball/426/426-80Bk.jpg</t>
  </si>
  <si>
    <t>/ViewCard.cfm/sid/426/cid/122835/1994-Topps-110-Lee-Smith</t>
  </si>
  <si>
    <t>/Images/Cards/Baseball/426/426-110Fr.jpg</t>
  </si>
  <si>
    <t>/Images/Cards/Baseball/426/426-110Bk.jpg</t>
  </si>
  <si>
    <t>/ViewCard.cfm/sid/426/cid/122867/1994-Topps-142-Curt-Schilling</t>
  </si>
  <si>
    <t>/Images/Cards/Baseball/426/426-142Fr.jpg</t>
  </si>
  <si>
    <t>/Images/Cards/Baseball/426/426-142Bk.jpg</t>
  </si>
  <si>
    <t>/ViewCard.cfm/sid/426/cid/122874/1994-Topps-149-Kenny-Lofton</t>
  </si>
  <si>
    <t>/Images/Cards/Baseball/426/426-149Fr.jpg</t>
  </si>
  <si>
    <t>/Images/Cards/Baseball/426/426-149Bk.jpg</t>
  </si>
  <si>
    <t>/ViewCard.cfm/sid/426/cid/122875/1994-Topps-150-Dwight-Gooden</t>
  </si>
  <si>
    <t>/Images/Cards/Baseball/426/426-150Fr.jpg</t>
  </si>
  <si>
    <t>/Images/Cards/Baseball/426/426-150Bk.jpg</t>
  </si>
  <si>
    <t>/ViewCard.cfm/sid/426/cid/122915/1994-Topps-190-Cecil-Fielder</t>
  </si>
  <si>
    <t>/Images/Cards/Baseball/426/426-190Fr.jpg</t>
  </si>
  <si>
    <t>/Images/Cards/Baseball/426/426-190Bk.jpg</t>
  </si>
  <si>
    <t>Billy Wagner</t>
  </si>
  <si>
    <t>/ViewCard.cfm/sid/426/cid/122934/1994-Topps-209-Billy-Wagner</t>
  </si>
  <si>
    <t>/Images/Cards/Baseball/426/426-209Fr.jpg</t>
  </si>
  <si>
    <t>/Images/Cards/Baseball/426/426-209Bk.jpg</t>
  </si>
  <si>
    <t>/ViewCard.cfm/sid/426/cid/122941/1994-Topps-216-Manny-Ramirez</t>
  </si>
  <si>
    <t>/Images/Cards/Baseball/426/426-216Fr.jpg</t>
  </si>
  <si>
    <t>/Images/Cards/Baseball/426/426-216Bk.jpg</t>
  </si>
  <si>
    <t>/ViewCard.cfm/sid/426/cid/122965/1994-Topps-240-Will-Clark</t>
  </si>
  <si>
    <t>/Images/Cards/Baseball/426/426-122965RepFr.jpg</t>
  </si>
  <si>
    <t>/Images/Cards/Baseball/426/426-122965RepBk.jpg</t>
  </si>
  <si>
    <t>/ViewCard.cfm/sid/426/cid/122985/1994-Topps-260-Julio-Franco</t>
  </si>
  <si>
    <t>/Images/Cards/Baseball/426/426-260Fr.jpg</t>
  </si>
  <si>
    <t>/Images/Cards/Baseball/426/426-260Bk.jpg</t>
  </si>
  <si>
    <t>/ViewCard.cfm/sid/426/cid/123060/1994-Topps-335-Kevin-Mitchell</t>
  </si>
  <si>
    <t>/Images/Cards/Baseball/426/426-335Fr.jpg</t>
  </si>
  <si>
    <t>/Images/Cards/Baseball/426/426-335Bk.jpg</t>
  </si>
  <si>
    <t>/ViewCard.cfm/sid/426/cid/123065/1994-Topps-340-Mark-McGwire</t>
  </si>
  <si>
    <t>/Images/Cards/Baseball/426/426-123065RepFr.jpg</t>
  </si>
  <si>
    <t>/Images/Cards/Baseball/426/426-123065RepBk.jpg</t>
  </si>
  <si>
    <t>/ViewCard.cfm/sid/426/cid/123145/1994-Topps-420-Harold-Baines</t>
  </si>
  <si>
    <t>/Images/Cards/Baseball/426/426-420Fr.jpg</t>
  </si>
  <si>
    <t>/Images/Cards/Baseball/426/426-420Bk.jpg</t>
  </si>
  <si>
    <t>/ViewCard.cfm/sid/426/cid/123195/1994-Topps-470-Rafael-Palmeiro</t>
  </si>
  <si>
    <t>/Images/Cards/Baseball/426/426-470Fr.jpg</t>
  </si>
  <si>
    <t>/Images/Cards/Baseball/426/426-470Bk.jpg</t>
  </si>
  <si>
    <t>/ViewCard.cfm/sid/426/cid/123205/1994-Topps-480-Albert-Belle</t>
  </si>
  <si>
    <t>/Images/Cards/Baseball/426/426-480Fr.jpg</t>
  </si>
  <si>
    <t>/Images/Cards/Baseball/426/426-480Bk.jpg</t>
  </si>
  <si>
    <t>/ViewCard.cfm/sid/426/cid/123213/1994-Topps-488-Eric-Davis</t>
  </si>
  <si>
    <t>/Images/Cards/Baseball/426/426-488Fr.jpg</t>
  </si>
  <si>
    <t>/Images/Cards/Baseball/426/426-488Bk.jpg</t>
  </si>
  <si>
    <t>/ViewCard.cfm/sid/426/cid/123225/1994-Topps-500-Bo-Jackson</t>
  </si>
  <si>
    <t>/Images/Cards/Baseball/426/426-500Fr.jpg</t>
  </si>
  <si>
    <t>/Images/Cards/Baseball/426/426-500Bk.jpg</t>
  </si>
  <si>
    <t>/ViewCard.cfm/sid/426/cid/123275/1994-Topps-550-Matt-Williams</t>
  </si>
  <si>
    <t>/Images/Cards/Baseball/426/426-550Fr.jpg</t>
  </si>
  <si>
    <t>/Images/Cards/Baseball/426/426-550Bk.jpg</t>
  </si>
  <si>
    <t>/ViewCard.cfm/sid/426/cid/123285/1994-Topps-560-Gary-Sheffield</t>
  </si>
  <si>
    <t>/Images/Cards/Baseball/426/426-123285RepFr.jpg</t>
  </si>
  <si>
    <t>/Images/Cards/Baseball/426/426-123285RepBk.jpg</t>
  </si>
  <si>
    <t>/ViewCard.cfm/sid/426/cid/123290/1994-Topps-565-Fred-McGriff</t>
  </si>
  <si>
    <t>/Images/Cards/Baseball/426/426-565Fr.jpg</t>
  </si>
  <si>
    <t>/Images/Cards/Baseball/426/426-565Bk.jpg</t>
  </si>
  <si>
    <t>/ViewCard.cfm/sid/426/cid/123318/1994-Topps-593-Omar-Vizquel</t>
  </si>
  <si>
    <t>/Images/Cards/Baseball/426/426-593Fr.jpg</t>
  </si>
  <si>
    <t>/Images/Cards/Baseball/426/426-593Bk.jpg</t>
  </si>
  <si>
    <t>/ViewCard.cfm/sid/426/cid/123325/1994-Topps-600-Don-Mattingly</t>
  </si>
  <si>
    <t>/Images/Cards/Baseball/426/426-123325RepFr.jpg</t>
  </si>
  <si>
    <t>/Images/Cards/Baseball/426/426-123325RepBk.jpg</t>
  </si>
  <si>
    <t>/ViewCard.cfm/sid/426/cid/123355/1994-Topps-630-David-Justice</t>
  </si>
  <si>
    <t>/Images/Cards/Baseball/426/426-630Fr.jpg</t>
  </si>
  <si>
    <t>/Images/Cards/Baseball/426/426-630Bk.jpg</t>
  </si>
  <si>
    <t>/ViewCard.cfm/sid/426/cid/123365/1994-Topps-640-Darryl-Strawberry</t>
  </si>
  <si>
    <t>/Images/Cards/Baseball/426/426-640Fr.jpg</t>
  </si>
  <si>
    <t>/Images/Cards/Baseball/426/426-640Bk.jpg</t>
  </si>
  <si>
    <t>/ViewCard.cfm/sid/426/cid/123370/1994-Topps-645-Joe-Carter</t>
  </si>
  <si>
    <t>/Images/Cards/Baseball/426/426-645Fr.jpg</t>
  </si>
  <si>
    <t>/Images/Cards/Baseball/426/426-645Bk.jpg</t>
  </si>
  <si>
    <t>/ViewCard.cfm/sid/426/cid/123410/1994-Topps-685-Juan-Gonzalez</t>
  </si>
  <si>
    <t>/Images/Cards/Baseball/426/426-685Fr.jpg</t>
  </si>
  <si>
    <t>/Images/Cards/Baseball/426/426-685Bk.jpg</t>
  </si>
  <si>
    <t>/ViewCard.cfm/sid/426/cid/123411/1994-Topps-686-Chris-Howard-/-Carlos-Delgado-/-Jason-Kendall-/-Paul-Bako</t>
  </si>
  <si>
    <t>/Images/Cards/Baseball/426/426-123411RepFr.jpg</t>
  </si>
  <si>
    <t>/Images/Cards/Baseball/426/426-123411RepBk.jpg</t>
  </si>
  <si>
    <t>/ViewCard.cfm/sid/426/cid/123425/1994-Topps-700-Barry-Bonds</t>
  </si>
  <si>
    <t>/Images/Cards/Baseball/426/426-700Fr.jpg</t>
  </si>
  <si>
    <t>/Images/Cards/Baseball/426/426-700Bk.jpg</t>
  </si>
  <si>
    <t>/ViewCard.cfm/sid/426/cid/123445/1994-Topps-720-Roger-Clemens</t>
  </si>
  <si>
    <t>/Images/Cards/Baseball/426/426-720Fr.jpg</t>
  </si>
  <si>
    <t>/Images/Cards/Baseball/426/426-720Bk.jpg</t>
  </si>
  <si>
    <t>/ViewCard.cfm/sid/426/cid/123450/1994-Topps-725-Sammy-Sosa</t>
  </si>
  <si>
    <t>/Images/Cards/Baseball/426/426-725Fr.jpg</t>
  </si>
  <si>
    <t>/Images/Cards/Baseball/426/426-725Bk.jpg</t>
  </si>
  <si>
    <t>/ViewCard.cfm/sid/426/cid/123455/1994-Topps-730-Bobby-Bonilla</t>
  </si>
  <si>
    <t>/Images/Cards/Baseball/426/426-730Fr.jpg</t>
  </si>
  <si>
    <t>/Images/Cards/Baseball/426/426-730Bk.jpg</t>
  </si>
  <si>
    <t>Raul Mondesi</t>
  </si>
  <si>
    <t>/ViewCard.cfm/sid/426/cid/123508/1994-Topps-783-Raul-Mondesi-/-Ben-Van-Ryn</t>
  </si>
  <si>
    <t>/Images/Cards/Baseball/426/426-783Fr.jpg</t>
  </si>
  <si>
    <t>/Images/Cards/Baseball/426/426-783Bk.jpg</t>
  </si>
  <si>
    <t>/ViewCard.cfm/sid/594/cid/135200/1995-Topps-10-Matt-Williams</t>
  </si>
  <si>
    <t>/Images/Cards/Baseball/594/594-10Fr.jpg</t>
  </si>
  <si>
    <t>/Images/Cards/Baseball/594/594-10Bk.jpg</t>
  </si>
  <si>
    <t>/ViewCard.cfm/sid/594/cid/135201/1995-Topps-11-Sammy-Sosa</t>
  </si>
  <si>
    <t>/Images/Cards/Baseball/594/594-11Fr.jpg</t>
  </si>
  <si>
    <t>/Images/Cards/Baseball/594/594-11Bk.jpg</t>
  </si>
  <si>
    <t>/ViewCard.cfm/sid/594/cid/135260/1995-Topps-70-Juan-Gonzalez</t>
  </si>
  <si>
    <t>/Images/Cards/Baseball/594/594-70Fr.jpg</t>
  </si>
  <si>
    <t>/Images/Cards/Baseball/594/594-70Bk.jpg</t>
  </si>
  <si>
    <t>/ViewCard.cfm/sid/594/cid/135270/1995-Topps-80-Rafael-Palmeiro</t>
  </si>
  <si>
    <t>/Images/Cards/Baseball/594/594-80Fr.jpg</t>
  </si>
  <si>
    <t>/Images/Cards/Baseball/594/594-80Bk.jpg</t>
  </si>
  <si>
    <t>/ViewCard.cfm/sid/594/cid/135290/1995-Topps-100-Barry-Bonds</t>
  </si>
  <si>
    <t>/Images/Cards/Baseball/594/594-100Fr.jpg</t>
  </si>
  <si>
    <t>/Images/Cards/Baseball/594/594-100Bk.jpg</t>
  </si>
  <si>
    <t>/ViewCard.cfm/sid/594/cid/135294/1995-Topps-104-Kenny-Lofton</t>
  </si>
  <si>
    <t>/Images/Cards/Baseball/594/594-104Fr.jpg</t>
  </si>
  <si>
    <t>/Images/Cards/Baseball/594/594-104Bk.jpg</t>
  </si>
  <si>
    <t>/ViewCard.cfm/sid/594/cid/135325/1995-Topps-135-Julio-Franco</t>
  </si>
  <si>
    <t>/Images/Cards/Baseball/594/594-135Fr.jpg</t>
  </si>
  <si>
    <t>/Images/Cards/Baseball/594/594-135Bk.jpg</t>
  </si>
  <si>
    <t>/ViewCard.cfm/sid/594/cid/135370/1995-Topps-180-Raul-Mondesi</t>
  </si>
  <si>
    <t>/Images/Cards/Baseball/594/594-180Fr.jpg</t>
  </si>
  <si>
    <t>/Images/Cards/Baseball/594/594-180Bk.jpg</t>
  </si>
  <si>
    <t>/ViewCard.cfm/sid/594/cid/135410/1995-Topps-220-Cecil-Fielder</t>
  </si>
  <si>
    <t>/Images/Cards/Baseball/594/594-220Fr.jpg</t>
  </si>
  <si>
    <t>/Images/Cards/Baseball/594/594-220Bk.jpg</t>
  </si>
  <si>
    <t>/ViewCard.cfm/sid/594/cid/135422/1995-Topps-232-Harold-Baines</t>
  </si>
  <si>
    <t>/Images/Cards/Baseball/594/594-232Fr.jpg</t>
  </si>
  <si>
    <t>/Images/Cards/Baseball/594/594-232Bk.jpg</t>
  </si>
  <si>
    <t>/ViewCard.cfm/sid/594/cid/135430/1995-Topps-240-Joe-Carter</t>
  </si>
  <si>
    <t>/Images/Cards/Baseball/594/594-240Fr.jpg</t>
  </si>
  <si>
    <t>/Images/Cards/Baseball/594/594-240Bk.jpg</t>
  </si>
  <si>
    <t>/ViewCard.cfm/sid/594/cid/135487/1995-Topps-297-Curt-Schilling</t>
  </si>
  <si>
    <t>/Images/Cards/Baseball/594/594-297Fr.jpg</t>
  </si>
  <si>
    <t>/Images/Cards/Baseball/594/594-297Bk.jpg</t>
  </si>
  <si>
    <t>/ViewCard.cfm/sid/594/cid/135490/1995-Topps-300-Jose-Canseco</t>
  </si>
  <si>
    <t>/Images/Cards/Baseball/594/594-300Fr.jpg</t>
  </si>
  <si>
    <t>/Images/Cards/Baseball/594/594-300Bk.jpg</t>
  </si>
  <si>
    <t>/ViewCard.cfm/sid/594/cid/135545/1995-Topps-355-Fred-McGriff</t>
  </si>
  <si>
    <t>/Images/Cards/Baseball/594/594-355Fr.jpg</t>
  </si>
  <si>
    <t>/Images/Cards/Baseball/594/594-355Bk.jpg</t>
  </si>
  <si>
    <t>/ViewCard.cfm/sid/594/cid/135550/1995-Topps-360-Roger-Clemens</t>
  </si>
  <si>
    <t>/Images/Cards/Baseball/594/594-360Fr.jpg</t>
  </si>
  <si>
    <t>/Images/Cards/Baseball/594/594-360Bk.jpg</t>
  </si>
  <si>
    <t>/ViewCard.cfm/sid/594/cid/135589/1995-Topps-399-Don-Mattingly</t>
  </si>
  <si>
    <t>/Images/Cards/Baseball/594/594-399Fr.jpg</t>
  </si>
  <si>
    <t>/Images/Cards/Baseball/594/594-399Bk.jpg</t>
  </si>
  <si>
    <t>/ViewCard.cfm/sid/594/cid/135594/1995-Topps-404-Omar-Vizquel</t>
  </si>
  <si>
    <t>/Images/Cards/Baseball/594/594-404Fr.jpg</t>
  </si>
  <si>
    <t>/Images/Cards/Baseball/594/594-404Bk.jpg</t>
  </si>
  <si>
    <t>/ViewCard.cfm/sid/594/cid/135609/1995-Topps-419-Vince-Coleman</t>
  </si>
  <si>
    <t>/Images/Cards/Baseball/594/594-419Fr.jpg</t>
  </si>
  <si>
    <t>/Images/Cards/Baseball/594/594-419Bk.jpg</t>
  </si>
  <si>
    <t>/ViewCard.cfm/sid/594/cid/135615/1995-Topps-425-Lee-Smith</t>
  </si>
  <si>
    <t>/Images/Cards/Baseball/594/594-135615RepFr.jpg</t>
  </si>
  <si>
    <t>/Images/Cards/Baseball/594/594-135615RepBk.jpg</t>
  </si>
  <si>
    <t>/ViewCard.cfm/sid/594/cid/135630/1995-Topps-440-Gary-Sheffield</t>
  </si>
  <si>
    <t>/Images/Cards/Baseball/594/594-135630RepFr.jpg</t>
  </si>
  <si>
    <t>/Images/Cards/Baseball/594/594-135630RepBk.jpg</t>
  </si>
  <si>
    <t>/ViewCard.cfm/sid/594/cid/135659/1995-Topps-469-Carlos-Delgado</t>
  </si>
  <si>
    <t>/Images/Cards/Baseball/594/594-135659RepFr.jpg</t>
  </si>
  <si>
    <t>/Images/Cards/Baseball/594/594-135659RepBk.jpg</t>
  </si>
  <si>
    <t>/ViewCard.cfm/sid/594/cid/135662/1995-Topps-472-Mark-McGwire</t>
  </si>
  <si>
    <t>/Images/Cards/Baseball/594/594-472Fr.jpg</t>
  </si>
  <si>
    <t>/Images/Cards/Baseball/594/594-472Bk.jpg</t>
  </si>
  <si>
    <t>/ViewCard.cfm/sid/594/cid/135664/1995-Topps-474-Alan-Trammell</t>
  </si>
  <si>
    <t>/Images/Cards/Baseball/594/594-474Fr.jpg</t>
  </si>
  <si>
    <t>/Images/Cards/Baseball/594/594-474Bk.jpg</t>
  </si>
  <si>
    <t>/ViewCard.cfm/sid/594/cid/135692/1995-Topps-502-Bobby-Bonilla</t>
  </si>
  <si>
    <t>/Images/Cards/Baseball/594/594-502Fr.jpg</t>
  </si>
  <si>
    <t>/Images/Cards/Baseball/594/594-502Bk.jpg</t>
  </si>
  <si>
    <t>/ViewCard.cfm/sid/594/cid/135693/1995-Topps-503-Albert-Belle</t>
  </si>
  <si>
    <t>/Images/Cards/Baseball/594/594-503Fr.jpg</t>
  </si>
  <si>
    <t>/Images/Cards/Baseball/594/594-503Bk.jpg</t>
  </si>
  <si>
    <t>/ViewCard.cfm/sid/594/cid/135748/1995-Topps-558-Will-Clark</t>
  </si>
  <si>
    <t>/Images/Cards/Baseball/594/594-558Fr.jpg</t>
  </si>
  <si>
    <t>/Images/Cards/Baseball/594/594-558Bk.jpg</t>
  </si>
  <si>
    <t>/ViewCard.cfm/sid/594/cid/135758/1995-Topps-568-Kevin-Mitchell</t>
  </si>
  <si>
    <t>/Images/Cards/Baseball/594/594-568Fr.jpg</t>
  </si>
  <si>
    <t>/Images/Cards/Baseball/594/594-568Bk.jpg</t>
  </si>
  <si>
    <t>/ViewCard.cfm/sid/594/cid/135767/1995-Topps-577-Manny-Ramirez</t>
  </si>
  <si>
    <t>/Images/Cards/Baseball/594/594-577Fr.jpg</t>
  </si>
  <si>
    <t>/Images/Cards/Baseball/594/594-577Bk.jpg</t>
  </si>
  <si>
    <t>/ViewCard.cfm/sid/594/cid/135782/1995-Topps-592-Bo-Jackson</t>
  </si>
  <si>
    <t>/Images/Cards/Baseball/594/594-592Fr.jpg</t>
  </si>
  <si>
    <t>/Images/Cards/Baseball/594/594-592Bk.jpg</t>
  </si>
  <si>
    <t>/ViewCard.cfm/sid/594/cid/135810/1995-Topps-620-David-Justice</t>
  </si>
  <si>
    <t>/Images/Cards/Baseball/594/594-620Fr.jpg</t>
  </si>
  <si>
    <t>/Images/Cards/Baseball/594/594-620Bk.jpg</t>
  </si>
  <si>
    <t>/ViewCard.cfm/sid/594/cid/135819/1995-Topps-629-Darryl-Strawberry</t>
  </si>
  <si>
    <t>/Images/Cards/Baseball/594/594-629Fr.jpg</t>
  </si>
  <si>
    <t>/Images/Cards/Baseball/594/594-629Bk.jpg</t>
  </si>
  <si>
    <t>Carlos Beltran</t>
  </si>
  <si>
    <t>18T</t>
  </si>
  <si>
    <t>comc_95_c_beltran</t>
  </si>
  <si>
    <t>/ViewCard.cfm/sid/597/cid/135918/1995-Topps-Traded-&amp;-Rookies-18T-Carlos-Beltran</t>
  </si>
  <si>
    <t>/Images/Cards/Baseball/597/597-135918RepFr.jpg</t>
  </si>
  <si>
    <t>/Images/Cards/Baseball/597/597-18TBk.jpg</t>
  </si>
  <si>
    <t>/ViewCard.cfm/sid/803/cid/147913/1996-Topps-13-Todd-Helton</t>
  </si>
  <si>
    <t>/Images/Cards/Baseball/803/803-13Fr.jpg</t>
  </si>
  <si>
    <t>/Images/Cards/Baseball/803/803-13Bk.jpg</t>
  </si>
  <si>
    <t>/ViewCard.cfm/sid/803/cid/147945/1996-Topps-45-Albert-Belle</t>
  </si>
  <si>
    <t>/Images/Cards/Baseball/803/803-45Fr.jpg</t>
  </si>
  <si>
    <t>/Images/Cards/Baseball/803/803-147945RepBk.jpg</t>
  </si>
  <si>
    <t>/ViewCard.cfm/sid/803/cid/147960/1996-Topps-60-David-Justice</t>
  </si>
  <si>
    <t>/Images/Cards/Baseball/803/803-60Fr.jpg</t>
  </si>
  <si>
    <t>/Images/Cards/Baseball/803/803-60Bk.jpg</t>
  </si>
  <si>
    <t>/ViewCard.cfm/sid/803/cid/147980/1996-Topps-80-Gary-Sheffield</t>
  </si>
  <si>
    <t>/Images/Cards/Baseball/803/803-147980RepFr.jpg</t>
  </si>
  <si>
    <t>/Images/Cards/Baseball/803/803-147980RepBk.jpg</t>
  </si>
  <si>
    <t>/ViewCard.cfm/sid/803/cid/147984/1996-Topps-84-Omar-Vizquel</t>
  </si>
  <si>
    <t>/Images/Cards/Baseball/803/803-84Fr.jpg</t>
  </si>
  <si>
    <t>/Images/Cards/Baseball/803/803-84Bk.jpg</t>
  </si>
  <si>
    <t>/ViewCard.cfm/sid/803/cid/148015/1996-Topps-115-Joe-Carter</t>
  </si>
  <si>
    <t>/Images/Cards/Baseball/803/803-115Fr.jpg</t>
  </si>
  <si>
    <t>/Images/Cards/Baseball/803/803-115Bk.jpg</t>
  </si>
  <si>
    <t>/ViewCard.cfm/sid/803/cid/148028/1996-Topps-128-Curt-Schilling</t>
  </si>
  <si>
    <t>/Images/Cards/Baseball/803/803-128Fr.jpg</t>
  </si>
  <si>
    <t>/Images/Cards/Baseball/803/803-128Bk.jpg</t>
  </si>
  <si>
    <t>/ViewCard.cfm/sid/803/cid/148045/1996-Topps-145-Mark-McGwire</t>
  </si>
  <si>
    <t>/Images/Cards/Baseball/803/803-148045RepFr.jpg</t>
  </si>
  <si>
    <t>/Images/Cards/Baseball/803/803-148045RepBk.jpg</t>
  </si>
  <si>
    <t>/ViewCard.cfm/sid/803/cid/148075/1996-Topps-175-Raul-Mondesi</t>
  </si>
  <si>
    <t>/Images/Cards/Baseball/803/803-175Fr.jpg</t>
  </si>
  <si>
    <t>/Images/Cards/Baseball/803/803-175Bk.jpg</t>
  </si>
  <si>
    <t>/ViewCard.cfm/sid/803/cid/148085/1996-Topps-185-Don-Mattingly</t>
  </si>
  <si>
    <t>/Images/Cards/Baseball/803/803-185Fr.jpg</t>
  </si>
  <si>
    <t>/Images/Cards/Baseball/803/803-185Bk.jpg</t>
  </si>
  <si>
    <t>/ViewCard.cfm/sid/803/cid/148097/1996-Topps-197-Roger-Clemens</t>
  </si>
  <si>
    <t>/Images/Cards/Baseball/803/803-148097RepFr.jpg</t>
  </si>
  <si>
    <t>/Images/Cards/Baseball/803/803-148097RepBk.jpg</t>
  </si>
  <si>
    <t>/ViewCard.cfm/sid/803/cid/148112/1996-Topps-212-Billy-Wagner</t>
  </si>
  <si>
    <t>/Images/Cards/Baseball/803/803-212Fr.jpg</t>
  </si>
  <si>
    <t>/Images/Cards/Baseball/803/803-212Bk.jpg</t>
  </si>
  <si>
    <t>/ViewCard.cfm/sid/803/cid/148151/1996-Topps-251-Lee-Smith</t>
  </si>
  <si>
    <t>/Images/Cards/Baseball/803/803-251Fr.jpg</t>
  </si>
  <si>
    <t>/Images/Cards/Baseball/803/803-251Bk.jpg</t>
  </si>
  <si>
    <t>/ViewCard.cfm/sid/803/cid/148152/1996-Topps-252-Sammy-Sosa</t>
  </si>
  <si>
    <t>/Images/Cards/Baseball/803/803-148152RepFr.jpg</t>
  </si>
  <si>
    <t>/Images/Cards/Baseball/803/803-148152RepBk.jpg</t>
  </si>
  <si>
    <t>/ViewCard.cfm/sid/803/cid/148163/1996-Topps-263-Vince-Coleman</t>
  </si>
  <si>
    <t>/Images/Cards/Baseball/803/803-263Fr.jpg</t>
  </si>
  <si>
    <t>/Images/Cards/Baseball/803/803-263Bk.jpg</t>
  </si>
  <si>
    <t>/ViewCard.cfm/sid/803/cid/148199/1996-Topps-299-Will-Clark</t>
  </si>
  <si>
    <t>/Images/Cards/Baseball/803/803-299Fr.jpg</t>
  </si>
  <si>
    <t>/Images/Cards/Baseball/803/803-299Bk.jpg</t>
  </si>
  <si>
    <t>/ViewCard.cfm/sid/803/cid/148200/1996-Topps-300-Barry-Bonds</t>
  </si>
  <si>
    <t>/Images/Cards/Baseball/803/803-148200RepFr.jpg</t>
  </si>
  <si>
    <t>/Images/Cards/Baseball/803/803-148200RepBk.jpg</t>
  </si>
  <si>
    <t>/ViewCard.cfm/sid/803/cid/148225/1996-Topps-325-Juan-Gonzalez</t>
  </si>
  <si>
    <t>/Images/Cards/Baseball/803/803-325Fr.jpg</t>
  </si>
  <si>
    <t>/Images/Cards/Baseball/803/803-325Bk.jpg</t>
  </si>
  <si>
    <t>/ViewCard.cfm/sid/803/cid/148229/1996-Topps-329-Bobby-Bonilla</t>
  </si>
  <si>
    <t>/Images/Cards/Baseball/803/803-329Fr.jpg</t>
  </si>
  <si>
    <t>/Images/Cards/Baseball/803/803-329Bk.jpg</t>
  </si>
  <si>
    <t>/ViewCard.cfm/sid/803/cid/148257/1996-Topps-357-Harold-Baines</t>
  </si>
  <si>
    <t>/Images/Cards/Baseball/803/803-357Fr.jpg</t>
  </si>
  <si>
    <t>/Images/Cards/Baseball/803/803-357Bk.jpg</t>
  </si>
  <si>
    <t>/ViewCard.cfm/sid/803/cid/148260/1996-Topps-360-Matt-Williams</t>
  </si>
  <si>
    <t>/Images/Cards/Baseball/803/803-360Fr.jpg</t>
  </si>
  <si>
    <t>/Images/Cards/Baseball/803/803-360Bk.jpg</t>
  </si>
  <si>
    <t>/ViewCard.cfm/sid/803/cid/148262/1996-Topps-362-Jose-Canseco</t>
  </si>
  <si>
    <t>/Images/Cards/Baseball/803/803-362Fr.jpg</t>
  </si>
  <si>
    <t>/Images/Cards/Baseball/803/803-362Bk.jpg</t>
  </si>
  <si>
    <t>/ViewCard.cfm/sid/803/cid/148289/1996-Topps-389-Fred-McGriff</t>
  </si>
  <si>
    <t>/Images/Cards/Baseball/803/803-389Fr.jpg</t>
  </si>
  <si>
    <t>/Images/Cards/Baseball/803/803-389Bk.jpg</t>
  </si>
  <si>
    <t>/ViewCard.cfm/sid/803/cid/148293/1996-Topps-393-Cecil-Fielder</t>
  </si>
  <si>
    <t>/Images/Cards/Baseball/803/803-393Fr.jpg</t>
  </si>
  <si>
    <t>/Images/Cards/Baseball/803/803-393Bk.jpg</t>
  </si>
  <si>
    <t>/ViewCard.cfm/sid/803/cid/148295/1996-Topps-395-Rafael-Palmeiro</t>
  </si>
  <si>
    <t>/Images/Cards/Baseball/803/803-395Fr.jpg</t>
  </si>
  <si>
    <t>/Images/Cards/Baseball/803/803-395Bk.jpg</t>
  </si>
  <si>
    <t>/ViewCard.cfm/sid/803/cid/148300/1996-Topps-400-Manny-Ramirez</t>
  </si>
  <si>
    <t>/Images/Cards/Baseball/803/803-400Fr.jpg</t>
  </si>
  <si>
    <t>/Images/Cards/Baseball/803/803-400Bk.jpg</t>
  </si>
  <si>
    <t>/ViewCard.cfm/sid/803/cid/148320/1996-Topps-420-Kenny-Lofton</t>
  </si>
  <si>
    <t>/Images/Cards/Baseball/803/803-420Fr.jpg</t>
  </si>
  <si>
    <t>/Images/Cards/Baseball/803/803-420Bk.jpg</t>
  </si>
  <si>
    <t>Scott Rolen</t>
  </si>
  <si>
    <t>/ViewCard.cfm/sid/803/cid/148334/1996-Topps-434-George-Arias-/-Chris-Haas-/-Scott-Rolen-/-Scott-Spiezio</t>
  </si>
  <si>
    <t>/Images/Cards/Baseball/803/803-148334RepFr.jpg</t>
  </si>
  <si>
    <t>/Images/Cards/Baseball/803/803-148334RepBk.jpg</t>
  </si>
  <si>
    <t>Andruw Jones</t>
  </si>
  <si>
    <t>/ViewCard.cfm/sid/1048/cid/163877/1997-Topps-1-Barry-Bonds</t>
  </si>
  <si>
    <t>/Images/Cards/Baseball/1048/1048-163877RepFr.jpg</t>
  </si>
  <si>
    <t>/Images/Cards/Baseball/1048/1048-163877RepBk.jpg</t>
  </si>
  <si>
    <t>/ViewCard.cfm/sid/1048/cid/163897/1997-Topps-22-Billy-Wagner</t>
  </si>
  <si>
    <t>/Images/Cards/Baseball/1048/1048-163897RepFr.jpg</t>
  </si>
  <si>
    <t>/Images/Cards/Baseball/1048/1048-163897RepBk.jpg</t>
  </si>
  <si>
    <t>/ViewCard.cfm/sid/1048/cid/163921/1997-Topps-46-Harold-Baines</t>
  </si>
  <si>
    <t>/Images/Cards/Baseball/1048/1048-46Fr.jpg</t>
  </si>
  <si>
    <t>/Images/Cards/Baseball/1048/1048-46Bk.jpg</t>
  </si>
  <si>
    <t>/ViewCard.cfm/sid/1048/cid/163938/1997-Topps-62-Mark-McGwire</t>
  </si>
  <si>
    <t>/Images/Cards/Baseball/1048/1048-62Fr.jpg</t>
  </si>
  <si>
    <t>/Images/Cards/Baseball/1048/1048-62Bk.jpg</t>
  </si>
  <si>
    <t>/ViewCard.cfm/sid/1048/cid/163943/1997-Topps-67-Raul-Mondesi</t>
  </si>
  <si>
    <t>/Images/Cards/Baseball/1048/1048-67Fr.jpg</t>
  </si>
  <si>
    <t>/Images/Cards/Baseball/1048/1048-67Bk.jpg</t>
  </si>
  <si>
    <t>/ViewCard.cfm/sid/1048/cid/163945/1997-Topps-69-Albert-Belle</t>
  </si>
  <si>
    <t>/Images/Cards/Baseball/1048/1048-69Fr.jpg</t>
  </si>
  <si>
    <t>/Images/Cards/Baseball/1048/1048-69Bk.jpg</t>
  </si>
  <si>
    <t>/ViewCard.cfm/sid/1048/cid/163967/1997-Topps-92-Carlos-Delgado</t>
  </si>
  <si>
    <t>/Images/Cards/Baseball/1048/1048-163967RepFr.jpg</t>
  </si>
  <si>
    <t>/Images/Cards/Baseball/1048/1048-163967RepBk.jpg</t>
  </si>
  <si>
    <t>/ViewCard.cfm/sid/1048/cid/163999/1997-Topps-124-Juan-Gonzalez</t>
  </si>
  <si>
    <t>/Images/Cards/Baseball/1048/1048-124Fr.jpg</t>
  </si>
  <si>
    <t>/Images/Cards/Baseball/1048/1048-124Bk.jpg</t>
  </si>
  <si>
    <t>/ViewCard.cfm/sid/1048/cid/164015/1997-Topps-140-Rafael-Palmeiro</t>
  </si>
  <si>
    <t>/Images/Cards/Baseball/1048/1048-140Fr.jpg</t>
  </si>
  <si>
    <t>/Images/Cards/Baseball/1048/1048-140Bk.jpg</t>
  </si>
  <si>
    <t>/ViewCard.cfm/sid/1048/cid/164048/1997-Topps-173-Omar-Vizquel</t>
  </si>
  <si>
    <t>/Images/Cards/Baseball/1048/1048-173Fr.jpg</t>
  </si>
  <si>
    <t>/Images/Cards/Baseball/1048/1048-173Bk.jpg</t>
  </si>
  <si>
    <t>/ViewCard.cfm/sid/1048/cid/164050/1997-Topps-175-Dwight-Gooden</t>
  </si>
  <si>
    <t>/Images/Cards/Baseball/1048/1048-175Fr.jpg</t>
  </si>
  <si>
    <t>/Images/Cards/Baseball/1048/1048-175Bk.jpg</t>
  </si>
  <si>
    <t>/ViewCard.cfm/sid/1048/cid/164093/1997-Topps-218-Eric-Davis</t>
  </si>
  <si>
    <t>/Images/Cards/Baseball/1048/1048-218Fr.jpg</t>
  </si>
  <si>
    <t>/Images/Cards/Baseball/1048/1048-218Bk.jpg</t>
  </si>
  <si>
    <t>/ViewCard.cfm/sid/1048/cid/164113/1997-Topps-238-Joe-Carter</t>
  </si>
  <si>
    <t>/Images/Cards/Baseball/1048/1048-238Fr.jpg</t>
  </si>
  <si>
    <t>/Images/Cards/Baseball/1048/1048-238Bk.jpg</t>
  </si>
  <si>
    <t>/ViewCard.cfm/sid/1048/cid/164116/1997-Topps-241-Julio-Franco</t>
  </si>
  <si>
    <t>/Images/Cards/Baseball/1048/1048-241Fr.jpg</t>
  </si>
  <si>
    <t>/Images/Cards/Baseball/1048/1048-241Bk.jpg</t>
  </si>
  <si>
    <t>/ViewCard.cfm/sid/1048/cid/164119/1997-Topps-244-David-Justice</t>
  </si>
  <si>
    <t>/Images/Cards/Baseball/1048/1048-244Fr.jpg</t>
  </si>
  <si>
    <t>/Images/Cards/Baseball/1048/1048-244Bk.jpg</t>
  </si>
  <si>
    <t>/ViewCard.cfm/sid/1048/cid/164121/1997-Topps-246-Jose-Canseco</t>
  </si>
  <si>
    <t>/Images/Cards/Baseball/1048/1048-246Fr.jpg</t>
  </si>
  <si>
    <t>/Images/Cards/Baseball/1048/1048-246Bk.jpg</t>
  </si>
  <si>
    <t>/ViewCard.cfm/sid/1048/cid/164139/1997-Topps-264-Gary-Sheffield</t>
  </si>
  <si>
    <t>/Images/Cards/Baseball/1048/1048-164139RepFr.jpg</t>
  </si>
  <si>
    <t>/Images/Cards/Baseball/1048/1048-164139RepBk.jpg</t>
  </si>
  <si>
    <t>/ViewCard.cfm/sid/1048/cid/164143/1997-Topps-268-Scott-Rolen</t>
  </si>
  <si>
    <t>/Images/Cards/Baseball/1048/1048-164143RepFr.jpg</t>
  </si>
  <si>
    <t>/Images/Cards/Baseball/1048/1048-164143RepBk.jpg</t>
  </si>
  <si>
    <t>/ViewCard.cfm/sid/1048/cid/164157/1997-Topps-282-Darryl-Strawberry</t>
  </si>
  <si>
    <t>/Images/Cards/Baseball/1048/1048-164157RepFr.jpg</t>
  </si>
  <si>
    <t>/Images/Cards/Baseball/1048/1048-164157RepBk.jpg</t>
  </si>
  <si>
    <t>/ViewCard.cfm/sid/1048/cid/164180/1997-Topps-305-Sammy-Sosa</t>
  </si>
  <si>
    <t>/Images/Cards/Baseball/1048/1048-305Fr.jpg</t>
  </si>
  <si>
    <t>/Images/Cards/Baseball/1048/1048-305Bk.jpg</t>
  </si>
  <si>
    <t>/ViewCard.cfm/sid/1048/cid/164193/1997-Topps-318-Manny-Ramirez</t>
  </si>
  <si>
    <t>/Images/Cards/Baseball/1048/1048-318Fr.jpg</t>
  </si>
  <si>
    <t>/Images/Cards/Baseball/1048/1048-318Bk.jpg</t>
  </si>
  <si>
    <t>/ViewCard.cfm/sid/1048/cid/164225/1997-Topps-350-Kenny-Lofton</t>
  </si>
  <si>
    <t>/Images/Cards/Baseball/1048/1048-350Fr.jpg</t>
  </si>
  <si>
    <t>/Images/Cards/Baseball/1048/1048-350Bk.jpg</t>
  </si>
  <si>
    <t>/ViewCard.cfm/sid/1048/cid/164227/1997-Topps-352-Fred-McGriff</t>
  </si>
  <si>
    <t>/Images/Cards/Baseball/1048/1048-352Fr.jpg</t>
  </si>
  <si>
    <t>/Images/Cards/Baseball/1048/1048-352Bk.jpg</t>
  </si>
  <si>
    <t>/ViewCard.cfm/sid/1048/cid/164243/1997-Topps-368-Curt-Schilling</t>
  </si>
  <si>
    <t>/Images/Cards/Baseball/1048/1048-368Fr.jpg</t>
  </si>
  <si>
    <t>/Images/Cards/Baseball/1048/1048-368Bk.jpg</t>
  </si>
  <si>
    <t>/ViewCard.cfm/sid/1048/cid/164245/1997-Topps-370-Roger-Clemens</t>
  </si>
  <si>
    <t>/Images/Cards/Baseball/1048/1048-370Fr.jpg</t>
  </si>
  <si>
    <t>/Images/Cards/Baseball/1048/1048-370Bk.jpg</t>
  </si>
  <si>
    <t>/ViewCard.cfm/sid/1048/cid/164249/1997-Topps-374-Bobby-Bonilla</t>
  </si>
  <si>
    <t>/Images/Cards/Baseball/1048/1048-374Fr.jpg</t>
  </si>
  <si>
    <t>/Images/Cards/Baseball/1048/1048-374Bk.jpg</t>
  </si>
  <si>
    <t>/ViewCard.cfm/sid/1048/cid/164260/1997-Topps-385-Matt-Williams</t>
  </si>
  <si>
    <t>/Images/Cards/Baseball/1048/1048-385Fr.jpg</t>
  </si>
  <si>
    <t>/Images/Cards/Baseball/1048/1048-385Bk.jpg</t>
  </si>
  <si>
    <t>/ViewCard.cfm/sid/1048/cid/164262/1997-Topps-387-Will-Clark</t>
  </si>
  <si>
    <t>/Images/Cards/Baseball/1048/1048-164262RepFr.jpg</t>
  </si>
  <si>
    <t>/Images/Cards/Baseball/1048/1048-164262RepBk.jpg</t>
  </si>
  <si>
    <t>/ViewCard.cfm/sid/1048/cid/164286/1997-Topps-411-Cecil-Fielder</t>
  </si>
  <si>
    <t>/Images/Cards/Baseball/1048/1048-164286RepFr.jpg</t>
  </si>
  <si>
    <t>/Images/Cards/Baseball/1048/1048-164286RepBk.jpg</t>
  </si>
  <si>
    <t>/ViewCard.cfm/sid/1048/cid/164330/1997-Topps-455-Andruw-Jones</t>
  </si>
  <si>
    <t>/Images/Cards/Baseball/1048/1048-455Fr.jpg</t>
  </si>
  <si>
    <t>/Images/Cards/Baseball/1048/1048-455Bk.jpg</t>
  </si>
  <si>
    <t>/ViewCard.cfm/sid/1238/cid/178263/1998-Topps-3-Billy-Wagner</t>
  </si>
  <si>
    <t>/Images/Cards/Baseball/1238/1238-3Fr.jpg</t>
  </si>
  <si>
    <t>/Images/Cards/Baseball/1238/1238-3Bk.jpg</t>
  </si>
  <si>
    <t>/ViewCard.cfm/sid/1238/cid/178271/1998-Topps-12-Matt-Williams</t>
  </si>
  <si>
    <t>/Images/Cards/Baseball/1238/1238-12Fr.jpg</t>
  </si>
  <si>
    <t>/Images/Cards/Baseball/1238/1238-12Bk.jpg</t>
  </si>
  <si>
    <t>/ViewCard.cfm/sid/1238/cid/178284/1998-Topps-25-Scott-Rolen</t>
  </si>
  <si>
    <t>/Images/Cards/Baseball/1238/1238-25Fr.jpg</t>
  </si>
  <si>
    <t>/Images/Cards/Baseball/1238/1238-25Bk.jpg</t>
  </si>
  <si>
    <t>/ViewCard.cfm/sid/1238/cid/178289/1998-Topps-30-Juan-Gonzalez</t>
  </si>
  <si>
    <t>/Images/Cards/Baseball/1238/1238-30Fr.jpg</t>
  </si>
  <si>
    <t>/Images/Cards/Baseball/1238/1238-30Bk.jpg</t>
  </si>
  <si>
    <t>/ViewCard.cfm/sid/1238/cid/178292/1998-Topps-33-Omar-Vizquel</t>
  </si>
  <si>
    <t>/Images/Cards/Baseball/1238/1238-33Fr.jpg</t>
  </si>
  <si>
    <t>/Images/Cards/Baseball/1238/1238-33Bk.jpg</t>
  </si>
  <si>
    <t>/ViewCard.cfm/sid/1238/cid/178309/1998-Topps-50-Rafael-Palmeiro</t>
  </si>
  <si>
    <t>/Images/Cards/Baseball/1238/1238-50Fr.jpg</t>
  </si>
  <si>
    <t>/Images/Cards/Baseball/1238/1238-50Bk.jpg</t>
  </si>
  <si>
    <t>/ViewCard.cfm/sid/1238/cid/178369/1998-Topps-110-Jose-Canseco</t>
  </si>
  <si>
    <t>/Images/Cards/Baseball/1238/1238-110Fr.jpg</t>
  </si>
  <si>
    <t>/Images/Cards/Baseball/1238/1238-110Bk.jpg</t>
  </si>
  <si>
    <t>/ViewCard.cfm/sid/1238/cid/178384/1998-Topps-125-Manny-Ramirez</t>
  </si>
  <si>
    <t>/Images/Cards/Baseball/1238/1238-125Fr.jpg</t>
  </si>
  <si>
    <t>/Images/Cards/Baseball/1238/1238-125Bk.jpg</t>
  </si>
  <si>
    <t>/ViewCard.cfm/sid/1238/cid/178404/1998-Topps-145-Joe-Carter</t>
  </si>
  <si>
    <t>/Images/Cards/Baseball/1238/1238-145Fr.jpg</t>
  </si>
  <si>
    <t>/Images/Cards/Baseball/1238/1238-145Bk.jpg</t>
  </si>
  <si>
    <t>/ViewCard.cfm/sid/1238/cid/178425/1998-Topps-166-Gary-Sheffield</t>
  </si>
  <si>
    <t>/Images/Cards/Baseball/1238/1238-178425RepFr.jpg</t>
  </si>
  <si>
    <t>/Images/Cards/Baseball/1238/1238-178425RepBk.jpg</t>
  </si>
  <si>
    <t>/ViewCard.cfm/sid/1238/cid/178434/1998-Topps-175-Kenny-Lofton</t>
  </si>
  <si>
    <t>/Images/Cards/Baseball/1238/1238-175Fr.jpg</t>
  </si>
  <si>
    <t>/Images/Cards/Baseball/1238/1238-175Bk.jpg</t>
  </si>
  <si>
    <t>/ViewCard.cfm/sid/1238/cid/178559/1998-Topps-300-Roger-Clemens</t>
  </si>
  <si>
    <t>/Images/Cards/Baseball/1238/1238-300Fr.jpg</t>
  </si>
  <si>
    <t>/Images/Cards/Baseball/1238/1238-300Bk.jpg</t>
  </si>
  <si>
    <t>/ViewCard.cfm/sid/1238/cid/178566/1998-Topps-307-Sammy-Sosa</t>
  </si>
  <si>
    <t>/Images/Cards/Baseball/1238/1238-307Fr.jpg</t>
  </si>
  <si>
    <t>/Images/Cards/Baseball/1238/1238-307Bk.jpg</t>
  </si>
  <si>
    <t>/ViewCard.cfm/sid/1238/cid/178575/1998-Topps-316-Will-Clark</t>
  </si>
  <si>
    <t>/Images/Cards/Baseball/1238/1238-316Fr.jpg</t>
  </si>
  <si>
    <t>/Images/Cards/Baseball/1238/1238-316Bk.jpg</t>
  </si>
  <si>
    <t>/ViewCard.cfm/sid/1238/cid/178576/1998-Topps-317-Barry-Bonds</t>
  </si>
  <si>
    <t>/Images/Cards/Baseball/1238/1238-317Fr.jpg</t>
  </si>
  <si>
    <t>/Images/Cards/Baseball/1238/1238-317Bk.jpg</t>
  </si>
  <si>
    <t>/ViewCard.cfm/sid/1238/cid/178582/1998-Topps-323-Todd-Helton</t>
  </si>
  <si>
    <t>/Images/Cards/Baseball/1238/1238-323Fr.jpg</t>
  </si>
  <si>
    <t>/Images/Cards/Baseball/1238/1238-323Bk.jpg</t>
  </si>
  <si>
    <t>/ViewCard.cfm/sid/1238/cid/178584/1998-Topps-325-Mark-McGwire</t>
  </si>
  <si>
    <t>/Images/Cards/Baseball/1238/1238-325Fr.jpg</t>
  </si>
  <si>
    <t>/Images/Cards/Baseball/1238/1238-325Bk.jpg</t>
  </si>
  <si>
    <t>/ViewCard.cfm/sid/1238/cid/178590/1998-Topps-331-Albert-Belle</t>
  </si>
  <si>
    <t>/Images/Cards/Baseball/1238/1238-331Fr.jpg</t>
  </si>
  <si>
    <t>/Images/Cards/Baseball/1238/1238-331Bk.jpg</t>
  </si>
  <si>
    <t>/ViewCard.cfm/sid/1238/cid/178591/1998-Topps-332-Curt-Schilling</t>
  </si>
  <si>
    <t>/Images/Cards/Baseball/1238/1238-332Fr.jpg</t>
  </si>
  <si>
    <t>/Images/Cards/Baseball/1238/1238-332Bk.jpg</t>
  </si>
  <si>
    <t>/ViewCard.cfm/sid/1238/cid/178592/1998-Topps-333-Raul-Mondesi</t>
  </si>
  <si>
    <t>/Images/Cards/Baseball/1238/1238-333Fr.jpg</t>
  </si>
  <si>
    <t>/Images/Cards/Baseball/1238/1238-333Bk.jpg</t>
  </si>
  <si>
    <t>/ViewCard.cfm/sid/1238/cid/178593/1998-Topps-334-Andruw-Jones</t>
  </si>
  <si>
    <t>/Images/Cards/Baseball/1238/1238-334Fr.jpg</t>
  </si>
  <si>
    <t>/Images/Cards/Baseball/1238/1238-334Bk.jpg</t>
  </si>
  <si>
    <t>/ViewCard.cfm/sid/1238/cid/178595/1998-Topps-336-David-Justice</t>
  </si>
  <si>
    <t>/Images/Cards/Baseball/1238/1238-336Fr.jpg</t>
  </si>
  <si>
    <t>/Images/Cards/Baseball/1238/1238-336Bk.jpg</t>
  </si>
  <si>
    <t>/ViewCard.cfm/sid/1238/cid/178608/1998-Topps-349-Fred-McGriff</t>
  </si>
  <si>
    <t>/Images/Cards/Baseball/1238/1238-349Fr.jpg</t>
  </si>
  <si>
    <t>/Images/Cards/Baseball/1238/1238-349Bk.jpg</t>
  </si>
  <si>
    <t>/ViewCard.cfm/sid/1238/cid/178615/1998-Topps-356-Bobby-Bonilla</t>
  </si>
  <si>
    <t>/Images/Cards/Baseball/1238/1238-356Fr.jpg</t>
  </si>
  <si>
    <t>/Images/Cards/Baseball/1238/1238-356Bk.jpg</t>
  </si>
  <si>
    <t>/ViewCard.cfm/sid/1238/cid/178633/1998-Topps-374-Cecil-Fielder</t>
  </si>
  <si>
    <t>/Images/Cards/Baseball/1238/1238-374Fr.jpg</t>
  </si>
  <si>
    <t>/Images/Cards/Baseball/1238/1238-374Bk.jpg</t>
  </si>
  <si>
    <t>/ViewCard.cfm/sid/1238/cid/178643/1998-Topps-384-Carlos-Delgado</t>
  </si>
  <si>
    <t>/Images/Cards/Baseball/1238/1238-384Fr.jpg</t>
  </si>
  <si>
    <t>/Images/Cards/Baseball/1238/1238-384Bk.jpg</t>
  </si>
  <si>
    <t>/ViewCard.cfm/sid/1238/cid/178658/1998-Topps-399-Harold-Baines</t>
  </si>
  <si>
    <t>/Images/Cards/Baseball/1238/1238-399Fr.jpg</t>
  </si>
  <si>
    <t>/Images/Cards/Baseball/1238/1238-399Bk.jpg</t>
  </si>
  <si>
    <t>Alex Rodriguez</t>
  </si>
  <si>
    <t>/ViewCard.cfm/sid/1238/cid/178763/1998-Topps-504-Alex-Rodriguez</t>
  </si>
  <si>
    <t>/Images/Cards/Baseball/1238/1238-178763RepFr.jpg</t>
  </si>
  <si>
    <t>/Images/Cards/Baseball/1238/1238-178763RepBk.jpg</t>
  </si>
  <si>
    <t>/ViewCard.cfm/sid/1340/cid/234735/1999-Topps-1-Roger-Clemens</t>
  </si>
  <si>
    <t>/Images/Cards/Baseball/1340/1340-1Fr.jpg</t>
  </si>
  <si>
    <t>/Images/Cards/Baseball/1340/1340-1Bk.jpg</t>
  </si>
  <si>
    <t>/ViewCard.cfm/sid/1340/cid/234742/1999-Topps-9-Will-Clark</t>
  </si>
  <si>
    <t>/Images/Cards/Baseball/1340/1340-9Fr.jpg</t>
  </si>
  <si>
    <t>/Images/Cards/Baseball/1340/1340-9Bk.jpg</t>
  </si>
  <si>
    <t>/ViewCard.cfm/sid/1340/cid/234748/1999-Topps-15-Manny-Ramirez</t>
  </si>
  <si>
    <t>/Images/Cards/Baseball/1340/1340-15Fr.jpg</t>
  </si>
  <si>
    <t>/Images/Cards/Baseball/1340/1340-15Bk.jpg</t>
  </si>
  <si>
    <t>/ViewCard.cfm/sid/1340/cid/234751/1999-Topps-18-Darryl-Strawberry</t>
  </si>
  <si>
    <t>/Images/Cards/Baseball/1340/1340-18Fr.jpg</t>
  </si>
  <si>
    <t>/Images/Cards/Baseball/1340/1340-18Bk.jpg</t>
  </si>
  <si>
    <t>/ViewCard.cfm/sid/1340/cid/234783/1999-Topps-50-Juan-Gonzalez</t>
  </si>
  <si>
    <t>/Images/Cards/Baseball/1340/1340-50Fr.jpg</t>
  </si>
  <si>
    <t>/Images/Cards/Baseball/1340/1340-50Bk.jpg</t>
  </si>
  <si>
    <t>/ViewCard.cfm/sid/1340/cid/234785/1999-Topps-52-Todd-Helton</t>
  </si>
  <si>
    <t>/Images/Cards/Baseball/1340/1340-52Fr.jpg</t>
  </si>
  <si>
    <t>/Images/Cards/Baseball/1340/1340-52Bk.jpg</t>
  </si>
  <si>
    <t>/ViewCard.cfm/sid/1340/cid/234788/1999-Topps-55-Gary-Sheffield</t>
  </si>
  <si>
    <t>/Images/Cards/Baseball/1340/1340-55Fr.jpg</t>
  </si>
  <si>
    <t>/Images/Cards/Baseball/1340/1340-55Bk.jpg</t>
  </si>
  <si>
    <t>/ViewCard.cfm/sid/1340/cid/234799/1999-Topps-66-Sammy-Sosa</t>
  </si>
  <si>
    <t>/Images/Cards/Baseball/1340/1340-66Fr.jpg</t>
  </si>
  <si>
    <t>/Images/Cards/Baseball/1340/1340-66Bk.jpg</t>
  </si>
  <si>
    <t>/ViewCard.cfm/sid/1340/cid/234801/1999-Topps-68-Kenny-Lofton</t>
  </si>
  <si>
    <t>/Images/Cards/Baseball/1340/1340-68Fr.jpg</t>
  </si>
  <si>
    <t>/Images/Cards/Baseball/1340/1340-68Bk.jpg</t>
  </si>
  <si>
    <t>/ViewCard.cfm/sid/1340/cid/234803/1999-Topps-70-Mark-McGwire</t>
  </si>
  <si>
    <t>/Images/Cards/Baseball/1340/1340-70Fr.jpg</t>
  </si>
  <si>
    <t>/Images/Cards/Baseball/1340/1340-70Bk.jpg</t>
  </si>
  <si>
    <t>/ViewCard.cfm/sid/1340/cid/234813/1999-Topps-80-Jose-Canseco</t>
  </si>
  <si>
    <t>/Images/Cards/Baseball/1340/1340-80Fr.jpg</t>
  </si>
  <si>
    <t>/Images/Cards/Baseball/1340/1340-80Bk.jpg</t>
  </si>
  <si>
    <t>/ViewCard.cfm/sid/1340/cid/234826/1999-Topps-93-Albert-Belle</t>
  </si>
  <si>
    <t>/Images/Cards/Baseball/1340/1340-93Fr.jpg</t>
  </si>
  <si>
    <t>/Images/Cards/Baseball/1340/1340-93Bk.jpg</t>
  </si>
  <si>
    <t>/ViewCard.cfm/sid/1340/cid/234841/1999-Topps-108-Billy-Wagner</t>
  </si>
  <si>
    <t>/Images/Cards/Baseball/1340/1340-108Fr.jpg</t>
  </si>
  <si>
    <t>/Images/Cards/Baseball/1340/1340-108Bk.jpg</t>
  </si>
  <si>
    <t>/ViewCard.cfm/sid/1340/cid/234853/1999-Topps-120-Matt-Williams</t>
  </si>
  <si>
    <t>/Images/Cards/Baseball/1340/1340-120Fr.jpg</t>
  </si>
  <si>
    <t>/Images/Cards/Baseball/1340/1340-120Bk.jpg</t>
  </si>
  <si>
    <t>/ViewCard.cfm/sid/1340/cid/234858/1999-Topps-125-Scott-Rolen</t>
  </si>
  <si>
    <t>/Images/Cards/Baseball/1340/1340-125Fr.jpg</t>
  </si>
  <si>
    <t>/Images/Cards/Baseball/1340/1340-125Bk.jpg</t>
  </si>
  <si>
    <t>/ViewCard.cfm/sid/1340/cid/234872/1999-Topps-139-Fred-McGriff</t>
  </si>
  <si>
    <t>/Images/Cards/Baseball/1340/1340-139Fr.jpg</t>
  </si>
  <si>
    <t>/Images/Cards/Baseball/1340/1340-139Bk.jpg</t>
  </si>
  <si>
    <t>/ViewCard.cfm/sid/1340/cid/234885/1999-Topps-152-Omar-Vizquel</t>
  </si>
  <si>
    <t>/Images/Cards/Baseball/1340/1340-152Fr.jpg</t>
  </si>
  <si>
    <t>/Images/Cards/Baseball/1340/1340-152Bk.jpg</t>
  </si>
  <si>
    <t>/ViewCard.cfm/sid/1340/cid/234886/1999-Topps-153-Eric-Davis</t>
  </si>
  <si>
    <t>/Images/Cards/Baseball/1340/1340-153Fr.jpg</t>
  </si>
  <si>
    <t>/Images/Cards/Baseball/1340/1340-153Bk.jpg</t>
  </si>
  <si>
    <t>/ViewCard.cfm/sid/1340/cid/234928/1999-Topps-195-Andruw-Jones</t>
  </si>
  <si>
    <t>/Images/Cards/Baseball/1340/1340-195Fr.jpg</t>
  </si>
  <si>
    <t>/Images/Cards/Baseball/1340/1340-195Bk.jpg</t>
  </si>
  <si>
    <t>/ViewCard.cfm/sid/1340/cid/235056/1999-Topps-254-Dwight-Gooden</t>
  </si>
  <si>
    <t>/Images/Cards/Baseball/1340/1340-254Fr.jpg</t>
  </si>
  <si>
    <t>/Images/Cards/Baseball/1340/1340-254Bk.jpg</t>
  </si>
  <si>
    <t>/ViewCard.cfm/sid/1340/cid/235084/1999-Topps-282-Bobby-Bonilla</t>
  </si>
  <si>
    <t>/Images/Cards/Baseball/1340/1340-282Fr.jpg</t>
  </si>
  <si>
    <t>/Images/Cards/Baseball/1340/1340-282Bk.jpg</t>
  </si>
  <si>
    <t>/ViewCard.cfm/sid/1340/cid/235085/1999-Topps-283-David-Justice</t>
  </si>
  <si>
    <t>/Images/Cards/Baseball/1340/1340-283Fr.jpg</t>
  </si>
  <si>
    <t>/Images/Cards/Baseball/1340/1340-283Bk.jpg</t>
  </si>
  <si>
    <t>/ViewCard.cfm/sid/1340/cid/235102/1999-Topps-300-Alex-Rodriguez</t>
  </si>
  <si>
    <t>/Images/Cards/Baseball/1340/1340-300Fr.jpg</t>
  </si>
  <si>
    <t>/Images/Cards/Baseball/1340/1340-300Bk.jpg</t>
  </si>
  <si>
    <t>/ViewCard.cfm/sid/1340/cid/235117/1999-Topps-315-Rafael-Palmeiro</t>
  </si>
  <si>
    <t>/Images/Cards/Baseball/1340/1340-315Fr.jpg</t>
  </si>
  <si>
    <t>/Images/Cards/Baseball/1340/1340-315Bk.jpg</t>
  </si>
  <si>
    <t>/ViewCard.cfm/sid/1340/cid/235167/1999-Topps-365-Raul-Mondesi</t>
  </si>
  <si>
    <t>/Images/Cards/Baseball/1340/1340-365Fr.jpg</t>
  </si>
  <si>
    <t>/Images/Cards/Baseball/1340/1340-365Bk.jpg</t>
  </si>
  <si>
    <t>/ViewCard.cfm/sid/1340/cid/235187/1999-Topps-385-Curt-Schilling</t>
  </si>
  <si>
    <t>/Images/Cards/Baseball/1340/1340-385Fr.jpg</t>
  </si>
  <si>
    <t>/Images/Cards/Baseball/1340/1340-385Bk.jpg</t>
  </si>
  <si>
    <t>/ViewCard.cfm/sid/1340/cid/235197/1999-Topps-395-Barry-Bonds</t>
  </si>
  <si>
    <t>/Images/Cards/Baseball/1340/1340-395Fr.jpg</t>
  </si>
  <si>
    <t>/Images/Cards/Baseball/1340/1340-395Bk.jpg</t>
  </si>
  <si>
    <t>/ViewCard.cfm/sid/1340/cid/235222/1999-Topps-420-Carlos-Delgado</t>
  </si>
  <si>
    <t>/Images/Cards/Baseball/1340/1340-420Fr.jpg</t>
  </si>
  <si>
    <t>/Images/Cards/Baseball/1340/1340-420Bk.jpg</t>
  </si>
  <si>
    <t>/ViewCard.cfm/sid/1411/cid/251375/2000-Topps-1-Mark-McGwire</t>
  </si>
  <si>
    <t>/Images/Cards/Baseball/1411/1411-1Fr.jpg</t>
  </si>
  <si>
    <t>/Images/Cards/Baseball/1411/1411-1Bk.jpg</t>
  </si>
  <si>
    <t>/ViewCard.cfm/sid/1411/cid/251379/2000-Topps-5-Matt-Williams</t>
  </si>
  <si>
    <t>/Images/Cards/Baseball/1411/1411-5Fr.jpg</t>
  </si>
  <si>
    <t>/Images/Cards/Baseball/1411/1411-5Bk.jpg</t>
  </si>
  <si>
    <t>/ViewCard.cfm/sid/1411/cid/251404/2000-Topps-31-Fred-McGriff</t>
  </si>
  <si>
    <t>/Images/Cards/Baseball/1411/1411-31Fr.jpg</t>
  </si>
  <si>
    <t>/Images/Cards/Baseball/1411/1411-31Bk.jpg</t>
  </si>
  <si>
    <t>/ViewCard.cfm/sid/1411/cid/251413/2000-Topps-40-Juan-Gonzalez</t>
  </si>
  <si>
    <t>/Images/Cards/Baseball/1411/1411-40Fr.jpg</t>
  </si>
  <si>
    <t>/Images/Cards/Baseball/1411/1411-40Bk.jpg</t>
  </si>
  <si>
    <t>/ViewCard.cfm/sid/1411/cid/251423/2000-Topps-50-Sammy-Sosa</t>
  </si>
  <si>
    <t>/Images/Cards/Baseball/1411/1411-50Fr.jpg</t>
  </si>
  <si>
    <t>/Images/Cards/Baseball/1411/1411-50Bk.jpg</t>
  </si>
  <si>
    <t>/ViewCard.cfm/sid/1411/cid/251439/2000-Topps-66-David-Justice</t>
  </si>
  <si>
    <t>/Images/Cards/Baseball/1411/1411-66Fr.jpg</t>
  </si>
  <si>
    <t>/Images/Cards/Baseball/1411/1411-66Bk.jpg</t>
  </si>
  <si>
    <t>/ViewCard.cfm/sid/1411/cid/251466/2000-Topps-93-Carlos-Delgado</t>
  </si>
  <si>
    <t>/Images/Cards/Baseball/1411/1411-251466RepFr.jpg</t>
  </si>
  <si>
    <t>/Images/Cards/Baseball/1411/1411-251466RepBk.jpg</t>
  </si>
  <si>
    <t>/ViewCard.cfm/sid/1411/cid/251473/2000-Topps-100-Alex-Rodriguez</t>
  </si>
  <si>
    <t>/Images/Cards/Baseball/1411/1411-251473RepFr.jpg</t>
  </si>
  <si>
    <t>/Images/Cards/Baseball/1411/1411-251473RepBk.jpg</t>
  </si>
  <si>
    <t>/ViewCard.cfm/sid/1411/cid/251478/2000-Topps-105-Gary-Sheffield</t>
  </si>
  <si>
    <t>/Images/Cards/Baseball/1411/1411-251478RepFr.jpg</t>
  </si>
  <si>
    <t>/Images/Cards/Baseball/1411/1411-251478RepBk.jpg</t>
  </si>
  <si>
    <t>/ViewCard.cfm/sid/1411/cid/251493/2000-Topps-120-Curt-Schilling</t>
  </si>
  <si>
    <t>/Images/Cards/Baseball/1411/1411-120Fr.jpg</t>
  </si>
  <si>
    <t>/Images/Cards/Baseball/1411/1411-120Bk.jpg</t>
  </si>
  <si>
    <t>/ViewCard.cfm/sid/1411/cid/251502/2000-Topps-129-Billy-Wagner</t>
  </si>
  <si>
    <t>/Images/Cards/Baseball/1411/1411-129Fr.jpg</t>
  </si>
  <si>
    <t>/Images/Cards/Baseball/1411/1411-129Bk.jpg</t>
  </si>
  <si>
    <t>/ViewCard.cfm/sid/1411/cid/251504/2000-Topps-131-Dwight-Gooden</t>
  </si>
  <si>
    <t>/Images/Cards/Baseball/1411/1411-131Fr.jpg</t>
  </si>
  <si>
    <t>/Images/Cards/Baseball/1411/1411-131Bk.jpg</t>
  </si>
  <si>
    <t>/ViewCard.cfm/sid/1411/cid/251538/2000-Topps-165-Kenny-Lofton</t>
  </si>
  <si>
    <t>/Images/Cards/Baseball/1411/1411-165Fr.jpg</t>
  </si>
  <si>
    <t>/Images/Cards/Baseball/1411/1411-165Bk.jpg</t>
  </si>
  <si>
    <t>/ViewCard.cfm/sid/1411/cid/251543/2000-Topps-170-Roger-Clemens</t>
  </si>
  <si>
    <t>/Images/Cards/Baseball/1411/1411-170Fr.jpg</t>
  </si>
  <si>
    <t>/Images/Cards/Baseball/1411/1411-170Bk.jpg</t>
  </si>
  <si>
    <t>/ViewCard.cfm/sid/1411/cid/251551/2000-Topps-178-Carlos-Beltran</t>
  </si>
  <si>
    <t>/Images/Cards/Baseball/1411/1411-178Fr.jpg</t>
  </si>
  <si>
    <t>/Images/Cards/Baseball/1411/1411-178Bk.jpg</t>
  </si>
  <si>
    <t>/ViewCard.cfm/sid/1411/cid/251563/2000-Topps-190-Eric-Davis</t>
  </si>
  <si>
    <t>/Images/Cards/Baseball/1411/1411-190Fr.jpg</t>
  </si>
  <si>
    <t>/Images/Cards/Baseball/1411/1411-190Bk.jpg</t>
  </si>
  <si>
    <t>/ViewCard.cfm/sid/1411/cid/251573/2000-Topps-200-Jose-Canseco</t>
  </si>
  <si>
    <t>/Images/Cards/Baseball/1411/1411-200Fr.jpg</t>
  </si>
  <si>
    <t>/Images/Cards/Baseball/1411/1411-200Bk.jpg</t>
  </si>
  <si>
    <t>/ViewCard.cfm/sid/1411/cid/251643/2000-Topps-250-Barry-Bonds</t>
  </si>
  <si>
    <t>/Images/Cards/Baseball/1411/1411-250Fr.jpg</t>
  </si>
  <si>
    <t>/Images/Cards/Baseball/1411/1411-250Bk.jpg</t>
  </si>
  <si>
    <t>/ViewCard.cfm/sid/1411/cid/251644/2000-Topps-251-Harold-Baines</t>
  </si>
  <si>
    <t>/Images/Cards/Baseball/1411/1411-251Fr.jpg</t>
  </si>
  <si>
    <t>/Images/Cards/Baseball/1411/1411-251Bk.jpg</t>
  </si>
  <si>
    <t>/ViewCard.cfm/sid/1411/cid/251664/2000-Topps-271-Will-Clark</t>
  </si>
  <si>
    <t>/Images/Cards/Baseball/1411/1411-271Fr.jpg</t>
  </si>
  <si>
    <t>/Images/Cards/Baseball/1411/1411-271Bk.jpg</t>
  </si>
  <si>
    <t>Tim Hudson</t>
  </si>
  <si>
    <t>/ViewCard.cfm/sid/1411/cid/251668/2000-Topps-275-Tim-Hudson</t>
  </si>
  <si>
    <t>/Images/Cards/Baseball/1411/1411-251668RepFr.jpg</t>
  </si>
  <si>
    <t>/Images/Cards/Baseball/1411/1411-251668RepBk.jpg</t>
  </si>
  <si>
    <t>/ViewCard.cfm/sid/1411/cid/251721/2000-Topps-328-Scott-Rolen</t>
  </si>
  <si>
    <t>/Images/Cards/Baseball/1411/1411-328Fr.jpg</t>
  </si>
  <si>
    <t>/Images/Cards/Baseball/1411/1411-328Bk.jpg</t>
  </si>
  <si>
    <t>/ViewCard.cfm/sid/1411/cid/251756/2000-Topps-363-Omar-Vizquel</t>
  </si>
  <si>
    <t>/Images/Cards/Baseball/1411/1411-363Fr.jpg</t>
  </si>
  <si>
    <t>/Images/Cards/Baseball/1411/1411-363Bk.jpg</t>
  </si>
  <si>
    <t>/ViewCard.cfm/sid/1411/cid/251757/2000-Topps-364-Raul-Mondesi</t>
  </si>
  <si>
    <t>/Images/Cards/Baseball/1411/1411-364Fr.jpg</t>
  </si>
  <si>
    <t>/Images/Cards/Baseball/1411/1411-364Bk.jpg</t>
  </si>
  <si>
    <t>/ViewCard.cfm/sid/1411/cid/251788/2000-Topps-395-Todd-Helton</t>
  </si>
  <si>
    <t>/Images/Cards/Baseball/1411/1411-395Fr.jpg</t>
  </si>
  <si>
    <t>/Images/Cards/Baseball/1411/1411-395Bk.jpg</t>
  </si>
  <si>
    <t>/ViewCard.cfm/sid/1411/cid/251791/2000-Topps-398-Manny-Ramirez</t>
  </si>
  <si>
    <t>/Images/Cards/Baseball/1411/1411-398Fr.jpg</t>
  </si>
  <si>
    <t>/Images/Cards/Baseball/1411/1411-398Bk.jpg</t>
  </si>
  <si>
    <t>/ViewCard.cfm/sid/1411/cid/251798/2000-Topps-405-Albert-Belle</t>
  </si>
  <si>
    <t>/Images/Cards/Baseball/1411/1411-405Fr.jpg</t>
  </si>
  <si>
    <t>/Images/Cards/Baseball/1411/1411-405Bk.jpg</t>
  </si>
  <si>
    <t>/ViewCard.cfm/sid/1411/cid/251810/2000-Topps-417-Rafael-Palmeiro</t>
  </si>
  <si>
    <t>/Images/Cards/Baseball/1411/1411-417Fr.jpg</t>
  </si>
  <si>
    <t>/Images/Cards/Baseball/1411/1411-417Bk.jpg</t>
  </si>
  <si>
    <t>/ViewCard.cfm/sid/1411/cid/251833/2000-Topps-440-Andruw-Jones</t>
  </si>
  <si>
    <t>/Images/Cards/Baseball/1411/1411-440Fr.jpg</t>
  </si>
  <si>
    <t>/Images/Cards/Baseball/1411/1411-440Bk.jpg</t>
  </si>
  <si>
    <t>C.C. Sabathia</t>
  </si>
  <si>
    <t>/ViewCard.cfm/sid/1411/cid/251839/2000-Topps-446-Matt-Riley-/-Mark-Mulder-/-CC-Sabathia</t>
  </si>
  <si>
    <t>/Images/Cards/Baseball/1411/1411-446Fr.jpg</t>
  </si>
  <si>
    <t>/Images/Cards/Baseball/1411/1411-446Bk.jpg</t>
  </si>
  <si>
    <t>/ViewCard.cfm/sid/1486/cid/279639/2001-Topps-25-Juan-Gonzalez</t>
  </si>
  <si>
    <t>/Images/Cards/Baseball/1486/1486-279639RepFr.jpg</t>
  </si>
  <si>
    <t>/Images/Cards/Baseball/1486/1486-279639RepBk.jpg</t>
  </si>
  <si>
    <t>/ViewCard.cfm/sid/1486/cid/279664/2001-Topps-50-Mark-McGwire</t>
  </si>
  <si>
    <t>/Images/Cards/Baseball/1486/1486-50Fr.jpg</t>
  </si>
  <si>
    <t>/Images/Cards/Baseball/1486/1486-50Bk.jpg</t>
  </si>
  <si>
    <t>/ViewCard.cfm/sid/1486/cid/279675/2001-Topps-61-Jose-Canseco</t>
  </si>
  <si>
    <t>/Images/Cards/Baseball/1486/1486-61Fr.jpg</t>
  </si>
  <si>
    <t>/Images/Cards/Baseball/1486/1486-61Bk.jpg</t>
  </si>
  <si>
    <t>/ViewCard.cfm/sid/1486/cid/279692/2001-Topps-78-Harold-Baines</t>
  </si>
  <si>
    <t>/Images/Cards/Baseball/1486/1486-78Fr.jpg</t>
  </si>
  <si>
    <t>/Images/Cards/Baseball/1486/1486-78Bk.jpg</t>
  </si>
  <si>
    <t>/ViewCard.cfm/sid/1486/cid/279704/2001-Topps-90-Manny-Ramirez</t>
  </si>
  <si>
    <t>/Images/Cards/Baseball/1486/1486-90Fr.jpg</t>
  </si>
  <si>
    <t>/Images/Cards/Baseball/1486/1486-90Bk.jpg</t>
  </si>
  <si>
    <t>/ViewCard.cfm/sid/1486/cid/279718/2001-Topps-104-Will-Clark</t>
  </si>
  <si>
    <t>/Images/Cards/Baseball/1486/1486-104Fr.jpg</t>
  </si>
  <si>
    <t>/Images/Cards/Baseball/1486/1486-104Bk.jpg</t>
  </si>
  <si>
    <t>/ViewCard.cfm/sid/1486/cid/279724/2001-Topps-110-Fred-McGriff</t>
  </si>
  <si>
    <t>/Images/Cards/Baseball/1486/1486-110Fr.jpg</t>
  </si>
  <si>
    <t>/Images/Cards/Baseball/1486/1486-110Bk.jpg</t>
  </si>
  <si>
    <t>/ViewCard.cfm/sid/1486/cid/279759/2001-Topps-145-Gary-Sheffield</t>
  </si>
  <si>
    <t>/Images/Cards/Baseball/1486/1486-279759RepFr.jpg</t>
  </si>
  <si>
    <t>/Images/Cards/Baseball/1486/1486-279759RepBk.jpg</t>
  </si>
  <si>
    <t>/ViewCard.cfm/sid/1486/cid/279774/2001-Topps-160-Carlos-Delgado</t>
  </si>
  <si>
    <t>/Images/Cards/Baseball/1486/1486-279774RepFr.jpg</t>
  </si>
  <si>
    <t>/Images/Cards/Baseball/1486/1486-279774RepBk.jpg</t>
  </si>
  <si>
    <t>/ViewCard.cfm/sid/1486/cid/279784/2001-Topps-170-Roger-Clemens</t>
  </si>
  <si>
    <t>/Images/Cards/Baseball/1486/1486-279784RepFr.jpg</t>
  </si>
  <si>
    <t>/Images/Cards/Baseball/1486/1486-279784RepBk.jpg</t>
  </si>
  <si>
    <t>/ViewCard.cfm/sid/1486/cid/279814/2001-Topps-200-Alex-Rodriguez</t>
  </si>
  <si>
    <t>/Images/Cards/Baseball/1486/1486-279814RepFr.jpg</t>
  </si>
  <si>
    <t>/Images/Cards/Baseball/1486/1486-279814RepBk.jpg</t>
  </si>
  <si>
    <t>/ViewCard.cfm/sid/1486/cid/279869/2001-Topps-255-Todd-Helton</t>
  </si>
  <si>
    <t>/Images/Cards/Baseball/1486/1486-255Fr.jpg</t>
  </si>
  <si>
    <t>/Images/Cards/Baseball/1486/1486-255Bk.jpg</t>
  </si>
  <si>
    <t>/ViewCard.cfm/sid/1486/cid/279879/2001-Topps-265-Eric-Davis</t>
  </si>
  <si>
    <t>/Images/Cards/Baseball/1486/1486-279879RepFr.jpg</t>
  </si>
  <si>
    <t>/Images/Cards/Baseball/1486/1486-279879RepBk.jpg</t>
  </si>
  <si>
    <t>/ViewCard.cfm/sid/1486/cid/279977/2001-Topps-363-Ryan-Anderson-/-Barry-Zito-/-CC-Sabathia</t>
  </si>
  <si>
    <t>/Images/Cards/Baseball/1486/1486-363Fr.jpg</t>
  </si>
  <si>
    <t>/Images/Cards/Baseball/1486/1486-363Bk.jpg</t>
  </si>
  <si>
    <t>/ViewCard.cfm/sid/1486/cid/280062/2001-Topps-448-Kenny-Lofton</t>
  </si>
  <si>
    <t>/Images/Cards/Baseball/1486/1486-448Fr.jpg</t>
  </si>
  <si>
    <t>/Images/Cards/Baseball/1486/1486-448Bk.jpg</t>
  </si>
  <si>
    <t>/ViewCard.cfm/sid/1486/cid/280082/2001-Topps-468-Billy-Wagner</t>
  </si>
  <si>
    <t>/Images/Cards/Baseball/1486/1486-468Fr.jpg</t>
  </si>
  <si>
    <t>/Images/Cards/Baseball/1486/1486-468Bk.jpg</t>
  </si>
  <si>
    <t>/ViewCard.cfm/sid/1486/cid/280092/2001-Topps-478-Scott-Rolen</t>
  </si>
  <si>
    <t>/Images/Cards/Baseball/1486/1486-478Fr.jpg</t>
  </si>
  <si>
    <t>/Images/Cards/Baseball/1486/1486-478Bk.jpg</t>
  </si>
  <si>
    <t>/ViewCard.cfm/sid/1486/cid/280105/2001-Topps-491-David-Justice</t>
  </si>
  <si>
    <t>/Images/Cards/Baseball/1486/1486-491Fr.jpg</t>
  </si>
  <si>
    <t>/Images/Cards/Baseball/1486/1486-491Bk.jpg</t>
  </si>
  <si>
    <t>/ViewCard.cfm/sid/1486/cid/280111/2001-Topps-497-Barry-Bonds</t>
  </si>
  <si>
    <t>/Images/Cards/Baseball/1486/1486-280111RepFr.jpg</t>
  </si>
  <si>
    <t>/Images/Cards/Baseball/1486/1486-280111RepBk.jpg</t>
  </si>
  <si>
    <t>/ViewCard.cfm/sid/1486/cid/280117/2001-Topps-503-Matt-Williams</t>
  </si>
  <si>
    <t>/Images/Cards/Baseball/1486/1486-503Fr.jpg</t>
  </si>
  <si>
    <t>/Images/Cards/Baseball/1486/1486-503Bk.jpg</t>
  </si>
  <si>
    <t>/ViewCard.cfm/sid/1486/cid/280159/2001-Topps-545-Raul-Mondesi</t>
  </si>
  <si>
    <t>/Images/Cards/Baseball/1486/1486-545Fr.jpg</t>
  </si>
  <si>
    <t>/Images/Cards/Baseball/1486/1486-545Bk.jpg</t>
  </si>
  <si>
    <t>/ViewCard.cfm/sid/1486/cid/280194/2001-Topps-580-Curt-Schilling</t>
  </si>
  <si>
    <t>/Images/Cards/Baseball/1486/1486-580Fr.jpg</t>
  </si>
  <si>
    <t>/Images/Cards/Baseball/1486/1486-580Bk.jpg</t>
  </si>
  <si>
    <t>/ViewCard.cfm/sid/1486/cid/280205/2001-Topps-591-Omar-Vizquel</t>
  </si>
  <si>
    <t>/Images/Cards/Baseball/1486/1486-591Fr.jpg</t>
  </si>
  <si>
    <t>/Images/Cards/Baseball/1486/1486-591Bk.jpg</t>
  </si>
  <si>
    <t>/ViewCard.cfm/sid/1486/cid/280216/2001-Topps-602-Andruw-Jones</t>
  </si>
  <si>
    <t>/Images/Cards/Baseball/1486/1486-602Fr.jpg</t>
  </si>
  <si>
    <t>/Images/Cards/Baseball/1486/1486-602Bk.jpg</t>
  </si>
  <si>
    <t>/ViewCard.cfm/sid/1486/cid/280240/2001-Topps-626-Albert-Belle</t>
  </si>
  <si>
    <t>/Images/Cards/Baseball/1486/1486-626Fr.jpg</t>
  </si>
  <si>
    <t>/Images/Cards/Baseball/1486/1486-626Bk.jpg</t>
  </si>
  <si>
    <t>/ViewCard.cfm/sid/1486/cid/280264/2001-Topps-650-Rafael-Palmeiro</t>
  </si>
  <si>
    <t>/Images/Cards/Baseball/1486/1486-650Fr.jpg</t>
  </si>
  <si>
    <t>/Images/Cards/Baseball/1486/1486-650Bk.jpg</t>
  </si>
  <si>
    <t>/ViewCard.cfm/sid/1486/cid/280294/2001-Topps-680-Carlos-Beltran</t>
  </si>
  <si>
    <t>/Images/Cards/Baseball/1486/1486-680Fr.jpg</t>
  </si>
  <si>
    <t>/Images/Cards/Baseball/1486/1486-680Bk.jpg</t>
  </si>
  <si>
    <t>/ViewCard.cfm/sid/1486/cid/280302/2001-Topps-688-Sammy-Sosa</t>
  </si>
  <si>
    <t>/Images/Cards/Baseball/1486/1486-688Fr.jpg</t>
  </si>
  <si>
    <t>/Images/Cards/Baseball/1486/1486-688Bk.jpg</t>
  </si>
  <si>
    <t>/ViewCard.cfm/sid/1486/cid/280311/2001-Topps-697-Tim-Hudson</t>
  </si>
  <si>
    <t>/Images/Cards/Baseball/1486/1486-697Fr.jpg</t>
  </si>
  <si>
    <t>/Images/Cards/Baseball/1486/1486-697Bk.jpg</t>
  </si>
  <si>
    <t>/ViewCard.cfm/sid/1486/cid/280323/2001-Topps-709-Bobby-Bonilla</t>
  </si>
  <si>
    <t>/Images/Cards/Baseball/1486/1486-709Fr.jpg</t>
  </si>
  <si>
    <t>/Images/Cards/Baseball/1486/1486-709Bk.jpg</t>
  </si>
  <si>
    <t>Mark Buehrle</t>
  </si>
  <si>
    <t>/ViewCard.cfm/sid/1562/cid/303100/2002-Topps-12-Mark-Buehrle</t>
  </si>
  <si>
    <t>/Images/Cards/Baseball/1562/1562-12Fr.jpg</t>
  </si>
  <si>
    <t>/Images/Cards/Baseball/1562/1562-12Bk.jpg</t>
  </si>
  <si>
    <t>/ViewCard.cfm/sid/1562/cid/303114/2002-Topps-26-Eric-Davis</t>
  </si>
  <si>
    <t>/Images/Cards/Baseball/1562/1562-26Fr.jpg</t>
  </si>
  <si>
    <t>/Images/Cards/Baseball/1562/1562-26Bk.jpg</t>
  </si>
  <si>
    <t>/ViewCard.cfm/sid/1562/cid/303128/2002-Topps-40-Rafael-Palmeiro</t>
  </si>
  <si>
    <t>/Images/Cards/Baseball/1562/1562-40Fr.jpg</t>
  </si>
  <si>
    <t>/Images/Cards/Baseball/1562/1562-40Bk.jpg</t>
  </si>
  <si>
    <t>/ViewCard.cfm/sid/1562/cid/303148/2002-Topps-60-Roger-Clemens</t>
  </si>
  <si>
    <t>/Images/Cards/Baseball/1562/1562-60Fr.jpg</t>
  </si>
  <si>
    <t>/Images/Cards/Baseball/1562/1562-60Bk.jpg</t>
  </si>
  <si>
    <t>/ViewCard.cfm/sid/1562/cid/303158/2002-Topps-70-Juan-Gonzalez</t>
  </si>
  <si>
    <t>/Images/Cards/Baseball/1562/1562-70Fr.jpg</t>
  </si>
  <si>
    <t>/Images/Cards/Baseball/1562/1562-70Bk.jpg</t>
  </si>
  <si>
    <t>/ViewCard.cfm/sid/1562/cid/303160/2002-Topps-72-Bobby-Bonilla</t>
  </si>
  <si>
    <t>/Images/Cards/Baseball/1562/1562-72Fr.jpg</t>
  </si>
  <si>
    <t>/Images/Cards/Baseball/1562/1562-72Bk.jpg</t>
  </si>
  <si>
    <t>/ViewCard.cfm/sid/1562/cid/303198/2002-Topps-110-Andruw-Jones</t>
  </si>
  <si>
    <t>/Images/Cards/Baseball/1562/1562-110Fr.jpg</t>
  </si>
  <si>
    <t>/Images/Cards/Baseball/1562/1562-110Bk.jpg</t>
  </si>
  <si>
    <t>/ViewCard.cfm/sid/1562/cid/303203/2002-Topps-115-Gary-Sheffield</t>
  </si>
  <si>
    <t>/Images/Cards/Baseball/1562/1562-303203RepFr.jpg</t>
  </si>
  <si>
    <t>/Images/Cards/Baseball/1562/1562-303203RepBk.jpg</t>
  </si>
  <si>
    <t>/ViewCard.cfm/sid/1562/cid/303213/2002-Topps-125-Manny-Ramirez</t>
  </si>
  <si>
    <t>/Images/Cards/Baseball/1562/1562-125Fr.jpg</t>
  </si>
  <si>
    <t>/Images/Cards/Baseball/1562/1562-125Bk.jpg</t>
  </si>
  <si>
    <t>/ViewCard.cfm/sid/1562/cid/303227/2002-Topps-139-Matt-Williams</t>
  </si>
  <si>
    <t>/Images/Cards/Baseball/1562/1562-303227RepFr.jpg</t>
  </si>
  <si>
    <t>/Images/Cards/Baseball/1562/1562-303227RepBk.jpg</t>
  </si>
  <si>
    <t>/ViewCard.cfm/sid/1562/cid/303238/2002-Topps-150-Carlos-Delgado</t>
  </si>
  <si>
    <t>/Images/Cards/Baseball/1562/1562-303238RepFr.jpg</t>
  </si>
  <si>
    <t>/Images/Cards/Baseball/1562/1562-303238RepBk.jpg</t>
  </si>
  <si>
    <t>/ViewCard.cfm/sid/1562/cid/303252/2002-Topps-163-CC-Sabathia</t>
  </si>
  <si>
    <t>/Images/Cards/Baseball/1562/1562-163Fr.jpg</t>
  </si>
  <si>
    <t>/Images/Cards/Baseball/1562/1562-163Bk.jpg</t>
  </si>
  <si>
    <t>/ViewCard.cfm/sid/1562/cid/303261/2002-Topps-172-Billy-Wagner</t>
  </si>
  <si>
    <t>/Images/Cards/Baseball/1562/1562-303261RepFr.jpg</t>
  </si>
  <si>
    <t>/Images/Cards/Baseball/1562/1562-303261RepBk.jpg</t>
  </si>
  <si>
    <t>/ViewCard.cfm/sid/1562/cid/303290/2002-Topps-201-Carlos-Beltran</t>
  </si>
  <si>
    <t>/Images/Cards/Baseball/1562/1562-303290RepFr.jpg</t>
  </si>
  <si>
    <t>/Images/Cards/Baseball/1562/1562-303290RepBk.jpg</t>
  </si>
  <si>
    <t>/ViewCard.cfm/sid/1562/cid/303339/2002-Topps-250-Sammy-Sosa</t>
  </si>
  <si>
    <t>/Images/Cards/Baseball/1562/1562-250Fr.jpg</t>
  </si>
  <si>
    <t>/Images/Cards/Baseball/1562/1562-250Bk.jpg</t>
  </si>
  <si>
    <t>/ViewCard.cfm/sid/1562/cid/303546/2002-Topps-385-Fred-McGriff</t>
  </si>
  <si>
    <t>/Images/Cards/Baseball/1562/1562-385Fr.jpg</t>
  </si>
  <si>
    <t>/Images/Cards/Baseball/1562/1562-385Bk.jpg</t>
  </si>
  <si>
    <t>/ViewCard.cfm/sid/1562/cid/303556/2002-Topps-395-Omar-Vizquel</t>
  </si>
  <si>
    <t>/Images/Cards/Baseball/1562/1562-395Fr.jpg</t>
  </si>
  <si>
    <t>/Images/Cards/Baseball/1562/1562-395Bk.jpg</t>
  </si>
  <si>
    <t>/ViewCard.cfm/sid/1562/cid/303561/2002-Topps-400-Curt-Schilling</t>
  </si>
  <si>
    <t>/Images/Cards/Baseball/1562/1562-400Fr.jpg</t>
  </si>
  <si>
    <t>/Images/Cards/Baseball/1562/1562-400Bk.jpg</t>
  </si>
  <si>
    <t>/ViewCard.cfm/sid/1562/cid/303565/2002-Topps-404-David-Justice</t>
  </si>
  <si>
    <t>/Images/Cards/Baseball/1562/1562-303565RepFr.jpg</t>
  </si>
  <si>
    <t>/Images/Cards/Baseball/1562/1562-303565RepBk.jpg</t>
  </si>
  <si>
    <t>/ViewCard.cfm/sid/1562/cid/303585/2002-Topps-424-Julio-Franco</t>
  </si>
  <si>
    <t>/Images/Cards/Baseball/1562/1562-424Fr.jpg</t>
  </si>
  <si>
    <t>/Images/Cards/Baseball/1562/1562-424Bk.jpg</t>
  </si>
  <si>
    <t>/ViewCard.cfm/sid/1562/cid/303596/2002-Topps-435-Jose-Canseco</t>
  </si>
  <si>
    <t>/Images/Cards/Baseball/1562/1562-303596RepFr.jpg</t>
  </si>
  <si>
    <t>/Images/Cards/Baseball/1562/1562-435Bk.jpg</t>
  </si>
  <si>
    <t>/ViewCard.cfm/sid/1562/cid/303611/2002-Topps-450-Todd-Helton</t>
  </si>
  <si>
    <t>/Images/Cards/Baseball/1562/1562-450Fr.jpg</t>
  </si>
  <si>
    <t>/Images/Cards/Baseball/1562/1562-450Bk.jpg</t>
  </si>
  <si>
    <t>/ViewCard.cfm/sid/1562/cid/303661/2002-Topps-500-Barry-Bonds</t>
  </si>
  <si>
    <t>/Images/Cards/Baseball/1562/1562-500Fr.jpg</t>
  </si>
  <si>
    <t>/Images/Cards/Baseball/1562/1562-500Bk.jpg</t>
  </si>
  <si>
    <t>/ViewCard.cfm/sid/1562/cid/303721/2002-Topps-560-Raul-Mondesi</t>
  </si>
  <si>
    <t>/Images/Cards/Baseball/1562/1562-560Fr.jpg</t>
  </si>
  <si>
    <t>/Images/Cards/Baseball/1562/1562-560Bk.jpg</t>
  </si>
  <si>
    <t>/ViewCard.cfm/sid/1562/cid/303744/2002-Topps-583-Kenny-Lofton</t>
  </si>
  <si>
    <t>/Images/Cards/Baseball/1562/1562-583Fr.jpg</t>
  </si>
  <si>
    <t>/Images/Cards/Baseball/1562/1562-583Bk.jpg</t>
  </si>
  <si>
    <t>/ViewCard.cfm/sid/1562/cid/303751/2002-Topps-590-Tim-Hudson</t>
  </si>
  <si>
    <t>/Images/Cards/Baseball/1562/1562-590Fr.jpg</t>
  </si>
  <si>
    <t>/Images/Cards/Baseball/1562/1562-590Bk.jpg</t>
  </si>
  <si>
    <t>/ViewCard.cfm/sid/1562/cid/303761/2002-Topps-600-Mark-McGwire</t>
  </si>
  <si>
    <t>/Images/Cards/Baseball/1562/1562-600Fr.jpg</t>
  </si>
  <si>
    <t>/Images/Cards/Baseball/1562/1562-600Bk.jpg</t>
  </si>
  <si>
    <t>/ViewCard.cfm/sid/1562/cid/303771/2002-Topps-610-Scott-Rolen</t>
  </si>
  <si>
    <t>/Images/Cards/Baseball/1562/1562-610Fr.jpg</t>
  </si>
  <si>
    <t>/Images/Cards/Baseball/1562/1562-610Bk.jpg</t>
  </si>
  <si>
    <t>/ViewCard.cfm/sid/1562/cid/303801/2002-Topps-640-Alex-Rodriguez</t>
  </si>
  <si>
    <t>/Images/Cards/Baseball/1562/1562-640Fr.jpg</t>
  </si>
  <si>
    <t>/Images/Cards/Baseball/1562/1562-640Bk.jpg</t>
  </si>
  <si>
    <t>Mark Teixeira</t>
  </si>
  <si>
    <t>T169</t>
  </si>
  <si>
    <t>comc_02_m_teixeira</t>
  </si>
  <si>
    <t>/ViewCard.cfm/sid/1577/cid/309410/2002-Topps-Traded-&amp;-Rookies-T169-Mark-Teixeira</t>
  </si>
  <si>
    <t>/Images/Cards/Baseball/1577/1577-309410Fr.jpg</t>
  </si>
  <si>
    <t>/Images/Cards/Baseball/1577/1577-309410Bk.jpg</t>
  </si>
  <si>
    <t>/ViewCard.cfm/sid/1642/cid/32351/2003-Topps-1-Alex-Rodriguez</t>
  </si>
  <si>
    <t>/Images/Cards/Baseball/1642/1642-1Fr.jpg</t>
  </si>
  <si>
    <t>/Images/Cards/Baseball/1642/1642-1Bk.jpg</t>
  </si>
  <si>
    <t>/ViewCard.cfm/sid/1642/cid/32360/2003-Topps-11-Curt-Schilling</t>
  </si>
  <si>
    <t>/Images/Cards/Baseball/1642/1642-11Fr.jpg</t>
  </si>
  <si>
    <t>/Images/Cards/Baseball/1642/1642-11Bk.jpg</t>
  </si>
  <si>
    <t>/ViewCard.cfm/sid/1642/cid/32362/2003-Topps-13-Andruw-Jones</t>
  </si>
  <si>
    <t>/Images/Cards/Baseball/1642/1642-13Fr.jpg</t>
  </si>
  <si>
    <t>/Images/Cards/Baseball/1642/1642-13Bk.jpg</t>
  </si>
  <si>
    <t>/ViewCard.cfm/sid/1642/cid/32369/2003-Topps-20-Todd-Helton</t>
  </si>
  <si>
    <t>/Images/Cards/Baseball/1642/1642-20Fr.jpg</t>
  </si>
  <si>
    <t>/Images/Cards/Baseball/1642/1642-20Bk.jpg</t>
  </si>
  <si>
    <t>/ViewCard.cfm/sid/1642/cid/32387/2003-Topps-38-Juan-Gonzalez</t>
  </si>
  <si>
    <t>/Images/Cards/Baseball/1642/1642-38Fr.jpg</t>
  </si>
  <si>
    <t>/Images/Cards/Baseball/1642/1642-38Bk.jpg</t>
  </si>
  <si>
    <t>/ViewCard.cfm/sid/1642/cid/32396/2003-Topps-47-Mark-Buehrle</t>
  </si>
  <si>
    <t>/Images/Cards/Baseball/1642/1642-47Fr.jpg</t>
  </si>
  <si>
    <t>/Images/Cards/Baseball/1642/1642-47Bk.jpg</t>
  </si>
  <si>
    <t>/ViewCard.cfm/sid/1642/cid/32399/2003-Topps-50-Sammy-Sosa</t>
  </si>
  <si>
    <t>/Images/Cards/Baseball/1642/1642-32399Fr.jpg</t>
  </si>
  <si>
    <t>/Images/Cards/Baseball/1642/1642-32399Bk.jpg</t>
  </si>
  <si>
    <t>/ViewCard.cfm/sid/1642/cid/32410/2003-Topps-61-Roger-Clemens</t>
  </si>
  <si>
    <t>/Images/Cards/Baseball/1642/1642-61Fr.jpg</t>
  </si>
  <si>
    <t>/Images/Cards/Baseball/1642/1642-61Bk.jpg</t>
  </si>
  <si>
    <t>/ViewCard.cfm/sid/1642/cid/32444/2003-Topps-95-Billy-Wagner</t>
  </si>
  <si>
    <t>/Images/Cards/Baseball/1642/1642-95Fr.jpg</t>
  </si>
  <si>
    <t>/Images/Cards/Baseball/1642/1642-95Bk.jpg</t>
  </si>
  <si>
    <t>/ViewCard.cfm/sid/1642/cid/32447/2003-Topps-98-Omar-Vizquel</t>
  </si>
  <si>
    <t>/Images/Cards/Baseball/1642/1642-98Fr.jpg</t>
  </si>
  <si>
    <t>/Images/Cards/Baseball/1642/1642-98Bk.jpg</t>
  </si>
  <si>
    <t>/ViewCard.cfm/sid/1642/cid/32457/2003-Topps-108-Fred-McGriff</t>
  </si>
  <si>
    <t>/Images/Cards/Baseball/1642/1642-108Fr.jpg</t>
  </si>
  <si>
    <t>/Images/Cards/Baseball/1642/1642-108Bk.jpg</t>
  </si>
  <si>
    <t>/ViewCard.cfm/sid/1642/cid/32479/2003-Topps-130-Gary-Sheffield</t>
  </si>
  <si>
    <t>/Images/Cards/Baseball/1642/1642-32479RepFr.jpg</t>
  </si>
  <si>
    <t>/Images/Cards/Baseball/1642/1642-32479RepBk.jpg</t>
  </si>
  <si>
    <t>/ViewCard.cfm/sid/1642/cid/32503/2003-Topps-154-David-Justice</t>
  </si>
  <si>
    <t>/Images/Cards/Baseball/1642/1642-154Fr.jpg</t>
  </si>
  <si>
    <t>/Images/Cards/Baseball/1642/1642-154Bk.jpg</t>
  </si>
  <si>
    <t>/ViewCard.cfm/sid/1642/cid/32558/2003-Topps-209-Carlos-Beltran</t>
  </si>
  <si>
    <t>/Images/Cards/Baseball/1642/1642-209Fr.jpg</t>
  </si>
  <si>
    <t>/Images/Cards/Baseball/1642/1642-209Bk.jpg</t>
  </si>
  <si>
    <t>/ViewCard.cfm/sid/1642/cid/32563/2003-Topps-214-CC-Sabathia</t>
  </si>
  <si>
    <t>/Images/Cards/Baseball/1642/1642-214Fr.jpg</t>
  </si>
  <si>
    <t>/Images/Cards/Baseball/1642/1642-214Bk.jpg</t>
  </si>
  <si>
    <t>/ViewCard.cfm/sid/1642/cid/32673/2003-Topps-324-Hank-Blalock-/-Mark-Teixeira</t>
  </si>
  <si>
    <t>/Images/Cards/Baseball/1642/1642-324Fr.jpg</t>
  </si>
  <si>
    <t>/Images/Cards/Baseball/1642/1642-324Bk.jpg</t>
  </si>
  <si>
    <t>/ViewCard.cfm/sid/1642/cid/32745/2003-Topps-396-Barry-Bonds</t>
  </si>
  <si>
    <t>/Images/Cards/Baseball/1642/1642-396Fr.jpg</t>
  </si>
  <si>
    <t>/Images/Cards/Baseball/1642/1642-396Bk.jpg</t>
  </si>
  <si>
    <t>/ViewCard.cfm/sid/1642/cid/32758/2003-Topps-409-Julio-Franco</t>
  </si>
  <si>
    <t>/Images/Cards/Baseball/1642/1642-409Fr.jpg</t>
  </si>
  <si>
    <t>/Images/Cards/Baseball/1642/1642-409Bk.jpg</t>
  </si>
  <si>
    <t>/ViewCard.cfm/sid/1642/cid/32770/2003-Topps-421-Carlos-Delgado</t>
  </si>
  <si>
    <t>/Images/Cards/Baseball/1642/1642-421Fr.jpg</t>
  </si>
  <si>
    <t>/Images/Cards/Baseball/1642/1642-421Bk.jpg</t>
  </si>
  <si>
    <t>/ViewCard.cfm/sid/1642/cid/32804/2003-Topps-455-Raul-Mondesi</t>
  </si>
  <si>
    <t>/Images/Cards/Baseball/1642/1642-455Fr.jpg</t>
  </si>
  <si>
    <t>/Images/Cards/Baseball/1642/1642-455Bk.jpg</t>
  </si>
  <si>
    <t>/ViewCard.cfm/sid/1642/cid/32836/2003-Topps-487-Rafael-Palmeiro</t>
  </si>
  <si>
    <t>/Images/Cards/Baseball/1642/1642-487Fr.jpg</t>
  </si>
  <si>
    <t>/Images/Cards/Baseball/1642/1642-487Bk.jpg</t>
  </si>
  <si>
    <t>/ViewCard.cfm/sid/1642/cid/32838/2003-Topps-489-Scott-Rolen</t>
  </si>
  <si>
    <t>/Images/Cards/Baseball/1642/1642-489Fr.jpg</t>
  </si>
  <si>
    <t>/Images/Cards/Baseball/1642/1642-489Bk.jpg</t>
  </si>
  <si>
    <t>/ViewCard.cfm/sid/1642/cid/32865/2003-Topps-516-Matt-Williams</t>
  </si>
  <si>
    <t>/Images/Cards/Baseball/1642/1642-516Fr.jpg</t>
  </si>
  <si>
    <t>/Images/Cards/Baseball/1642/1642-516Bk.jpg</t>
  </si>
  <si>
    <t>/ViewCard.cfm/sid/1642/cid/32899/2003-Topps-550-Manny-Ramirez</t>
  </si>
  <si>
    <t>/Images/Cards/Baseball/1642/1642-550Fr.jpg</t>
  </si>
  <si>
    <t>/Images/Cards/Baseball/1642/1642-550Bk.jpg</t>
  </si>
  <si>
    <t>/ViewCard.cfm/sid/1642/cid/32907/2003-Topps-558-Tim-Hudson</t>
  </si>
  <si>
    <t>/Images/Cards/Baseball/1642/1642-558Fr.jpg</t>
  </si>
  <si>
    <t>/Images/Cards/Baseball/1642/1642-558Bk.jpg</t>
  </si>
  <si>
    <t>/ViewCard.cfm/sid/1642/cid/32971/2003-Topps-622-Kenny-Lofton</t>
  </si>
  <si>
    <t>/Images/Cards/Baseball/1642/1642-622Fr.jpg</t>
  </si>
  <si>
    <t>/Images/Cards/Baseball/1642/1642-622Bk.jpg</t>
  </si>
  <si>
    <t>Chase Utley</t>
  </si>
  <si>
    <t>/ViewCard.cfm/sid/1642/cid/33031/2003-Topps-682-Chase-Utley-/-Gavin-Floyd</t>
  </si>
  <si>
    <t>/Images/Cards/Baseball/1642/1642-682Fr.jpg</t>
  </si>
  <si>
    <t>/Images/Cards/Baseball/1642/1642-682Bk.jpg</t>
  </si>
  <si>
    <t>Robinson Cano</t>
  </si>
  <si>
    <t>T200</t>
  </si>
  <si>
    <t>ebay_cano_lot</t>
  </si>
  <si>
    <t>/ViewCard.cfm/sid/1661/cid/332870/2003-Topps-Traded-&amp;-Rookies-T200-Robinson-Cano</t>
  </si>
  <si>
    <t>/Images/Cards/Baseball/1661/1661-T200Fr.jpg</t>
  </si>
  <si>
    <t>/Images/Cards/Baseball/1661/1661-T200Bk.jpg</t>
  </si>
  <si>
    <t>/ViewCard.cfm/sid/1727/cid/210377/2004-Topps-28-Fred-McGriff</t>
  </si>
  <si>
    <t>/Images/Cards/Baseball/1727/1727-28Fr.jpg</t>
  </si>
  <si>
    <t>/Images/Cards/Baseball/1727/1727-28Bk.jpg</t>
  </si>
  <si>
    <t>/ViewCard.cfm/sid/1727/cid/210379/2004-Topps-30-Tim-Hudson</t>
  </si>
  <si>
    <t>/Images/Cards/Baseball/1727/1727-210379RepFr.jpg</t>
  </si>
  <si>
    <t>/Images/Cards/Baseball/1727/1727-210379RepBk.jpg</t>
  </si>
  <si>
    <t>/ViewCard.cfm/sid/1727/cid/210429/2004-Topps-80-Andruw-Jones</t>
  </si>
  <si>
    <t>/Images/Cards/Baseball/1727/1727-80Fr.jpg</t>
  </si>
  <si>
    <t>/Images/Cards/Baseball/1727/1727-80Bk.jpg</t>
  </si>
  <si>
    <t>/ViewCard.cfm/sid/1727/cid/210449/2004-Topps-100-Alex-Rodriguez</t>
  </si>
  <si>
    <t>/Images/Cards/Baseball/1727/1727-100Fr.jpg</t>
  </si>
  <si>
    <t>/Images/Cards/Baseball/1727/1727-100Bk.jpg</t>
  </si>
  <si>
    <t>/ViewCard.cfm/sid/1727/cid/210459/2004-Topps-110-Todd-Helton</t>
  </si>
  <si>
    <t>/Images/Cards/Baseball/1727/1727-110Fr.jpg</t>
  </si>
  <si>
    <t>/Images/Cards/Baseball/1727/1727-110Bk.jpg</t>
  </si>
  <si>
    <t>/ViewCard.cfm/sid/1727/cid/210474/2004-Topps-125-Curt-Schilling</t>
  </si>
  <si>
    <t>/Images/Cards/Baseball/1727/1727-125Fr.jpg</t>
  </si>
  <si>
    <t>/Images/Cards/Baseball/1727/1727-125Bk.jpg</t>
  </si>
  <si>
    <t>/ViewCard.cfm/sid/1727/cid/210476/2004-Topps-127-Mark-Buehrle</t>
  </si>
  <si>
    <t>/Images/Cards/Baseball/1727/1727-210476RepFr.jpg</t>
  </si>
  <si>
    <t>/Images/Cards/Baseball/1727/1727-210476RepBk.jpg</t>
  </si>
  <si>
    <t>/ViewCard.cfm/sid/1727/cid/210492/2004-Topps-143-Omar-Vizquel</t>
  </si>
  <si>
    <t>/Images/Cards/Baseball/1727/1727-143Fr.jpg</t>
  </si>
  <si>
    <t>/Images/Cards/Baseball/1727/1727-143Bk.jpg</t>
  </si>
  <si>
    <t>/ViewCard.cfm/sid/1727/cid/210494/2004-Topps-145-Billy-Wagner</t>
  </si>
  <si>
    <t>/Images/Cards/Baseball/1727/1727-145Fr.jpg</t>
  </si>
  <si>
    <t>/Images/Cards/Baseball/1727/1727-145Bk.jpg</t>
  </si>
  <si>
    <t>/ViewCard.cfm/sid/1727/cid/210539/2004-Topps-190-Carlos-Delgado</t>
  </si>
  <si>
    <t>/Images/Cards/Baseball/1727/1727-190Fr.jpg</t>
  </si>
  <si>
    <t>/Images/Cards/Baseball/1727/1727-190Bk.jpg</t>
  </si>
  <si>
    <t>/ViewCard.cfm/sid/1727/cid/210569/2004-Topps-220-Manny-Ramirez</t>
  </si>
  <si>
    <t>/Images/Cards/Baseball/1727/1727-220Fr.jpg</t>
  </si>
  <si>
    <t>/Images/Cards/Baseball/1727/1727-220Bk.jpg</t>
  </si>
  <si>
    <t>/ViewCard.cfm/sid/1727/cid/210584/2004-Topps-235-CC-Sabathia</t>
  </si>
  <si>
    <t>/Images/Cards/Baseball/1727/1727-235Fr.jpg</t>
  </si>
  <si>
    <t>/Images/Cards/Baseball/1727/1727-235Bk.jpg</t>
  </si>
  <si>
    <t>Yadier Molina</t>
  </si>
  <si>
    <t>/ViewCard.cfm/sid/1727/cid/210673/2004-Topps-324-Yadier-Molina</t>
  </si>
  <si>
    <t>/Images/Cards/Baseball/1727/1727-324Fr.jpg</t>
  </si>
  <si>
    <t>/Images/Cards/Baseball/1727/1727-324Bk.jpg</t>
  </si>
  <si>
    <t>Zack Greinke</t>
  </si>
  <si>
    <t>/ViewCard.cfm/sid/1727/cid/210679/2004-Topps-330-Royals-Future-Stars</t>
  </si>
  <si>
    <t>/Images/Cards/Baseball/1727/1727-330Fr.jpg</t>
  </si>
  <si>
    <t>/Images/Cards/Baseball/1727/1727-330Bk.jpg</t>
  </si>
  <si>
    <t>/ViewCard.cfm/sid/1727/cid/210717/2004-Topps-368-Sammy-Sosa</t>
  </si>
  <si>
    <t>/Images/Cards/Baseball/1727/1727-368Fr.jpg</t>
  </si>
  <si>
    <t>/Images/Cards/Baseball/1727/1727-368Bk.jpg</t>
  </si>
  <si>
    <t>/ViewCard.cfm/sid/1727/cid/210719/2004-Topps-370-Gary-Sheffield</t>
  </si>
  <si>
    <t>/Images/Cards/Baseball/1727/1727-370Fr.jpg</t>
  </si>
  <si>
    <t>/Images/Cards/Baseball/1727/1727-370Bk.jpg</t>
  </si>
  <si>
    <t>/ViewCard.cfm/sid/1727/cid/210751/2004-Topps-402-Raul-Mondesi</t>
  </si>
  <si>
    <t>/Images/Cards/Baseball/1727/1727-402Fr.jpg</t>
  </si>
  <si>
    <t>/Images/Cards/Baseball/1727/1727-402Bk.jpg</t>
  </si>
  <si>
    <t>/ViewCard.cfm/sid/1727/cid/210817/2004-Topps-468-Chase-Utley</t>
  </si>
  <si>
    <t>/Images/Cards/Baseball/1727/1727-468Fr.jpg</t>
  </si>
  <si>
    <t>/Images/Cards/Baseball/1727/1727-468Bk.jpg</t>
  </si>
  <si>
    <t>/ViewCard.cfm/sid/1727/cid/210857/2004-Topps-508-Kenny-Lofton</t>
  </si>
  <si>
    <t>/Images/Cards/Baseball/1727/1727-508Fr.jpg</t>
  </si>
  <si>
    <t>/Images/Cards/Baseball/1727/1727-508Bk.jpg</t>
  </si>
  <si>
    <t>/ViewCard.cfm/sid/1727/cid/210865/2004-Topps-516-Carlos-Beltran</t>
  </si>
  <si>
    <t>/Images/Cards/Baseball/1727/1727-516Fr.jpg</t>
  </si>
  <si>
    <t>/Images/Cards/Baseball/1727/1727-516Bk.jpg</t>
  </si>
  <si>
    <t>/ViewCard.cfm/sid/1727/cid/210867/2004-Topps-518-Roger-Clemens</t>
  </si>
  <si>
    <t>/Images/Cards/Baseball/1727/1727-518Fr.jpg</t>
  </si>
  <si>
    <t>/Images/Cards/Baseball/1727/1727-518Bk.jpg</t>
  </si>
  <si>
    <t>/ViewCard.cfm/sid/1727/cid/210876/2004-Topps-527-Mark-Teixeira</t>
  </si>
  <si>
    <t>/Images/Cards/Baseball/1727/1727-527Fr.jpg</t>
  </si>
  <si>
    <t>/Images/Cards/Baseball/1727/1727-527Bk.jpg</t>
  </si>
  <si>
    <t>/ViewCard.cfm/sid/1727/cid/210931/2004-Topps-582-Scott-Rolen</t>
  </si>
  <si>
    <t>/Images/Cards/Baseball/1727/1727-582Fr.jpg</t>
  </si>
  <si>
    <t>/Images/Cards/Baseball/1727/1727-582Bk.jpg</t>
  </si>
  <si>
    <t>/ViewCard.cfm/sid/1727/cid/210953/2004-Topps-604-Juan-Gonzalez</t>
  </si>
  <si>
    <t>/Images/Cards/Baseball/1727/1727-604Fr.jpg</t>
  </si>
  <si>
    <t>/Images/Cards/Baseball/1727/1727-604Bk.jpg</t>
  </si>
  <si>
    <t>/ViewCard.cfm/sid/1727/cid/210969/2004-Topps-620-Rafael-Palmeiro</t>
  </si>
  <si>
    <t>/Images/Cards/Baseball/1727/1727-620Fr.jpg</t>
  </si>
  <si>
    <t>/Images/Cards/Baseball/1727/1727-620Bk.jpg</t>
  </si>
  <si>
    <t>Felix Hernandez</t>
  </si>
  <si>
    <t>T144</t>
  </si>
  <si>
    <t>ebay_felix_rookie</t>
  </si>
  <si>
    <t>/ViewCard.cfm/sid/1761/cid/354764/2004-Topps-Traded-&amp;-Rookies-T144-Felix-Hernandez</t>
  </si>
  <si>
    <t>/Images/Cards/Baseball/1761/1761-T144Fr.jpg</t>
  </si>
  <si>
    <t>/Images/Cards/Baseball/1761/1761-T144Bk.jpg</t>
  </si>
  <si>
    <t>T221</t>
  </si>
  <si>
    <t>ebay_2004_bonds_traded</t>
  </si>
  <si>
    <t>/ViewCard.cfm/sid/1761/cid/354841/2004-Topps-Traded-&amp;-Rookies-T221-Barry-Bonds</t>
  </si>
  <si>
    <t>/Images/Cards/Baseball/1761/1761-T221Fr.jpg</t>
  </si>
  <si>
    <t>/Images/Cards/Baseball/1761/1761-T221Bk.jpg</t>
  </si>
  <si>
    <t>/ViewCard.cfm/sid/1824/cid/211126/2005-Topps-1-Alex-Rodriguez</t>
  </si>
  <si>
    <t>/Images/Cards/Baseball/1824/1824-1Fr.jpg</t>
  </si>
  <si>
    <t>/Images/Cards/Baseball/1824/1824-1Bk.jpg</t>
  </si>
  <si>
    <t>/ViewCard.cfm/sid/1824/cid/211134/2005-Topps-10-Sammy-Sosa</t>
  </si>
  <si>
    <t>/Images/Cards/Baseball/1824/1824-10Fr.jpg</t>
  </si>
  <si>
    <t>/Images/Cards/Baseball/1824/1824-10Bk.jpg</t>
  </si>
  <si>
    <t>/ViewCard.cfm/sid/1824/cid/211164/2005-Topps-40-Gary-Sheffield</t>
  </si>
  <si>
    <t>/Images/Cards/Baseball/1824/1824-211164RepFr.jpg</t>
  </si>
  <si>
    <t>/Images/Cards/Baseball/1824/1824-211164RepBk.jpg</t>
  </si>
  <si>
    <t>/ViewCard.cfm/sid/1824/cid/211174/2005-Topps-50-Andruw-Jones</t>
  </si>
  <si>
    <t>/Images/Cards/Baseball/1824/1824-211174RepFr.jpg</t>
  </si>
  <si>
    <t>/Images/Cards/Baseball/1824/1824-211174RepBk.jpg</t>
  </si>
  <si>
    <t>/ViewCard.cfm/sid/1824/cid/211194/2005-Topps-70-Curt-Schilling</t>
  </si>
  <si>
    <t>/Images/Cards/Baseball/1824/1824-70Fr.jpg</t>
  </si>
  <si>
    <t>/Images/Cards/Baseball/1824/1824-70Bk.jpg</t>
  </si>
  <si>
    <t>/ViewCard.cfm/sid/1824/cid/211231/2005-Topps-107-Mark-Buehrle</t>
  </si>
  <si>
    <t>/Images/Cards/Baseball/1824/1824-211231RepFr.jpg</t>
  </si>
  <si>
    <t>/Images/Cards/Baseball/1824/1824-211231RepBk.jpg</t>
  </si>
  <si>
    <t>/ViewCard.cfm/sid/1824/cid/211241/2005-Topps-117-Billy-Wagner</t>
  </si>
  <si>
    <t>/Images/Cards/Baseball/1824/1824-211241RepFr.jpg</t>
  </si>
  <si>
    <t>/Images/Cards/Baseball/1824/1824-211241RepBk.jpg</t>
  </si>
  <si>
    <t>/ViewCard.cfm/sid/1824/cid/211312/2005-Topps-188-Juan-Gonzalez</t>
  </si>
  <si>
    <t>/Images/Cards/Baseball/1824/1824-211312RepFr.jpg</t>
  </si>
  <si>
    <t>/Images/Cards/Baseball/1824/1824-211312RepBk.jpg</t>
  </si>
  <si>
    <t>David Wright</t>
  </si>
  <si>
    <t>/ViewCard.cfm/sid/1824/cid/211454/2005-Topps-330-David-Wright-/-Craig-Brazell</t>
  </si>
  <si>
    <t>/Images/Cards/Baseball/1824/1824-211454RepFr.jpg</t>
  </si>
  <si>
    <t>/Images/Cards/Baseball/1824/1824-211454RepBk.jpg</t>
  </si>
  <si>
    <t>/ViewCard.cfm/sid/1824/cid/211496/2005-Topps-372-Rafael-Palmeiro</t>
  </si>
  <si>
    <t>/Images/Cards/Baseball/1824/1824-372Fr.jpg</t>
  </si>
  <si>
    <t>/Images/Cards/Baseball/1824/1824-372Bk.jpg</t>
  </si>
  <si>
    <t>/ViewCard.cfm/sid/1824/cid/211509/2005-Topps-385-Todd-Helton</t>
  </si>
  <si>
    <t>/Images/Cards/Baseball/1824/1824-385Fr.jpg</t>
  </si>
  <si>
    <t>/Images/Cards/Baseball/1824/1824-385Bk.jpg</t>
  </si>
  <si>
    <t>/ViewCard.cfm/sid/1824/cid/211514/2005-Topps-390-Manny-Ramirez</t>
  </si>
  <si>
    <t>/Images/Cards/Baseball/1824/1824-390Fr.jpg</t>
  </si>
  <si>
    <t>/Images/Cards/Baseball/1824/1824-390Bk.jpg</t>
  </si>
  <si>
    <t>/ViewCard.cfm/sid/1824/cid/211533/2005-Topps-409-Omar-Vizquel</t>
  </si>
  <si>
    <t>/Images/Cards/Baseball/1824/1824-409Fr.jpg</t>
  </si>
  <si>
    <t>/Images/Cards/Baseball/1824/1824-409Bk.jpg</t>
  </si>
  <si>
    <t>/ViewCard.cfm/sid/1824/cid/211537/2005-Topps-413-Carlos-Beltran</t>
  </si>
  <si>
    <t>/Images/Cards/Baseball/1824/1824-211537RepFr.jpg</t>
  </si>
  <si>
    <t>/Images/Cards/Baseball/1824/1824-211537RepBk.jpg</t>
  </si>
  <si>
    <t>/ViewCard.cfm/sid/1824/cid/211544/2005-Topps-420-Kenny-Lofton</t>
  </si>
  <si>
    <t>/Images/Cards/Baseball/1824/1824-420Fr.jpg</t>
  </si>
  <si>
    <t>/Images/Cards/Baseball/1824/1824-420Bk.jpg</t>
  </si>
  <si>
    <t>/ViewCard.cfm/sid/1824/cid/211556/2005-Topps-432-Carlos-Delgado</t>
  </si>
  <si>
    <t>/Images/Cards/Baseball/1824/1824-432Fr.jpg</t>
  </si>
  <si>
    <t>/Images/Cards/Baseball/1824/1824-432Bk.jpg</t>
  </si>
  <si>
    <t>/ViewCard.cfm/sid/1824/cid/211565/2005-Topps-441-CC-Sabathia</t>
  </si>
  <si>
    <t>/Images/Cards/Baseball/1824/1824-441Fr.jpg</t>
  </si>
  <si>
    <t>/Images/Cards/Baseball/1824/1824-441Bk.jpg</t>
  </si>
  <si>
    <t>/ViewCard.cfm/sid/1824/cid/211605/2005-Topps-481-Chase-Utley</t>
  </si>
  <si>
    <t>/Images/Cards/Baseball/1824/1824-211605RepFr.jpg</t>
  </si>
  <si>
    <t>/Images/Cards/Baseball/1824/1824-211605RepBk.jpg</t>
  </si>
  <si>
    <t>/ViewCard.cfm/sid/1824/cid/211624/2005-Topps-500-Barry-Bonds</t>
  </si>
  <si>
    <t>/Images/Cards/Baseball/1824/1824-500Fr.jpg</t>
  </si>
  <si>
    <t>/Images/Cards/Baseball/1824/1824-500Bk.jpg</t>
  </si>
  <si>
    <t>/ViewCard.cfm/sid/1824/cid/211673/2005-Topps-549-Tim-Hudson</t>
  </si>
  <si>
    <t>/Images/Cards/Baseball/1824/1824-211673RepFr.jpg</t>
  </si>
  <si>
    <t>/Images/Cards/Baseball/1824/1824-211673RepBk.jpg</t>
  </si>
  <si>
    <t>/ViewCard.cfm/sid/1824/cid/211688/2005-Topps-564-Zack-Greinke</t>
  </si>
  <si>
    <t>/Images/Cards/Baseball/1824/1824-564Fr.jpg</t>
  </si>
  <si>
    <t>/Images/Cards/Baseball/1824/1824-564Bk.jpg</t>
  </si>
  <si>
    <t>/ViewCard.cfm/sid/1824/cid/211689/2005-Topps-565-Roger-Clemens</t>
  </si>
  <si>
    <t>/Images/Cards/Baseball/1824/1824-211689RepFr.jpg</t>
  </si>
  <si>
    <t>/Images/Cards/Baseball/1824/1824-211689RepBk.jpg</t>
  </si>
  <si>
    <t>/ViewCard.cfm/sid/1824/cid/211744/2005-Topps-620-Scott-Rolen</t>
  </si>
  <si>
    <t>/Images/Cards/Baseball/1824/1824-620Fr.jpg</t>
  </si>
  <si>
    <t>/Images/Cards/Baseball/1824/1824-620Bk.jpg</t>
  </si>
  <si>
    <t>/ViewCard.cfm/sid/1824/cid/211755/2005-Topps-631-Raul-Mondesi</t>
  </si>
  <si>
    <t>/Images/Cards/Baseball/1824/1824-631Fr.jpg</t>
  </si>
  <si>
    <t>/Images/Cards/Baseball/1824/1824-631Bk.jpg</t>
  </si>
  <si>
    <t>/ViewCard.cfm/sid/1824/cid/211756/2005-Topps-632-Yadier-Molina</t>
  </si>
  <si>
    <t>/Images/Cards/Baseball/1824/1824-632Fr.jpg</t>
  </si>
  <si>
    <t>/Images/Cards/Baseball/1824/1824-632Bk.jpg</t>
  </si>
  <si>
    <t>/ViewCard.cfm/sid/1824/cid/211758/2005-Topps-634-Mark-Teixeira</t>
  </si>
  <si>
    <t>/Images/Cards/Baseball/1824/1824-634Fr.jpg</t>
  </si>
  <si>
    <t>/Images/Cards/Baseball/1824/1824-634Bk.jpg</t>
  </si>
  <si>
    <t>/ViewCard.cfm/sid/1824/cid/211812/2005-Topps-688-Felix-Hernandez-/-Justin-Leone</t>
  </si>
  <si>
    <t>/Images/Cards/Baseball/1824/1824-688Fr.jpg</t>
  </si>
  <si>
    <t>/Images/Cards/Baseball/1824/1824-688Bk.jpg</t>
  </si>
  <si>
    <t>/ViewCard.cfm/sid/1930/cid/207131/2006-Topps-1-Alex-Rodriguez</t>
  </si>
  <si>
    <t>/Images/Cards/Baseball/1930/1930-1Fr.jpg</t>
  </si>
  <si>
    <t>/Images/Cards/Baseball/1930/1930-1Bk.jpg</t>
  </si>
  <si>
    <t>/ViewCard.cfm/sid/1930/cid/207146/2006-Topps-16-David-Wright</t>
  </si>
  <si>
    <t>/Images/Cards/Baseball/1930/1930-207146RepFr.jpg</t>
  </si>
  <si>
    <t>/Images/Cards/Baseball/1930/1930-207146RepBk.jpg</t>
  </si>
  <si>
    <t>/ViewCard.cfm/sid/1930/cid/207180/2006-Topps-50-Manny-Ramirez</t>
  </si>
  <si>
    <t>/Images/Cards/Baseball/1930/1930-207180RepFr.jpg</t>
  </si>
  <si>
    <t>/Images/Cards/Baseball/1930/1930-207180RepBk.jpg</t>
  </si>
  <si>
    <t>/ViewCard.cfm/sid/1930/cid/207220/2006-Topps-90-Mark-Buehrle</t>
  </si>
  <si>
    <t>/Images/Cards/Baseball/1930/1930-207220RepFr.jpg</t>
  </si>
  <si>
    <t>/Images/Cards/Baseball/1930/1930-207220RepBk.jpg</t>
  </si>
  <si>
    <t>/ViewCard.cfm/sid/1930/cid/207227/2006-Topps-97-Kenny-Lofton</t>
  </si>
  <si>
    <t>/Images/Cards/Baseball/1930/1930-207227Fr.jpg</t>
  </si>
  <si>
    <t>/Images/Cards/Baseball/1930/1930-207227Bk.jpg</t>
  </si>
  <si>
    <t>/ViewCard.cfm/sid/1930/cid/207230/2006-Topps-100-Barry-Bonds</t>
  </si>
  <si>
    <t>/Images/Cards/Baseball/1930/1930-207230RepFr.jpg</t>
  </si>
  <si>
    <t>/Images/Cards/Baseball/1930/1930-207230RepBk.jpg</t>
  </si>
  <si>
    <t>/ViewCard.cfm/sid/1930/cid/207255/2006-Topps-125-Carlos-Delgado</t>
  </si>
  <si>
    <t>/Images/Cards/Baseball/1930/1930-207255RepFr.jpg</t>
  </si>
  <si>
    <t>/Images/Cards/Baseball/1930/1930-207255RepBk.jpg</t>
  </si>
  <si>
    <t>/ViewCard.cfm/sid/1930/cid/207272/2006-Topps-142-Robinson-Cano</t>
  </si>
  <si>
    <t>/Images/Cards/Baseball/1930/1930-207272RepFr.jpg</t>
  </si>
  <si>
    <t>/Images/Cards/Baseball/1930/1930-207272RepBk.jpg</t>
  </si>
  <si>
    <t>/ViewCard.cfm/sid/1930/cid/207281/2006-Topps-151-Roger-Clemens</t>
  </si>
  <si>
    <t>/Images/Cards/Baseball/1930/1930-207281RepFr.jpg</t>
  </si>
  <si>
    <t>/Images/Cards/Baseball/1930/1930-207281RepBk.jpg</t>
  </si>
  <si>
    <t>/ViewCard.cfm/sid/1930/cid/207310/2006-Topps-180-Mark-Teixeira</t>
  </si>
  <si>
    <t>/Images/Cards/Baseball/1930/1930-180Fr.jpg</t>
  </si>
  <si>
    <t>/Images/Cards/Baseball/1930/1930-180Bk.jpg</t>
  </si>
  <si>
    <t>/ViewCard.cfm/sid/1930/cid/207333/2006-Topps-203-Zack-Greinke</t>
  </si>
  <si>
    <t>/Images/Cards/Baseball/1930/1930-203Fr.jpg</t>
  </si>
  <si>
    <t>/Images/Cards/Baseball/1930/1930-203Bk.jpg</t>
  </si>
  <si>
    <t>/ViewCard.cfm/sid/1930/cid/207337/2006-Topps-207-Billy-Wagner</t>
  </si>
  <si>
    <t>/Images/Cards/Baseball/1930/1930-207337RepFr.jpg</t>
  </si>
  <si>
    <t>/Images/Cards/Baseball/1930/1930-207337RepBk.jpg</t>
  </si>
  <si>
    <t>/ViewCard.cfm/sid/1930/cid/207352/2006-Topps-222-CC-Sabathia</t>
  </si>
  <si>
    <t>/Images/Cards/Baseball/1930/1930-222Fr.jpg</t>
  </si>
  <si>
    <t>/Images/Cards/Baseball/1930/1930-222Bk.jpg</t>
  </si>
  <si>
    <t>/ViewCard.cfm/sid/1930/cid/207372/2006-Topps-242-Felix-Hernandez</t>
  </si>
  <si>
    <t>/Images/Cards/Baseball/1930/1930-242Fr.jpg</t>
  </si>
  <si>
    <t>/Images/Cards/Baseball/1930/1930-242Bk.jpg</t>
  </si>
  <si>
    <t>/ViewCard.cfm/sid/1930/cid/207474/2006-Topps-339-Yadier-Molina</t>
  </si>
  <si>
    <t>/Images/Cards/Baseball/1930/1930-207474RepFr.jpg</t>
  </si>
  <si>
    <t>/Images/Cards/Baseball/1930/1930-207474RepBk.jpg</t>
  </si>
  <si>
    <t>/ViewCard.cfm/sid/1930/cid/207480/2006-Topps-345-Andruw-Jones</t>
  </si>
  <si>
    <t>/Images/Cards/Baseball/1930/1930-207480RepFr.jpg</t>
  </si>
  <si>
    <t>/Images/Cards/Baseball/1930/1930-207480RepBk.jpg</t>
  </si>
  <si>
    <t>/ViewCard.cfm/sid/1930/cid/207494/2006-Topps-359-Chase-Utley</t>
  </si>
  <si>
    <t>/Images/Cards/Baseball/1930/1930-207494RepFr.jpg</t>
  </si>
  <si>
    <t>/Images/Cards/Baseball/1930/1930-207494RepBk.jpg</t>
  </si>
  <si>
    <t>/ViewCard.cfm/sid/1930/cid/207523/2006-Topps-388-Tim-Hudson</t>
  </si>
  <si>
    <t>/Images/Cards/Baseball/1930/1930-207523RepFr.jpg</t>
  </si>
  <si>
    <t>/Images/Cards/Baseball/1930/1930-207523RepBk.jpg</t>
  </si>
  <si>
    <t>/ViewCard.cfm/sid/1930/cid/207554/2006-Topps-419-Omar-Vizquel</t>
  </si>
  <si>
    <t>/Images/Cards/Baseball/1930/1930-207554RepFr.jpg</t>
  </si>
  <si>
    <t>/Images/Cards/Baseball/1930/1930-207554RepBk.jpg</t>
  </si>
  <si>
    <t>/ViewCard.cfm/sid/1930/cid/207555/2006-Topps-420-Gary-Sheffield</t>
  </si>
  <si>
    <t>/Images/Cards/Baseball/1930/1930-420Fr.jpg</t>
  </si>
  <si>
    <t>/Images/Cards/Baseball/1930/1930-420Bk.jpg</t>
  </si>
  <si>
    <t>/ViewCard.cfm/sid/1930/cid/207566/2006-Topps-431-Julio-Franco</t>
  </si>
  <si>
    <t>/Images/Cards/Baseball/1930/1930-431Fr.jpg</t>
  </si>
  <si>
    <t>/Images/Cards/Baseball/1930/1930-431Bk.jpg</t>
  </si>
  <si>
    <t>/ViewCard.cfm/sid/1930/cid/207586/2006-Topps-451-Curt-Schilling</t>
  </si>
  <si>
    <t>/Images/Cards/Baseball/1930/1930-451Fr.jpg</t>
  </si>
  <si>
    <t>/Images/Cards/Baseball/1930/1930-451Bk.jpg</t>
  </si>
  <si>
    <t>/ViewCard.cfm/sid/1930/cid/207655/2006-Topps-520-Carlos-Beltran</t>
  </si>
  <si>
    <t>/Images/Cards/Baseball/1930/1930-520Fr.jpg</t>
  </si>
  <si>
    <t>/Images/Cards/Baseball/1930/1930-520Bk.jpg</t>
  </si>
  <si>
    <t>/ViewCard.cfm/sid/1930/cid/207690/2006-Topps-555-Scott-Rolen</t>
  </si>
  <si>
    <t>/Images/Cards/Baseball/1930/1930-207690RepFr.jpg</t>
  </si>
  <si>
    <t>/Images/Cards/Baseball/1930/1930-207690RepBk.jpg</t>
  </si>
  <si>
    <t>/ViewCard.cfm/sid/1930/cid/207705/2006-Topps-570-Todd-Helton</t>
  </si>
  <si>
    <t>/Images/Cards/Baseball/1930/1930-570Fr.jpg</t>
  </si>
  <si>
    <t>/Images/Cards/Baseball/1930/1930-570Bk.jpg</t>
  </si>
  <si>
    <t>/ViewCard.cfm/sid/1977/cid/193320/2007-Topps-10-CC-Sabathia</t>
  </si>
  <si>
    <t>/Images/Cards/Baseball/1977/1977-10Fr.jpg</t>
  </si>
  <si>
    <t>/Images/Cards/Baseball/1977/1977-193320Bk.jpg</t>
  </si>
  <si>
    <t>/ViewCard.cfm/sid/1977/cid/193398/2007-Topps-85-Scott-Rolen</t>
  </si>
  <si>
    <t>/Images/Cards/Baseball/1977/1977-85Fr.jpg</t>
  </si>
  <si>
    <t>/Images/Cards/Baseball/1977/1977-85Bk.jpg</t>
  </si>
  <si>
    <t>/ViewCard.cfm/sid/1977/cid/193422/2007-Topps-109-Billy-Wagner</t>
  </si>
  <si>
    <t>/Images/Cards/Baseball/1977/1977-109Fr.jpg</t>
  </si>
  <si>
    <t>/Images/Cards/Baseball/1977/1977-109Bk.jpg</t>
  </si>
  <si>
    <t>/ViewCard.cfm/sid/1977/cid/193438/2007-Topps-125-Carlos-Delgado</t>
  </si>
  <si>
    <t>/Images/Cards/Baseball/1977/1977-193438RepFr.jpg</t>
  </si>
  <si>
    <t>/Images/Cards/Baseball/1977/1977-193438RepBk.jpg</t>
  </si>
  <si>
    <t>/ViewCard.cfm/sid/1977/cid/193446/2007-Topps-133-Gary-Sheffield</t>
  </si>
  <si>
    <t>/Images/Cards/Baseball/1977/1977-133Fr.jpg</t>
  </si>
  <si>
    <t>/Images/Cards/Baseball/1977/1977-133Bk.jpg</t>
  </si>
  <si>
    <t>/ViewCard.cfm/sid/1977/cid/193464/2007-Topps-150-Todd-Helton</t>
  </si>
  <si>
    <t>/Images/Cards/Baseball/1977/1977-193464RepFr.jpg</t>
  </si>
  <si>
    <t>/Images/Cards/Baseball/1977/1977-150Bk.jpg</t>
  </si>
  <si>
    <t>/ViewCard.cfm/sid/1977/cid/193479/2007-Topps-165-Mark-Buehrle</t>
  </si>
  <si>
    <t>/Images/Cards/Baseball/1977/1977-193479RepFr.jpg</t>
  </si>
  <si>
    <t>/Images/Cards/Baseball/1977/1977-193479RepBk.jpg</t>
  </si>
  <si>
    <t>/ViewCard.cfm/sid/1977/cid/193514/2007-Topps-200-Carlos-Beltran</t>
  </si>
  <si>
    <t>/Images/Cards/Baseball/1977/1977-200Fr.jpg</t>
  </si>
  <si>
    <t>/Images/Cards/Baseball/1977/1977-200Bk.jpg</t>
  </si>
  <si>
    <t>/ViewCard.cfm/sid/1977/cid/193539/2007-Topps-225-Robinson-Cano</t>
  </si>
  <si>
    <t>/Images/Cards/Baseball/1977/1977-225Fr.jpg</t>
  </si>
  <si>
    <t>/Images/Cards/Baseball/1977/1977-225Bk.jpg</t>
  </si>
  <si>
    <t>/ViewCard.cfm/sid/1977/cid/193574/2007-Topps-260-David-Wright</t>
  </si>
  <si>
    <t>/Images/Cards/Baseball/1977/1977-260Fr.jpg</t>
  </si>
  <si>
    <t>/Images/Cards/Baseball/1977/1977-260Bk.jpg</t>
  </si>
  <si>
    <t>/ViewCard.cfm/sid/1977/cid/193595/2007-Topps-280-Curt-Schilling</t>
  </si>
  <si>
    <t>/Images/Cards/Baseball/1977/1977-193595RepFr.jpg</t>
  </si>
  <si>
    <t>/Images/Cards/Baseball/1977/1977-193595RepBk.jpg</t>
  </si>
  <si>
    <t>/ViewCard.cfm/sid/1977/cid/193631/2007-Topps-315-Manny-Ramirez</t>
  </si>
  <si>
    <t>/Images/Cards/Baseball/1977/1977-193631RepFr.jpg</t>
  </si>
  <si>
    <t>/Images/Cards/Baseball/1977/1977-193631RepBk.jpg</t>
  </si>
  <si>
    <t>/ViewCard.cfm/sid/1977/cid/193656/2007-Topps-340-Roger-Clemens</t>
  </si>
  <si>
    <t>/Images/Cards/Baseball/1977/1977-193656RepFr.jpg</t>
  </si>
  <si>
    <t>/Images/Cards/Baseball/1977/1977-193656RepBk.jpg</t>
  </si>
  <si>
    <t>/ViewCard.cfm/sid/1977/cid/193666/2007-Topps-350-Chase-Utley</t>
  </si>
  <si>
    <t>/Images/Cards/Baseball/1977/1977-193666RepFr.jpg</t>
  </si>
  <si>
    <t>/Images/Cards/Baseball/1977/1977-193666RepBk.jpg</t>
  </si>
  <si>
    <t>/ViewCard.cfm/sid/1977/cid/193681/2007-Topps-365-Tim-Hudson</t>
  </si>
  <si>
    <t>/Images/Cards/Baseball/1977/1977-193681RepFr.jpg</t>
  </si>
  <si>
    <t>/Images/Cards/Baseball/1977/1977-193681RepBk.jpg</t>
  </si>
  <si>
    <t>/ViewCard.cfm/sid/1977/cid/193687/2007-Topps-371-Kenny-Lofton</t>
  </si>
  <si>
    <t>/Images/Cards/Baseball/1977/1977-193687RepFr.jpg</t>
  </si>
  <si>
    <t>/Images/Cards/Baseball/1977/1977-193687RepBk.jpg</t>
  </si>
  <si>
    <t>/ViewCard.cfm/sid/1977/cid/193752/2007-Topps-435-Felix-Hernandez</t>
  </si>
  <si>
    <t>/Images/Cards/Baseball/1977/1977-193752RepFr.jpg</t>
  </si>
  <si>
    <t>/Images/Cards/Baseball/1977/1977-193752RepBk.jpg</t>
  </si>
  <si>
    <t>/ViewCard.cfm/sid/1977/cid/193758/2007-Topps-440-Mark-Teixeira</t>
  </si>
  <si>
    <t>/Images/Cards/Baseball/1977/1977-193758RepFr.jpg</t>
  </si>
  <si>
    <t>/Images/Cards/Baseball/1977/1977-193758RepBk.jpg</t>
  </si>
  <si>
    <t>/ViewCard.cfm/sid/1977/cid/193782/2007-Topps-464-Omar-Vizquel</t>
  </si>
  <si>
    <t>/Images/Cards/Baseball/1977/1977-193782RepFr.jpg</t>
  </si>
  <si>
    <t>/Images/Cards/Baseball/1977/1977-193782RepBk.jpg</t>
  </si>
  <si>
    <t>/ViewCard.cfm/sid/1977/cid/193809/2007-Topps-490-Andruw-Jones</t>
  </si>
  <si>
    <t>/Images/Cards/Baseball/1977/1977-193809RepFr.jpg</t>
  </si>
  <si>
    <t>/Images/Cards/Baseball/1977/1977-193809RepBk.jpg</t>
  </si>
  <si>
    <t>/ViewCard.cfm/sid/1977/cid/193829/2007-Topps-510-Alex-Rodriguez</t>
  </si>
  <si>
    <t>/Images/Cards/Baseball/1977/1977-193829RepFr.jpg</t>
  </si>
  <si>
    <t>/Images/Cards/Baseball/1977/1977-510Bk.jpg</t>
  </si>
  <si>
    <t>/ViewCard.cfm/sid/1977/cid/193850/2007-Topps-531-Julio-Franco</t>
  </si>
  <si>
    <t>/Images/Cards/Baseball/1977/1977-531Fr.jpg</t>
  </si>
  <si>
    <t>/Images/Cards/Baseball/1977/1977-531Bk.jpg</t>
  </si>
  <si>
    <t>/ViewCard.cfm/sid/1977/cid/193982/2007-Topps-660-Yadier-Molina</t>
  </si>
  <si>
    <t>/Images/Cards/Baseball/1977/1977-193982RepFr.jpg</t>
  </si>
  <si>
    <t>/Images/Cards/Baseball/1977/1977-193982RepBk.jpg</t>
  </si>
  <si>
    <t>/ViewCard.cfm/sid/1977/cid/193984/2007-Topps-661-Barry-Bonds</t>
  </si>
  <si>
    <t>/Images/Cards/Baseball/1977/1977-193984RepFr.jpg</t>
  </si>
  <si>
    <t>/Images/Cards/Baseball/1977/1977-193984RepBk.jpg</t>
  </si>
  <si>
    <t>/ViewCard.cfm/sid/6625/cid/56851/2008-Topps-1-Alex-Rodriguez</t>
  </si>
  <si>
    <t>/Images/Cards/Baseball/6625/6625-1Fr.jpg</t>
  </si>
  <si>
    <t>/Images/Cards/Baseball/6625/6625-1Bk.jpg</t>
  </si>
  <si>
    <t>/ViewCard.cfm/sid/6625/cid/56896/2008-Topps-46-Zack-Greinke</t>
  </si>
  <si>
    <t>/Images/Cards/Baseball/6625/6625-56896RepFr.jpg</t>
  </si>
  <si>
    <t>/Images/Cards/Baseball/6625/6625-56896RepBk.jpg</t>
  </si>
  <si>
    <t>/ViewCard.cfm/sid/6625/cid/56915/2008-Topps-65-Billy-Wagner</t>
  </si>
  <si>
    <t>/Images/Cards/Baseball/6625/6625-56915RepFr.jpg</t>
  </si>
  <si>
    <t>/Images/Cards/Baseball/6625/6625-56915RepBk.jpg</t>
  </si>
  <si>
    <t>/ViewCard.cfm/sid/6625/cid/56925/2008-Topps-75-Felix-Hernandez</t>
  </si>
  <si>
    <t>/Images/Cards/Baseball/6625/6625-56925RepFr.jpg</t>
  </si>
  <si>
    <t>/Images/Cards/Baseball/6625/6625-56925RepBk.jpg</t>
  </si>
  <si>
    <t>/ViewCard.cfm/sid/6625/cid/56929/2008-Topps-79-Omar-Vizquel</t>
  </si>
  <si>
    <t>/Images/Cards/Baseball/6625/6625-56929Fr.jpg</t>
  </si>
  <si>
    <t>/Images/Cards/Baseball/6625/6625-56929Bk.jpg</t>
  </si>
  <si>
    <t>/ViewCard.cfm/sid/6625/cid/56943/2008-Topps-93-Kenny-Lofton</t>
  </si>
  <si>
    <t>/Images/Cards/Baseball/6625/6625-93Fr.jpg</t>
  </si>
  <si>
    <t>/Images/Cards/Baseball/6625/6625-93Bk.jpg</t>
  </si>
  <si>
    <t>/ViewCard.cfm/sid/6625/cid/56955/2008-Topps-105-Roger-Clemens</t>
  </si>
  <si>
    <t>/Images/Cards/Baseball/6625/6625-56955RepFr.jpg</t>
  </si>
  <si>
    <t>/Images/Cards/Baseball/6625/6625-56955RepBk.jpg</t>
  </si>
  <si>
    <t>/ViewCard.cfm/sid/6625/cid/56970/2008-Topps-120-Andruw-Jones</t>
  </si>
  <si>
    <t>/Images/Cards/Baseball/6625/6625-56970RepFr.jpg</t>
  </si>
  <si>
    <t>/Images/Cards/Baseball/6625/6625-56970RepBk.jpg</t>
  </si>
  <si>
    <t>/ViewCard.cfm/sid/6625/cid/56975/2008-Topps-125-Tim-Hudson</t>
  </si>
  <si>
    <t>/Images/Cards/Baseball/6625/6625-56975RepFr.jpg</t>
  </si>
  <si>
    <t>/Images/Cards/Baseball/6625/6625-56975RepBk.jpg</t>
  </si>
  <si>
    <t>/ViewCard.cfm/sid/6625/cid/56986/2008-Topps-136-Robinson-Cano</t>
  </si>
  <si>
    <t>/Images/Cards/Baseball/6625/6625-56986RepFr.jpg</t>
  </si>
  <si>
    <t>/Images/Cards/Baseball/6625/6625-56986RepBk.jpg</t>
  </si>
  <si>
    <t>/ViewCard.cfm/sid/6625/cid/57020/2008-Topps-170-Scott-Rolen</t>
  </si>
  <si>
    <t>/Images/Cards/Baseball/6625/6625-57020RepFr.jpg</t>
  </si>
  <si>
    <t>/Images/Cards/Baseball/6625/6625-57020RepBk.jpg</t>
  </si>
  <si>
    <t>/ViewCard.cfm/sid/6625/cid/57045/2008-Topps-195-Todd-Helton</t>
  </si>
  <si>
    <t>/Images/Cards/Baseball/6625/6625-57045RepFr.jpg</t>
  </si>
  <si>
    <t>/Images/Cards/Baseball/6625/6625-57045RepBk.jpg</t>
  </si>
  <si>
    <t>/ViewCard.cfm/sid/6625/cid/57050/2008-Topps-200-Manny-Ramirez</t>
  </si>
  <si>
    <t>/Images/Cards/Baseball/6625/6625-57050RepFr.jpg</t>
  </si>
  <si>
    <t>/Images/Cards/Baseball/6625/6625-57050RepBk.jpg</t>
  </si>
  <si>
    <t>/ViewCard.cfm/sid/6625/cid/57074/2008-Topps-224-Mark-Buehrle</t>
  </si>
  <si>
    <t>/Images/Cards/Baseball/6625/6625-57074RepFr.jpg</t>
  </si>
  <si>
    <t>/Images/Cards/Baseball/6625/6625-57074RepBk.jpg</t>
  </si>
  <si>
    <t>/ViewCard.cfm/sid/6625/cid/57121/2008-Topps-270-CC-Sabathia</t>
  </si>
  <si>
    <t>/Images/Cards/Baseball/6625/6625-270Fr.jpg</t>
  </si>
  <si>
    <t>/Images/Cards/Baseball/6625/6625-270Bk.jpg</t>
  </si>
  <si>
    <t>/ViewCard.cfm/sid/6625/cid/57156/2008-Topps-305-Carlos-Delgado</t>
  </si>
  <si>
    <t>/Images/Cards/Baseball/6625/6625-57156RepFr.jpg</t>
  </si>
  <si>
    <t>/Images/Cards/Baseball/6625/6625-57156RepBk.jpg</t>
  </si>
  <si>
    <t>Joey Votto</t>
  </si>
  <si>
    <t>votto_rookie</t>
  </si>
  <si>
    <t>/ViewCard.cfm/sid/6625/cid/57170/2008-Topps-319-Joey-Votto</t>
  </si>
  <si>
    <t>/Images/Cards/Baseball/6625/6625-57170RepFr.jpg</t>
  </si>
  <si>
    <t>/Images/Cards/Baseball/6625/6625-57170RepBk.jpg</t>
  </si>
  <si>
    <t>/ViewCard.cfm/sid/6625/cid/57191/2008-Topps-340-David-Wright</t>
  </si>
  <si>
    <t>/Images/Cards/Baseball/6625/6625-57191RepFr.jpg</t>
  </si>
  <si>
    <t>/Images/Cards/Baseball/6625/6625-57191RepBk.jpg</t>
  </si>
  <si>
    <t>/ViewCard.cfm/sid/6625/cid/57201/2008-Topps-350-Mark-Teixeira</t>
  </si>
  <si>
    <t>/Images/Cards/Baseball/6625/6625-57201RepFr.jpg</t>
  </si>
  <si>
    <t>/Images/Cards/Baseball/6625/6625-57201RepBk.jpg</t>
  </si>
  <si>
    <t>/ViewCard.cfm/sid/6625/cid/57311/2008-Topps-460-Chase-Utley</t>
  </si>
  <si>
    <t>/Images/Cards/Baseball/6625/6625-57311RepFr.jpg</t>
  </si>
  <si>
    <t>/Images/Cards/Baseball/6625/6625-57311RepBk.jpg</t>
  </si>
  <si>
    <t>/ViewCard.cfm/sid/6625/cid/57401/2008-Topps-550-Curt-Schilling</t>
  </si>
  <si>
    <t>/Images/Cards/Baseball/6625/6625-550Fr.jpg</t>
  </si>
  <si>
    <t>/Images/Cards/Baseball/6625/6625-550Bk.jpg</t>
  </si>
  <si>
    <t>/ViewCard.cfm/sid/6625/cid/57461/2008-Topps-610-Carlos-Beltran</t>
  </si>
  <si>
    <t>/Images/Cards/Baseball/6625/6625-57461RepFr.jpg</t>
  </si>
  <si>
    <t>/Images/Cards/Baseball/6625/6625-57461RepBk.jpg</t>
  </si>
  <si>
    <t>/ViewCard.cfm/sid/6625/cid/57471/2008-Topps-620-Gary-Sheffield</t>
  </si>
  <si>
    <t>/Images/Cards/Baseball/6625/6625-620Fr.jpg</t>
  </si>
  <si>
    <t>/Images/Cards/Baseball/6625/6625-620Bk.jpg</t>
  </si>
  <si>
    <t>/ViewCard.cfm/sid/6625/cid/57511/2008-Topps-660-Yadier-Molina</t>
  </si>
  <si>
    <t>/Images/Cards/Baseball/6625/6625-57511RepFr.jpg</t>
  </si>
  <si>
    <t>/Images/Cards/Baseball/6625/6625-57511RepBk.jpg</t>
  </si>
  <si>
    <t>/ViewCard.cfm/sid/9074/cid/259249/2009-Topps-1-Alex-Rodriguez</t>
  </si>
  <si>
    <t>/Images/Cards/Baseball/9074/9074-1aFr.jpg</t>
  </si>
  <si>
    <t>/Images/Cards/Baseball/9074/9074-1aBk.jpg</t>
  </si>
  <si>
    <t>/ViewCard.cfm/sid/9074/cid/259251/2009-Topps-2-Omar-Vizquel</t>
  </si>
  <si>
    <t>/Images/Cards/Baseball/9074/9074-259251RepFr.jpg</t>
  </si>
  <si>
    <t>/Images/Cards/Baseball/9074/9074-259251RepBk.jpg</t>
  </si>
  <si>
    <t>/ViewCard.cfm/sid/9074/cid/259322/2009-Topps-67-Andruw-Jones</t>
  </si>
  <si>
    <t>/Images/Cards/Baseball/9074/9074-67Fr.jpg</t>
  </si>
  <si>
    <t>/Images/Cards/Baseball/9074/9074-67Bk.jpg</t>
  </si>
  <si>
    <t>/ViewCard.cfm/sid/9074/cid/259355/2009-Topps-100-David-Wright</t>
  </si>
  <si>
    <t>/Images/Cards/Baseball/9074/9074-100Fr.jpg</t>
  </si>
  <si>
    <t>/Images/Cards/Baseball/9074/9074-100Bk.jpg</t>
  </si>
  <si>
    <t>/ViewCard.cfm/sid/9074/cid/259376/2009-Topps-120-Mark-Teixeira</t>
  </si>
  <si>
    <t>/Images/Cards/Baseball/9074/9074-259376RepFr.jpg</t>
  </si>
  <si>
    <t>/Images/Cards/Baseball/9074/9074-259376RepBk.jpg</t>
  </si>
  <si>
    <t>/ViewCard.cfm/sid/9074/cid/259391/2009-Topps-135-Carlos-Delgado</t>
  </si>
  <si>
    <t>/Images/Cards/Baseball/9074/9074-259391RepFr.jpg</t>
  </si>
  <si>
    <t>/Images/Cards/Baseball/9074/9074-259391RepBk.jpg</t>
  </si>
  <si>
    <t>/ViewCard.cfm/sid/9074/cid/259392/2009-Topps-136-Tim-Hudson</t>
  </si>
  <si>
    <t>/Images/Cards/Baseball/9074/9074-136Fr.jpg</t>
  </si>
  <si>
    <t>/Images/Cards/Baseball/9074/9074-136Bk.jpg</t>
  </si>
  <si>
    <t>/ViewCard.cfm/sid/9074/cid/259426/2009-Topps-170-CC-Sabathia</t>
  </si>
  <si>
    <t>/Images/Cards/Baseball/9074/9074-170aFr.jpg</t>
  </si>
  <si>
    <t>/Images/Cards/Baseball/9074/9074-170aBk.jpg</t>
  </si>
  <si>
    <t>/ViewCard.cfm/sid/9074/cid/259429/2009-Topps-172-Yadier-Molina</t>
  </si>
  <si>
    <t>/Images/Cards/Baseball/9074/9074-259429RepFr.jpg</t>
  </si>
  <si>
    <t>/Images/Cards/Baseball/9074/9074-259429RepBk.jpg</t>
  </si>
  <si>
    <t>/ViewCard.cfm/sid/9074/cid/259450/2009-Topps-193-Zack-Greinke</t>
  </si>
  <si>
    <t>/Images/Cards/Baseball/9074/9074-193Fr.jpg</t>
  </si>
  <si>
    <t>/Images/Cards/Baseball/9074/9074-193Bk.jpg</t>
  </si>
  <si>
    <t>/ViewCard.cfm/sid/9074/cid/259458/2009-Topps-200-Chase-Utley</t>
  </si>
  <si>
    <t>/Images/Cards/Baseball/9074/9074-259458RepFr.jpg</t>
  </si>
  <si>
    <t>/Images/Cards/Baseball/9074/9074-259458RepBk.jpg</t>
  </si>
  <si>
    <t>/ViewCard.cfm/sid/9074/cid/259489/2009-Topps-228-Scott-Rolen</t>
  </si>
  <si>
    <t>/Images/Cards/Baseball/9074/9074-228Fr.jpg</t>
  </si>
  <si>
    <t>/Images/Cards/Baseball/9074/9074-228Bk.jpg</t>
  </si>
  <si>
    <t>/ViewCard.cfm/sid/9074/cid/259522/2009-Topps-260-Manny-Ramirez</t>
  </si>
  <si>
    <t>/Images/Cards/Baseball/9074/9074-259522RepFr.jpg</t>
  </si>
  <si>
    <t>/Images/Cards/Baseball/9074/9074-259522RepBk.jpg</t>
  </si>
  <si>
    <t>/ViewCard.cfm/sid/9074/cid/259636/2009-Topps-365-Mark-Buehrle</t>
  </si>
  <si>
    <t>/Images/Cards/Baseball/9074/9074-259636RepFr.jpg</t>
  </si>
  <si>
    <t>/Images/Cards/Baseball/9074/9074-259636RepBk.jpg</t>
  </si>
  <si>
    <t>/ViewCard.cfm/sid/9074/cid/259661/2009-Topps-390-Joey-Votto</t>
  </si>
  <si>
    <t>/Images/Cards/Baseball/9074/9074-390Fr.jpg</t>
  </si>
  <si>
    <t>/Images/Cards/Baseball/9074/9074-390Bk.jpg</t>
  </si>
  <si>
    <t>/ViewCard.cfm/sid/9074/cid/259677/2009-Topps-405-Todd-Helton</t>
  </si>
  <si>
    <t>/Images/Cards/Baseball/9074/9074-259677RepFr.jpg</t>
  </si>
  <si>
    <t>/Images/Cards/Baseball/9074/9074-259677RepBk.jpg</t>
  </si>
  <si>
    <t>/ViewCard.cfm/sid/9074/cid/259792/2009-Topps-515-Gary-Sheffield</t>
  </si>
  <si>
    <t>/Images/Cards/Baseball/9074/9074-515aFr.jpg</t>
  </si>
  <si>
    <t>/Images/Cards/Baseball/9074/9074-515aBk.jpg</t>
  </si>
  <si>
    <t>/ViewCard.cfm/sid/9074/cid/259809/2009-Topps-530-Felix-Hernandez</t>
  </si>
  <si>
    <t>/Images/Cards/Baseball/9074/9074-259809RepFr.jpg</t>
  </si>
  <si>
    <t>/Images/Cards/Baseball/9074/9074-259809RepBk.jpg</t>
  </si>
  <si>
    <t>/ViewCard.cfm/sid/9074/cid/259829/2009-Topps-550-Carlos-Beltran</t>
  </si>
  <si>
    <t>/Images/Cards/Baseball/9074/9074-550Fr.jpg</t>
  </si>
  <si>
    <t>/Images/Cards/Baseball/9074/9074-550Bk.jpg</t>
  </si>
  <si>
    <t>/ViewCard.cfm/sid/9074/cid/259897/2009-Topps-615-Robinson-Cano</t>
  </si>
  <si>
    <t>/Images/Cards/Baseball/9074/9074-615Fr.jpg</t>
  </si>
  <si>
    <t>/Images/Cards/Baseball/9074/9074-615Bk.jpg</t>
  </si>
  <si>
    <t>Buster Posey</t>
  </si>
  <si>
    <t>ebay_posey_rookie</t>
  </si>
  <si>
    <t>/ViewCard.cfm/sid/9821/cid/417043/2010-Topps-2-Buster-Posey</t>
  </si>
  <si>
    <t>/Images/Cards/Baseball/9821/9821-417043RepFr.jpg</t>
  </si>
  <si>
    <t>/Images/Cards/Baseball/9821/9821-417043RepBk.jpg</t>
  </si>
  <si>
    <t>/ViewCard.cfm/sid/9821/cid/417090/2010-Topps-48-Joey-Votto</t>
  </si>
  <si>
    <t>/Images/Cards/Baseball/9821/9821-48Fr.jpg</t>
  </si>
  <si>
    <t>/Images/Cards/Baseball/9821/9821-48Bk.jpg</t>
  </si>
  <si>
    <t>/ViewCard.cfm/sid/9821/cid/417092/2010-Topps-50-Zack-Greinke</t>
  </si>
  <si>
    <t>/Images/Cards/Baseball/9821/9821-50aFr.jpg</t>
  </si>
  <si>
    <t>/Images/Cards/Baseball/9821/9821-50aBk.jpg</t>
  </si>
  <si>
    <t>/ViewCard.cfm/sid/9821/cid/417098/2010-Topps-55-Manny-Ramirez</t>
  </si>
  <si>
    <t>/Images/Cards/Baseball/9821/9821-55Fr.jpg</t>
  </si>
  <si>
    <t>/Images/Cards/Baseball/9821/9821-55Bk.jpg</t>
  </si>
  <si>
    <t>/ViewCard.cfm/sid/9821/cid/417101/2010-Topps-57-CC-Sabathia</t>
  </si>
  <si>
    <t>/Images/Cards/Baseball/9821/9821-57Fr.jpg</t>
  </si>
  <si>
    <t>/Images/Cards/Baseball/9821/9821-57Bk.jpg</t>
  </si>
  <si>
    <t>/ViewCard.cfm/sid/9821/cid/417104/2010-Topps-60-David-Wright</t>
  </si>
  <si>
    <t>/Images/Cards/Baseball/9821/9821-60Fr.jpg</t>
  </si>
  <si>
    <t>/Images/Cards/Baseball/9821/9821-60Bk.jpg</t>
  </si>
  <si>
    <t>/ViewCard.cfm/sid/9821/cid/417201/2010-Topps-142-Tim-Hudson</t>
  </si>
  <si>
    <t>/Images/Cards/Baseball/9821/9821-417201RepFr.jpg</t>
  </si>
  <si>
    <t>/Images/Cards/Baseball/9821/9821-417201RepBk.jpg</t>
  </si>
  <si>
    <t>/ViewCard.cfm/sid/9821/cid/417202/2010-Topps-143-Omar-Vizquel</t>
  </si>
  <si>
    <t>/Images/Cards/Baseball/9821/9821-143Fr.jpg</t>
  </si>
  <si>
    <t>/Images/Cards/Baseball/9821/9821-143Bk.jpg</t>
  </si>
  <si>
    <t>/ViewCard.cfm/sid/9821/cid/417254/2010-Topps-192-Andruw-Jones</t>
  </si>
  <si>
    <t>/Images/Cards/Baseball/9821/9821-417254RepFr.jpg</t>
  </si>
  <si>
    <t>/Images/Cards/Baseball/9821/9821-417254RepBk.jpg</t>
  </si>
  <si>
    <t>/ViewCard.cfm/sid/9821/cid/417315/2010-Topps-250-Mark-Teixeira</t>
  </si>
  <si>
    <t>/Images/Cards/Baseball/9821/9821-250aFr.jpg</t>
  </si>
  <si>
    <t>/Images/Cards/Baseball/9821/9821-250aBk.jpg</t>
  </si>
  <si>
    <t>/ViewCard.cfm/sid/9821/cid/417345/2010-Topps-278-Carlos-Delgado</t>
  </si>
  <si>
    <t>/Images/Cards/Baseball/9821/9821-278Fr.jpg</t>
  </si>
  <si>
    <t>/Images/Cards/Baseball/9821/9821-278Bk.jpg</t>
  </si>
  <si>
    <t>/ViewCard.cfm/sid/9821/cid/417367/2010-Topps-299-Gary-Sheffield</t>
  </si>
  <si>
    <t>/Images/Cards/Baseball/9821/9821-299Fr.jpg</t>
  </si>
  <si>
    <t>/Images/Cards/Baseball/9821/9821-299Bk.jpg</t>
  </si>
  <si>
    <t>/ViewCard.cfm/sid/9821/cid/417368/2010-Topps-300-Chase-Utley</t>
  </si>
  <si>
    <t>/Images/Cards/Baseball/9821/9821-300aFr.jpg</t>
  </si>
  <si>
    <t>/Images/Cards/Baseball/9821/9821-300aBk.jpg</t>
  </si>
  <si>
    <t>/ViewCard.cfm/sid/9821/cid/417432/2010-Topps-358-Mark-Buehrle</t>
  </si>
  <si>
    <t>/Images/Cards/Baseball/9821/9821-417432RepFr.jpg</t>
  </si>
  <si>
    <t>/Images/Cards/Baseball/9821/9821-417432RepBk.jpg</t>
  </si>
  <si>
    <t>/ViewCard.cfm/sid/9821/cid/417445/2010-Topps-370-Robinson-Cano</t>
  </si>
  <si>
    <t>/Images/Cards/Baseball/9821/9821-417445RepFr.jpg</t>
  </si>
  <si>
    <t>/Images/Cards/Baseball/9821/9821-417445RepBk.jpg</t>
  </si>
  <si>
    <t>/ViewCard.cfm/sid/9821/cid/417455/2010-Topps-377-Felix-Hernandez</t>
  </si>
  <si>
    <t>/Images/Cards/Baseball/9821/9821-417455RepFr.jpg</t>
  </si>
  <si>
    <t>/Images/Cards/Baseball/9821/9821-417455RepBk.jpg</t>
  </si>
  <si>
    <t>/ViewCard.cfm/sid/9821/cid/417479/2010-Topps-400-Alex-Rodriguez</t>
  </si>
  <si>
    <t>/Images/Cards/Baseball/9821/9821-417479RepFr.jpg</t>
  </si>
  <si>
    <t>/Images/Cards/Baseball/9821/9821-417479RepBk.jpg</t>
  </si>
  <si>
    <t>/ViewCard.cfm/sid/9821/cid/417564/2010-Topps-476-Yadier-Molina</t>
  </si>
  <si>
    <t>/Images/Cards/Baseball/9821/9821-417564RepFr.jpg</t>
  </si>
  <si>
    <t>/Images/Cards/Baseball/9821/9821-417564RepBk.jpg</t>
  </si>
  <si>
    <t>/ViewCard.cfm/sid/9821/cid/417571/2010-Topps-481-Scott-Rolen</t>
  </si>
  <si>
    <t>/Images/Cards/Baseball/9821/9821-417571RepFr.jpg</t>
  </si>
  <si>
    <t>/Images/Cards/Baseball/9821/9821-417571RepBk.jpg</t>
  </si>
  <si>
    <t>/ViewCard.cfm/sid/9821/cid/417600/2010-Topps-509-Todd-Helton</t>
  </si>
  <si>
    <t>/Images/Cards/Baseball/9821/9821-509aFr.jpg</t>
  </si>
  <si>
    <t>/Images/Cards/Baseball/9821/9821-509aBk.jpg</t>
  </si>
  <si>
    <t>/ViewCard.cfm/sid/9821/cid/417724/2010-Topps-624-Carlos-Beltran</t>
  </si>
  <si>
    <t>/Images/Cards/Baseball/9821/9821-417724RepFr.jpg</t>
  </si>
  <si>
    <t>/Images/Cards/Baseball/9821/9821-417724RepBk.jpg</t>
  </si>
  <si>
    <t>Stephen Strasburg</t>
  </si>
  <si>
    <t>strasburg_rookie_lot</t>
  </si>
  <si>
    <t>/ViewCard.cfm/sid/9821/cid/417763/2010-Topps-661-Stephen-Strasburg</t>
  </si>
  <si>
    <t>/Images/Cards/Baseball/9821/9821-417763Fr.jpg</t>
  </si>
  <si>
    <t>/Images/Cards/Baseball/9821/9821-417763Bk.jpg</t>
  </si>
  <si>
    <t>Giancarlo Stanton</t>
  </si>
  <si>
    <t>US50</t>
  </si>
  <si>
    <t>comc_10_m_stanton</t>
  </si>
  <si>
    <t>/ViewCard.cfm/sid/10590/cid/460537/2010-Topps-Update-US-50-Mike-Stanton-</t>
  </si>
  <si>
    <t>/Images/Cards/Baseball/10590/10590-US50aFr.jpg</t>
  </si>
  <si>
    <t>/Images/Cards/Baseball/10590/10590-US50aBk.jpg</t>
  </si>
  <si>
    <t>/ViewCard.cfm/sid/48224/cid/534435/2011-Topps-5-Joey-Votto</t>
  </si>
  <si>
    <t>/Images/Cards/Baseball/48224/48224-534435RepFr.jpg</t>
  </si>
  <si>
    <t>/Images/Cards/Baseball/48224/48224-534435RepBk.jpg</t>
  </si>
  <si>
    <t>/ViewCard.cfm/sid/48224/cid/534443/2011-Topps-13-Billy-Wagner</t>
  </si>
  <si>
    <t>/Images/Cards/Baseball/48224/48224-13Fr.jpg</t>
  </si>
  <si>
    <t>/Images/Cards/Baseball/48224/48224-13Bk.jpg</t>
  </si>
  <si>
    <t>/ViewCard.cfm/sid/48224/cid/534445/2011-Topps-15-David-Wright</t>
  </si>
  <si>
    <t>/Images/Cards/Baseball/48224/48224-15Fr.jpg</t>
  </si>
  <si>
    <t>/Images/Cards/Baseball/48224/48224-15Bk.jpg</t>
  </si>
  <si>
    <t>/ViewCard.cfm/sid/48224/cid/534480/2011-Topps-50-Alex-Rodriguez</t>
  </si>
  <si>
    <t>/Images/Cards/Baseball/48224/48224-50Fr.jpg</t>
  </si>
  <si>
    <t>/Images/Cards/Baseball/48224/48224-50Bk.jpg</t>
  </si>
  <si>
    <t>/ViewCard.cfm/sid/48224/cid/534507/2011-Topps-77-Tim-Hudson</t>
  </si>
  <si>
    <t>/Images/Cards/Baseball/48224/48224-77Fr.jpg</t>
  </si>
  <si>
    <t>/Images/Cards/Baseball/48224/48224-77Bk.jpg</t>
  </si>
  <si>
    <t>/ViewCard.cfm/sid/48224/cid/534508/2011-Topps-78-Mike-Stanton</t>
  </si>
  <si>
    <t>/Images/Cards/Baseball/48224/48224-534508RepFr.jpg</t>
  </si>
  <si>
    <t>/Images/Cards/Baseball/48224/48224-534508RepBk.jpg</t>
  </si>
  <si>
    <t>/ViewCard.cfm/sid/48224/cid/534520/2011-Topps-90-Yadier-Molina</t>
  </si>
  <si>
    <t>/Images/Cards/Baseball/48224/48224-90Fr.jpg</t>
  </si>
  <si>
    <t>/Images/Cards/Baseball/48224/48224-90Bk.jpg</t>
  </si>
  <si>
    <t>/ViewCard.cfm/sid/48224/cid/534532/2011-Topps-102-CC-Sabathia</t>
  </si>
  <si>
    <t>/Images/Cards/Baseball/48224/48224-102Fr.jpg</t>
  </si>
  <si>
    <t>/Images/Cards/Baseball/48224/48224-102Bk.jpg</t>
  </si>
  <si>
    <t>/ViewCard.cfm/sid/48224/cid/534538/2011-Topps-108-Zack-Greinke</t>
  </si>
  <si>
    <t>/Images/Cards/Baseball/48224/48224-534538RepFr.jpg</t>
  </si>
  <si>
    <t>/Images/Cards/Baseball/48224/48224-534538RepBk.jpg</t>
  </si>
  <si>
    <t>/ViewCard.cfm/sid/48224/cid/534558/2011-Topps-128-Manny-Ramirez</t>
  </si>
  <si>
    <t>/Images/Cards/Baseball/48224/48224-128Fr.jpg</t>
  </si>
  <si>
    <t>/Images/Cards/Baseball/48224/48224-128Bk.jpg</t>
  </si>
  <si>
    <t>/ViewCard.cfm/sid/48224/cid/534560/2011-Topps-130-Robinson-Cano</t>
  </si>
  <si>
    <t>/Images/Cards/Baseball/48224/48224-534560RepFr.jpg</t>
  </si>
  <si>
    <t>/Images/Cards/Baseball/48224/48224-534560RepBk.jpg</t>
  </si>
  <si>
    <t>Freddie Freeman</t>
  </si>
  <si>
    <t>rookie_freeman</t>
  </si>
  <si>
    <t>/ViewCard.cfm/sid/48224/cid/534575/2011-Topps-145-Freddie-Freeman</t>
  </si>
  <si>
    <t>/Images/Cards/Baseball/48224/48224-534575RepFr.jpg</t>
  </si>
  <si>
    <t>/Images/Cards/Baseball/48224/48224-534575RepBk.jpg</t>
  </si>
  <si>
    <t>/ViewCard.cfm/sid/48224/cid/534613/2011-Topps-183-Stephen-Strasburg</t>
  </si>
  <si>
    <t>/Images/Cards/Baseball/48224/48224-183Fr.jpg</t>
  </si>
  <si>
    <t>/Images/Cards/Baseball/48224/48224-183Bk.jpg</t>
  </si>
  <si>
    <t>/ViewCard.cfm/sid/48224/cid/534628/2011-Topps-198-Buster-Posey</t>
  </si>
  <si>
    <t>/Images/Cards/Baseball/48224/48224-534628RepFr.jpg</t>
  </si>
  <si>
    <t>/Images/Cards/Baseball/48224/48224-534628RepBk.jpg</t>
  </si>
  <si>
    <t>/ViewCard.cfm/sid/48224/cid/534644/2011-Topps-214-Chase-Utley</t>
  </si>
  <si>
    <t>/Images/Cards/Baseball/48224/48224-214Fr.jpg</t>
  </si>
  <si>
    <t>/Images/Cards/Baseball/48224/48224-214Bk.jpg</t>
  </si>
  <si>
    <t>/ViewCard.cfm/sid/48224/cid/534650/2011-Topps-220-Todd-Helton</t>
  </si>
  <si>
    <t>/Images/Cards/Baseball/48224/48224-534650RepFr.jpg</t>
  </si>
  <si>
    <t>/Images/Cards/Baseball/48224/48224-534650RepBk.jpg</t>
  </si>
  <si>
    <t>/ViewCard.cfm/sid/48224/cid/534658/2011-Topps-228-Scott-Rolen</t>
  </si>
  <si>
    <t>/Images/Cards/Baseball/48224/48224-228Fr.jpg</t>
  </si>
  <si>
    <t>/Images/Cards/Baseball/48224/48224-228Bk.jpg</t>
  </si>
  <si>
    <t>/ViewCard.cfm/sid/48224/cid/534661/2011-Topps-231-Mark-Buehrle</t>
  </si>
  <si>
    <t>/Images/Cards/Baseball/48224/48224-231Fr.jpg</t>
  </si>
  <si>
    <t>/Images/Cards/Baseball/48224/48224-231Bk.jpg</t>
  </si>
  <si>
    <t>/ViewCard.cfm/sid/48224/cid/534673/2011-Topps-243-Omar-Vizquel</t>
  </si>
  <si>
    <t>/Images/Cards/Baseball/48224/48224-243Fr.jpg</t>
  </si>
  <si>
    <t>/Images/Cards/Baseball/48224/48224-243Bk.jpg</t>
  </si>
  <si>
    <t>/ViewCard.cfm/sid/48224/cid/1877431/2011-Topps-450-Mark-Teixeira-</t>
  </si>
  <si>
    <t>/Images/Cards/Baseball/48224/48224-450Fr.jpg</t>
  </si>
  <si>
    <t>/Images/Cards/Baseball/48224/48224-450Bk.jpg</t>
  </si>
  <si>
    <t>/ViewCard.cfm/sid/48224/cid/1877496/2011-Topps-515-Carlos-Beltran-</t>
  </si>
  <si>
    <t>/Images/Cards/Baseball/48224/48224-515Fr.jpg</t>
  </si>
  <si>
    <t>/Images/Cards/Baseball/48224/48224-515Bk.jpg</t>
  </si>
  <si>
    <t>/ViewCard.cfm/sid/48224/cid/1877511/2011-Topps-530-Felix-Hernandez-</t>
  </si>
  <si>
    <t>/Images/Cards/Baseball/48224/48224-530Fr.jpg</t>
  </si>
  <si>
    <t>/Images/Cards/Baseball/48224/48224-530Bk.jpg</t>
  </si>
  <si>
    <t>Paul Goldschmidt</t>
  </si>
  <si>
    <t>US47</t>
  </si>
  <si>
    <t>/ViewCard.cfm/sid/58238/cid/3085697/2011-Topps-Update-US47-Paul-Goldschmidt</t>
  </si>
  <si>
    <t>/Images/Cards/Baseball/58238/58238-US47Fr.jpg</t>
  </si>
  <si>
    <t>/Images/Cards/Baseball/58238/58238-US47Bk.jpg</t>
  </si>
  <si>
    <t>/ViewCard.cfm/sid/61443/cid/3675819/2012-Topps-58-Tim-Hudson</t>
  </si>
  <si>
    <t>/Images/Cards/Baseball/61443/61443-58Fr.jpg</t>
  </si>
  <si>
    <t>/Images/Cards/Baseball/61443/61443-58Bk.jpg</t>
  </si>
  <si>
    <t>/ViewCard.cfm/sid/61443/cid/3675873/2012-Topps-110-Mark-Teixeira</t>
  </si>
  <si>
    <t>/Images/Cards/Baseball/61443/61443-110Fr.jpg</t>
  </si>
  <si>
    <t>/Images/Cards/Baseball/61443/61443-110Bk.jpg</t>
  </si>
  <si>
    <t>/ViewCard.cfm/sid/61443/cid/3675940/2012-Topps-174-Yadier-Molina</t>
  </si>
  <si>
    <t>/Images/Cards/Baseball/61443/61443-3675940RepFr.jpg</t>
  </si>
  <si>
    <t>/Images/Cards/Baseball/61443/61443-3675940RepBk.jpg</t>
  </si>
  <si>
    <t>/ViewCard.cfm/sid/61443/cid/3675979/2012-Topps-210-Zack-Greinke</t>
  </si>
  <si>
    <t>/Images/Cards/Baseball/61443/61443-210Fr.jpg</t>
  </si>
  <si>
    <t>/Images/Cards/Baseball/61443/61443-210Bk.jpg</t>
  </si>
  <si>
    <t>/ViewCard.cfm/sid/61443/cid/3675984/2012-Topps-215-Freddie-Freeman</t>
  </si>
  <si>
    <t>/Images/Cards/Baseball/61443/61443-215aFr.jpg</t>
  </si>
  <si>
    <t>/Images/Cards/Baseball/61443/61443-3675984RepBk.jpg</t>
  </si>
  <si>
    <t>/ViewCard.cfm/sid/61443/cid/3676010/2012-Topps-240-David-Wright</t>
  </si>
  <si>
    <t>/Images/Cards/Baseball/61443/61443-240Fr.jpg</t>
  </si>
  <si>
    <t>/Images/Cards/Baseball/61443/61443-240Bk.jpg</t>
  </si>
  <si>
    <t>/ViewCard.cfm/sid/61443/cid/3676025/2012-Topps-255-Scott-Rolen</t>
  </si>
  <si>
    <t>/Images/Cards/Baseball/61443/61443-255Fr.jpg</t>
  </si>
  <si>
    <t>/Images/Cards/Baseball/61443/61443-255Bk.jpg</t>
  </si>
  <si>
    <t>/ViewCard.cfm/sid/61443/cid/4944794/2012-Topps-355-Mark-Buehrle-</t>
  </si>
  <si>
    <t>/Images/Cards/Baseball/61443/61443-355Fr.jpg</t>
  </si>
  <si>
    <t>/Images/Cards/Baseball/61443/61443-355Bk.jpg</t>
  </si>
  <si>
    <t>/ViewCard.cfm/sid/61443/cid/4944800/2012-Topps-361-Chase-Utley-</t>
  </si>
  <si>
    <t>/Images/Cards/Baseball/61443/61443-361Fr.jpg</t>
  </si>
  <si>
    <t>/Images/Cards/Baseball/61443/61443-361Bk.jpg</t>
  </si>
  <si>
    <t>/ViewCard.cfm/sid/61443/cid/4944832/2012-Topps-393-Manny-Ramirez-</t>
  </si>
  <si>
    <t>/Images/Cards/Baseball/61443/61443-393Fr.jpg</t>
  </si>
  <si>
    <t>/Images/Cards/Baseball/61443/61443-393Bk.jpg</t>
  </si>
  <si>
    <t>/ViewCard.cfm/sid/61443/cid/4944837/2012-Topps-398-Buster-Posey-</t>
  </si>
  <si>
    <t>/Images/Cards/Baseball/61443/61443-398aFr.jpg</t>
  </si>
  <si>
    <t>/Images/Cards/Baseball/61443/61443-398aBk.jpg</t>
  </si>
  <si>
    <t>/ViewCard.cfm/sid/61443/cid/4944840/2012-Topps-400-Robinson-Cano-</t>
  </si>
  <si>
    <t>/Images/Cards/Baseball/61443/61443-400bFr.jpg</t>
  </si>
  <si>
    <t>/Images/Cards/Baseball/61443/61443-400bBk.jpg</t>
  </si>
  <si>
    <t>/ViewCard.cfm/sid/61443/cid/4944856/2012-Topps-416-Todd-Helton-</t>
  </si>
  <si>
    <t>/Images/Cards/Baseball/61443/61443-416Fr.jpg</t>
  </si>
  <si>
    <t>/Images/Cards/Baseball/61443/61443-416Bk.jpg</t>
  </si>
  <si>
    <t>/ViewCard.cfm/sid/61443/cid/4944870/2012-Topps-430-Felix-Hernandez-</t>
  </si>
  <si>
    <t>/Images/Cards/Baseball/61443/61443-430aFr.jpg</t>
  </si>
  <si>
    <t>/Images/Cards/Baseball/61443/61443-430aBk.jpg</t>
  </si>
  <si>
    <t>/ViewCard.cfm/sid/61443/cid/4944942/2012-Topps-498-Joey-Votto-</t>
  </si>
  <si>
    <t>/Images/Cards/Baseball/61443/61443-498Fr.jpg</t>
  </si>
  <si>
    <t>/Images/Cards/Baseball/61443/61443-498Bk.jpg</t>
  </si>
  <si>
    <t>/ViewCard.cfm/sid/61443/cid/4944944/2012-Topps-500-Alex-Rodriguez-</t>
  </si>
  <si>
    <t>/Images/Cards/Baseball/61443/61443-4944944RepFr.jpg</t>
  </si>
  <si>
    <t>/Images/Cards/Baseball/61443/61443-4944944RepBk.jpg</t>
  </si>
  <si>
    <t>/ViewCard.cfm/sid/61443/cid/4945002/2012-Topps-556-Stephen-Strasburg-</t>
  </si>
  <si>
    <t>/Images/Cards/Baseball/61443/61443-4945002RepFr.jpg</t>
  </si>
  <si>
    <t>/Images/Cards/Baseball/61443/61443-4945002RepBk.jpg</t>
  </si>
  <si>
    <t>/ViewCard.cfm/sid/61443/cid/4945013/2012-Topps-567-Mike-Stanton-</t>
  </si>
  <si>
    <t>/Images/Cards/Baseball/61443/61443-4945013RepFr.jpg</t>
  </si>
  <si>
    <t>/Images/Cards/Baseball/61443/61443-4945013RepBk.jpg</t>
  </si>
  <si>
    <t>/ViewCard.cfm/sid/61443/cid/4945054/2012-Topps-607-CC-Sabathia-</t>
  </si>
  <si>
    <t>/Images/Cards/Baseball/61443/61443-607Fr.jpg</t>
  </si>
  <si>
    <t>/Images/Cards/Baseball/61443/61443-607Bk.jpg</t>
  </si>
  <si>
    <t>/ViewCard.cfm/sid/61443/cid/4945055/2012-Topps-608-Paul-Goldschmidt-</t>
  </si>
  <si>
    <t>/Images/Cards/Baseball/61443/61443-608Fr.jpg</t>
  </si>
  <si>
    <t>/Images/Cards/Baseball/61443/61443-608Bk.jpg</t>
  </si>
  <si>
    <t>/ViewCard.cfm/sid/61443/cid/4945059/2012-Topps-612-Carlos-Beltran-</t>
  </si>
  <si>
    <t>/Images/Cards/Baseball/61443/61443-612Fr.jpg</t>
  </si>
  <si>
    <t>/Images/Cards/Baseball/61443/61443-612Bk.jpg</t>
  </si>
  <si>
    <t>/ViewCard.cfm/sid/61443/cid/4945061/2012-Topps-614-Andruw-Jones-</t>
  </si>
  <si>
    <t>/Images/Cards/Baseball/61443/61443-614Fr.jpg</t>
  </si>
  <si>
    <t>/Images/Cards/Baseball/61443/61443-614Bk.jpg</t>
  </si>
  <si>
    <t>Bryce Harper</t>
  </si>
  <si>
    <t>bryce_harper_rookie</t>
  </si>
  <si>
    <t>/ViewCard.cfm/sid/61443/cid/6574204/2012-Topps-661-Bryce-Harper</t>
  </si>
  <si>
    <t>/Images/Cards/Baseball/61443/61443-9779586Fr.jpg</t>
  </si>
  <si>
    <t>/Images/Cards/Baseball/61443/61443-9779586Bk.jpg</t>
  </si>
  <si>
    <t>/ViewCard.cfm/sid/72762/cid/5507913/2013-Topps-1-Bryce-Harper</t>
  </si>
  <si>
    <t>/Images/Cards/Baseball/72762/72762-1aFr.jpg</t>
  </si>
  <si>
    <t>/Images/Cards/Baseball/72762/72762-1aBk.jpg</t>
  </si>
  <si>
    <t>/ViewCard.cfm/sid/72762/cid/5507916/2013-Topps-4-Yadier-Molina</t>
  </si>
  <si>
    <t>/Images/Cards/Baseball/72762/72762-5507916RepFr.jpg</t>
  </si>
  <si>
    <t>/Images/Cards/Baseball/72762/72762-5507916RepBk.jpg</t>
  </si>
  <si>
    <t>/ViewCard.cfm/sid/72762/cid/5507930/2013-Topps-19-Joey-Votto</t>
  </si>
  <si>
    <t>/Images/Cards/Baseball/72762/72762-5507930RepFr.jpg</t>
  </si>
  <si>
    <t>/Images/Cards/Baseball/72762/72762-5507930RepBk.jpg</t>
  </si>
  <si>
    <t>/ViewCard.cfm/sid/72762/cid/5507936/2013-Topps-25-Mark-Teixeira</t>
  </si>
  <si>
    <t>/Images/Cards/Baseball/72762/72762-25Fr.jpg</t>
  </si>
  <si>
    <t>/Images/Cards/Baseball/72762/72762-25Bk.jpg</t>
  </si>
  <si>
    <t>/ViewCard.cfm/sid/72762/cid/5507937/2013-Topps-26-Chase-Utley</t>
  </si>
  <si>
    <t>/Images/Cards/Baseball/72762/72762-5507937RepFr.jpg</t>
  </si>
  <si>
    <t>/Images/Cards/Baseball/72762/72762-5507937RepBk.jpg</t>
  </si>
  <si>
    <t>/ViewCard.cfm/sid/72762/cid/5507945/2013-Topps-34-Felix-Hernandez</t>
  </si>
  <si>
    <t>/Images/Cards/Baseball/72762/72762-34Fr.jpg</t>
  </si>
  <si>
    <t>/Images/Cards/Baseball/72762/72762-34Bk.jpg</t>
  </si>
  <si>
    <t>/ViewCard.cfm/sid/72762/cid/5507963/2013-Topps-52-CC-Sabathia</t>
  </si>
  <si>
    <t>/Images/Cards/Baseball/72762/72762-52Fr.jpg</t>
  </si>
  <si>
    <t>/Images/Cards/Baseball/72762/72762-52Bk.jpg</t>
  </si>
  <si>
    <t>/ViewCard.cfm/sid/72762/cid/5508016/2013-Topps-105-Freddie-Freeman</t>
  </si>
  <si>
    <t>/Images/Cards/Baseball/72762/72762-5508016RepFr.jpg</t>
  </si>
  <si>
    <t>/Images/Cards/Baseball/72762/72762-5508016RepBk.jpg</t>
  </si>
  <si>
    <t>/ViewCard.cfm/sid/72762/cid/5508026/2013-Topps-115-Tim-Hudson</t>
  </si>
  <si>
    <t>/Images/Cards/Baseball/72762/72762-115Fr.jpg</t>
  </si>
  <si>
    <t>/Images/Cards/Baseball/72762/72762-115Bk.jpg</t>
  </si>
  <si>
    <t>/ViewCard.cfm/sid/72762/cid/5508038/2013-Topps-127-Giancarlo-Stanton</t>
  </si>
  <si>
    <t>/Images/Cards/Baseball/72762/72762-127Fr.jpg</t>
  </si>
  <si>
    <t>/Images/Cards/Baseball/72762/72762-127Bk.jpg</t>
  </si>
  <si>
    <t>/ViewCard.cfm/sid/72762/cid/5508039/2013-Topps-128-Buster-Posey</t>
  </si>
  <si>
    <t>/Images/Cards/Baseball/72762/72762-128aFr.jpg</t>
  </si>
  <si>
    <t>/Images/Cards/Baseball/72762/72762-128aBk.jpg</t>
  </si>
  <si>
    <t>/ViewCard.cfm/sid/72762/cid/5508124/2013-Topps-213-Alex-Rodriguez</t>
  </si>
  <si>
    <t>/Images/Cards/Baseball/72762/72762-5508124RepFr.jpg</t>
  </si>
  <si>
    <t>/Images/Cards/Baseball/72762/72762-5508124RepBk.jpg</t>
  </si>
  <si>
    <t>Manny Machado</t>
  </si>
  <si>
    <t>manny_machado_rookie</t>
  </si>
  <si>
    <t>/ViewCard.cfm/sid/72762/cid/5508181/2013-Topps-270-Manny-Machado</t>
  </si>
  <si>
    <t>/Images/Cards/Baseball/72762/72762-270Fr.jpg</t>
  </si>
  <si>
    <t>/Images/Cards/Baseball/72762/72762-270Bk.jpg</t>
  </si>
  <si>
    <t>/ViewCard.cfm/sid/72762/cid/5508237/2013-Topps-326-Andruw-Jones</t>
  </si>
  <si>
    <t>/Images/Cards/Baseball/72762/72762-326Fr.jpg</t>
  </si>
  <si>
    <t>/Images/Cards/Baseball/72762/72762-326Bk.jpg</t>
  </si>
  <si>
    <t>/ViewCard.cfm/sid/72762/cid/5815234/2013-Topps-400-David-Wright</t>
  </si>
  <si>
    <t>/Images/Cards/Baseball/72762/72762-400aFr.jpg</t>
  </si>
  <si>
    <t>/Images/Cards/Baseball/72762/72762-400aBk.jpg</t>
  </si>
  <si>
    <t>/ViewCard.cfm/sid/72762/cid/5815248/2013-Topps-414-Mark-Buehrle</t>
  </si>
  <si>
    <t>/Images/Cards/Baseball/72762/72762-414Fr.jpg</t>
  </si>
  <si>
    <t>/Images/Cards/Baseball/72762/72762-414Bk.jpg</t>
  </si>
  <si>
    <t>/ViewCard.cfm/sid/72762/cid/5815288/2013-Topps-454-Paul-Goldschmidt</t>
  </si>
  <si>
    <t>/Images/Cards/Baseball/72762/72762-454Fr.jpg</t>
  </si>
  <si>
    <t>/Images/Cards/Baseball/72762/72762-454Bk.jpg</t>
  </si>
  <si>
    <t>/ViewCard.cfm/sid/72762/cid/5815335/2013-Topps-500-Stephen-Strasburg</t>
  </si>
  <si>
    <t>/Images/Cards/Baseball/72762/72762-500Fr.jpg</t>
  </si>
  <si>
    <t>/Images/Cards/Baseball/72762/72762-500Bk.jpg</t>
  </si>
  <si>
    <t>/ViewCard.cfm/sid/72762/cid/5815354/2013-Topps-519-Zack-Greinke</t>
  </si>
  <si>
    <t>/Images/Cards/Baseball/72762/72762-519Fr.jpg</t>
  </si>
  <si>
    <t>/Images/Cards/Baseball/72762/72762-519Bk.jpg</t>
  </si>
  <si>
    <t>/ViewCard.cfm/sid/72762/cid/5815362/2013-Topps-527-Carlos-Beltran</t>
  </si>
  <si>
    <t>/Images/Cards/Baseball/72762/72762-5815362RepFr.jpg</t>
  </si>
  <si>
    <t>/Images/Cards/Baseball/72762/72762-527Bk.jpg</t>
  </si>
  <si>
    <t>/ViewCard.cfm/sid/72762/cid/5815367/2013-Topps-532-Todd-Helton</t>
  </si>
  <si>
    <t>/Images/Cards/Baseball/72762/72762-532Fr.jpg</t>
  </si>
  <si>
    <t>/Images/Cards/Baseball/72762/72762-532Bk.jpg</t>
  </si>
  <si>
    <t>/ViewCard.cfm/sid/72762/cid/5815448/2013-Topps-612-Robinson-Cano</t>
  </si>
  <si>
    <t>/Images/Cards/Baseball/72762/72762-612Fr.jpg</t>
  </si>
  <si>
    <t>/Images/Cards/Baseball/72762/72762-612Bk.jpg</t>
  </si>
  <si>
    <t>Nolan Arenado</t>
  </si>
  <si>
    <t>US259</t>
  </si>
  <si>
    <t>/ViewCard.cfm/sid/80971/cid/6203482/2013-Topps-Update-US259-Nolan-Arenado</t>
  </si>
  <si>
    <t>/Images/Cards/Baseball/80971/80971-6203482RepFr.jpg</t>
  </si>
  <si>
    <t>/Images/Cards/Baseball/80971/80971-US259Bk.jpg</t>
  </si>
  <si>
    <t>Christian Yelich</t>
  </si>
  <si>
    <t>US290</t>
  </si>
  <si>
    <t>ebay_yelich_rc_psa9</t>
  </si>
  <si>
    <t>/ViewCard.cfm/sid/80971/cid/6203513/2013-Topps-Update-US290-Christian-Yelich</t>
  </si>
  <si>
    <t>/Images/Cards/Baseball/80971/80971-US290Fr.jpg</t>
  </si>
  <si>
    <t>/Images/Cards/Baseball/80971/80971-US290Bk.jpg</t>
  </si>
  <si>
    <t>/ViewCard.cfm/sid/83630/cid/6395211/2014-Topps-15-Paul-Goldschmidt</t>
  </si>
  <si>
    <t>/Images/Cards/Baseball/83630/83630-6395211RepFr.jpg</t>
  </si>
  <si>
    <t>/Images/Cards/Baseball/83630/83630-6395211RepBk.jpg</t>
  </si>
  <si>
    <t>/ViewCard.cfm/sid/83630/cid/6395213/2014-Topps-17-Todd-Helton</t>
  </si>
  <si>
    <t>/Images/Cards/Baseball/83630/83630-6395213Fr.jpg</t>
  </si>
  <si>
    <t>/Images/Cards/Baseball/83630/83630-6395213Bk.jpg</t>
  </si>
  <si>
    <t>/ViewCard.cfm/sid/83630/cid/6395215/2014-Topps-19-Joey-Votto</t>
  </si>
  <si>
    <t>/Images/Cards/Baseball/83630/83630-6395215Fr.jpg</t>
  </si>
  <si>
    <t>/Images/Cards/Baseball/83630/83630-6395215Bk.jpg</t>
  </si>
  <si>
    <t>/ViewCard.cfm/sid/83630/cid/6395220/2014-Topps-24-Manny-Machado</t>
  </si>
  <si>
    <t>/Images/Cards/Baseball/83630/83630-6395220Fr.jpg</t>
  </si>
  <si>
    <t>/Images/Cards/Baseball/83630/83630-6395220Bk.jpg</t>
  </si>
  <si>
    <t>/ViewCard.cfm/sid/83630/cid/6395226/2014-Topps-30-Mark-Buehrle</t>
  </si>
  <si>
    <t>/Images/Cards/Baseball/83630/83630-6395226Fr.jpg</t>
  </si>
  <si>
    <t>/Images/Cards/Baseball/83630/83630-6395226Bk.jpg</t>
  </si>
  <si>
    <t>/ViewCard.cfm/sid/83630/cid/6395246/2014-Topps-50-Buster-Posey</t>
  </si>
  <si>
    <t>/Images/Cards/Baseball/83630/83630-6395246Fr.jpg</t>
  </si>
  <si>
    <t>/Images/Cards/Baseball/83630/83630-6395246Bk.jpg</t>
  </si>
  <si>
    <t>/ViewCard.cfm/sid/83630/cid/6395253/2014-Topps-57-Yadier-Molina</t>
  </si>
  <si>
    <t>/Images/Cards/Baseball/83630/83630-6395253RepFr.jpg</t>
  </si>
  <si>
    <t>/Images/Cards/Baseball/83630/83630-6395253RepBk.jpg</t>
  </si>
  <si>
    <t>/ViewCard.cfm/sid/83630/cid/6395296/2014-Topps-100-Bryce-Harper</t>
  </si>
  <si>
    <t>/Images/Cards/Baseball/83630/83630-6395296Fr.jpg</t>
  </si>
  <si>
    <t>/Images/Cards/Baseball/83630/83630-6395296Bk.jpg</t>
  </si>
  <si>
    <t>/ViewCard.cfm/sid/83630/cid/6395338/2014-Topps-142-Zack-Greinke</t>
  </si>
  <si>
    <t>/Images/Cards/Baseball/83630/83630-6395338Fr.jpg</t>
  </si>
  <si>
    <t>/Images/Cards/Baseball/83630/83630-6395338Bk.jpg</t>
  </si>
  <si>
    <t>/ViewCard.cfm/sid/83630/cid/6395364/2014-Topps-168-Alex-Rodriguez</t>
  </si>
  <si>
    <t>/Images/Cards/Baseball/83630/83630-6395364Fr.jpg</t>
  </si>
  <si>
    <t>/Images/Cards/Baseball/83630/83630-6395364Bk.jpg</t>
  </si>
  <si>
    <t>/ViewCard.cfm/sid/83630/cid/6395413/2014-Topps-217-Giancarlo-Stanton</t>
  </si>
  <si>
    <t>/Images/Cards/Baseball/83630/83630-6395413RepFr.jpg</t>
  </si>
  <si>
    <t>/Images/Cards/Baseball/83630/83630-6395413RepBk.jpg</t>
  </si>
  <si>
    <t>/ViewCard.cfm/sid/83630/cid/6395471/2014-Topps-275-Nolan-Arenado</t>
  </si>
  <si>
    <t>/Images/Cards/Baseball/83630/83630-6395471RepFr.jpg</t>
  </si>
  <si>
    <t>/Images/Cards/Baseball/83630/83630-6395471RepBk.jpg</t>
  </si>
  <si>
    <t>/ViewCard.cfm/sid/83630/cid/6665863/2014-Topps-332-Stephen-Strasburg</t>
  </si>
  <si>
    <t>/Images/Cards/Baseball/83630/83630-9871245Fr.jpg</t>
  </si>
  <si>
    <t>/Images/Cards/Baseball/83630/83630-9871245Bk.jpg</t>
  </si>
  <si>
    <t>/ViewCard.cfm/sid/83630/cid/6665889/2014-Topps-358-Christian-Yelich</t>
  </si>
  <si>
    <t>/Images/Cards/Baseball/83630/83630-9871271Fr.jpg</t>
  </si>
  <si>
    <t>/Images/Cards/Baseball/83630/83630-9871271Bk.jpg</t>
  </si>
  <si>
    <t>/ViewCard.cfm/sid/83630/cid/6665932/2014-Topps-401-Felix-Hernandez</t>
  </si>
  <si>
    <t>/Images/Cards/Baseball/83630/83630-9871314Fr.jpg</t>
  </si>
  <si>
    <t>/Images/Cards/Baseball/83630/83630-9871314Bk.jpg</t>
  </si>
  <si>
    <t>/ViewCard.cfm/sid/83630/cid/6665977/2014-Topps-446-Tim-Hudson</t>
  </si>
  <si>
    <t>/Images/Cards/Baseball/83630/83630-9871359Fr.jpg</t>
  </si>
  <si>
    <t>/Images/Cards/Baseball/83630/83630-9871359Bk.jpg</t>
  </si>
  <si>
    <t>/ViewCard.cfm/sid/83630/cid/6665988/2014-Topps-457-CC-Sabathia</t>
  </si>
  <si>
    <t>/Images/Cards/Baseball/83630/83630-9871370Fr.jpg</t>
  </si>
  <si>
    <t>/Images/Cards/Baseball/83630/83630-9871370Bk.jpg</t>
  </si>
  <si>
    <t>/ViewCard.cfm/sid/83630/cid/6666031/2014-Topps-500-Robinson-Cano</t>
  </si>
  <si>
    <t>/Images/Cards/Baseball/83630/83630-9871413Fr.jpg</t>
  </si>
  <si>
    <t>/Images/Cards/Baseball/83630/83630-9871413Bk.jpg</t>
  </si>
  <si>
    <t>/ViewCard.cfm/sid/83630/cid/6666033/2014-Topps-502-Chase-Utley</t>
  </si>
  <si>
    <t>/Images/Cards/Baseball/83630/83630-9871415Fr.jpg</t>
  </si>
  <si>
    <t>/Images/Cards/Baseball/83630/83630-9871415Bk.jpg</t>
  </si>
  <si>
    <t>/ViewCard.cfm/sid/83630/cid/6666110/2014-Topps-579-Freddie-Freeman</t>
  </si>
  <si>
    <t>/Images/Cards/Baseball/83630/83630-6666110RepFr.jpg</t>
  </si>
  <si>
    <t>/Images/Cards/Baseball/83630/83630-6666110RepBk.jpg</t>
  </si>
  <si>
    <t>/ViewCard.cfm/sid/83630/cid/6666124/2014-Topps-593-Carlos-Beltran</t>
  </si>
  <si>
    <t>/Images/Cards/Baseball/83630/83630-9871506Fr.jpg</t>
  </si>
  <si>
    <t>/Images/Cards/Baseball/83630/83630-9871506Bk.jpg</t>
  </si>
  <si>
    <t>/ViewCard.cfm/sid/83630/cid/6666131/2014-Topps-600-David-Wright</t>
  </si>
  <si>
    <t>/Images/Cards/Baseball/83630/83630-9871513Fr.jpg</t>
  </si>
  <si>
    <t>/Images/Cards/Baseball/83630/83630-9871513Bk.jpg</t>
  </si>
  <si>
    <t>/ViewCard.cfm/sid/83630/cid/6666144/2014-Topps-613-Mark-Teixeira</t>
  </si>
  <si>
    <t>/Images/Cards/Baseball/83630/83630-9871526Fr.jpg</t>
  </si>
  <si>
    <t>/Images/Cards/Baseball/83630/83630-9871526Bk.jpg</t>
  </si>
  <si>
    <t>Jacob DeGrom</t>
  </si>
  <si>
    <t>/ViewCard.cfm/sid/94826/cid/6931339/2014-Topps-Update-US-50-Jacob-deGrom</t>
  </si>
  <si>
    <t>/Images/Cards/Baseball/94826/94826-10136721Fr.jpg</t>
  </si>
  <si>
    <t>/Images/Cards/Baseball/94826/94826-10136721Bk.jpg</t>
  </si>
  <si>
    <t>/ViewCard.cfm/sid/97340/cid/7346477/2015-Topps-15-Joey-Votto</t>
  </si>
  <si>
    <t>/Images/Cards/Baseball/97340/97340-15234417Fr.jpg</t>
  </si>
  <si>
    <t>/Images/Cards/Baseball/97340/97340-15234417Bk.jpg</t>
  </si>
  <si>
    <t>/ViewCard.cfm/sid/97340/cid/7346507/2015-Topps-45-Carlos-Beltran</t>
  </si>
  <si>
    <t>/Images/Cards/Baseball/97340/97340-15234447Fr.jpg</t>
  </si>
  <si>
    <t>/Images/Cards/Baseball/97340/97340-15234447Bk.jpg</t>
  </si>
  <si>
    <t>/ViewCard.cfm/sid/97340/cid/7346524/2015-Topps-62-Nolan-Arenado</t>
  </si>
  <si>
    <t>/Images/Cards/Baseball/97340/97340-7346524RepFr.jpg</t>
  </si>
  <si>
    <t>/Images/Cards/Baseball/97340/97340-7346524RepBk.jpg</t>
  </si>
  <si>
    <t>/ViewCard.cfm/sid/97340/cid/7346535/2015-Topps-73-Freddie-Freeman</t>
  </si>
  <si>
    <t>/Images/Cards/Baseball/97340/97340-7346535RepFr.jpg</t>
  </si>
  <si>
    <t>/Images/Cards/Baseball/97340/97340-7346535RepBk.jpg</t>
  </si>
  <si>
    <t>/ViewCard.cfm/sid/97340/cid/7346545/2015-Topps-83-David-Wright</t>
  </si>
  <si>
    <t>/Images/Cards/Baseball/97340/97340-15234485Fr.jpg</t>
  </si>
  <si>
    <t>/Images/Cards/Baseball/97340/97340-15234485Bk.jpg</t>
  </si>
  <si>
    <t>/ViewCard.cfm/sid/97340/cid/7346548/2015-Topps-86-Tim-Hudson</t>
  </si>
  <si>
    <t>/Images/Cards/Baseball/97340/97340-15234488Fr.jpg</t>
  </si>
  <si>
    <t>/Images/Cards/Baseball/97340/97340-15234488Bk.jpg</t>
  </si>
  <si>
    <t>stl_browns_58</t>
  </si>
  <si>
    <t>/ViewCard.cfm/sid/97340/cid/7346591/2015-Topps-129-Jacob-deGrom</t>
  </si>
  <si>
    <t>/Images/Cards/Baseball/97340/97340-7346591RepFr.jpg</t>
  </si>
  <si>
    <t>/Images/Cards/Baseball/97340/97340-7346591RepBk.jpg</t>
  </si>
  <si>
    <t>/ViewCard.cfm/sid/97340/cid/7346598/2015-Topps-136-Manny-Machado</t>
  </si>
  <si>
    <t>/Images/Cards/Baseball/97340/97340-15234538Fr.jpg</t>
  </si>
  <si>
    <t>/Images/Cards/Baseball/97340/97340-15234538Bk.jpg</t>
  </si>
  <si>
    <t>/ViewCard.cfm/sid/97340/cid/7346612/2015-Topps-150-Giancarlo-Stanton</t>
  </si>
  <si>
    <t>/Images/Cards/Baseball/97340/97340-7346612RepFr.jpg</t>
  </si>
  <si>
    <t>/Images/Cards/Baseball/97340/97340-7346612RepBk.jpg</t>
  </si>
  <si>
    <t>/ViewCard.cfm/sid/97340/cid/7346625/2015-Topps-163-Chase-Utley</t>
  </si>
  <si>
    <t>/Images/Cards/Baseball/97340/97340-15234565Fr.jpg</t>
  </si>
  <si>
    <t>/Images/Cards/Baseball/97340/97340-15234565Bk.jpg</t>
  </si>
  <si>
    <t>/ViewCard.cfm/sid/97340/cid/7346640/2015-Topps-178-Christian-Yelich</t>
  </si>
  <si>
    <t>/Images/Cards/Baseball/97340/97340-15234580Fr.jpg</t>
  </si>
  <si>
    <t>/Images/Cards/Baseball/97340/97340-15234580Bk.jpg</t>
  </si>
  <si>
    <t>/ViewCard.cfm/sid/97340/cid/7346665/2015-Topps-203-Paul-Goldschmidt</t>
  </si>
  <si>
    <t>/Images/Cards/Baseball/97340/97340-7346665RepFr.jpg</t>
  </si>
  <si>
    <t>/Images/Cards/Baseball/97340/97340-7346665RepBk.jpg</t>
  </si>
  <si>
    <t>/ViewCard.cfm/sid/97340/cid/7346669/2015-Topps-207-Bryce-Harper</t>
  </si>
  <si>
    <t>/Images/Cards/Baseball/97340/97340-15234609Fr.jpg</t>
  </si>
  <si>
    <t>/Images/Cards/Baseball/97340/97340-15234609Bk.jpg</t>
  </si>
  <si>
    <t>/ViewCard.cfm/sid/97340/cid/7346729/2015-Topps-267-Zack-Greinke</t>
  </si>
  <si>
    <t>/Images/Cards/Baseball/97340/97340-15234669Fr.jpg</t>
  </si>
  <si>
    <t>/Images/Cards/Baseball/97340/97340-15234669Bk.jpg</t>
  </si>
  <si>
    <t>/ViewCard.cfm/sid/97340/cid/7346737/2015-Topps-275-Buster-Posey</t>
  </si>
  <si>
    <t>/Images/Cards/Baseball/97340/97340-15234677Fr.jpg</t>
  </si>
  <si>
    <t>/Images/Cards/Baseball/97340/97340-15234677Bk.jpg</t>
  </si>
  <si>
    <t>/ViewCard.cfm/sid/97340/cid/7346769/2015-Topps-307-Mark-Teixeira</t>
  </si>
  <si>
    <t>/Images/Cards/Baseball/97340/97340-15234709Fr.jpg</t>
  </si>
  <si>
    <t>/Images/Cards/Baseball/97340/97340-15234709Bk.jpg</t>
  </si>
  <si>
    <t>/ViewCard.cfm/sid/97340/cid/7346787/2015-Topps-325-Felix-Hernandez</t>
  </si>
  <si>
    <t>/Images/Cards/Baseball/97340/97340-15234727Fr.jpg</t>
  </si>
  <si>
    <t>/Images/Cards/Baseball/97340/97340-15234727Bk.jpg</t>
  </si>
  <si>
    <t>/ViewCard.cfm/sid/97340/cid/7773751/2015-Topps-450-Robinson-Cano</t>
  </si>
  <si>
    <t>/Images/Cards/Baseball/97340/97340-35444891Fr.jpg</t>
  </si>
  <si>
    <t>/Images/Cards/Baseball/97340/97340-35444891Bk.jpg</t>
  </si>
  <si>
    <t>/ViewCard.cfm/sid/97340/cid/7773769/2015-Topps-468-CC-Sabathia</t>
  </si>
  <si>
    <t>/Images/Cards/Baseball/97340/97340-7773769RepFr.jpg</t>
  </si>
  <si>
    <t>/Images/Cards/Baseball/97340/97340-7773769RepBk.jpg</t>
  </si>
  <si>
    <t>/ViewCard.cfm/sid/97340/cid/7773794/2015-Topps-493-Alex-Rodriguez</t>
  </si>
  <si>
    <t>/Images/Cards/Baseball/97340/97340-35444934Fr.jpg</t>
  </si>
  <si>
    <t>/Images/Cards/Baseball/97340/97340-35444934Bk.jpg</t>
  </si>
  <si>
    <t>Kris Bryant</t>
  </si>
  <si>
    <t>/ViewCard.cfm/sid/97340/cid/7773917/2015-Topps-616-Kris-Bryant</t>
  </si>
  <si>
    <t>/Images/Cards/Baseball/97340/97340-35445057RepFr.jpg</t>
  </si>
  <si>
    <t>/Images/Cards/Baseball/97340/97340-35445057Bk.jpg</t>
  </si>
  <si>
    <t>/ViewCard.cfm/sid/97340/cid/7773926/2015-Topps-625-Mark-Buehrle</t>
  </si>
  <si>
    <t>/Images/Cards/Baseball/97340/97340-35445066Fr.jpg</t>
  </si>
  <si>
    <t>/Images/Cards/Baseball/97340/97340-35445066Bk.jpg</t>
  </si>
  <si>
    <t>/ViewCard.cfm/sid/97340/cid/7773948/2015-Topps-647-Yadier-Molina</t>
  </si>
  <si>
    <t>/Images/Cards/Baseball/97340/97340-7773948RepFr.jpg</t>
  </si>
  <si>
    <t>/Images/Cards/Baseball/97340/97340-7773948RepBk.jpg</t>
  </si>
  <si>
    <t>/ViewCard.cfm/sid/97340/cid/7773966/2015-Topps-665-Stephen-Strasburg</t>
  </si>
  <si>
    <t>/Images/Cards/Baseball/97340/97340-35445106Fr.jpg</t>
  </si>
  <si>
    <t>/Images/Cards/Baseball/97340/97340-35445106Bk.jpg</t>
  </si>
  <si>
    <t>Francisco Lindor</t>
  </si>
  <si>
    <t>US82</t>
  </si>
  <si>
    <t>/ViewCard.cfm/sid/112840/cid/8072560/2015-Topps-Update-US82-Francisco-Lindor</t>
  </si>
  <si>
    <t>/Images/Cards/Baseball/112840/112840-8072560RepFr.jpg</t>
  </si>
  <si>
    <t>/Images/Cards/Baseball/112840/112840-8072560RepBk.jpg</t>
  </si>
  <si>
    <t>/ViewCard.cfm/sid/115847/cid/8312428/2016-Topps-12-Nolan-Arenado</t>
  </si>
  <si>
    <t>/Images/Cards/Baseball/115847/115847-8312428Fr.jpg</t>
  </si>
  <si>
    <t>/Images/Cards/Baseball/115847/115847-8312428Bk.jpg</t>
  </si>
  <si>
    <t>/ViewCard.cfm/sid/115847/cid/8312448/2016-Topps-32-Zack-Greinke</t>
  </si>
  <si>
    <t>/Images/Cards/Baseball/115847/115847-8312448Fr.jpg</t>
  </si>
  <si>
    <t>/Images/Cards/Baseball/115847/115847-8312448Bk.jpg</t>
  </si>
  <si>
    <t>/ViewCard.cfm/sid/115847/cid/8312516/2016-Topps-100-Bryce-Harper</t>
  </si>
  <si>
    <t>/Images/Cards/Baseball/115847/115847-8312516Fr.jpg</t>
  </si>
  <si>
    <t>/Images/Cards/Baseball/115847/115847-8312516Bk.jpg</t>
  </si>
  <si>
    <t>/ViewCard.cfm/sid/115847/cid/8312550/2016-Topps-134-Yadier-Molina</t>
  </si>
  <si>
    <t>/Images/Cards/Baseball/115847/115847-8312550RepFr.jpg</t>
  </si>
  <si>
    <t>/Images/Cards/Baseball/115847/115847-8312550RepBk.jpg</t>
  </si>
  <si>
    <t>/ViewCard.cfm/sid/115847/cid/8312558/2016-Topps-142-CC-Sabathia</t>
  </si>
  <si>
    <t>/Images/Cards/Baseball/115847/115847-8312558RepFr.jpg</t>
  </si>
  <si>
    <t>/Images/Cards/Baseball/115847/115847-8312558RepBk.jpg</t>
  </si>
  <si>
    <t>/ViewCard.cfm/sid/115847/cid/8312591/2016-Topps-175-Manny-Machado</t>
  </si>
  <si>
    <t>/Images/Cards/Baseball/115847/115847-8312591Fr.jpg</t>
  </si>
  <si>
    <t>/Images/Cards/Baseball/115847/115847-8312591Bk.jpg</t>
  </si>
  <si>
    <t>/ViewCard.cfm/sid/115847/cid/8312620/2016-Topps-204-Mark-Teixeira</t>
  </si>
  <si>
    <t>/Images/Cards/Baseball/115847/115847-8312620Fr.jpg</t>
  </si>
  <si>
    <t>/Images/Cards/Baseball/115847/115847-8312620Bk.jpg</t>
  </si>
  <si>
    <t>/ViewCard.cfm/sid/115847/cid/8312639/2016-Topps-223-Christian-Yelich</t>
  </si>
  <si>
    <t>/Images/Cards/Baseball/115847/115847-8312639Fr.jpg</t>
  </si>
  <si>
    <t>/Images/Cards/Baseball/115847/115847-8312639Bk.jpg</t>
  </si>
  <si>
    <t>/ViewCard.cfm/sid/115847/cid/8312657/2016-Topps-241-Freddie-Freeman</t>
  </si>
  <si>
    <t>/Images/Cards/Baseball/115847/115847-8312657RepFr.jpg</t>
  </si>
  <si>
    <t>/Images/Cards/Baseball/115847/115847-8312657RepBk.jpg</t>
  </si>
  <si>
    <t>/ViewCard.cfm/sid/115847/cid/8312675/2016-Topps-259-Paul-Goldschmidt</t>
  </si>
  <si>
    <t>/Images/Cards/Baseball/115847/115847-8312675RepFr.jpg</t>
  </si>
  <si>
    <t>/Images/Cards/Baseball/115847/115847-8312675RepBk.jpg</t>
  </si>
  <si>
    <t>/ViewCard.cfm/sid/115847/cid/8312684/2016-Topps-268-Robinson-Cano</t>
  </si>
  <si>
    <t>/Images/Cards/Baseball/115847/115847-8312684Fr.jpg</t>
  </si>
  <si>
    <t>/Images/Cards/Baseball/115847/115847-8312684Bk.jpg</t>
  </si>
  <si>
    <t>/ViewCard.cfm/sid/115847/cid/8312685/2016-Topps-269-Giancarlo-Stanton</t>
  </si>
  <si>
    <t>/Images/Cards/Baseball/115847/115847-8312685Fr.jpg</t>
  </si>
  <si>
    <t>/Images/Cards/Baseball/115847/115847-8312685Bk.jpg</t>
  </si>
  <si>
    <t>/ViewCard.cfm/sid/115847/cid/8312699/2016-Topps-283-Felix-Hernandez</t>
  </si>
  <si>
    <t>/Images/Cards/Baseball/115847/115847-8312699RepFr.jpg</t>
  </si>
  <si>
    <t>/Images/Cards/Baseball/115847/115847-8312699Bk.jpg</t>
  </si>
  <si>
    <t>/ViewCard.cfm/sid/115847/cid/8312716/2016-Topps-300-Buster-Posey</t>
  </si>
  <si>
    <t>/Images/Cards/Baseball/115847/115847-8312716Fr.jpg</t>
  </si>
  <si>
    <t>/Images/Cards/Baseball/115847/115847-8312716Bk.jpg</t>
  </si>
  <si>
    <t>/ViewCard.cfm/sid/115847/cid/8312726/2016-Topps-310-David-Wright</t>
  </si>
  <si>
    <t>/Images/Cards/Baseball/115847/115847-8312726Fr.jpg</t>
  </si>
  <si>
    <t>/Images/Cards/Baseball/115847/115847-8312726Bk.jpg</t>
  </si>
  <si>
    <t>/ViewCard.cfm/sid/115847/cid/8312739/2016-Topps-323-Jacob-deGrom</t>
  </si>
  <si>
    <t>/Images/Cards/Baseball/115847/115847-8312739RepFr.jpg</t>
  </si>
  <si>
    <t>/Images/Cards/Baseball/115847/115847-8312739RepBk.jpg</t>
  </si>
  <si>
    <t>/ViewCard.cfm/sid/115847/cid/8312766/2016-Topps-350-Kris-Bryant</t>
  </si>
  <si>
    <t>/Images/Cards/Baseball/115847/115847-8312766RepFr.jpg</t>
  </si>
  <si>
    <t>/Images/Cards/Baseball/115847/115847-8312766Bk.jpg</t>
  </si>
  <si>
    <t>/ViewCard.cfm/sid/115847/cid/8312767/2016-Topps-351-Chase-Utley</t>
  </si>
  <si>
    <t>/Images/Cards/Baseball/115847/115847-8312767Fr.jpg</t>
  </si>
  <si>
    <t>/Images/Cards/Baseball/115847/115847-8312767Bk.jpg</t>
  </si>
  <si>
    <t>/ViewCard.cfm/sid/115847/cid/8624689/2016-Topps-426-Joey-Votto</t>
  </si>
  <si>
    <t>/Images/Cards/Baseball/115847/115847-8624689Fr.jpg</t>
  </si>
  <si>
    <t>/Images/Cards/Baseball/115847/115847-8624689Bk.jpg</t>
  </si>
  <si>
    <t>/ViewCard.cfm/sid/115847/cid/8624702/2016-Topps-439-Francisco-Lindor</t>
  </si>
  <si>
    <t>/Images/Cards/Baseball/115847/115847-8624702RepFr.jpg</t>
  </si>
  <si>
    <t>/Images/Cards/Baseball/115847/115847-8624702RepBk.jpg</t>
  </si>
  <si>
    <t>/ViewCard.cfm/sid/115847/cid/8624829/2016-Topps-566-Alex-Rodriguez</t>
  </si>
  <si>
    <t>/Images/Cards/Baseball/115847/115847-8624829Fr.jpg</t>
  </si>
  <si>
    <t>/Images/Cards/Baseball/115847/115847-8624829Bk.jpg</t>
  </si>
  <si>
    <t>/ViewCard.cfm/sid/115847/cid/8624830/2016-Topps-567-Carlos-Beltran</t>
  </si>
  <si>
    <t>/Images/Cards/Baseball/115847/115847-8624830Fr.jpg</t>
  </si>
  <si>
    <t>/Images/Cards/Baseball/115847/115847-8624830Bk.jpg</t>
  </si>
  <si>
    <t>/ViewCard.cfm/sid/115847/cid/8624900/2016-Topps-637-Stephen-Strasburg</t>
  </si>
  <si>
    <t>/Images/Cards/Baseball/115847/115847-8624900Fr.jpg</t>
  </si>
  <si>
    <t>/Images/Cards/Baseball/115847/115847-8624900Bk.jpg</t>
  </si>
  <si>
    <t>/ViewCard.cfm/sid/134018/cid/9466082/2017-Topps-1-Kris-Bryant</t>
  </si>
  <si>
    <t>/Images/Cards/Baseball/134018/134018-9466082Fr.jpg</t>
  </si>
  <si>
    <t>/Images/Cards/Baseball/134018/134018-9466082Bk.jpg</t>
  </si>
  <si>
    <t>/ViewCard.cfm/sid/134018/cid/9466100/2017-Topps-19-David-Wright</t>
  </si>
  <si>
    <t>/Images/Cards/Baseball/134018/134018-9466100Fr.jpg</t>
  </si>
  <si>
    <t>/Images/Cards/Baseball/134018/134018-9466100Bk.jpg</t>
  </si>
  <si>
    <t>/ViewCard.cfm/sid/134018/cid/9466106/2017-Topps-25-Giancarlo-Stanton</t>
  </si>
  <si>
    <t>/Images/Cards/Baseball/134018/134018-9466106RepFr.jpg</t>
  </si>
  <si>
    <t>/Images/Cards/Baseball/134018/134018-9466106RepBk.jpg</t>
  </si>
  <si>
    <t>/ViewCard.cfm/sid/134018/cid/9466115/2017-Topps-34-Bryce-Harper</t>
  </si>
  <si>
    <t>/Images/Cards/Baseball/134018/134018-9466115Fr.jpg</t>
  </si>
  <si>
    <t>/Images/Cards/Baseball/134018/134018-9466115Bk.jpg</t>
  </si>
  <si>
    <t>/ViewCard.cfm/sid/134018/cid/9466119/2017-Topps-38-Stephen-Strasburg</t>
  </si>
  <si>
    <t>/Images/Cards/Baseball/134018/134018-9466119Fr.jpg</t>
  </si>
  <si>
    <t>/Images/Cards/Baseball/134018/134018-9466119Bk.jpg</t>
  </si>
  <si>
    <t>/ViewCard.cfm/sid/134018/cid/9466125/2017-Topps-44-Paul-Goldschmidt</t>
  </si>
  <si>
    <t>/Images/Cards/Baseball/134018/134018-9466125RepFr.jpg</t>
  </si>
  <si>
    <t>/Images/Cards/Baseball/134018/134018-9466125RepBk.jpg</t>
  </si>
  <si>
    <t>/ViewCard.cfm/sid/134018/cid/9466200/2017-Topps-119-Francisco-Lindor</t>
  </si>
  <si>
    <t>/Images/Cards/Baseball/134018/134018-9466200RepFr.jpg</t>
  </si>
  <si>
    <t>/Images/Cards/Baseball/134018/134018-9466200RepBk.jpg</t>
  </si>
  <si>
    <t>/ViewCard.cfm/sid/134018/cid/9466215/2017-Topps-134-Chase-Utley</t>
  </si>
  <si>
    <t>/Images/Cards/Baseball/134018/134018-9466215Fr.jpg</t>
  </si>
  <si>
    <t>/Images/Cards/Baseball/134018/134018-9466215Bk.jpg</t>
  </si>
  <si>
    <t>/ViewCard.cfm/sid/134018/cid/9466236/2017-Topps-155-Jacob-deGrom</t>
  </si>
  <si>
    <t>/Images/Cards/Baseball/134018/134018-9466236RepFr.jpg</t>
  </si>
  <si>
    <t>/Images/Cards/Baseball/134018/134018-9466236RepBk.jpg</t>
  </si>
  <si>
    <t>/ViewCard.cfm/sid/134018/cid/9466324/2017-Topps-243-Felix-Hernandez</t>
  </si>
  <si>
    <t>/Images/Cards/Baseball/134018/134018-9466324Fr.jpg</t>
  </si>
  <si>
    <t>/Images/Cards/Baseball/134018/134018-9466324Bk.jpg</t>
  </si>
  <si>
    <t>/ViewCard.cfm/sid/134018/cid/9466325/2017-Topps-244-Freddie-Freeman</t>
  </si>
  <si>
    <t>/Images/Cards/Baseball/134018/134018-9466325RepFr.jpg</t>
  </si>
  <si>
    <t>/Images/Cards/Baseball/134018/134018-9466325RepBk.jpg</t>
  </si>
  <si>
    <t>Aaron Judge</t>
  </si>
  <si>
    <t>/ViewCard.cfm/sid/134018/cid/9466368/2017-Topps-287-Aaron-Judge</t>
  </si>
  <si>
    <t>/Images/Cards/Baseball/134018/134018-9466368Fr.jpg</t>
  </si>
  <si>
    <t>/Images/Cards/Baseball/134018/134018-9466368Bk.jpg</t>
  </si>
  <si>
    <t>/ViewCard.cfm/sid/134018/cid/9466369/2017-Topps-288-Joey-Votto</t>
  </si>
  <si>
    <t>/Images/Cards/Baseball/134018/134018-9466369Fr.jpg</t>
  </si>
  <si>
    <t>/Images/Cards/Baseball/134018/134018-9466369Bk.jpg</t>
  </si>
  <si>
    <t>/ViewCard.cfm/sid/134018/cid/9466396/2017-Topps-315-Carlos-Beltran</t>
  </si>
  <si>
    <t>/Images/Cards/Baseball/134018/134018-9466396Fr.jpg</t>
  </si>
  <si>
    <t>/Images/Cards/Baseball/134018/134018-9466396Bk.jpg</t>
  </si>
  <si>
    <t>/ViewCard.cfm/sid/134018/cid/9875827/2017-Topps-373-Yadier-Molina</t>
  </si>
  <si>
    <t>/Images/Cards/Baseball/134018/134018-9875827RepFr.jpg</t>
  </si>
  <si>
    <t>/Images/Cards/Baseball/134018/134018-9875827RepBk.jpg</t>
  </si>
  <si>
    <t>/ViewCard.cfm/sid/134018/cid/9875854/2017-Topps-400-Nolan-Arenado</t>
  </si>
  <si>
    <t>/Images/Cards/Baseball/134018/134018-9875854RepFr.jpg</t>
  </si>
  <si>
    <t>/Images/Cards/Baseball/134018/134018-9875854RepBk.jpg</t>
  </si>
  <si>
    <t>/ViewCard.cfm/sid/134018/cid/9875919/2017-Topps-465-CC-Sabathia</t>
  </si>
  <si>
    <t>/Images/Cards/Baseball/134018/134018-9875919RepFr.jpg</t>
  </si>
  <si>
    <t>/Images/Cards/Baseball/134018/134018-9875919RepBk.jpg</t>
  </si>
  <si>
    <t>/ViewCard.cfm/sid/134018/cid/9875972/2017-Topps-518-Christian-Yelich</t>
  </si>
  <si>
    <t>/Images/Cards/Baseball/134018/134018-9875972Fr.jpg</t>
  </si>
  <si>
    <t>/Images/Cards/Baseball/134018/134018-9875972Bk.jpg</t>
  </si>
  <si>
    <t>/ViewCard.cfm/sid/134018/cid/9876014/2017-Topps-560-Zack-Greinke</t>
  </si>
  <si>
    <t>/Images/Cards/Baseball/134018/134018-9876014Fr.jpg</t>
  </si>
  <si>
    <t>/Images/Cards/Baseball/134018/134018-9876014Bk.jpg</t>
  </si>
  <si>
    <t>/ViewCard.cfm/sid/134018/cid/9876095/2017-Topps-641-Robinson-Cano</t>
  </si>
  <si>
    <t>/Images/Cards/Baseball/134018/134018-9876095Fr.jpg</t>
  </si>
  <si>
    <t>/Images/Cards/Baseball/134018/134018-9876095Bk.jpg</t>
  </si>
  <si>
    <t>/ViewCard.cfm/sid/134018/cid/9876103/2017-Topps-649-Manny-Machado</t>
  </si>
  <si>
    <t>/Images/Cards/Baseball/134018/134018-9876103Fr.jpg</t>
  </si>
  <si>
    <t>/Images/Cards/Baseball/134018/134018-9876103Bk.jpg</t>
  </si>
  <si>
    <t>/ViewCard.cfm/sid/134018/cid/9876129/2017-Topps-675-Buster-Posey</t>
  </si>
  <si>
    <t>/Images/Cards/Baseball/134018/134018-9876129Fr.jpg</t>
  </si>
  <si>
    <t>/Images/Cards/Baseball/134018/134018-9876129Bk.jpg</t>
  </si>
  <si>
    <t>Cody Bellinger</t>
  </si>
  <si>
    <t>ebay_bellinger_rc_psa9</t>
  </si>
  <si>
    <t>/ViewCard.cfm/sid/152852/cid/10287315/2017-Topps-Update-US50-Cody-Bellinger</t>
  </si>
  <si>
    <t>/Images/Cards/Baseball/152852/152852-10287315RepFr.jpg</t>
  </si>
  <si>
    <t>/Images/Cards/Baseball/152852/152852-10287315RepBk.jpg</t>
  </si>
  <si>
    <t>/ViewCard.cfm/sid/155909/cid/10708028/2018-Topps-1-Aaron-Judge</t>
  </si>
  <si>
    <t>/Images/Cards/Baseball/155909/155909-10708028RepFr.jpg</t>
  </si>
  <si>
    <t>/Images/Cards/Baseball/155909/155909-10708028RepBk.jpg</t>
  </si>
  <si>
    <t>/ViewCard.cfm/sid/155909/cid/10708037/2018-Topps-10-Francisco-Lindor</t>
  </si>
  <si>
    <t>/Images/Cards/Baseball/155909/155909-10708037RepFr.jpg</t>
  </si>
  <si>
    <t>/Images/Cards/Baseball/155909/155909-10708037RepBk.jpg</t>
  </si>
  <si>
    <t>/ViewCard.cfm/sid/155909/cid/10708052/2018-Topps-25-Manny-Machado</t>
  </si>
  <si>
    <t>/Images/Cards/Baseball/155909/155909-10708052Fr.jpg</t>
  </si>
  <si>
    <t>/Images/Cards/Baseball/155909/155909-10708052Bk.jpg</t>
  </si>
  <si>
    <t>/ViewCard.cfm/sid/155909/cid/10708069/2018-Topps-42-Cody-Bellinger</t>
  </si>
  <si>
    <t>/Images/Cards/Baseball/155909/155909-10708069Fr.jpg</t>
  </si>
  <si>
    <t>/Images/Cards/Baseball/155909/155909-10708069Bk.jpg</t>
  </si>
  <si>
    <t>/ViewCard.cfm/sid/155909/cid/10708127/2018-Topps-100-Giancarlo-Stanton</t>
  </si>
  <si>
    <t>/Images/Cards/Baseball/155909/155909-10708127Fr.jpg</t>
  </si>
  <si>
    <t>/Images/Cards/Baseball/155909/155909-10708127Bk.jpg</t>
  </si>
  <si>
    <t>/ViewCard.cfm/sid/155909/cid/10708177/2018-Topps-150-Nolan-Arenado</t>
  </si>
  <si>
    <t>/Images/Cards/Baseball/155909/155909-10708177Fr.jpg</t>
  </si>
  <si>
    <t>/Images/Cards/Baseball/155909/155909-10708177Bk.jpg</t>
  </si>
  <si>
    <t>/ViewCard.cfm/sid/155909/cid/10708197/2018-Topps-170-Christian-Yelich</t>
  </si>
  <si>
    <t>/Images/Cards/Baseball/155909/155909-10708197Fr.jpg</t>
  </si>
  <si>
    <t>/Images/Cards/Baseball/155909/155909-10708197Bk.jpg</t>
  </si>
  <si>
    <t>/ViewCard.cfm/sid/155909/cid/10708260/2018-Topps-233-Stephen-Strasburg</t>
  </si>
  <si>
    <t>/Images/Cards/Baseball/155909/155909-10708260Fr.jpg</t>
  </si>
  <si>
    <t>/Images/Cards/Baseball/155909/155909-10708260Bk.jpg</t>
  </si>
  <si>
    <t>/ViewCard.cfm/sid/155909/cid/10708263/2018-Topps-236-CC-Sabathia</t>
  </si>
  <si>
    <t>/Images/Cards/Baseball/155909/155909-10708263Fr.jpg</t>
  </si>
  <si>
    <t>/Images/Cards/Baseball/155909/155909-10708263Bk.jpg</t>
  </si>
  <si>
    <t>/ViewCard.cfm/sid/155909/cid/10708267/2018-Topps-240-Robinson-Cano</t>
  </si>
  <si>
    <t>/Images/Cards/Baseball/155909/155909-10708267Fr.jpg</t>
  </si>
  <si>
    <t>/Images/Cards/Baseball/155909/155909-10708267Bk.jpg</t>
  </si>
  <si>
    <t>/ViewCard.cfm/sid/155909/cid/10708277/2018-Topps-250-Buster-Posey</t>
  </si>
  <si>
    <t>/Images/Cards/Baseball/155909/155909-10708277Fr.jpg</t>
  </si>
  <si>
    <t>/Images/Cards/Baseball/155909/155909-10708277Bk.jpg</t>
  </si>
  <si>
    <t>/ViewCard.cfm/sid/155909/cid/10708290/2018-Topps-263-Chase-Utley</t>
  </si>
  <si>
    <t>/Images/Cards/Baseball/155909/155909-10708290Fr.jpg</t>
  </si>
  <si>
    <t>/Images/Cards/Baseball/155909/155909-10708290Bk.jpg</t>
  </si>
  <si>
    <t>/ViewCard.cfm/sid/155909/cid/11364410/2018-Topps-351-Bryce-Harper</t>
  </si>
  <si>
    <t>/Images/Cards/Baseball/155909/155909-11364410Fr.jpg</t>
  </si>
  <si>
    <t>/Images/Cards/Baseball/155909/155909-11364410Bk.jpg</t>
  </si>
  <si>
    <t>/ViewCard.cfm/sid/155909/cid/11364537/2018-Topps-450-Joey-Votto</t>
  </si>
  <si>
    <t>/Images/Cards/Baseball/155909/155909-11364537Fr.jpg</t>
  </si>
  <si>
    <t>/Images/Cards/Baseball/155909/155909-11364537Bk.jpg</t>
  </si>
  <si>
    <t>/ViewCard.cfm/sid/155909/cid/11364598/2018-Topps-500-Kris-Bryant</t>
  </si>
  <si>
    <t>/Images/Cards/Baseball/155909/155909-11364598RepFr.jpg</t>
  </si>
  <si>
    <t>/Images/Cards/Baseball/155909/155909-11364598RepBk.jpg</t>
  </si>
  <si>
    <t>/ViewCard.cfm/sid/155909/cid/11364613/2018-Topps-507-Zack-Greinke</t>
  </si>
  <si>
    <t>/Images/Cards/Baseball/155909/155909-11364613Fr.jpg</t>
  </si>
  <si>
    <t>/Images/Cards/Baseball/155909/155909-11364613Bk.jpg</t>
  </si>
  <si>
    <t>/ViewCard.cfm/sid/155909/cid/11364617/2018-Topps-510-Freddie-Freeman</t>
  </si>
  <si>
    <t>/Images/Cards/Baseball/155909/155909-11364617Fr.jpg</t>
  </si>
  <si>
    <t>/Images/Cards/Baseball/155909/155909-11364617Bk.jpg</t>
  </si>
  <si>
    <t>/ViewCard.cfm/sid/155909/cid/11364656/2018-Topps-544-Yadier-Molina</t>
  </si>
  <si>
    <t>/Images/Cards/Baseball/155909/155909-11364656Fr.jpg</t>
  </si>
  <si>
    <t>/Images/Cards/Baseball/155909/155909-11364656Bk.jpg</t>
  </si>
  <si>
    <t>/ViewCard.cfm/sid/155909/cid/11364673/2018-Topps-555-Jacob-deGrom</t>
  </si>
  <si>
    <t>/Images/Cards/Baseball/155909/155909-11364673Fr.jpg</t>
  </si>
  <si>
    <t>/Images/Cards/Baseball/155909/155909-11364673Bk.jpg</t>
  </si>
  <si>
    <t>/ViewCard.cfm/sid/155909/cid/11364692/2018-Topps-567-Felix-Hernandez</t>
  </si>
  <si>
    <t>/Images/Cards/Baseball/155909/155909-11364692Fr.jpg</t>
  </si>
  <si>
    <t>/Images/Cards/Baseball/155909/155909-11364692Bk.jpg</t>
  </si>
  <si>
    <t>/ViewCard.cfm/sid/155909/cid/11364723/2018-Topps-588-David-Wright</t>
  </si>
  <si>
    <t>/Images/Cards/Baseball/155909/155909-11364723Fr.jpg</t>
  </si>
  <si>
    <t>/Images/Cards/Baseball/155909/155909-11364723Bk.jpg</t>
  </si>
  <si>
    <t>/ViewCard.cfm/sid/155909/cid/11364764/2018-Topps-618-Paul-Goldschmidt</t>
  </si>
  <si>
    <t>/Images/Cards/Baseball/155909/155909-11364764RepFr.jpg</t>
  </si>
  <si>
    <t>/Images/Cards/Baseball/155909/155909-11364764RepBk.jpg</t>
  </si>
  <si>
    <t>Shohei Ohtani</t>
  </si>
  <si>
    <t>psa9_ohtani</t>
  </si>
  <si>
    <t>/ViewCard.cfm/sid/155909/cid/11364858/2018-Topps-700-Shohei-Ohtani</t>
  </si>
  <si>
    <t>/Images/Cards/Baseball/155909/155909-11364858Fr.jpg</t>
  </si>
  <si>
    <t>/Images/Cards/Baseball/155909/155909-11364858Bk.jpg</t>
  </si>
  <si>
    <t>Ronald Acuna Jr</t>
  </si>
  <si>
    <t>US250</t>
  </si>
  <si>
    <t>psa9_acuna</t>
  </si>
  <si>
    <t>/ViewCard.cfm/sid/175264/cid/11872378/2018-Topps-Update-US250-Ronald-Acuna-Jr.</t>
  </si>
  <si>
    <t>/Images/Cards/Baseball/175264/175264-11872378RepFr.jpg</t>
  </si>
  <si>
    <t>/Images/Cards/Baseball/175264/175264-11872378RepBk.jpg</t>
  </si>
  <si>
    <t>Juan Soto</t>
  </si>
  <si>
    <t>US300</t>
  </si>
  <si>
    <t>ebay_soto_psa9</t>
  </si>
  <si>
    <t>/ViewCard.cfm/sid/175264/cid/11872428/2018-Topps-Update-US300-Juan-Soto</t>
  </si>
  <si>
    <t>/Images/Cards/Baseball/175264/175264-11872428RepFr.jpg</t>
  </si>
  <si>
    <t>/Images/Cards/Baseball/175264/175264-11872428RepBk.jpg</t>
  </si>
  <si>
    <t>/ViewCard.cfm/sid/182808/cid/12641753/2019-Topps-1-Ronald-Acuña-Jr.</t>
  </si>
  <si>
    <t>/Images/Cards/Baseball/182808/182808-12641753RepFr.jpg</t>
  </si>
  <si>
    <t>/Images/Cards/Baseball/182808/182808-12641753RepBk.jpg</t>
  </si>
  <si>
    <t>/ViewCard.cfm/sid/182808/cid/12641902/2019-Topps-150-Aaron-Judge</t>
  </si>
  <si>
    <t>/Images/Cards/Baseball/182808/182808-12641902RepFr.jpg</t>
  </si>
  <si>
    <t>/Images/Cards/Baseball/182808/182808-12641902RepBk.jpg</t>
  </si>
  <si>
    <t>/ViewCard.cfm/sid/182808/cid/12641909/2019-Topps-157-Buster-Posey</t>
  </si>
  <si>
    <t>/Images/Cards/Baseball/182808/182808-12641909RepFr.jpg</t>
  </si>
  <si>
    <t>/Images/Cards/Baseball/182808/182808-12641909RepBk.jpg</t>
  </si>
  <si>
    <t>/ViewCard.cfm/sid/182808/cid/12641935/2019-Topps-183-Freddie-Freeman</t>
  </si>
  <si>
    <t>/Images/Cards/Baseball/182808/182808-12641935RepFr.jpg</t>
  </si>
  <si>
    <t>/Images/Cards/Baseball/182808/182808-12641935RepBk.jpg</t>
  </si>
  <si>
    <t>/ViewCard.cfm/sid/182808/cid/12641952/2019-Topps-200-Jacob-deGrom</t>
  </si>
  <si>
    <t>/Images/Cards/Baseball/182808/182808-12641952RepFr.jpg</t>
  </si>
  <si>
    <t>/Images/Cards/Baseball/182808/182808-12641952RepBk.jpg</t>
  </si>
  <si>
    <t>/ViewCard.cfm/sid/182808/cid/12641962/2019-Topps-210-Kris-Bryant</t>
  </si>
  <si>
    <t>/Images/Cards/Baseball/182808/182808-12641962RepFr.jpg</t>
  </si>
  <si>
    <t>/Images/Cards/Baseball/182808/182808-12641962RepBk.jpg</t>
  </si>
  <si>
    <t>/ViewCard.cfm/sid/182808/cid/12641965/2019-Topps-213-Juan-Soto</t>
  </si>
  <si>
    <t>/Images/Cards/Baseball/182808/182808-12641965RepFr.jpg</t>
  </si>
  <si>
    <t>/Images/Cards/Baseball/182808/182808-12641965RepBk.jpg</t>
  </si>
  <si>
    <t>/ViewCard.cfm/sid/182808/cid/12641977/2019-Topps-225-Yadier-Molina</t>
  </si>
  <si>
    <t>/Images/Cards/Baseball/182808/182808-12641977Fr.jpg</t>
  </si>
  <si>
    <t>/Images/Cards/Baseball/182808/182808-12641977Bk.jpg</t>
  </si>
  <si>
    <t>/ViewCard.cfm/sid/182808/cid/12642002/2019-Topps-250-Shohei-Ohtani</t>
  </si>
  <si>
    <t>/Images/Cards/Baseball/182808/182808-12642002RepFr.jpg</t>
  </si>
  <si>
    <t>/Images/Cards/Baseball/182808/182808-12642002RepBk.jpg</t>
  </si>
  <si>
    <t>/ViewCard.cfm/sid/182808/cid/12642021/2019-Topps-269-Francisco-Lindor</t>
  </si>
  <si>
    <t>/Images/Cards/Baseball/182808/182808-12642021RepFr.jpg</t>
  </si>
  <si>
    <t>/Images/Cards/Baseball/182808/182808-12642021RepBk.jpg</t>
  </si>
  <si>
    <t>/ViewCard.cfm/sid/182808/cid/12642028/2019-Topps-276-Nolan-Arenado</t>
  </si>
  <si>
    <t>/Images/Cards/Baseball/182808/182808-12642028RepFr.jpg</t>
  </si>
  <si>
    <t>/Images/Cards/Baseball/182808/182808-12642028RepBk.jpg</t>
  </si>
  <si>
    <t>/ViewCard.cfm/sid/182808/cid/12642036/2019-Topps-284-Joey-Votto</t>
  </si>
  <si>
    <t>/Images/Cards/Baseball/182808/182808-12642036RepFr.jpg</t>
  </si>
  <si>
    <t>/Images/Cards/Baseball/182808/182808-12642036RepBk.jpg</t>
  </si>
  <si>
    <t>/ViewCard.cfm/sid/182808/cid/12642049/2019-Topps-297-Paul-Goldschmidt</t>
  </si>
  <si>
    <t>/Images/Cards/Baseball/182808/182808-12642049RepFr.jpg</t>
  </si>
  <si>
    <t>/Images/Cards/Baseball/182808/182808-12642049Bk.jpg</t>
  </si>
  <si>
    <t>/ViewCard.cfm/sid/182808/cid/12642052/2019-Topps-300-Christian-Yelich</t>
  </si>
  <si>
    <t>/Images/Cards/Baseball/182808/182808-12642052RepFr.jpg</t>
  </si>
  <si>
    <t>/Images/Cards/Baseball/182808/182808-12642052Bk.jpg</t>
  </si>
  <si>
    <t>/ViewCard.cfm/sid/182808/cid/12642065/2019-Topps-313-Robinson-Cano</t>
  </si>
  <si>
    <t>/Images/Cards/Baseball/182808/182808-12642065RepFr.jpg</t>
  </si>
  <si>
    <t>/Images/Cards/Baseball/182808/182808-12642065Bk.jpg</t>
  </si>
  <si>
    <t>/ViewCard.cfm/sid/182808/cid/13160935/2019-Topps-356-Stephen-Strasburg</t>
  </si>
  <si>
    <t>/Images/Cards/Baseball/182808/182808-13160935Fr.jpg</t>
  </si>
  <si>
    <t>/Images/Cards/Baseball/182808/182808-13160935Bk.jpg</t>
  </si>
  <si>
    <t>/ViewCard.cfm/sid/182808/cid/13160994/2019-Topps-400-Bryce-Harper</t>
  </si>
  <si>
    <t>/Images/Cards/Baseball/182808/182808-13160994Fr.jpg</t>
  </si>
  <si>
    <t>/Images/Cards/Baseball/182808/182808-13160994Bk.jpg</t>
  </si>
  <si>
    <t>Fernando Tatis Jr</t>
  </si>
  <si>
    <t>psa9_tatis</t>
  </si>
  <si>
    <t>/ViewCard.cfm/sid/182808/cid/13161007/2019-Topps-410-Fernando-Tatis-Jr.</t>
  </si>
  <si>
    <t>/Images/Cards/Baseball/182808/182808-13161007RepFr.jpg</t>
  </si>
  <si>
    <t>/Images/Cards/Baseball/182808/182808-13161007RepBk.jpg</t>
  </si>
  <si>
    <t>Pete Alonso</t>
  </si>
  <si>
    <t>/ViewCard.cfm/sid/182808/cid/13161084/2019-Topps-475-Pete-Alonso</t>
  </si>
  <si>
    <t>/Images/Cards/Baseball/182808/182808-13161084Fr.jpg</t>
  </si>
  <si>
    <t>/Images/Cards/Baseball/182808/182808-13161084Bk.jpg</t>
  </si>
  <si>
    <t>/ViewCard.cfm/sid/182808/cid/13161096/2019-Topps-486-CC-Sabathia</t>
  </si>
  <si>
    <t>/Images/Cards/Baseball/182808/182808-13161096Fr.jpg</t>
  </si>
  <si>
    <t>/Images/Cards/Baseball/182808/182808-13161096Bk.jpg</t>
  </si>
  <si>
    <t>/ViewCard.cfm/sid/182808/cid/13161112/2019-Topps-500-Manny-Machado</t>
  </si>
  <si>
    <t>/Images/Cards/Baseball/182808/182808-13161112Fr.jpg</t>
  </si>
  <si>
    <t>/Images/Cards/Baseball/182808/182808-13161112Bk.jpg</t>
  </si>
  <si>
    <t>/ViewCard.cfm/sid/182808/cid/13161124/2019-Topps-507-Cody-Bellinger</t>
  </si>
  <si>
    <t>/Images/Cards/Baseball/182808/182808-13161124Fr.jpg</t>
  </si>
  <si>
    <t>/Images/Cards/Baseball/182808/182808-13161124Bk.jpg</t>
  </si>
  <si>
    <t>/ViewCard.cfm/sid/182808/cid/13161201/2019-Topps-568-Giancarlo-Stanton</t>
  </si>
  <si>
    <t>/Images/Cards/Baseball/182808/182808-13161201Fr.jpg</t>
  </si>
  <si>
    <t>/Images/Cards/Baseball/182808/182808-13161201Bk.jpg</t>
  </si>
  <si>
    <t>/ViewCard.cfm/sid/182808/cid/13161315/2019-Topps-661-Zack-Greinke</t>
  </si>
  <si>
    <t>/Images/Cards/Baseball/182808/182808-13161315Fr.jpg</t>
  </si>
  <si>
    <t>/Images/Cards/Baseball/182808/182808-13161315Bk.jpg</t>
  </si>
  <si>
    <t>/ViewCard.cfm/sid/182808/cid/13161364/2019-Topps-699-Felix-Hernandez</t>
  </si>
  <si>
    <t>/Images/Cards/Baseball/182808/182808-13161364Fr.jpg</t>
  </si>
  <si>
    <t>/Images/Cards/Baseball/182808/182808-13161364Bk.jpg</t>
  </si>
  <si>
    <t>Vladimir Guerrero Jr</t>
  </si>
  <si>
    <t>NNO</t>
  </si>
  <si>
    <t>ebay_guerrero_psa9</t>
  </si>
  <si>
    <t>/ViewCard.cfm/sid/182808/cid/13161369/2019-Topps-NNO-Vladimir-Guerrero-Jr.</t>
  </si>
  <si>
    <t>/Images/Cards/Baseball/182808/182808-13161369RepFr.jpg</t>
  </si>
  <si>
    <t>/Images/Cards/Baseball/182808/182808-13161369RepBk.jpg</t>
  </si>
  <si>
    <t>/ViewCard.cfm/sid/209948/cid/14198146/2020-Topps-4-Robinson-Cano</t>
  </si>
  <si>
    <t>/Images/Cards/Baseball/209948/209948-14198146Fr.jpg</t>
  </si>
  <si>
    <t>/Images/Cards/Baseball/209948/209948-14198146Bk.jpg</t>
  </si>
  <si>
    <t>/ViewCard.cfm/sid/209948/cid/14198149/2020-Topps-7-Aaron-Judge</t>
  </si>
  <si>
    <t>/Images/Cards/Baseball/209948/209948-14198149Fr.jpg</t>
  </si>
  <si>
    <t>/Images/Cards/Baseball/209948/209948-14198149Bk.jpg</t>
  </si>
  <si>
    <t>/ViewCard.cfm/sid/209948/cid/14198203/2020-Topps-50-Cody-Bellinger</t>
  </si>
  <si>
    <t>/Images/Cards/Baseball/209948/209948-14198203Fr.jpg</t>
  </si>
  <si>
    <t>/Images/Cards/Baseball/209948/209948-14198203Bk.jpg</t>
  </si>
  <si>
    <t>/ViewCard.cfm/sid/209948/cid/14198281/2020-Topps-111-Buster-Posey</t>
  </si>
  <si>
    <t>/Images/Cards/Baseball/209948/209948-14198281Fr.jpg</t>
  </si>
  <si>
    <t>/Images/Cards/Baseball/209948/209948-14198281Bk.jpg</t>
  </si>
  <si>
    <t>/ViewCard.cfm/sid/209948/cid/14198302/2020-Topps-125-Shohei-Ohtani</t>
  </si>
  <si>
    <t>/Images/Cards/Baseball/209948/209948-14198302Fr.jpg</t>
  </si>
  <si>
    <t>/Images/Cards/Baseball/209948/209948-14198302Bk.jpg</t>
  </si>
  <si>
    <t>/ViewCard.cfm/sid/209948/cid/14198326/2020-Topps-145-Paul-Goldschmidt</t>
  </si>
  <si>
    <t>/Images/Cards/Baseball/209948/209948-14198326Fr.jpg</t>
  </si>
  <si>
    <t>/Images/Cards/Baseball/209948/209948-14198326Bk.jpg</t>
  </si>
  <si>
    <t>/ViewCard.cfm/sid/209948/cid/14198333/2020-Topps-150-Ronald-Acuña-Jr.</t>
  </si>
  <si>
    <t>/Images/Cards/Baseball/209948/209948-14198333Fr.jpg</t>
  </si>
  <si>
    <t>/Images/Cards/Baseball/209948/209948-14198333Bk.jpg</t>
  </si>
  <si>
    <t>/ViewCard.cfm/sid/209948/cid/14198355/2020-Topps-168-Fernando-Tatis-Jr.</t>
  </si>
  <si>
    <t>/Images/Cards/Baseball/209948/209948-14198355Fr.jpg</t>
  </si>
  <si>
    <t>/Images/Cards/Baseball/209948/209948-14198355Bk.jpg</t>
  </si>
  <si>
    <t>/ViewCard.cfm/sid/209948/cid/14198363/2020-Topps-173-Yadier-Molina</t>
  </si>
  <si>
    <t>/Images/Cards/Baseball/209948/209948-14198363Fr.jpg</t>
  </si>
  <si>
    <t>/Images/Cards/Baseball/209948/209948-14198363Bk.jpg</t>
  </si>
  <si>
    <t>/ViewCard.cfm/sid/209948/cid/14198376/2020-Topps-182-Vladimir-Guerrero-Jr.</t>
  </si>
  <si>
    <t>/Images/Cards/Baseball/209948/209948-14198376Fr.jpg</t>
  </si>
  <si>
    <t>/Images/Cards/Baseball/209948/209948-14198376Bk.jpg</t>
  </si>
  <si>
    <t>/ViewCard.cfm/sid/209948/cid/14198386/2020-Topps-188-Manny-Machado</t>
  </si>
  <si>
    <t>/Images/Cards/Baseball/209948/209948-14198386Fr.jpg</t>
  </si>
  <si>
    <t>/Images/Cards/Baseball/209948/209948-14198386Bk.jpg</t>
  </si>
  <si>
    <t>/ViewCard.cfm/sid/209948/cid/14198401/2020-Topps-200-Christian-Yelich</t>
  </si>
  <si>
    <t>/Images/Cards/Baseball/209948/209948-14198401Fr.jpg</t>
  </si>
  <si>
    <t>/Images/Cards/Baseball/209948/209948-14198401Bk.jpg</t>
  </si>
  <si>
    <t>/ViewCard.cfm/sid/209948/cid/14198404/2020-Topps-201-Francisco-Lindor</t>
  </si>
  <si>
    <t>/Images/Cards/Baseball/209948/209948-14198404Fr.jpg</t>
  </si>
  <si>
    <t>/Images/Cards/Baseball/209948/209948-14198404Bk.jpg</t>
  </si>
  <si>
    <t>/ViewCard.cfm/sid/209948/cid/14198430/2020-Topps-224-Juan-Soto</t>
  </si>
  <si>
    <t>/Images/Cards/Baseball/209948/209948-14198430Fr.jpg</t>
  </si>
  <si>
    <t>/Images/Cards/Baseball/209948/209948-14198430Bk.jpg</t>
  </si>
  <si>
    <t>/ViewCard.cfm/sid/209948/cid/14198437/2020-Topps-230-Nolan-Arenado</t>
  </si>
  <si>
    <t>/Images/Cards/Baseball/209948/209948-14198437Fr.jpg</t>
  </si>
  <si>
    <t>/Images/Cards/Baseball/209948/209948-14198437Bk.jpg</t>
  </si>
  <si>
    <t>/ViewCard.cfm/sid/209948/cid/14198460/2020-Topps-250-Bryce-Harper</t>
  </si>
  <si>
    <t>/Images/Cards/Baseball/209948/209948-14198460Fr.jpg</t>
  </si>
  <si>
    <t>/Images/Cards/Baseball/209948/209948-14198460Bk.jpg</t>
  </si>
  <si>
    <t>/ViewCard.cfm/sid/209948/cid/14198474/2020-Topps-260-Zack-Greinke</t>
  </si>
  <si>
    <t>/Images/Cards/Baseball/209948/209948-14198474Fr.jpg</t>
  </si>
  <si>
    <t>/Images/Cards/Baseball/209948/209948-14198474Bk.jpg</t>
  </si>
  <si>
    <t>/ViewCard.cfm/sid/209948/cid/14198482/2020-Topps-267-Joey-Votto</t>
  </si>
  <si>
    <t>/Images/Cards/Baseball/209948/209948-14198482Fr.jpg</t>
  </si>
  <si>
    <t>/Images/Cards/Baseball/209948/209948-14198482Bk.jpg</t>
  </si>
  <si>
    <t>/ViewCard.cfm/sid/209948/cid/14198567/2020-Topps-332-Jacob-deGrom</t>
  </si>
  <si>
    <t>/Images/Cards/Baseball/209948/209948-14198567Fr.jpg</t>
  </si>
  <si>
    <t>/Images/Cards/Baseball/209948/209948-14198567Bk.jpg</t>
  </si>
  <si>
    <t>/ViewCard.cfm/sid/209948/cid/14198592/2020-Topps-350-Pete-Alonso</t>
  </si>
  <si>
    <t>/Images/Cards/Baseball/209948/209948-14198592Fr.jpg</t>
  </si>
  <si>
    <t>/Images/Cards/Baseball/209948/209948-14198592Bk.jpg</t>
  </si>
  <si>
    <t>/ViewCard.cfm/sid/209948/cid/14727405/2020-Topps-367-Giancarlo-Stanton</t>
  </si>
  <si>
    <t>/Images/Cards/Baseball/209948/209948-14727405RepFr.jpg</t>
  </si>
  <si>
    <t>/Images/Cards/Baseball/209948/209948-14727405Bk.jpg</t>
  </si>
  <si>
    <t>Luis Robert</t>
  </si>
  <si>
    <t>psa9_robert</t>
  </si>
  <si>
    <t>/ViewCard.cfm/sid/209948/cid/14727438/2020-Topps-392-Luis-Robert</t>
  </si>
  <si>
    <t>/Images/Cards/Baseball/209948/209948-14727438RepFr.jpg</t>
  </si>
  <si>
    <t>/Images/Cards/Baseball/209948/209948-14727438RepBk.jpg</t>
  </si>
  <si>
    <t>/ViewCard.cfm/sid/209948/cid/14727519/2020-Topps-455-Kris-Bryant</t>
  </si>
  <si>
    <t>/Images/Cards/Baseball/209948/209948-14727519Fr.jpg</t>
  </si>
  <si>
    <t>/Images/Cards/Baseball/209948/209948-14727519Bk.jpg</t>
  </si>
  <si>
    <t>/ViewCard.cfm/sid/209948/cid/14727607/2020-Topps-521-Felix-Hernandez</t>
  </si>
  <si>
    <t>/Images/Cards/Baseball/209948/209948-14727607Fr.jpg</t>
  </si>
  <si>
    <t>/Images/Cards/Baseball/209948/209948-14727607Bk.jpg</t>
  </si>
  <si>
    <t>/ViewCard.cfm/sid/209948/cid/14727640/2020-Topps-549-Freddie-Freeman</t>
  </si>
  <si>
    <t>/Images/Cards/Baseball/209948/209948-14727640RepFr.jpg</t>
  </si>
  <si>
    <t>/Images/Cards/Baseball/209948/209948-14727640Bk.jpg</t>
  </si>
  <si>
    <t>/ViewCard.cfm/sid/209948/cid/14727743/2020-Topps-631-Stephen-Strasburg</t>
  </si>
  <si>
    <t>/Images/Cards/Baseball/209948/209948-14727743RepFr.jpg</t>
  </si>
  <si>
    <t>/Images/Cards/Baseball/209948/209948-14727743Bk.jpg</t>
  </si>
  <si>
    <t>/ViewCard.cfm/sid/241380/cid/15983702/2021-Topps-1-Fernando-Tatis-Jr.</t>
  </si>
  <si>
    <t>/Images/Cards/Baseball/241380/241380-15983702RepFr.jpg</t>
  </si>
  <si>
    <t>/Images/Cards/Baseball/241380/241380-15983702RepBk.jpg</t>
  </si>
  <si>
    <t>/ViewCard.cfm/sid/241380/cid/15983725/2021-Topps-24-Nolan-Arenado</t>
  </si>
  <si>
    <t>/Images/Cards/Baseball/241380/241380-15983725Fr.jpg</t>
  </si>
  <si>
    <t>/Images/Cards/Baseball/241380/241380-15983725Bk.jpg</t>
  </si>
  <si>
    <t>/ViewCard.cfm/sid/241380/cid/15983751/2021-Topps-50-Cody-Bellinger</t>
  </si>
  <si>
    <t>/Images/Cards/Baseball/241380/241380-15983751Fr.jpg</t>
  </si>
  <si>
    <t>/Images/Cards/Baseball/241380/241380-15983751Bk.jpg</t>
  </si>
  <si>
    <t>/ViewCard.cfm/sid/241380/cid/15983785/2021-Topps-84-Pete-Alonso</t>
  </si>
  <si>
    <t>/Images/Cards/Baseball/241380/241380-15983785Fr.jpg</t>
  </si>
  <si>
    <t>/Images/Cards/Baseball/241380/241380-15983785Bk.jpg</t>
  </si>
  <si>
    <t>/ViewCard.cfm/sid/241380/cid/15983800/2021-Topps-99-Aaron-Judge</t>
  </si>
  <si>
    <t>/Images/Cards/Baseball/241380/241380-15983800Fr.jpg</t>
  </si>
  <si>
    <t>/Images/Cards/Baseball/241380/241380-15983800Bk.jpg</t>
  </si>
  <si>
    <t>/ViewCard.cfm/sid/241380/cid/15983801/2021-Topps-100-Christian-Yelich</t>
  </si>
  <si>
    <t>/Images/Cards/Baseball/241380/241380-15983801Fr.jpg</t>
  </si>
  <si>
    <t>/Images/Cards/Baseball/241380/241380-15983801Bk.jpg</t>
  </si>
  <si>
    <t>/ViewCard.cfm/sid/241380/cid/15983821/2021-Topps-120-Freddie-Freeman</t>
  </si>
  <si>
    <t>/Images/Cards/Baseball/241380/241380-15983821Fr.jpg</t>
  </si>
  <si>
    <t>/Images/Cards/Baseball/241380/241380-15983821Bk.jpg</t>
  </si>
  <si>
    <t>/ViewCard.cfm/sid/241380/cid/15983851/2021-Topps-150-Shohei-Ohtani</t>
  </si>
  <si>
    <t>/Images/Cards/Baseball/241380/241380-15983851Fr.jpg</t>
  </si>
  <si>
    <t>/Images/Cards/Baseball/241380/241380-15983851Bk.jpg</t>
  </si>
  <si>
    <t>/ViewCard.cfm/sid/241380/cid/15983893/2021-Topps-192-Manny-Machado</t>
  </si>
  <si>
    <t>/Images/Cards/Baseball/241380/241380-15983893Fr.jpg</t>
  </si>
  <si>
    <t>/Images/Cards/Baseball/241380/241380-15983893Bk.jpg</t>
  </si>
  <si>
    <t>/ViewCard.cfm/sid/241380/cid/15983901/2021-Topps-200-Jacob-deGrom</t>
  </si>
  <si>
    <t>/Images/Cards/Baseball/241380/241380-15983901Fr.jpg</t>
  </si>
  <si>
    <t>/Images/Cards/Baseball/241380/241380-15983901Bk.jpg</t>
  </si>
  <si>
    <t>/ViewCard.cfm/sid/241380/cid/15983908/2021-Topps-207-Yadier-Molina</t>
  </si>
  <si>
    <t>/Images/Cards/Baseball/241380/241380-15983908Fr.jpg</t>
  </si>
  <si>
    <t>/Images/Cards/Baseball/241380/241380-15983908Bk.jpg</t>
  </si>
  <si>
    <t>/ViewCard.cfm/sid/241380/cid/15983924/2021-Topps-223-Luis-Robert</t>
  </si>
  <si>
    <t>/Images/Cards/Baseball/241380/241380-15983924Fr.jpg</t>
  </si>
  <si>
    <t>/Images/Cards/Baseball/241380/241380-15983924Bk.jpg</t>
  </si>
  <si>
    <t>/ViewCard.cfm/sid/241380/cid/15983925/2021-Topps-224-Vladimir-Guerrero-Jr.</t>
  </si>
  <si>
    <t>/Images/Cards/Baseball/241380/241380-15983925Fr.jpg</t>
  </si>
  <si>
    <t>/Images/Cards/Baseball/241380/241380-15983925Bk.jpg</t>
  </si>
  <si>
    <t>/ViewCard.cfm/sid/241380/cid/15983930/2021-Topps-229-Paul-Goldschmidt</t>
  </si>
  <si>
    <t>/Images/Cards/Baseball/241380/241380-15983930Fr.jpg</t>
  </si>
  <si>
    <t>/Images/Cards/Baseball/241380/241380-15983930Bk.jpg</t>
  </si>
  <si>
    <t>/ViewCard.cfm/sid/241380/cid/15983951/2021-Topps-250-Bryce-Harper</t>
  </si>
  <si>
    <t>/Images/Cards/Baseball/241380/241380-15983951Fr.jpg</t>
  </si>
  <si>
    <t>/Images/Cards/Baseball/241380/241380-15983951Bk.jpg</t>
  </si>
  <si>
    <t>/ViewCard.cfm/sid/241380/cid/15983964/2021-Topps-263-Ronald-Acuña-Jr.</t>
  </si>
  <si>
    <t>/Images/Cards/Baseball/241380/241380-15983964Fr.jpg</t>
  </si>
  <si>
    <t>/Images/Cards/Baseball/241380/241380-15983964Bk.jpg</t>
  </si>
  <si>
    <t>/ViewCard.cfm/sid/241380/cid/15983976/2021-Topps-275-Joey-Votto</t>
  </si>
  <si>
    <t>/Images/Cards/Baseball/241380/241380-15983976Fr.jpg</t>
  </si>
  <si>
    <t>/Images/Cards/Baseball/241380/241380-15983976Bk.jpg</t>
  </si>
  <si>
    <t>/ViewCard.cfm/sid/241380/cid/15984002/2021-Topps-301-Buster-Posey</t>
  </si>
  <si>
    <t>/Images/Cards/Baseball/241380/241380-15984002Fr.jpg</t>
  </si>
  <si>
    <t>/Images/Cards/Baseball/241380/241380-15984002Bk.jpg</t>
  </si>
  <si>
    <t>/ViewCard.cfm/sid/241380/cid/15984010/2021-Topps-309-Francisco-Lindor</t>
  </si>
  <si>
    <t>/Images/Cards/Baseball/241380/241380-15984010Fr.jpg</t>
  </si>
  <si>
    <t>/Images/Cards/Baseball/241380/241380-15984010Bk.jpg</t>
  </si>
  <si>
    <t>/ViewCard.cfm/sid/241380/cid/15984031/2021-Topps-330-Juan-Soto</t>
  </si>
  <si>
    <t>/Images/Cards/Baseball/241380/241380-15984031RepFr.jpg</t>
  </si>
  <si>
    <t>/Images/Cards/Baseball/241380/241380-15984031RepBk.jpg</t>
  </si>
  <si>
    <t>ebay_25_singles</t>
  </si>
  <si>
    <t>/ViewCard.cfm/sid/241380/cid/16635314/2021-Topps-400-Stephen-Strasburg</t>
  </si>
  <si>
    <t>/Images/Cards/Baseball/241380/241380-16635314Fr.jpg</t>
  </si>
  <si>
    <t>/Images/Cards/Baseball/241380/241380-16635314Bk.jpg</t>
  </si>
  <si>
    <t>/ViewCard.cfm/sid/241380/cid/16635394/2021-Topps-463-Zack-Greinke</t>
  </si>
  <si>
    <t>/Images/Cards/Baseball/241380/241380-16635394Fr.jpg</t>
  </si>
  <si>
    <t>/Images/Cards/Baseball/241380/241380-16635394Bk.jpg</t>
  </si>
  <si>
    <t>/ViewCard.cfm/sid/241380/cid/16635617/2021-Topps-642-Giancarlo-Stanton</t>
  </si>
  <si>
    <t>/Images/Cards/Baseball/241380/241380-16635617Fr.jpg</t>
  </si>
  <si>
    <t>/Images/Cards/Baseball/241380/241380-16635617Bk.jpg</t>
  </si>
  <si>
    <t>/ViewCard.cfm/sid/241380/cid/16635641/2021-Topps-660-Kris-Bryant</t>
  </si>
  <si>
    <t>/Images/Cards/Baseball/241380/241380-16635641Fr.jpg</t>
  </si>
  <si>
    <t>/Images/Cards/Baseball/241380/241380-16635641Bk.jpg</t>
  </si>
  <si>
    <t>/ViewCard.cfm/sid/275887/cid/18009045/2022-Topps-1-Shohei-Ohtani</t>
  </si>
  <si>
    <t>/Images/Cards/Baseball/275887/275887-18009045Fr.jpg</t>
  </si>
  <si>
    <t>/Images/Cards/Baseball/275887/275887-18009045Bk.jpg</t>
  </si>
  <si>
    <t>/ViewCard.cfm/sid/275887/cid/18009119/2022-Topps-51-Zack-Greinke</t>
  </si>
  <si>
    <t>/Images/Cards/Baseball/275887/275887-18009119Fr.jpg</t>
  </si>
  <si>
    <t>/Images/Cards/Baseball/275887/275887-18009119Bk.jpg</t>
  </si>
  <si>
    <t>/ViewCard.cfm/sid/275887/cid/18009161/2022-Topps-86-Kris-Bryant</t>
  </si>
  <si>
    <t>/Images/Cards/Baseball/275887/275887-18009161Fr.jpg</t>
  </si>
  <si>
    <t>/Images/Cards/Baseball/275887/275887-18009161Bk.jpg</t>
  </si>
  <si>
    <t>/ViewCard.cfm/sid/275887/cid/18009163/2022-Topps-87-Nolan-Arenado</t>
  </si>
  <si>
    <t>/Images/Cards/Baseball/275887/275887-18009163Fr.jpg</t>
  </si>
  <si>
    <t>/Images/Cards/Baseball/275887/275887-18009163Bk.jpg</t>
  </si>
  <si>
    <t>/ViewCard.cfm/sid/275887/cid/18009177/2022-Topps-99-Aaron-Judge</t>
  </si>
  <si>
    <t>/Images/Cards/Baseball/275887/275887-18009177Fr.jpg</t>
  </si>
  <si>
    <t>/Images/Cards/Baseball/275887/275887-18009177Bk.jpg</t>
  </si>
  <si>
    <t>/ViewCard.cfm/sid/275887/cid/18009180/2022-Topps-100-Fernando-Tatis-Jr.</t>
  </si>
  <si>
    <t>/Images/Cards/Baseball/275887/275887-18009180Fr.jpg</t>
  </si>
  <si>
    <t>/Images/Cards/Baseball/275887/275887-18009180Bk.jpg</t>
  </si>
  <si>
    <t>/ViewCard.cfm/sid/275887/cid/18009191/2022-Topps-107-Luis-Robert</t>
  </si>
  <si>
    <t>/Images/Cards/Baseball/275887/275887-18009191Fr.jpg</t>
  </si>
  <si>
    <t>/Images/Cards/Baseball/275887/275887-18009191Bk.jpg</t>
  </si>
  <si>
    <t>/ViewCard.cfm/sid/275887/cid/18009239/2022-Topps-150-Juan-Soto</t>
  </si>
  <si>
    <t>/Images/Cards/Baseball/275887/275887-18009239Fr.jpg</t>
  </si>
  <si>
    <t>/Images/Cards/Baseball/275887/275887-18009239Bk.jpg</t>
  </si>
  <si>
    <t>/ViewCard.cfm/sid/275887/cid/18009301/2022-Topps-200-Ronald-Acu√±a-Jr.</t>
  </si>
  <si>
    <t>/Images/Cards/Baseball/275887/275887-18009301Fr.jpg</t>
  </si>
  <si>
    <t>/Images/Cards/Baseball/275887/275887-18009301Bk.jpg</t>
  </si>
  <si>
    <t>/ViewCard.cfm/sid/275887/cid/18009310/2022-Topps-205-Yadier-Molina</t>
  </si>
  <si>
    <t>/Images/Cards/Baseball/275887/275887-18009310Fr.jpg</t>
  </si>
  <si>
    <t>/Images/Cards/Baseball/275887/275887-18009310Bk.jpg</t>
  </si>
  <si>
    <t>/ViewCard.cfm/sid/275887/cid/18009317/2022-Topps-209-Buster-Posey</t>
  </si>
  <si>
    <t>/Images/Cards/Baseball/275887/275887-18009317Fr.jpg</t>
  </si>
  <si>
    <t>/Images/Cards/Baseball/275887/275887-18009317Bk.jpg</t>
  </si>
  <si>
    <t>/ViewCard.cfm/sid/275887/cid/18009351/2022-Topps-236-Freddie-Freeman</t>
  </si>
  <si>
    <t>/Images/Cards/Baseball/275887/275887-18009351Fr.jpg</t>
  </si>
  <si>
    <t>/Images/Cards/Baseball/275887/275887-18009351Bk.jpg</t>
  </si>
  <si>
    <t>/ViewCard.cfm/sid/275887/cid/18009371/2022-Topps-250-Bryce-Harper</t>
  </si>
  <si>
    <t>/Images/Cards/Baseball/275887/275887-18009371Fr.jpg</t>
  </si>
  <si>
    <t>/Images/Cards/Baseball/275887/275887-18009371Bk.jpg</t>
  </si>
  <si>
    <t>/ViewCard.cfm/sid/275887/cid/18009418/2022-Topps-288-Christian-Yelich</t>
  </si>
  <si>
    <t>/Images/Cards/Baseball/275887/275887-18009418Fr.jpg</t>
  </si>
  <si>
    <t>/Images/Cards/Baseball/275887/275887-18009418Bk.jpg</t>
  </si>
  <si>
    <t>/ViewCard.cfm/sid/275887/cid/18009421/2022-Topps-290-Joey-Votto</t>
  </si>
  <si>
    <t>/Images/Cards/Baseball/275887/275887-18009421Fr.jpg</t>
  </si>
  <si>
    <t>/Images/Cards/Baseball/275887/275887-18009421Bk.jpg</t>
  </si>
  <si>
    <t>/ViewCard.cfm/sid/275887/cid/18009434/2022-Topps-300-Vladimir-Guerrero-Jr.</t>
  </si>
  <si>
    <t>/Images/Cards/Baseball/275887/275887-18009434Fr.jpg</t>
  </si>
  <si>
    <t>/Images/Cards/Baseball/275887/275887-18009434Bk.jpg</t>
  </si>
  <si>
    <t>/ViewCard.cfm/sid/275887/cid/18009454/2022-Topps-315-Pete-Alonso</t>
  </si>
  <si>
    <t>/Images/Cards/Baseball/275887/275887-18009454Fr.jpg</t>
  </si>
  <si>
    <t>/Images/Cards/Baseball/275887/275887-18009454Bk.jpg</t>
  </si>
  <si>
    <t>/ViewCard.cfm/sid/275887/cid/18009472/2022-Topps-330-Jacob-deGrom</t>
  </si>
  <si>
    <t>/Images/Cards/Baseball/275887/275887-18009472Fr.jpg</t>
  </si>
  <si>
    <t>/Images/Cards/Baseball/275887/275887-18009472Bk.jpg</t>
  </si>
  <si>
    <t>/ViewCard.cfm/sid/275887/cid/18764257/2022-Topps-443-Cody-Bellinger</t>
  </si>
  <si>
    <t>/Images/Cards/Baseball/275887/275887-18764257Fr.jpg</t>
  </si>
  <si>
    <t>/Images/Cards/Baseball/275887/275887-18764257Bk.jpg</t>
  </si>
  <si>
    <t>/ViewCard.cfm/sid/275887/cid/18764269/2022-Topps-450-Francisco-Lindor</t>
  </si>
  <si>
    <t>/Images/Cards/Baseball/275887/275887-18764269Fr.jpg</t>
  </si>
  <si>
    <t>/Images/Cards/Baseball/275887/275887-18764269Bk.jpg</t>
  </si>
  <si>
    <t>2022_topps_series2_hanger</t>
  </si>
  <si>
    <t>/ViewCard.cfm/sid/275887/cid/18764318/2022-Topps-492-Stephen-Strasburg</t>
  </si>
  <si>
    <t>/Images/Cards/Baseball/275887/275887-18764318Fr.jpg</t>
  </si>
  <si>
    <t>/Images/Cards/Baseball/275887/275887-18764318Bk.jpg</t>
  </si>
  <si>
    <t>/ViewCard.cfm/sid/275887/cid/18764373/2022-Topps-535-Paul-Goldschmidt</t>
  </si>
  <si>
    <t>/Images/Cards/Baseball/275887/275887-18764373Fr.jpg</t>
  </si>
  <si>
    <t>/Images/Cards/Baseball/275887/275887-18764373Bk.jpg</t>
  </si>
  <si>
    <t>/ViewCard.cfm/sid/275887/cid/18764461/2022-Topps-600-Manny-Machado</t>
  </si>
  <si>
    <t>/Images/Cards/Baseball/275887/275887-18764461Fr.jpg</t>
  </si>
  <si>
    <t>/Images/Cards/Baseball/275887/275887-18764461Bk.jpg</t>
  </si>
  <si>
    <t>/ViewCard.cfm/sid/275887/cid/18764519/2022-Topps-650-Giancarlo-Stanton</t>
  </si>
  <si>
    <t>/Images/Cards/Baseball/275887/275887-18764519Fr.jpg</t>
  </si>
  <si>
    <t>/Images/Cards/Baseball/275887/275887-18764519Bk.jpg</t>
  </si>
  <si>
    <t>lot_cost</t>
  </si>
  <si>
    <t>date</t>
  </si>
  <si>
    <t>logged</t>
  </si>
  <si>
    <t>gmcards_86_b_bonds</t>
  </si>
  <si>
    <t>gmcards_89_k_griffey</t>
  </si>
  <si>
    <t>gmcards_84_t_gwynn</t>
  </si>
  <si>
    <t>proxibid_63_mays</t>
  </si>
  <si>
    <t>gmcards_73_p_rose</t>
  </si>
  <si>
    <t>gmcards_70_h_aaron</t>
  </si>
  <si>
    <t>gmcards_64_l_brock</t>
  </si>
  <si>
    <t>gmcards_63_w_mccovey</t>
  </si>
  <si>
    <t>gmcards_64_h_killebrew</t>
  </si>
  <si>
    <t>gmcards_68_p_niekro</t>
  </si>
  <si>
    <t>2018_series_1_jumbo_packs</t>
  </si>
  <si>
    <t>gmcards_68_J_hunter</t>
  </si>
  <si>
    <t>ebay_52_m_irvin</t>
  </si>
  <si>
    <t>gmcards_54_m_irvin</t>
  </si>
  <si>
    <t>gmcards_56_m_irvin</t>
  </si>
  <si>
    <t>gmcards_55_m_irvin</t>
  </si>
  <si>
    <t>ebay_53_m_irvin</t>
  </si>
  <si>
    <t>ebay_hangers_blasters</t>
  </si>
  <si>
    <t>2022_topps_series2_blaster</t>
  </si>
  <si>
    <t>First_Ballot</t>
  </si>
  <si>
    <t>BBWAA</t>
  </si>
  <si>
    <t>Vet_Other</t>
  </si>
  <si>
    <t>Left_to_Collect</t>
  </si>
  <si>
    <t>series 1</t>
  </si>
  <si>
    <t>series 2</t>
  </si>
  <si>
    <t>box 1</t>
  </si>
  <si>
    <t>box 1-2</t>
  </si>
  <si>
    <t>jumbo packs</t>
  </si>
  <si>
    <t>box 2</t>
  </si>
  <si>
    <t>Grand Total</t>
  </si>
  <si>
    <t>SUM of remaining_price</t>
  </si>
  <si>
    <t>SUM of own</t>
  </si>
  <si>
    <t>COUNTA of name</t>
  </si>
  <si>
    <t>MIN of year</t>
  </si>
  <si>
    <t>MAX of year</t>
  </si>
  <si>
    <t>left_to_collect</t>
  </si>
  <si>
    <t>avg_price_remaining</t>
  </si>
  <si>
    <t>pages</t>
  </si>
  <si>
    <t>album</t>
  </si>
  <si>
    <t>SUM of price</t>
  </si>
  <si>
    <t>type</t>
  </si>
  <si>
    <t>first_card</t>
  </si>
  <si>
    <t>is_rookie</t>
  </si>
  <si>
    <t>earlier_traded</t>
  </si>
  <si>
    <t>traded_year</t>
  </si>
  <si>
    <t>traded_number</t>
  </si>
  <si>
    <t>traded_own</t>
  </si>
  <si>
    <t>psa10</t>
  </si>
  <si>
    <t>psa9</t>
  </si>
  <si>
    <t>paid</t>
  </si>
  <si>
    <t>bbwaa</t>
  </si>
  <si>
    <t>first_ballot</t>
  </si>
  <si>
    <t>vet_or_other</t>
  </si>
  <si>
    <t>T247</t>
  </si>
  <si>
    <t>current_maybe_add</t>
  </si>
  <si>
    <t>US1</t>
  </si>
  <si>
    <t>current_maybe</t>
  </si>
  <si>
    <t>league</t>
  </si>
  <si>
    <t>team</t>
  </si>
  <si>
    <t>wins</t>
  </si>
  <si>
    <t>losses</t>
  </si>
  <si>
    <t>position</t>
  </si>
  <si>
    <t>set_url</t>
  </si>
  <si>
    <t>AL</t>
  </si>
  <si>
    <t>New York Yankees</t>
  </si>
  <si>
    <t>https://www.tcdb.com/ViewTeams.cfm/sid/26/1952-Topps</t>
  </si>
  <si>
    <t>Cleveland Indians</t>
  </si>
  <si>
    <t>Chicago White Sox</t>
  </si>
  <si>
    <t>Ray Coleman</t>
  </si>
  <si>
    <t>OF</t>
  </si>
  <si>
    <t>Philadelphia Athletics</t>
  </si>
  <si>
    <t>Washington Senators</t>
  </si>
  <si>
    <t>Boston Red Sox</t>
  </si>
  <si>
    <t>Gus Niarhos</t>
  </si>
  <si>
    <t>C</t>
  </si>
  <si>
    <t>St. Louis Browns</t>
  </si>
  <si>
    <t>Detroit Tigers</t>
  </si>
  <si>
    <t>Frank House</t>
  </si>
  <si>
    <t>NL</t>
  </si>
  <si>
    <t>Brooklyn Dodgers</t>
  </si>
  <si>
    <t>New York Giants</t>
  </si>
  <si>
    <t>St. Louis Cardinals</t>
  </si>
  <si>
    <t>Philadelphia Phillies</t>
  </si>
  <si>
    <t>Jim Konstanty</t>
  </si>
  <si>
    <t>P</t>
  </si>
  <si>
    <t>Chicago Cubs</t>
  </si>
  <si>
    <t>Cincinnati Reds</t>
  </si>
  <si>
    <t>Dick Sisler</t>
  </si>
  <si>
    <t>Boston Braves</t>
  </si>
  <si>
    <t>Vern Bickford</t>
  </si>
  <si>
    <t>Pittsburgh Pirates</t>
  </si>
  <si>
    <t>https://www.tcdb.com/ViewTeams.cfm/sid/29/1953-Topps</t>
  </si>
  <si>
    <t>Harry Dorish</t>
  </si>
  <si>
    <t>Frank Shea</t>
  </si>
  <si>
    <t>Eddie Kazak</t>
  </si>
  <si>
    <t>IF</t>
  </si>
  <si>
    <t>Ed McGhee</t>
  </si>
  <si>
    <t>Billy Loes</t>
  </si>
  <si>
    <t>Ebba St. Claire</t>
  </si>
  <si>
    <t>Milwaukee Braves</t>
  </si>
  <si>
    <t>Jim Pendleton</t>
  </si>
  <si>
    <t>Jim Hearn</t>
  </si>
  <si>
    <t>Herman Wehmeier</t>
  </si>
  <si>
    <t>https://www.tcdb.com/ViewTeams.cfm/sid/33/1954-Topps</t>
  </si>
  <si>
    <t>Chuck Stobbs</t>
  </si>
  <si>
    <t>Baltimore Orioles</t>
  </si>
  <si>
    <t>Duane Pillette</t>
  </si>
  <si>
    <t>Lou Limmer</t>
  </si>
  <si>
    <t>1B</t>
  </si>
  <si>
    <t>Cincinnati Redlegs</t>
  </si>
  <si>
    <t>Harry Perkowski</t>
  </si>
  <si>
    <t>Charlie Silvera</t>
  </si>
  <si>
    <t>https://www.tcdb.com/ViewTeams.cfm/sid/36/1955-Topps</t>
  </si>
  <si>
    <t>Kansas City Athletics</t>
  </si>
  <si>
    <t>Mel Roach</t>
  </si>
  <si>
    <t>Thornton Kipper</t>
  </si>
  <si>
    <t>Rip Repulski</t>
  </si>
  <si>
    <t>Curt Roberts</t>
  </si>
  <si>
    <t>2B</t>
  </si>
  <si>
    <t>Bob Turley</t>
  </si>
  <si>
    <t>https://www.tcdb.com/ViewTeams.cfm/sid/37/1956-Topps</t>
  </si>
  <si>
    <t>Vic Wertz</t>
  </si>
  <si>
    <t>Bill Susce Jr.</t>
  </si>
  <si>
    <t>Duke Maas</t>
  </si>
  <si>
    <t>Ray Moore</t>
  </si>
  <si>
    <t>Vic Power</t>
  </si>
  <si>
    <t>Danny O'Connell</t>
  </si>
  <si>
    <t>Harvey Haddix</t>
  </si>
  <si>
    <t>Bobby Hofman</t>
  </si>
  <si>
    <t>Ronnie Kline</t>
  </si>
  <si>
    <t>Tom Sturdivant</t>
  </si>
  <si>
    <t>https://www.tcdb.com/ViewTeams.cfm/sid/38/1957-Topps</t>
  </si>
  <si>
    <t>Norm Zauchin</t>
  </si>
  <si>
    <t>Harvey Kuenn</t>
  </si>
  <si>
    <t>SS</t>
  </si>
  <si>
    <t>Joe Adcock</t>
  </si>
  <si>
    <t>Willard Schmidt</t>
  </si>
  <si>
    <t>Ruben Gomez</t>
  </si>
  <si>
    <t>Turk Lown</t>
  </si>
  <si>
    <t>Andy Carey</t>
  </si>
  <si>
    <t>https://www.tcdb.com/ViewTeams.cfm/sid/40/1958-Topps</t>
  </si>
  <si>
    <t>Al Smith</t>
  </si>
  <si>
    <t>Billy Klaus</t>
  </si>
  <si>
    <t>Mickey Vernon</t>
  </si>
  <si>
    <t>Gail Harris</t>
  </si>
  <si>
    <t>Jack Harshman</t>
  </si>
  <si>
    <t>Harry Chiti</t>
  </si>
  <si>
    <t>Steve Korcheck</t>
  </si>
  <si>
    <t>Casey Wise</t>
  </si>
  <si>
    <t>Paul Smith</t>
  </si>
  <si>
    <t>San Francisco Giants</t>
  </si>
  <si>
    <t>Ray Jablonski</t>
  </si>
  <si>
    <t>Jerry Kindall</t>
  </si>
  <si>
    <t>Irv Noren</t>
  </si>
  <si>
    <t>Los Angeles Dodgers</t>
  </si>
  <si>
    <t>Joe Pignatano</t>
  </si>
  <si>
    <t>Bob Bowman</t>
  </si>
  <si>
    <t>https://www.tcdb.com/ViewTeams.cfm/sid/43/1959-Topps</t>
  </si>
  <si>
    <t>Jim Busby</t>
  </si>
  <si>
    <t>George Bamberger</t>
  </si>
  <si>
    <t>Walt Craddock</t>
  </si>
  <si>
    <t>Dick Hyde</t>
  </si>
  <si>
    <t>Stan Williams</t>
  </si>
  <si>
    <t>Wes Covington</t>
  </si>
  <si>
    <t>Willie Kirkland</t>
  </si>
  <si>
    <t>Jim Marshall</t>
  </si>
  <si>
    <t>Jerry Lynch</t>
  </si>
  <si>
    <t>Gino Cimoli</t>
  </si>
  <si>
    <t>Harry Anderson</t>
  </si>
  <si>
    <t>Bobby Richardson</t>
  </si>
  <si>
    <t>https://www.tcdb.com/ViewTeams.cfm/sid/47/1960-Topps</t>
  </si>
  <si>
    <t>Gene Green</t>
  </si>
  <si>
    <t>C-OF</t>
  </si>
  <si>
    <t>Jerry Lumpe</t>
  </si>
  <si>
    <t>SS-2B</t>
  </si>
  <si>
    <t>Don Gross</t>
  </si>
  <si>
    <t>Carl Willey</t>
  </si>
  <si>
    <t>https://www.tcdb.com/ViewTeams.cfm/sid/51/1961-Topps</t>
  </si>
  <si>
    <t>Russ Nixon</t>
  </si>
  <si>
    <t>Los Angeles Angels</t>
  </si>
  <si>
    <t>Del Rice</t>
  </si>
  <si>
    <t>Minnesota Twins</t>
  </si>
  <si>
    <t>Dick Hall</t>
  </si>
  <si>
    <t>Harry Bright</t>
  </si>
  <si>
    <t>3B</t>
  </si>
  <si>
    <t>Walt Moryn</t>
  </si>
  <si>
    <t>Bob Oldis</t>
  </si>
  <si>
    <t>Jack Meyer</t>
  </si>
  <si>
    <t>https://www.tcdb.com/ViewTeams.cfm/sid/55/1962-Topps</t>
  </si>
  <si>
    <t>Camilo Pascual</t>
  </si>
  <si>
    <t>Dean Chance</t>
  </si>
  <si>
    <t>Bob Farley</t>
  </si>
  <si>
    <t>Don Wert</t>
  </si>
  <si>
    <t>3B-SS</t>
  </si>
  <si>
    <t>Woody Held</t>
  </si>
  <si>
    <t>Jack Fisher</t>
  </si>
  <si>
    <t>Johnny Orsino</t>
  </si>
  <si>
    <t>Johnny Klippstein</t>
  </si>
  <si>
    <t>Vern Law</t>
  </si>
  <si>
    <t>Alex Grammas</t>
  </si>
  <si>
    <t>Clay Dalrymple</t>
  </si>
  <si>
    <t>Houston Colt .45s</t>
  </si>
  <si>
    <t>Don Buddin</t>
  </si>
  <si>
    <t>New York Mets</t>
  </si>
  <si>
    <t>Gus Bell</t>
  </si>
  <si>
    <t>https://www.tcdb.com/ViewTeams.cfm/sid/60/1963-Topps</t>
  </si>
  <si>
    <t>John Buzhardt</t>
  </si>
  <si>
    <t>Chuck Essegian</t>
  </si>
  <si>
    <t>Bubba Morton</t>
  </si>
  <si>
    <t>Ed Sadowski</t>
  </si>
  <si>
    <t>Dave Stenhouse</t>
  </si>
  <si>
    <t>Joe Moeller</t>
  </si>
  <si>
    <t>Chuck Hiller</t>
  </si>
  <si>
    <t>Dave Giusti</t>
  </si>
  <si>
    <t>https://www.tcdb.com/ViewTeams.cfm/sid/61/1964-Topps</t>
  </si>
  <si>
    <t>Jim Piersall</t>
  </si>
  <si>
    <t>Leon Wagner</t>
  </si>
  <si>
    <t>Don Zimmer</t>
  </si>
  <si>
    <t>Pete Lovrich</t>
  </si>
  <si>
    <t>Lou Burdette</t>
  </si>
  <si>
    <t>Tony Cloninger</t>
  </si>
  <si>
    <t>Steve Boros</t>
  </si>
  <si>
    <t>Johnny Weekly</t>
  </si>
  <si>
    <t>Choo Choo Coleman</t>
  </si>
  <si>
    <t>https://www.tcdb.com/ViewTeams.cfm/sid/64/1965-Topps</t>
  </si>
  <si>
    <t>Hank Aguirre</t>
  </si>
  <si>
    <t>California Angels</t>
  </si>
  <si>
    <t>Jim Brewer</t>
  </si>
  <si>
    <t>Houston Astros</t>
  </si>
  <si>
    <t>Wally Bunker</t>
  </si>
  <si>
    <t>https://www.tcdb.com/ViewTeams.cfm/sid/65/1966-Topps</t>
  </si>
  <si>
    <t>Jake Wood</t>
  </si>
  <si>
    <t>Eddie Stanky</t>
  </si>
  <si>
    <t>MGR</t>
  </si>
  <si>
    <t>George Banks</t>
  </si>
  <si>
    <t>OF-3B</t>
  </si>
  <si>
    <t>Bob Lee</t>
  </si>
  <si>
    <t>Manny Jiminez</t>
  </si>
  <si>
    <t>Dennis Bennett</t>
  </si>
  <si>
    <t>Jim Hannan</t>
  </si>
  <si>
    <t>Bob Friend</t>
  </si>
  <si>
    <t>Lindy McDaniel</t>
  </si>
  <si>
    <t>Al McBean</t>
  </si>
  <si>
    <t>Tony Gonzalez</t>
  </si>
  <si>
    <t>Atlanta Braves</t>
  </si>
  <si>
    <t>Curt Simmons</t>
  </si>
  <si>
    <t>Chico Cardenas</t>
  </si>
  <si>
    <t>Grady Hatton</t>
  </si>
  <si>
    <t>Reggie Smith</t>
  </si>
  <si>
    <t>https://www.tcdb.com/ViewTeams.cfm/sid/66/1967-Topps</t>
  </si>
  <si>
    <t>Bobby Knoop</t>
  </si>
  <si>
    <t>Steve Barber</t>
  </si>
  <si>
    <t>Jack Kralick</t>
  </si>
  <si>
    <t>Danny Cater</t>
  </si>
  <si>
    <t>Ray Washburn</t>
  </si>
  <si>
    <t>Tom Haller</t>
  </si>
  <si>
    <t>George Altman</t>
  </si>
  <si>
    <t>Gordy Coleman</t>
  </si>
  <si>
    <t>Rick Wise</t>
  </si>
  <si>
    <t>Roy Face</t>
  </si>
  <si>
    <t>Rico Carty</t>
  </si>
  <si>
    <t>Willie Davis</t>
  </si>
  <si>
    <t>https://www.tcdb.com/ViewTeams.cfm/sid/68/1968-Topps</t>
  </si>
  <si>
    <t>Oakland Athletics</t>
  </si>
  <si>
    <t>Dave Boswell</t>
  </si>
  <si>
    <t>Fred Valentine</t>
  </si>
  <si>
    <t>https://www.tcdb.com/ViewTeams.cfm/sid/69/1969-Topps</t>
  </si>
  <si>
    <t>Ted Uhlaender</t>
  </si>
  <si>
    <t>John Donaldson</t>
  </si>
  <si>
    <t>Dick Bosman</t>
  </si>
  <si>
    <t>Kansas City Royals</t>
  </si>
  <si>
    <t>Seattle Pilots</t>
  </si>
  <si>
    <t>Chico Salmon</t>
  </si>
  <si>
    <t>Jerry Grote</t>
  </si>
  <si>
    <t>Wes Parker</t>
  </si>
  <si>
    <t>Jeff James</t>
  </si>
  <si>
    <t>Montreal Expos</t>
  </si>
  <si>
    <t>Jack Billingham</t>
  </si>
  <si>
    <t>San Diego Padres</t>
  </si>
  <si>
    <t>Bill McCool</t>
  </si>
  <si>
    <t>Dave May</t>
  </si>
  <si>
    <t>https://www.tcdb.com/ViewTeams.cfm/sid/70/1970-Topps</t>
  </si>
  <si>
    <t>Mel Stottlemyre</t>
  </si>
  <si>
    <t>Charlie Metro</t>
  </si>
  <si>
    <t>Bob Christian</t>
  </si>
  <si>
    <t>Fred Patek</t>
  </si>
  <si>
    <t>Lum Harris</t>
  </si>
  <si>
    <t>Chuck Taylor</t>
  </si>
  <si>
    <t>Tony Taylor</t>
  </si>
  <si>
    <t>Ollie Brown</t>
  </si>
  <si>
    <t>https://www.tcdb.com/ViewTeams.cfm/sid/71/1971-Topps</t>
  </si>
  <si>
    <t>Frank Fernandez</t>
  </si>
  <si>
    <t>Bill Butler</t>
  </si>
  <si>
    <t>Milwaukee Brewers</t>
  </si>
  <si>
    <t>Harry Walker</t>
  </si>
  <si>
    <t>Johnny Briggs</t>
  </si>
  <si>
    <t>https://www.tcdb.com/ViewTeams.cfm/sid/72/1972-Topps</t>
  </si>
  <si>
    <t>Skip Lockwood</t>
  </si>
  <si>
    <t>Texas Rangers</t>
  </si>
  <si>
    <t>Jose Cruz</t>
  </si>
  <si>
    <t>Johnny Jeter</t>
  </si>
  <si>
    <t>https://www.tcdb.com/ViewTeams.cfm/sid/73/1973-Topps</t>
  </si>
  <si>
    <t>https://www.tcdb.com/ViewTeams.cfm/sid/74/1974-Topps</t>
  </si>
  <si>
    <t>https://www.tcdb.com/ViewTeams.cfm/sid/76/1975-Topps</t>
  </si>
  <si>
    <t>https://www.tcdb.com/ViewTeams.cfm/sid/77/1976-Topps</t>
  </si>
  <si>
    <t>https://www.tcdb.com/ViewTeams.cfm/sid/79/1977-Topps</t>
  </si>
  <si>
    <t>Seattle Mariners</t>
  </si>
  <si>
    <t>Toronto Blue Jays</t>
  </si>
  <si>
    <t>https://www.tcdb.com/ViewTeams.cfm/sid/80/1978-Topps</t>
  </si>
  <si>
    <t>https://www.tcdb.com/ViewTeams.cfm/sid/81/1979-Topps</t>
  </si>
  <si>
    <t>https://www.tcdb.com/ViewTeams.cfm/sid/82/1980-Topps</t>
  </si>
  <si>
    <t>https://www.tcdb.com/ViewTeams.cfm/sid/85/1981-Topps</t>
  </si>
  <si>
    <t>https://www.tcdb.com/ViewTeams.cfm/sid/89/1982-Topps</t>
  </si>
  <si>
    <t>https://www.tcdb.com/ViewTeams.cfm/sid/93/1983-Topps</t>
  </si>
  <si>
    <t>https://www.tcdb.com/ViewTeams.cfm/sid/98/1984-Topps</t>
  </si>
  <si>
    <t>https://www.tcdb.com/ViewTeams.cfm/sid/103/1985-Topps</t>
  </si>
  <si>
    <t>https://www.tcdb.com/ViewTeams.cfm/sid/110/1986-Topps</t>
  </si>
  <si>
    <t>https://www.tcdb.com/ViewTeams.cfm/sid/117/1987-Topps</t>
  </si>
  <si>
    <t>https://www.tcdb.com/ViewTeams.cfm/sid/125/1988-Topps</t>
  </si>
  <si>
    <t>https://www.tcdb.com/ViewTeams.cfm/sid/134/1989-Topps</t>
  </si>
  <si>
    <t>https://www.tcdb.com/ViewTeams.cfm/sid/147/1990-Topps</t>
  </si>
  <si>
    <t>https://www.tcdb.com/ViewTeams.cfm/sid/167/1991-Topps</t>
  </si>
  <si>
    <t>https://www.tcdb.com/ViewTeams.cfm/sid/212/1992-Topps</t>
  </si>
  <si>
    <t>https://www.tcdb.com/ViewTeams.cfm/sid/291/1993-Topps</t>
  </si>
  <si>
    <t>Colorado Rockies</t>
  </si>
  <si>
    <t>Florida Marlins</t>
  </si>
  <si>
    <t>https://www.tcdb.com/ViewTeams.cfm/sid/426/1994-Topps</t>
  </si>
  <si>
    <t>https://www.tcdb.com/ViewTeams.cfm/sid/594/1995-Topps</t>
  </si>
  <si>
    <t>https://www.tcdb.com/ViewTeams.cfm/sid/803/1996-Topps</t>
  </si>
  <si>
    <t>https://www.tcdb.com/ViewTeams.cfm/sid/1048/1997-Topps</t>
  </si>
  <si>
    <t>https://www.tcdb.com/ViewTeams.cfm/sid/1238/1998-Topps</t>
  </si>
  <si>
    <t>Anaheim Angels</t>
  </si>
  <si>
    <t>Tampa Bay Devil Rays</t>
  </si>
  <si>
    <t>Arizona Diamondbacks</t>
  </si>
  <si>
    <t>https://www.tcdb.com/ViewTeams.cfm/sid/1340/1999-Topps</t>
  </si>
  <si>
    <t>https://www.tcdb.com/ViewTeams.cfm/sid/1411/2000-Topps</t>
  </si>
  <si>
    <t>https://www.tcdb.com/ViewTeams.cfm/sid/1486/2001-Topps</t>
  </si>
  <si>
    <t>https://www.tcdb.com/ViewTeams.cfm/sid/1562/2002-Topps</t>
  </si>
  <si>
    <t>https://www.tcdb.com/ViewTeams.cfm/sid/1642/2003-Topps</t>
  </si>
  <si>
    <t>https://www.tcdb.com/ViewTeams.cfm/sid/1727/2004-Topps</t>
  </si>
  <si>
    <t>https://www.tcdb.com/ViewTeams.cfm/sid/1824/2005-Topps</t>
  </si>
  <si>
    <t>Washington Nationals</t>
  </si>
  <si>
    <t>https://www.tcdb.com/ViewTeams.cfm/sid/1930/2006-Topps</t>
  </si>
  <si>
    <t>https://www.tcdb.com/ViewTeams.cfm/sid/1977/2007-Topps</t>
  </si>
  <si>
    <t>https://www.tcdb.com/ViewTeams.cfm/sid/6625/2008-Topps</t>
  </si>
  <si>
    <t>Tampa Bay Rays</t>
  </si>
  <si>
    <t>https://www.tcdb.com/ViewTeams.cfm/sid/9074/2009-Topps</t>
  </si>
  <si>
    <t>https://www.tcdb.com/ViewTeams.cfm/sid/9821/2010-Topps</t>
  </si>
  <si>
    <t>https://www.tcdb.com/ViewTeams.cfm/sid/48224/2011-Topps</t>
  </si>
  <si>
    <t>https://www.tcdb.com/ViewTeams.cfm/sid/61443/2012-Topps</t>
  </si>
  <si>
    <t>Miami Marlins</t>
  </si>
  <si>
    <t>https://www.tcdb.com/ViewTeams.cfm/sid/72762/2013-Topps</t>
  </si>
  <si>
    <t>https://www.tcdb.com/ViewTeams.cfm/sid/83630/2014-Topps</t>
  </si>
  <si>
    <t>https://www.tcdb.com/ViewTeams.cfm/sid/97340/2015-Topps</t>
  </si>
  <si>
    <t>https://www.tcdb.com/ViewTeams.cfm/sid/115847/2016-Topps</t>
  </si>
  <si>
    <t>https://www.tcdb.com/ViewTeams.cfm/sid/134018/2017-Topps</t>
  </si>
  <si>
    <t>https://www.tcdb.com/ViewTeams.cfm/sid/155909/2018-Topps</t>
  </si>
  <si>
    <t>https://www.tcdb.com/ViewTeams.cfm/sid/182808/2019-Topps</t>
  </si>
  <si>
    <t>https://www.tcdb.com/ViewTeams.cfm/sid/209948/2020-Topps</t>
  </si>
  <si>
    <t>card_url</t>
  </si>
  <si>
    <t>Pumpsie Green</t>
  </si>
  <si>
    <t>/ViewCard.cfm/sid/47/cid/27917/1960-Topps-317-Pumpsie-Green</t>
  </si>
  <si>
    <t>Jim Baxes</t>
  </si>
  <si>
    <t>/ViewCard.cfm/sid/47/cid/27918/1960-Topps-318-Jim-Baxes</t>
  </si>
  <si>
    <t>Joe Koppe</t>
  </si>
  <si>
    <t>/ViewCard.cfm/sid/47/cid/27919/1960-Topps-319-Joe-Koppe</t>
  </si>
  <si>
    <t>Bob Allison</t>
  </si>
  <si>
    <t>/ViewCard.cfm/sid/47/cid/27920/1960-Topps-320-Bob-Allison</t>
  </si>
  <si>
    <t>Ron Fairly</t>
  </si>
  <si>
    <t>/ViewCard.cfm/sid/47/cid/27921/1960-Topps-321-Ron-Fairly</t>
  </si>
  <si>
    <t>Willie Tasby</t>
  </si>
  <si>
    <t>/ViewCard.cfm/sid/47/cid/27922/1960-Topps-322-Willie-Tasby</t>
  </si>
  <si>
    <t>Johnny Romano</t>
  </si>
  <si>
    <t>/ViewCard.cfm/sid/47/cid/27923/1960-Topps-323-Johnny-Romano</t>
  </si>
  <si>
    <t>Jim Perry</t>
  </si>
  <si>
    <t>/ViewCard.cfm/sid/47/cid/27924/1960-Topps-324-Jim-Perry</t>
  </si>
  <si>
    <t>Jim O'Toole</t>
  </si>
  <si>
    <t>/ViewCard.cfm/sid/47/cid/27925/1960-Topps-325-Jim-O'Toole</t>
  </si>
  <si>
    <t>Dick Stigman</t>
  </si>
  <si>
    <t>/ViewCard.cfm/sid/51/cid/9183/1961-Topps-77-Dick-Stigman</t>
  </si>
  <si>
    <t>Jim Coker</t>
  </si>
  <si>
    <t>/ViewCard.cfm/sid/51/cid/9252/1961-Topps-144-Jim-Coker</t>
  </si>
  <si>
    <t>Julian Javier</t>
  </si>
  <si>
    <t>/ViewCard.cfm/sid/51/cid/9256/1961-Topps-148-Julian-Javier</t>
  </si>
  <si>
    <t>Tommy Davis</t>
  </si>
  <si>
    <t>/ViewCard.cfm/sid/51/cid/9276/1961-Topps-168-Tommy-Davis</t>
  </si>
  <si>
    <t>Ron Hansen</t>
  </si>
  <si>
    <t>/ViewCard.cfm/sid/51/cid/9349/1961-Topps-240-Ron-Hansen</t>
  </si>
  <si>
    <t>Tony Curry</t>
  </si>
  <si>
    <t>/ViewCard.cfm/sid/51/cid/9371/1961-Topps-262-Tony-Curry</t>
  </si>
  <si>
    <t>Chuck Estrada</t>
  </si>
  <si>
    <t>/ViewCard.cfm/sid/51/cid/9506/1961-Topps-395-Chuck-Estrada</t>
  </si>
  <si>
    <t>Jim Gentile</t>
  </si>
  <si>
    <t>/ViewCard.cfm/sid/51/cid/9671/1961-Topps-559-Jim-Gentile</t>
  </si>
  <si>
    <t>Don Schwall</t>
  </si>
  <si>
    <t>/ViewCard.cfm/sid/55/cid/28286/1962-Topps-35-Don-Schwall</t>
  </si>
  <si>
    <t>J.C. Martin</t>
  </si>
  <si>
    <t>/ViewCard.cfm/sid/55/cid/28342/1962-Topps-91-J.C.-Martin</t>
  </si>
  <si>
    <t>Lee Thomas</t>
  </si>
  <si>
    <t>/ViewCard.cfm/sid/55/cid/28411/1962-Topps-154-Lee-Thomas</t>
  </si>
  <si>
    <t>Joe Torre</t>
  </si>
  <si>
    <t>/ViewCard.cfm/sid/55/cid/28479/1962-Topps-218-Joe-Torre</t>
  </si>
  <si>
    <t>Charlie Smith</t>
  </si>
  <si>
    <t>/ViewCard.cfm/sid/55/cid/28544/1962-Topps-283-Charlie-Smith</t>
  </si>
  <si>
    <t>Jack Curtis</t>
  </si>
  <si>
    <t>/ViewCard.cfm/sid/55/cid/28633/1962-Topps-372-Jack-Curtis</t>
  </si>
  <si>
    <t>/ViewCard.cfm/sid/55/cid/28688/1962-Topps-427-Jake-Wood</t>
  </si>
  <si>
    <t>Floyd Robinson</t>
  </si>
  <si>
    <t>/ViewCard.cfm/sid/55/cid/28715/1962-Topps-454-Floyd-Robinson</t>
  </si>
  <si>
    <t>Ed Charles</t>
  </si>
  <si>
    <t>/ViewCard.cfm/sid/60/cid/10379/1963-Topps-67-Ed-Charles</t>
  </si>
  <si>
    <t>Al Jackson</t>
  </si>
  <si>
    <t>/ViewCard.cfm/sid/60/cid/10424/1963-Topps-111-Al-Jackson</t>
  </si>
  <si>
    <t>Manny Jimenez</t>
  </si>
  <si>
    <t>/ViewCard.cfm/sid/60/cid/10508/1963-Topps-195-Manny-Jimenez</t>
  </si>
  <si>
    <t>Fred Whitfield</t>
  </si>
  <si>
    <t>/ViewCard.cfm/sid/60/cid/10524/1963-Topps-211-Fred-Whitfield</t>
  </si>
  <si>
    <t>Bob Rodgers</t>
  </si>
  <si>
    <t>/ViewCard.cfm/sid/60/cid/10593/1963-Topps-280-Bob-Rodgers</t>
  </si>
  <si>
    <t>Al Luplow</t>
  </si>
  <si>
    <t>/ViewCard.cfm/sid/60/cid/10665/1963-Topps-351-Al-Luplow</t>
  </si>
  <si>
    <t>/ViewCard.cfm/sid/60/cid/10669/1963-Topps-355-Dean-Chance</t>
  </si>
  <si>
    <t>Boog Powell</t>
  </si>
  <si>
    <t>/ViewCard.cfm/sid/60/cid/10712/1963-Topps-398-Boog-Powell</t>
  </si>
  <si>
    <t>Bernie Allen</t>
  </si>
  <si>
    <t>/ViewCard.cfm/sid/60/cid/10741/1963-Topps-427-Bernie-Allen</t>
  </si>
  <si>
    <t>Tom Tresh</t>
  </si>
  <si>
    <t>/ViewCard.cfm/sid/60/cid/10786/1963-Topps-470-Tom-Tresh</t>
  </si>
  <si>
    <t>Jimmie Hall</t>
  </si>
  <si>
    <t>/ViewCard.cfm/sid/61/cid/10967/1964-Topps-73-Jimmie-Hall</t>
  </si>
  <si>
    <t>Pete Ward</t>
  </si>
  <si>
    <t>/ViewCard.cfm/sid/61/cid/10979/1964-Topps-85-Pete-Ward</t>
  </si>
  <si>
    <t>Rusty Staub</t>
  </si>
  <si>
    <t>/ViewCard.cfm/sid/61/cid/11003/1964-Topps-109-Rusty-Staub</t>
  </si>
  <si>
    <t>Gary Peters</t>
  </si>
  <si>
    <t>/ViewCard.cfm/sid/61/cid/11024/1964-Topps-130-Gary-Peters</t>
  </si>
  <si>
    <t>Al Weis</t>
  </si>
  <si>
    <t>/ViewCard.cfm/sid/61/cid/11062/1964-Topps-168-Al-Weis</t>
  </si>
  <si>
    <t>Tommy Harper</t>
  </si>
  <si>
    <t>/ViewCard.cfm/sid/61/cid/11224/1964-Topps-330-Tommy-Harper</t>
  </si>
  <si>
    <t>Ray Culp</t>
  </si>
  <si>
    <t>/ViewCard.cfm/sid/61/cid/11306/1964-Topps-412-Ray-Culp</t>
  </si>
  <si>
    <t>Vic Davalillo</t>
  </si>
  <si>
    <t>/ViewCard.cfm/sid/61/cid/11329/1964-Topps-435-Vic-Davalillo</t>
  </si>
  <si>
    <t>/ViewCard.cfm/sid/64/cid/11500/1965-Topps-18-Bill-McCool</t>
  </si>
  <si>
    <t>Tony Conigliaro</t>
  </si>
  <si>
    <t>/ViewCard.cfm/sid/64/cid/11537/1965-Topps-55-Tony-Conigliaro</t>
  </si>
  <si>
    <t>Hal Lanier</t>
  </si>
  <si>
    <t>/ViewCard.cfm/sid/64/cid/11601/1965-Topps-118-Hal-Lanier</t>
  </si>
  <si>
    <t>Bob Chance</t>
  </si>
  <si>
    <t>/ViewCard.cfm/sid/64/cid/11707/1965-Topps-224-Bob-Chance</t>
  </si>
  <si>
    <t>Bert Campaneris</t>
  </si>
  <si>
    <t>/ViewCard.cfm/sid/64/cid/11749/1965-Topps-266-Bert-Campaneris</t>
  </si>
  <si>
    <t>/ViewCard.cfm/sid/64/cid/11773/1965-Topps-290-Wally-Bunker</t>
  </si>
  <si>
    <t>/ViewCard.cfm/sid/64/cid/11788/1965-Topps-305-Rico-Carty</t>
  </si>
  <si>
    <t>Richie Allen</t>
  </si>
  <si>
    <t>/ViewCard.cfm/sid/64/cid/11943/1965-Topps-460-Richie-Allen</t>
  </si>
  <si>
    <t>Ron Swoboda</t>
  </si>
  <si>
    <t>/ViewCard.cfm/sid/65/cid/28935/1966-Topps-35-Ron-Swoboda</t>
  </si>
  <si>
    <t>Frank Linzy</t>
  </si>
  <si>
    <t>/ViewCard.cfm/sid/65/cid/28981/1966-Topps-78-Frank-Linzy</t>
  </si>
  <si>
    <t>Pat Corrales</t>
  </si>
  <si>
    <t>/ViewCard.cfm/sid/65/cid/29044/1966-Topps-137-Pat-Corrales</t>
  </si>
  <si>
    <t>Marcelino Lopez</t>
  </si>
  <si>
    <t>/ViewCard.cfm/sid/65/cid/29062/1966-Topps-155-Marcelino-Lopez</t>
  </si>
  <si>
    <t>Rico Petrocelli</t>
  </si>
  <si>
    <t>/ViewCard.cfm/sid/65/cid/29208/1966-Topps-298-Rico-Petrocelli</t>
  </si>
  <si>
    <t>Paul Schaal</t>
  </si>
  <si>
    <t>/ViewCard.cfm/sid/65/cid/29286/1966-Topps-376-Paul-Schaal</t>
  </si>
  <si>
    <t>Curt Blefary</t>
  </si>
  <si>
    <t>/ViewCard.cfm/sid/65/cid/29372/1966-Topps-460-Curt-Blefary</t>
  </si>
  <si>
    <t>Jose Cardenal</t>
  </si>
  <si>
    <t>/ViewCard.cfm/sid/65/cid/29417/1966-Topps-505-Jose-Cardenal</t>
  </si>
  <si>
    <t>George Scott</t>
  </si>
  <si>
    <t>/ViewCard.cfm/sid/66/cid/13679/1967-Topps-75-George-Scott</t>
  </si>
  <si>
    <t>Jim Nash</t>
  </si>
  <si>
    <t>/ViewCard.cfm/sid/66/cid/13695/1967-Topps-90-Jim-Nash</t>
  </si>
  <si>
    <t>Randy Hundley</t>
  </si>
  <si>
    <t>/ViewCard.cfm/sid/66/cid/13712/1967-Topps-106-Randy-Hundley</t>
  </si>
  <si>
    <t>Cleon Jones</t>
  </si>
  <si>
    <t>/ViewCard.cfm/sid/66/cid/13771/1967-Topps-165-Cleon-Jones</t>
  </si>
  <si>
    <t>Woody Fryman</t>
  </si>
  <si>
    <t>/ViewCard.cfm/sid/66/cid/13828/1967-Topps-221-Woody-Fryman</t>
  </si>
  <si>
    <t>Davey Johnson</t>
  </si>
  <si>
    <t>/ViewCard.cfm/sid/66/cid/13970/1967-Topps-363-Davey-Johnson</t>
  </si>
  <si>
    <t>Sonny Jackson</t>
  </si>
  <si>
    <t>/ViewCard.cfm/sid/66/cid/14024/1967-Topps-415-Sonny-Jackson</t>
  </si>
  <si>
    <t>Byron Browne</t>
  </si>
  <si>
    <t>/ViewCard.cfm/sid/66/cid/14050/1967-Topps-439-Byron-Browne</t>
  </si>
  <si>
    <t>Tommie Agee</t>
  </si>
  <si>
    <t>/ViewCard.cfm/sid/66/cid/14068/1967-Topps-455-Tommie-Agee</t>
  </si>
  <si>
    <t>Tommy Helms</t>
  </si>
  <si>
    <t>/ViewCard.cfm/sid/66/cid/14118/1967-Topps-505-Tommy-Helms</t>
  </si>
  <si>
    <t>/ViewCard.cfm/sid/68/cid/29613/1968-Topps-61-Reggie-Smith</t>
  </si>
  <si>
    <t>Dick Dietz</t>
  </si>
  <si>
    <t>/ViewCard.cfm/sid/68/cid/29657/1968-Topps-104-Dick-Dietz</t>
  </si>
  <si>
    <t>Bobby Etheridge</t>
  </si>
  <si>
    <t>/ViewCard.cfm/sid/68/cid/29680/1968-Topps-126-Bobby-Etheridge</t>
  </si>
  <si>
    <t>Walt Williams</t>
  </si>
  <si>
    <t>/ViewCard.cfm/sid/68/cid/29726/1968-Topps-172-Walt-Williams</t>
  </si>
  <si>
    <t>Tim Cullen</t>
  </si>
  <si>
    <t>/ViewCard.cfm/sid/68/cid/29764/1968-Topps-209-Tim-Cullen</t>
  </si>
  <si>
    <t>Rick Monday</t>
  </si>
  <si>
    <t>/ViewCard.cfm/sid/68/cid/29838/1968-Topps-282-Rick-Monday</t>
  </si>
  <si>
    <t>Rich Nye</t>
  </si>
  <si>
    <t>/ViewCard.cfm/sid/68/cid/29895/1968-Topps-339-Rich-Nye</t>
  </si>
  <si>
    <t>Lee May</t>
  </si>
  <si>
    <t>/ViewCard.cfm/sid/68/cid/30046/1968-Topps-487-Lee-May</t>
  </si>
  <si>
    <t>Jerry Koosman</t>
  </si>
  <si>
    <t>/ViewCard.cfm/sid/69/cid/30294/1969-Topps-90-Jerry-Koosman</t>
  </si>
  <si>
    <t>Bobby Cox</t>
  </si>
  <si>
    <t>/ViewCard.cfm/sid/69/cid/30445/1969-Topps-237-Bobby-Cox</t>
  </si>
  <si>
    <t>Del Unser</t>
  </si>
  <si>
    <t>/ViewCard.cfm/sid/69/cid/30546/1969-Topps-338-Del-Unser</t>
  </si>
  <si>
    <t>Gary Holman</t>
  </si>
  <si>
    <t>/ViewCard.cfm/sid/69/cid/30569/1969-Topps-361-Gary-Holman</t>
  </si>
  <si>
    <t>Stan Bahnsen</t>
  </si>
  <si>
    <t>/ViewCard.cfm/sid/69/cid/30588/1969-Topps-380-Stan-Bahnsen</t>
  </si>
  <si>
    <t>Ken Boswell</t>
  </si>
  <si>
    <t>/ViewCard.cfm/sid/69/cid/30610/1969-Topps-402-Ken-Boswell</t>
  </si>
  <si>
    <t>Dave Marshall</t>
  </si>
  <si>
    <t>/ViewCard.cfm/sid/69/cid/30680/1969-Topps-464-Dave-Marshall</t>
  </si>
  <si>
    <t>Hector Torres</t>
  </si>
  <si>
    <t>/ViewCard.cfm/sid/69/cid/30757/1969-Topps-526-Hector-Torres</t>
  </si>
  <si>
    <t>Dave Nelson</t>
  </si>
  <si>
    <t>/ViewCard.cfm/sid/69/cid/30810/1969-Topps-579-Dave-Nelson</t>
  </si>
  <si>
    <t>Bobby Bonds</t>
  </si>
  <si>
    <t>/ViewCard.cfm/sid/69/cid/30862/1969-Topps-630-Bobby-Bonds</t>
  </si>
  <si>
    <t>Mike Nagy</t>
  </si>
  <si>
    <t>/ViewCard.cfm/sid/70/cid/14868/1970-Topps-39-Mike-Nagy</t>
  </si>
  <si>
    <t>Al Oliver</t>
  </si>
  <si>
    <t>/ViewCard.cfm/sid/70/cid/14996/1970-Topps-166-Al-Oliver</t>
  </si>
  <si>
    <t>Ted Sizemore</t>
  </si>
  <si>
    <t>/ViewCard.cfm/sid/70/cid/15004/1970-Topps-174-Ted-Sizemore</t>
  </si>
  <si>
    <t>Bob Didier</t>
  </si>
  <si>
    <t>/ViewCard.cfm/sid/70/cid/15062/1970-Topps-232-Bob-Didier</t>
  </si>
  <si>
    <t>Jose Laboy</t>
  </si>
  <si>
    <t>/ViewCard.cfm/sid/70/cid/15068/1970-Topps-238-Jose-Laboy</t>
  </si>
  <si>
    <t>Larry Hisle</t>
  </si>
  <si>
    <t>/ViewCard.cfm/sid/70/cid/15119/1970-Topps-288-Larry-Hisle</t>
  </si>
  <si>
    <t>Lou Piniella</t>
  </si>
  <si>
    <t>/ViewCard.cfm/sid/70/cid/15152/1970-Topps-321-Lou-Piniella</t>
  </si>
  <si>
    <t>/ViewCard.cfm/sid/70/cid/15209/1970-Topps-377-Bill-Butler</t>
  </si>
  <si>
    <t>Don Money</t>
  </si>
  <si>
    <t>/ViewCard.cfm/sid/70/cid/15480/1970-Topps-645-Don-Money</t>
  </si>
  <si>
    <t>Thurman Munson</t>
  </si>
  <si>
    <t>/ViewCard.cfm/sid/71/cid/15560/1971-Topps-5-Thurman-Munson</t>
  </si>
  <si>
    <t>Les Cain</t>
  </si>
  <si>
    <t>/ViewCard.cfm/sid/71/cid/15656/1971-Topps-101-Les-Cain</t>
  </si>
  <si>
    <t>Roy Foster</t>
  </si>
  <si>
    <t>/ViewCard.cfm/sid/71/cid/15662/1971-Topps-107-Roy-Foster</t>
  </si>
  <si>
    <t>Billy Conigliaro</t>
  </si>
  <si>
    <t>/ViewCard.cfm/sid/71/cid/15669/1971-Topps-114-Billy-Conigliaro</t>
  </si>
  <si>
    <t>Alan Gallagher</t>
  </si>
  <si>
    <t>/ViewCard.cfm/sid/71/cid/15780/1971-Topps-224-Alan-Gallagher</t>
  </si>
  <si>
    <t>Larry Bowa</t>
  </si>
  <si>
    <t>/ViewCard.cfm/sid/71/cid/15789/1971-Topps-233-Larry-Bowa</t>
  </si>
  <si>
    <t>John Ellis</t>
  </si>
  <si>
    <t>/ViewCard.cfm/sid/71/cid/15819/1971-Topps-263-John-Ellis</t>
  </si>
  <si>
    <t>Bernie Carbo</t>
  </si>
  <si>
    <t>/ViewCard.cfm/sid/71/cid/16034/1971-Topps-478-Bernie-Carbo</t>
  </si>
  <si>
    <t>Carl Morton</t>
  </si>
  <si>
    <t>/ViewCard.cfm/sid/71/cid/16071/1971-Topps-515-Carl-Morton</t>
  </si>
  <si>
    <t>Dave Cash</t>
  </si>
  <si>
    <t>/ViewCard.cfm/sid/71/cid/16138/1971-Topps-582-Dave-Cash</t>
  </si>
  <si>
    <t>Angel Mangual</t>
  </si>
  <si>
    <t>/ViewCard.cfm/sid/72/cid/16465/1972-Topps-62-Angel-Mangual</t>
  </si>
  <si>
    <t>Ross Grimsley</t>
  </si>
  <si>
    <t>/ViewCard.cfm/sid/72/cid/16502/1972-Topps-99-Ross-Grimsley</t>
  </si>
  <si>
    <t>Bill Buckner</t>
  </si>
  <si>
    <t>/ViewCard.cfm/sid/72/cid/16517/1972-Topps-114-Bill-Buckner</t>
  </si>
  <si>
    <t>Chris Chambliss</t>
  </si>
  <si>
    <t>/ViewCard.cfm/sid/72/cid/16546/1972-Topps-142-Chris-Chambliss</t>
  </si>
  <si>
    <t>Chris Speier</t>
  </si>
  <si>
    <t>/ViewCard.cfm/sid/72/cid/16569/1972-Topps-165-Chris-Speier</t>
  </si>
  <si>
    <t>Steve Braun</t>
  </si>
  <si>
    <t>/ViewCard.cfm/sid/72/cid/16648/1972-Topps-244-Steve-Braun</t>
  </si>
  <si>
    <t>Bill Parsons</t>
  </si>
  <si>
    <t>/ViewCard.cfm/sid/72/cid/16685/1972-Topps-281-Bill-Parsons</t>
  </si>
  <si>
    <t>Earl Williams</t>
  </si>
  <si>
    <t>/ViewCard.cfm/sid/72/cid/16784/1972-Topps-380-Earl-Williams</t>
  </si>
  <si>
    <t>Willie Montanez</t>
  </si>
  <si>
    <t>/ViewCard.cfm/sid/72/cid/17095/1972-Topps-690-Willie-Montanez</t>
  </si>
  <si>
    <t>Doug Griffin</t>
  </si>
  <si>
    <t>/ViewCard.cfm/sid/72/cid/17108/1972-Topps-703-Doug-Griffin</t>
  </si>
  <si>
    <t>Buddy Bell</t>
  </si>
  <si>
    <t>/ViewCard.cfm/sid/73/cid/7217557/1973-Topps-31-Buddy-Bell</t>
  </si>
  <si>
    <t>Jon Matlack</t>
  </si>
  <si>
    <t>/ViewCard.cfm/sid/73/cid/17257/1973-Topps-55-Jon-Matlack</t>
  </si>
  <si>
    <t>Dave Roberts</t>
  </si>
  <si>
    <t>/ViewCard.cfm/sid/73/cid/17338/1973-Topps-133-Dave-Roberts</t>
  </si>
  <si>
    <t>Jack Brohamer</t>
  </si>
  <si>
    <t>/ViewCard.cfm/sid/73/cid/17388/1973-Topps-181-Jack-Brohamer</t>
  </si>
  <si>
    <t>Dwain Anderson</t>
  </si>
  <si>
    <t>/ViewCard.cfm/sid/73/cid/17449/1973-Topps-241-Dwain-Anderson</t>
  </si>
  <si>
    <t>Frank Tanana</t>
  </si>
  <si>
    <t>/ViewCard.cfm/sid/76/cid/18514/1975-Topps-16-Frank-Tanana</t>
  </si>
  <si>
    <t>Bill Madlock</t>
  </si>
  <si>
    <t>/ViewCard.cfm/sid/76/cid/18602/1975-Topps-104-Bill-Madlock</t>
  </si>
  <si>
    <t>Mike Hargrove</t>
  </si>
  <si>
    <t>/ViewCard.cfm/sid/76/cid/18604/1975-Topps-106-Mike-Hargrove</t>
  </si>
  <si>
    <t>Bake McBride</t>
  </si>
  <si>
    <t>/ViewCard.cfm/sid/76/cid/18672/1975-Topps-174-Bake-McBride</t>
  </si>
  <si>
    <t>Barry Foote</t>
  </si>
  <si>
    <t>/ViewCard.cfm/sid/76/cid/18727/1975-Topps-229-Barry-Foote</t>
  </si>
  <si>
    <t>Bucky Dent</t>
  </si>
  <si>
    <t>/ViewCard.cfm/sid/76/cid/18797/1975-Topps-299-Bucky-Dent</t>
  </si>
  <si>
    <t>Greg Gross</t>
  </si>
  <si>
    <t>/ViewCard.cfm/sid/76/cid/18832/1975-Topps-334-Greg-Gross</t>
  </si>
  <si>
    <t>Larry Milbourne</t>
  </si>
  <si>
    <t>/ViewCard.cfm/sid/76/cid/19010/1975-Topps-512-Larry-Milbourne</t>
  </si>
  <si>
    <t>Claudell Washington</t>
  </si>
  <si>
    <t>/ViewCard.cfm/sid/76/cid/19145/1975-Topps-647-Claudell-Washington</t>
  </si>
  <si>
    <t>John Montefusco</t>
  </si>
  <si>
    <t>/ViewCard.cfm/sid/77/cid/19188/1976-Topps-30-John-Montefusco</t>
  </si>
  <si>
    <t>Fred Lynn</t>
  </si>
  <si>
    <t>/ViewCard.cfm/sid/77/cid/19208/1976-Topps-50-Fred-Lynn</t>
  </si>
  <si>
    <t>Mike Ivie</t>
  </si>
  <si>
    <t>/ViewCard.cfm/sid/77/cid/19292/1976-Topps-134-Mike-Ivie</t>
  </si>
  <si>
    <t>Larry Parrish</t>
  </si>
  <si>
    <t>/ViewCard.cfm/sid/77/cid/19299/1976-Topps-141-Larry-Parrish</t>
  </si>
  <si>
    <t>Jerry Remy</t>
  </si>
  <si>
    <t>/ViewCard.cfm/sid/77/cid/19387/1976-Topps-229-Jerry-Remy</t>
  </si>
  <si>
    <t>Dan Ford</t>
  </si>
  <si>
    <t>/ViewCard.cfm/sid/77/cid/19471/1976-Topps-313-Dan-Ford</t>
  </si>
  <si>
    <t>Tom Underwood</t>
  </si>
  <si>
    <t>/ViewCard.cfm/sid/77/cid/19565/1976-Topps-407-Tom-Underwood</t>
  </si>
  <si>
    <t>Tom Veryzer</t>
  </si>
  <si>
    <t>/ViewCard.cfm/sid/77/cid/19590/1976-Topps-432-Tom-Veryzer</t>
  </si>
  <si>
    <t>Chet Lemon</t>
  </si>
  <si>
    <t>/ViewCard.cfm/sid/79/cid/19876/1977-Topps-58-Chet-Lemon</t>
  </si>
  <si>
    <t>Tom Poquette</t>
  </si>
  <si>
    <t>/ViewCard.cfm/sid/79/cid/19911/1977-Topps-93-Tom-Poquette</t>
  </si>
  <si>
    <t>Garry Templeton</t>
  </si>
  <si>
    <t>/ViewCard.cfm/sid/79/cid/19979/1977-Topps-161-Garry-Templeton</t>
  </si>
  <si>
    <t>Butch Wynegar</t>
  </si>
  <si>
    <t>/ViewCard.cfm/sid/79/cid/19993/1977-Topps-175-Butch-Wynegar</t>
  </si>
  <si>
    <t>Mark Fidrych</t>
  </si>
  <si>
    <t>/ViewCard.cfm/sid/79/cid/20083/1977-Topps-265-Mark-Fidrych</t>
  </si>
  <si>
    <t>Jason Thompson</t>
  </si>
  <si>
    <t>/ViewCard.cfm/sid/79/cid/20109/1977-Topps-291-Jason-Thompson</t>
  </si>
  <si>
    <t>Willie Randolph</t>
  </si>
  <si>
    <t>/ViewCard.cfm/sid/79/cid/20177/1977-Topps-359-Willie-Randolph</t>
  </si>
  <si>
    <t>Larry Herndon</t>
  </si>
  <si>
    <t>/ViewCard.cfm/sid/79/cid/20215/1977-Topps-397-Larry-Herndon</t>
  </si>
  <si>
    <t>Jerry Royster</t>
  </si>
  <si>
    <t>/ViewCard.cfm/sid/79/cid/20367/1977-Topps-549-Jerry-Royster</t>
  </si>
  <si>
    <t>Jerry Augustine</t>
  </si>
  <si>
    <t>/ViewCard.cfm/sid/79/cid/20395/1977-Topps-577-Jerry-Augustine</t>
  </si>
  <si>
    <t>Bump Wills</t>
  </si>
  <si>
    <t>/ViewCard.cfm/sid/80/cid/20501/1978-Topps-23-Bump-Wills</t>
  </si>
  <si>
    <t>Mitchell Page</t>
  </si>
  <si>
    <t>/ViewCard.cfm/sid/80/cid/20533/1978-Topps-55-Mitchell-Page</t>
  </si>
  <si>
    <t>Dave Rozema</t>
  </si>
  <si>
    <t>/ViewCard.cfm/sid/80/cid/20602/1978-Topps-124-Dave-Rozema</t>
  </si>
  <si>
    <t>Wayne Gross</t>
  </si>
  <si>
    <t>/ViewCard.cfm/sid/80/cid/20617/1978-Topps-139-Wayne-Gross</t>
  </si>
  <si>
    <t>Ruppert Jones</t>
  </si>
  <si>
    <t>/ViewCard.cfm/sid/80/cid/20619/1978-Topps-141-Ruppert-Jones</t>
  </si>
  <si>
    <t>Bob Bailor</t>
  </si>
  <si>
    <t>/ViewCard.cfm/sid/80/cid/20674/1978-Topps-196-Bob-Bailor</t>
  </si>
  <si>
    <t>Doug Ault</t>
  </si>
  <si>
    <t>/ViewCard.cfm/sid/80/cid/20745/1978-Topps-267-Doug-Ault</t>
  </si>
  <si>
    <t>Jerry Garvin</t>
  </si>
  <si>
    <t>/ViewCard.cfm/sid/80/cid/20897/1978-Topps-419-Jerry-Garvin</t>
  </si>
  <si>
    <t>Gary Alexander</t>
  </si>
  <si>
    <t>/ViewCard.cfm/sid/80/cid/21102/1978-Topps-624-Gary-Alexander</t>
  </si>
  <si>
    <t>Wally Joyner</t>
  </si>
  <si>
    <t>/ViewCard.cfm/sid/117/cid/35330/1987-Topps-80-Wally-Joyner</t>
  </si>
  <si>
    <t>Cory Snyder</t>
  </si>
  <si>
    <t>/ViewCard.cfm/sid/117/cid/35443/1987-Topps-192-Cory-Snyder</t>
  </si>
  <si>
    <t>Andres Thomas</t>
  </si>
  <si>
    <t>/ViewCard.cfm/sid/117/cid/35547/1987-Topps-296-Andres-Thomas</t>
  </si>
  <si>
    <t>Andy Allanson</t>
  </si>
  <si>
    <t>/ViewCard.cfm/sid/117/cid/35688/1987-Topps-436-Andy-Allanson</t>
  </si>
  <si>
    <t>Todd Worrell</t>
  </si>
  <si>
    <t>/ViewCard.cfm/sid/117/cid/35717/1987-Topps-465-Todd-Worrell</t>
  </si>
  <si>
    <t>Danny Tartabull</t>
  </si>
  <si>
    <t>/ViewCard.cfm/sid/117/cid/35728/1987-Topps-476-Danny-Tartabull</t>
  </si>
  <si>
    <t>Bruce Ruffin</t>
  </si>
  <si>
    <t>/ViewCard.cfm/sid/117/cid/35751/1987-Topps-499-Bruce-Ruffin</t>
  </si>
  <si>
    <t>Pete Incaviglia</t>
  </si>
  <si>
    <t>/ViewCard.cfm/sid/117/cid/35802/1987-Topps-550-Pete-Incaviglia</t>
  </si>
  <si>
    <t>Robby Thompson</t>
  </si>
  <si>
    <t>/ViewCard.cfm/sid/117/cid/35912/1987-Topps-658-Robby-Thompson</t>
  </si>
  <si>
    <t>Devon White</t>
  </si>
  <si>
    <t>/ViewCard.cfm/sid/125/cid/53995/1988-Topps-192-Devon-White</t>
  </si>
  <si>
    <t>Jeff Musselman</t>
  </si>
  <si>
    <t>/ViewCard.cfm/sid/125/cid/54032/1988-Topps-229-Jeff-Musselman</t>
  </si>
  <si>
    <t>Ellis Burks</t>
  </si>
  <si>
    <t>/ViewCard.cfm/sid/125/cid/54072/1988-Topps-269-Ellis-Burks</t>
  </si>
  <si>
    <t>Kevin Seitzer</t>
  </si>
  <si>
    <t>/ViewCard.cfm/sid/125/cid/54078/1988-Topps-275-Kevin-Seitzer</t>
  </si>
  <si>
    <t>Al Pedrique</t>
  </si>
  <si>
    <t>/ViewCard.cfm/sid/125/cid/54097/1988-Topps-294-Al-Pedrique</t>
  </si>
  <si>
    <t>Casey Candaele</t>
  </si>
  <si>
    <t>/ViewCard.cfm/sid/125/cid/54234/1988-Topps-431-Casey-Candaele</t>
  </si>
  <si>
    <t>Mike Greenwell</t>
  </si>
  <si>
    <t>/ViewCard.cfm/sid/125/cid/54296/1988-Topps-493-Mike-Greenwell</t>
  </si>
  <si>
    <t>Mike Dunne</t>
  </si>
  <si>
    <t>/ViewCard.cfm/sid/125/cid/54423/1988-Topps-619-Mike-Dunne</t>
  </si>
  <si>
    <t>Matt Nokes</t>
  </si>
  <si>
    <t>/ViewCard.cfm/sid/125/cid/54449/1988-Topps-645-Matt-Nokes</t>
  </si>
  <si>
    <t>Dave Gallagher</t>
  </si>
  <si>
    <t>/ViewCard.cfm/sid/134/cid/36407/1989-Topps-156-Dave-Gallagher</t>
  </si>
  <si>
    <t>Cecil Espy</t>
  </si>
  <si>
    <t>/ViewCard.cfm/sid/134/cid/36472/1989-Topps-221-Cecil-Espy</t>
  </si>
  <si>
    <t>Jay Buhner</t>
  </si>
  <si>
    <t>/ViewCard.cfm/sid/134/cid/36474/1989-Topps-223-Jay-Buhner</t>
  </si>
  <si>
    <t>Ron Gant</t>
  </si>
  <si>
    <t>/ViewCard.cfm/sid/134/cid/36547/1989-Topps-296-Ron-Gant</t>
  </si>
  <si>
    <t>Walt Weiss</t>
  </si>
  <si>
    <t>/ViewCard.cfm/sid/134/cid/36567/1989-Topps-316-Walt-Weiss</t>
  </si>
  <si>
    <t>Tim Belcher</t>
  </si>
  <si>
    <t>/ViewCard.cfm/sid/134/cid/36707/1989-Topps-456-Tim-Belcher</t>
  </si>
  <si>
    <t>Mark Grace</t>
  </si>
  <si>
    <t>/ViewCard.cfm/sid/134/cid/36716/1989-Topps-465-Mark-Grace</t>
  </si>
  <si>
    <t>Chris Sabo</t>
  </si>
  <si>
    <t>/ViewCard.cfm/sid/134/cid/36741/1989-Topps-490-Chris-Sabo</t>
  </si>
  <si>
    <t>Damon Berryhill</t>
  </si>
  <si>
    <t>/ViewCard.cfm/sid/134/cid/36794/1989-Topps-543-Damon-Berryhill</t>
  </si>
  <si>
    <t>Paul Gibson</t>
  </si>
  <si>
    <t>/ViewCard.cfm/sid/134/cid/36834/1989-Topps-583-Paul-Gibson</t>
  </si>
  <si>
    <t>Greg Briley</t>
  </si>
  <si>
    <t>/ViewCard.cfm/sid/147/cid/61188/1990-Topps-288-Greg-Briley</t>
  </si>
  <si>
    <t>Ken Griffey, Jr.</t>
  </si>
  <si>
    <t>/ViewCard.cfm/sid/147/cid/61236/1990-Topps-336-Ken-Griffey,-Jr.</t>
  </si>
  <si>
    <t>Gregg Jefferies</t>
  </si>
  <si>
    <t>/ViewCard.cfm/sid/147/cid/61358/1990-Topps-457-Gregg-Jefferies</t>
  </si>
  <si>
    <t>Carlos Martinez</t>
  </si>
  <si>
    <t>/ViewCard.cfm/sid/147/cid/61362/1990-Topps-461-Carlos-Martinez</t>
  </si>
  <si>
    <t>Jerome Walton</t>
  </si>
  <si>
    <t>/ViewCard.cfm/sid/147/cid/61365/1990-Topps-464-Jerome-Walton</t>
  </si>
  <si>
    <t>Craig Worthington</t>
  </si>
  <si>
    <t>/ViewCard.cfm/sid/147/cid/61422/1990-Topps-521-Craig-Worthington</t>
  </si>
  <si>
    <t>Bob Geren</t>
  </si>
  <si>
    <t>/ViewCard.cfm/sid/147/cid/61437/1990-Topps-536-Bob-Geren</t>
  </si>
  <si>
    <t>Jim Abbott</t>
  </si>
  <si>
    <t>/ViewCard.cfm/sid/147/cid/61576/1990-Topps-675-Jim-Abbott</t>
  </si>
  <si>
    <t>Tom Gordon</t>
  </si>
  <si>
    <t>/ViewCard.cfm/sid/147/cid/61653/1990-Topps-752-Tom-Gordon</t>
  </si>
  <si>
    <t>Sandy Alomar</t>
  </si>
  <si>
    <t>/ViewCard.cfm/sid/167/cid/62071/1991-Topps-165-Sandy-Alomar</t>
  </si>
  <si>
    <t>Scott Radinsky</t>
  </si>
  <si>
    <t>/ViewCard.cfm/sid/167/cid/62209/1991-Topps-299-Scott-Radinsky</t>
  </si>
  <si>
    <t>Dave Justice</t>
  </si>
  <si>
    <t>/ViewCard.cfm/sid/167/cid/62241/1991-Topps-329-Dave-Justice</t>
  </si>
  <si>
    <t>Felix Jose</t>
  </si>
  <si>
    <t>/ViewCard.cfm/sid/167/cid/62282/1991-Topps-368-Felix-Jose</t>
  </si>
  <si>
    <t>Delino DeShields</t>
  </si>
  <si>
    <t>/ViewCard.cfm/sid/167/cid/62347/1991-Topps-432-Delino-DeShields</t>
  </si>
  <si>
    <t>Kevin Appier</t>
  </si>
  <si>
    <t>/ViewCard.cfm/sid/167/cid/62369/1991-Topps-454-Kevin-Appier</t>
  </si>
  <si>
    <t>Robin Ventura</t>
  </si>
  <si>
    <t>/ViewCard.cfm/sid/167/cid/62377/1991-Topps-461-Robin-Ventura</t>
  </si>
  <si>
    <t>Hal Morris</t>
  </si>
  <si>
    <t>/ViewCard.cfm/sid/167/cid/62563/1991-Topps-642-Hal-Morris</t>
  </si>
  <si>
    <t>Jeff Huson</t>
  </si>
  <si>
    <t>/ViewCard.cfm/sid/167/cid/62683/1991-Topps-756-Jeff-Huson</t>
  </si>
  <si>
    <t>Luis Gonzalez</t>
  </si>
  <si>
    <t>/ViewCard.cfm/sid/212/cid/95537/1992-Topps-12-Luis-Gonzalez</t>
  </si>
  <si>
    <t>Chuck Knoblauch</t>
  </si>
  <si>
    <t>/ViewCard.cfm/sid/212/cid/95548/1992-Topps-23-Chuck-Knoblauch</t>
  </si>
  <si>
    <t>Leo Gomez</t>
  </si>
  <si>
    <t>/ViewCard.cfm/sid/212/cid/95609/1992-Topps-84-Leo-Gomez</t>
  </si>
  <si>
    <t>Andujar Cedeno</t>
  </si>
  <si>
    <t>/ViewCard.cfm/sid/212/cid/95813/1992-Topps-288-Andujar-Cedeno</t>
  </si>
  <si>
    <t>Ray Lankford</t>
  </si>
  <si>
    <t>/ViewCard.cfm/sid/212/cid/95817/1992-Topps-292-Ray-Lankford</t>
  </si>
  <si>
    <t>Milt Cuyler</t>
  </si>
  <si>
    <t>/ViewCard.cfm/sid/212/cid/96047/1992-Topps-522-Milt-Cuyler</t>
  </si>
  <si>
    <t>Mark Leiter</t>
  </si>
  <si>
    <t>/ViewCard.cfm/sid/212/cid/96062/1992-Topps-537-Mark-Leiter</t>
  </si>
  <si>
    <t>Al Osuna</t>
  </si>
  <si>
    <t>/ViewCard.cfm/sid/212/cid/96139/1992-Topps-614-Al-Osuna</t>
  </si>
  <si>
    <t>Eric Karros</t>
  </si>
  <si>
    <t>/ViewCard.cfm/sid/291/cid/107386/1993-Topps-11-Eric-Karros</t>
  </si>
  <si>
    <t>Dave Fleming</t>
  </si>
  <si>
    <t>/ViewCard.cfm/sid/291/cid/107420/1993-Topps-45-Dave-Fleming</t>
  </si>
  <si>
    <t>Reggie Sanders</t>
  </si>
  <si>
    <t>/ViewCard.cfm/sid/291/cid/107458/1993-Topps-83-Reggie-Sanders</t>
  </si>
  <si>
    <t>Moises Alou</t>
  </si>
  <si>
    <t>/ViewCard.cfm/sid/291/cid/107498/1993-Topps-123-Moises-Alou</t>
  </si>
  <si>
    <t>Scott Livingstone</t>
  </si>
  <si>
    <t>/ViewCard.cfm/sid/291/cid/107673/1993-Topps-298-Scott-Livingstone</t>
  </si>
  <si>
    <t>Todd Hundley</t>
  </si>
  <si>
    <t>/ViewCard.cfm/sid/291/cid/107755/1993-Topps-380-Todd-Hundley</t>
  </si>
  <si>
    <t>Pat Listach</t>
  </si>
  <si>
    <t>/ViewCard.cfm/sid/291/cid/107855/1993-Topps-480-Pat-Listach</t>
  </si>
  <si>
    <t>Cal Eldred</t>
  </si>
  <si>
    <t>/ViewCard.cfm/sid/291/cid/107965/1993-Topps-590-Cal-Eldred</t>
  </si>
  <si>
    <t>Jeff Kent</t>
  </si>
  <si>
    <t>/ViewCard.cfm/sid/291/cid/108078/1993-Topps-703-Jeff-Kent</t>
  </si>
  <si>
    <t>Wil Cordero</t>
  </si>
  <si>
    <t>/ViewCard.cfm/sid/426/cid/122746/1994-Topps-21-Wil-Cordero</t>
  </si>
  <si>
    <t>Steve Cooke</t>
  </si>
  <si>
    <t>/ViewCard.cfm/sid/426/cid/122797/1994-Topps-72-Steve-Cooke</t>
  </si>
  <si>
    <t>Greg McMichael</t>
  </si>
  <si>
    <t>/ViewCard.cfm/sid/426/cid/122806/1994-Topps-81-Greg-McMichael</t>
  </si>
  <si>
    <t>Mike Lansing</t>
  </si>
  <si>
    <t>/ViewCard.cfm/sid/426/cid/123012/1994-Topps-287-Mike-Lansing</t>
  </si>
  <si>
    <t>J.T. Snow</t>
  </si>
  <si>
    <t>/ViewCard.cfm/sid/426/cid/123018/1994-Topps-293-J.T.-Snow</t>
  </si>
  <si>
    <t>Carlos Garcia</t>
  </si>
  <si>
    <t>/ViewCard.cfm/sid/426/cid/123034/1994-Topps-309-Carlos-Garcia</t>
  </si>
  <si>
    <t>Tim Salmon</t>
  </si>
  <si>
    <t>/ViewCard.cfm/sid/426/cid/123122/1994-Topps-397-Tim-Salmon</t>
  </si>
  <si>
    <t>Jeff Conine</t>
  </si>
  <si>
    <t>/ViewCard.cfm/sid/426/cid/123191/1994-Topps-466-Jeff-Conine</t>
  </si>
  <si>
    <t>Wayne Kirby</t>
  </si>
  <si>
    <t>/ViewCard.cfm/sid/426/cid/123233/1994-Topps-508-Wayne-Kirby</t>
  </si>
  <si>
    <t>Joey Hamilton</t>
  </si>
  <si>
    <t>/ViewCard.cfm/sid/594/cid/135244/1995-Topps-54-Joey-Hamilton</t>
  </si>
  <si>
    <t>Bob Hamelin</t>
  </si>
  <si>
    <t>/ViewCard.cfm/sid/594/cid/135333/1995-Topps-143-Bob-Hamelin</t>
  </si>
  <si>
    <t>Chris Gomez</t>
  </si>
  <si>
    <t>/ViewCard.cfm/sid/594/cid/135467/1995-Topps-277-Chris-Gomez</t>
  </si>
  <si>
    <t>Ryan Klesko</t>
  </si>
  <si>
    <t>/ViewCard.cfm/sid/594/cid/135514/1995-Topps-324-Ryan-Klesko</t>
  </si>
  <si>
    <t>Jose Oliva</t>
  </si>
  <si>
    <t>/ViewCard.cfm/sid/594/cid/135641/1995-Topps-451-Jose-Oliva</t>
  </si>
  <si>
    <t>Brian Anderson</t>
  </si>
  <si>
    <t>/ViewCard.cfm/sid/594/cid/135732/1995-Topps-542-Brian-Anderson</t>
  </si>
  <si>
    <t>Javy Lopez</t>
  </si>
  <si>
    <t>/ViewCard.cfm/sid/594/cid/135757/1995-Topps-567-Javy-Lopez</t>
  </si>
  <si>
    <t>John Patterson</t>
  </si>
  <si>
    <t>/ViewCard.cfm/sid/594/cid/135764/1995-Topps-574-John-Patterson</t>
  </si>
  <si>
    <t>Orlando Miller</t>
  </si>
  <si>
    <t>/ViewCard.cfm/sid/803/cid/147964/1996-Topps-64-Orlando-Miller</t>
  </si>
  <si>
    <t>John Mabry</t>
  </si>
  <si>
    <t>/ViewCard.cfm/sid/803/cid/147973/1996-Topps-73-John-Mabry</t>
  </si>
  <si>
    <t>Garret Anderson</t>
  </si>
  <si>
    <t>/ViewCard.cfm/sid/803/cid/148032/1996-Topps-132-Garret-Anderson</t>
  </si>
  <si>
    <t>Hideo Nomo</t>
  </si>
  <si>
    <t>/ViewCard.cfm/sid/803/cid/148036/1996-Topps-136-Hideo-Nomo</t>
  </si>
  <si>
    <t>Ray Durham</t>
  </si>
  <si>
    <t>/ViewCard.cfm/sid/803/cid/148073/1996-Topps-173-Ray-Durham</t>
  </si>
  <si>
    <t>Carlos Perez</t>
  </si>
  <si>
    <t>/ViewCard.cfm/sid/803/cid/148074/1996-Topps-174-Carlos-Perez</t>
  </si>
  <si>
    <t>Marty Cordova</t>
  </si>
  <si>
    <t>/ViewCard.cfm/sid/803/cid/148087/1996-Topps-187-Marty-Cordova</t>
  </si>
  <si>
    <t>Shawn Green</t>
  </si>
  <si>
    <t>/ViewCard.cfm/sid/803/cid/148317/1996-Topps-417-Shawn-Green</t>
  </si>
  <si>
    <t>F.P. Santangelo</t>
  </si>
  <si>
    <t>/ViewCard.cfm/sid/1048/cid/163892/1997-Topps-17-F.P.-Santangelo</t>
  </si>
  <si>
    <t>Todd Hollandsworth</t>
  </si>
  <si>
    <t>/ViewCard.cfm/sid/1048/cid/164052/1997-Topps-177-Todd-Hollandsworth</t>
  </si>
  <si>
    <t>Jason Kendall</t>
  </si>
  <si>
    <t>/ViewCard.cfm/sid/1048/cid/164070/1997-Topps-195-Jason-Kendall</t>
  </si>
  <si>
    <t>Joe Randa</t>
  </si>
  <si>
    <t>/ViewCard.cfm/sid/1048/cid/164091/1997-Topps-216-Joe-Randa</t>
  </si>
  <si>
    <t>Jermaine Dye</t>
  </si>
  <si>
    <t>/ViewCard.cfm/sid/1048/cid/164114/1997-Topps-239-Jermaine-Dye</t>
  </si>
  <si>
    <t>Tony Batista</t>
  </si>
  <si>
    <t>/ViewCard.cfm/sid/1048/cid/164219/1997-Topps-344-Tony-Batista</t>
  </si>
  <si>
    <t>Alan Benes</t>
  </si>
  <si>
    <t>/ViewCard.cfm/sid/1048/cid/164226/1997-Topps-351-Alan-Benes</t>
  </si>
  <si>
    <t>Tony Clark</t>
  </si>
  <si>
    <t>/ViewCard.cfm/sid/1048/cid/164281/1997-Topps-406-Tony-Clark</t>
  </si>
  <si>
    <t>Dmitri Young</t>
  </si>
  <si>
    <t>/ViewCard.cfm/sid/1238/cid/178281/1998-Topps-22-Dmitri-Young</t>
  </si>
  <si>
    <t>Wilton Guerrero</t>
  </si>
  <si>
    <t>/ViewCard.cfm/sid/1238/cid/178305/1998-Topps-46-Wilton-Guerrero</t>
  </si>
  <si>
    <t>Jason Dickson</t>
  </si>
  <si>
    <t>/ViewCard.cfm/sid/1238/cid/178388/1998-Topps-129-Jason-Dickson</t>
  </si>
  <si>
    <t>Jose Guillen</t>
  </si>
  <si>
    <t>/ViewCard.cfm/sid/1238/cid/178405/1998-Topps-146-Jose-Guillen</t>
  </si>
  <si>
    <t>Mike Holtz</t>
  </si>
  <si>
    <t>/ViewCard.cfm/sid/1238/cid/178444/1998-Topps-185-Mike-Holtz</t>
  </si>
  <si>
    <t>Scott Hatteberg</t>
  </si>
  <si>
    <t>/ViewCard.cfm/sid/1238/cid/178487/1998-Topps-228-Scott-Hatteberg</t>
  </si>
  <si>
    <t>Jose Cruz Jr.</t>
  </si>
  <si>
    <t>/ViewCard.cfm/sid/1238/cid/178585/1998-Topps-326-Jose-Cruz-Jr.</t>
  </si>
  <si>
    <t>Nomar Garciaparra</t>
  </si>
  <si>
    <t>/ViewCard.cfm/sid/1238/cid/178594/1998-Topps-335-Nomar-Garciaparra</t>
  </si>
  <si>
    <t>Tony Saunders</t>
  </si>
  <si>
    <t>/ViewCard.cfm/sid/1238/cid/178756/1998-Topps-497-Tony-Saunders</t>
  </si>
  <si>
    <t>Kerry Wood</t>
  </si>
  <si>
    <t>/ViewCard.cfm/sid/1340/cid/234753/1999-Topps-20-Kerry-Wood</t>
  </si>
  <si>
    <t>Mike Caruso</t>
  </si>
  <si>
    <t>/ViewCard.cfm/sid/1340/cid/234817/1999-Topps-84-Mike-Caruso</t>
  </si>
  <si>
    <t>Mark Kotsay</t>
  </si>
  <si>
    <t>/ViewCard.cfm/sid/1340/cid/234824/1999-Topps-91-Mark-Kotsay</t>
  </si>
  <si>
    <t>Ben Grieve</t>
  </si>
  <si>
    <t>/ViewCard.cfm/sid/1340/cid/234843/1999-Topps-110-Ben-Grieve</t>
  </si>
  <si>
    <t>A.J. Hinch</t>
  </si>
  <si>
    <t>/ViewCard.cfm/sid/1340/cid/234865/1999-Topps-132-A.J.-Hinch</t>
  </si>
  <si>
    <t>Magglio Ordonez</t>
  </si>
  <si>
    <t>/ViewCard.cfm/sid/1340/cid/234888/1999-Topps-155-Magglio-Ordonez</t>
  </si>
  <si>
    <t>Bobby Smith</t>
  </si>
  <si>
    <t>/ViewCard.cfm/sid/1340/cid/235193/1999-Topps-391-Bobby-Smith</t>
  </si>
  <si>
    <t>Miguel Cairo</t>
  </si>
  <si>
    <t>/ViewCard.cfm/sid/1340/cid/235219/1999-Topps-417-Miguel-Cairo</t>
  </si>
  <si>
    <t>Jesus Sanchez</t>
  </si>
  <si>
    <t>/ViewCard.cfm/sid/1340/cid/235221/1999-Topps-419-Jesus-Sanchez</t>
  </si>
  <si>
    <t>Warren Morris</t>
  </si>
  <si>
    <t>/ViewCard.cfm/sid/1411/cid/251412/2000-Topps-39-Warren-Morris</t>
  </si>
  <si>
    <t>Preston Wilson</t>
  </si>
  <si>
    <t>/ViewCard.cfm/sid/1411/cid/251474/2000-Topps-101-Preston-Wilson</t>
  </si>
  <si>
    <t>Brian Daubach</t>
  </si>
  <si>
    <t>/ViewCard.cfm/sid/1411/cid/251557/2000-Topps-184-Brian-Daubach</t>
  </si>
  <si>
    <t>Ben Davis</t>
  </si>
  <si>
    <t>/ViewCard.cfm/sid/1411/cid/251648/2000-Topps-255-Ben-Davis</t>
  </si>
  <si>
    <t>Billy Koch</t>
  </si>
  <si>
    <t>/ViewCard.cfm/sid/1411/cid/251658/2000-Topps-265-Billy-Koch</t>
  </si>
  <si>
    <t>John Halama</t>
  </si>
  <si>
    <t>/ViewCard.cfm/sid/1411/cid/251736/2000-Topps-343-John-Halama</t>
  </si>
  <si>
    <t>Alex Gonzalez</t>
  </si>
  <si>
    <t>/ViewCard.cfm/sid/1411/cid/251773/2000-Topps-380-Alex-Gonzalez</t>
  </si>
  <si>
    <t>Corey Koskie</t>
  </si>
  <si>
    <t>/ViewCard.cfm/sid/1411/cid/251813/2000-Topps-420-Corey-Koskie</t>
  </si>
  <si>
    <t>Chris Singleton</t>
  </si>
  <si>
    <t>/ViewCard.cfm/sid/1411/cid/251831/2000-Topps-438-Chris-Singleton</t>
  </si>
  <si>
    <t>Mike Lamb</t>
  </si>
  <si>
    <t>/ViewCard.cfm/sid/1486/cid/279705/2001-Topps-91-Mike-Lamb</t>
  </si>
  <si>
    <t>Pat Burrell</t>
  </si>
  <si>
    <t>/ViewCard.cfm/sid/1486/cid/279758/2001-Topps-144-Pat-Burrell</t>
  </si>
  <si>
    <t>Bengie Molina</t>
  </si>
  <si>
    <t>/ViewCard.cfm/sid/1486/cid/279885/2001-Topps-271-Bengie-Molina</t>
  </si>
  <si>
    <t>Terrence Long</t>
  </si>
  <si>
    <t>/ViewCard.cfm/sid/1486/cid/279892/2001-Topps-278-Terrence-Long</t>
  </si>
  <si>
    <t>Jay Payton</t>
  </si>
  <si>
    <t>/ViewCard.cfm/sid/1486/cid/279907/2001-Topps-293-Jay-Payton</t>
  </si>
  <si>
    <t>Rafael Furcal</t>
  </si>
  <si>
    <t>/ViewCard.cfm/sid/1486/cid/279933/2001-Topps-319-Rafael-Furcal</t>
  </si>
  <si>
    <t>Adam Kennedy</t>
  </si>
  <si>
    <t>/ViewCard.cfm/sid/1486/cid/280128/2001-Topps-514-Adam-Kennedy</t>
  </si>
  <si>
    <t>Mark Redman</t>
  </si>
  <si>
    <t>/ViewCard.cfm/sid/1486/cid/280267/2001-Topps-653-Mark-Redman</t>
  </si>
  <si>
    <t>Kazuhiro Sasaki</t>
  </si>
  <si>
    <t>/ViewCard.cfm/sid/1486/cid/280334/2001-Topps-720-Kazuhiro-Sasaki</t>
  </si>
  <si>
    <t>Mark Quinn</t>
  </si>
  <si>
    <t>/ViewCard.cfm/sid/1486/cid/280335/2001-Topps-721-Mark-Quinn</t>
  </si>
  <si>
    <t>Roy Oswalt</t>
  </si>
  <si>
    <t>/ViewCard.cfm/sid/1562/cid/303157/2002-Topps-69-Roy-Oswalt</t>
  </si>
  <si>
    <t>Alfonso Soriano</t>
  </si>
  <si>
    <t>/ViewCard.cfm/sid/1562/cid/303183/2002-Topps-95-Alfonso-Soriano</t>
  </si>
  <si>
    <t>CC Sabathia</t>
  </si>
  <si>
    <t>Jimmy Rollins</t>
  </si>
  <si>
    <t>/ViewCard.cfm/sid/1562/cid/303253/2002-Topps-164-Jimmy-Rollins</t>
  </si>
  <si>
    <t>Ichiro</t>
  </si>
  <si>
    <t>Craig Wilson</t>
  </si>
  <si>
    <t>/ViewCard.cfm/sid/1562/cid/303564/2002-Topps-403-Craig-Wilson</t>
  </si>
  <si>
    <t>Adam Dunn</t>
  </si>
  <si>
    <t>/ViewCard.cfm/sid/1562/cid/303601/2002-Topps-440-Adam-Dunn</t>
  </si>
  <si>
    <t>Shawn Wooten</t>
  </si>
  <si>
    <t>/ViewCard.cfm/sid/1562/cid/303724/2002-Topps-563-Shawn-Wooten</t>
  </si>
  <si>
    <t>Tsuyoshi Shinjo</t>
  </si>
  <si>
    <t>/ViewCard.cfm/sid/1562/cid/303766/2002-Topps-605-Tsuyoshi-Shinjo</t>
  </si>
  <si>
    <t>Eric Hinske</t>
  </si>
  <si>
    <t>/ViewCard.cfm/sid/1642/cid/32389/2003-Topps-40-Eric-Hinske</t>
  </si>
  <si>
    <t>Brad Wilkerson</t>
  </si>
  <si>
    <t>/ViewCard.cfm/sid/1642/cid/32408/2003-Topps-59-Brad-Wilkerson</t>
  </si>
  <si>
    <t>Austin Kearns</t>
  </si>
  <si>
    <t>/ViewCard.cfm/sid/1642/cid/32419/2003-Topps-70-Austin-Kearns</t>
  </si>
  <si>
    <t>Geronimo Gil</t>
  </si>
  <si>
    <t>/ViewCard.cfm/sid/1642/cid/32480/2003-Topps-131-Geronimo-Gil</t>
  </si>
  <si>
    <t>Jason Jennings</t>
  </si>
  <si>
    <t>/ViewCard.cfm/sid/1642/cid/32487/2003-Topps-138-Jason-Jennings</t>
  </si>
  <si>
    <t>Ramon Santiago</t>
  </si>
  <si>
    <t>/ViewCard.cfm/sid/1642/cid/32490/2003-Topps-141-Ramon-Santiago</t>
  </si>
  <si>
    <t>Alex Sanchez</t>
  </si>
  <si>
    <t>/ViewCard.cfm/sid/1642/cid/32586/2003-Topps-237-Alex-Sanchez</t>
  </si>
  <si>
    <t>Nick Johnson</t>
  </si>
  <si>
    <t>/ViewCard.cfm/sid/1642/cid/32736/2003-Topps-387-Nick-Johnson</t>
  </si>
  <si>
    <t>Mark Ellis</t>
  </si>
  <si>
    <t>/ViewCard.cfm/sid/1642/cid/32737/2003-Topps-388-Mark-Ellis</t>
  </si>
  <si>
    <t>Damian Moss</t>
  </si>
  <si>
    <t>/ViewCard.cfm/sid/1642/cid/32886/2003-Topps-537-Damian-Moss</t>
  </si>
  <si>
    <t>Ty Wigginton</t>
  </si>
  <si>
    <t>/ViewCard.cfm/sid/1727/cid/210411/2004-Topps-62-Ty-Wigginton</t>
  </si>
  <si>
    <t>Miguel Olivo</t>
  </si>
  <si>
    <t>/ViewCard.cfm/sid/1727/cid/210433/2004-Topps-84-Miguel-Olivo</t>
  </si>
  <si>
    <t>Angel Berroa</t>
  </si>
  <si>
    <t>/ViewCard.cfm/sid/1727/cid/210522/2004-Topps-173-Angel-Berroa</t>
  </si>
  <si>
    <t>Bo Hart</t>
  </si>
  <si>
    <t>/ViewCard.cfm/sid/1727/cid/210552/2004-Topps-203-Bo-Hart</t>
  </si>
  <si>
    <t>Rocco Baldelli</t>
  </si>
  <si>
    <t>/ViewCard.cfm/sid/1727/cid/210589/2004-Topps-240-Rocco-Baldelli</t>
  </si>
  <si>
    <t>Scott Podsednik</t>
  </si>
  <si>
    <t>/ViewCard.cfm/sid/1727/cid/210727/2004-Topps-378-Scott-Podsednik</t>
  </si>
  <si>
    <t>Dontrelle Willis</t>
  </si>
  <si>
    <t>/ViewCard.cfm/sid/1727/cid/210749/2004-Topps-400-Dontrelle-Willis</t>
  </si>
  <si>
    <t>Brandon Webb</t>
  </si>
  <si>
    <t>/ViewCard.cfm/sid/1727/cid/210851/2004-Topps-502-Brandon-Webb</t>
  </si>
  <si>
    <t>Robby Hammock</t>
  </si>
  <si>
    <t>/ViewCard.cfm/sid/1727/cid/210880/2004-Topps-531-Robby-Hammock</t>
  </si>
  <si>
    <t>Jody Gerut</t>
  </si>
  <si>
    <t>/ViewCard.cfm/sid/1727/cid/210941/2004-Topps-592-Jody-Gerut</t>
  </si>
  <si>
    <t>Jason Bay</t>
  </si>
  <si>
    <t>/ViewCard.cfm/sid/1824/cid/211136/2005-Topps-12-Jason-Bay</t>
  </si>
  <si>
    <t>Matt Holliday</t>
  </si>
  <si>
    <t>/ViewCard.cfm/sid/1824/cid/211260/2005-Topps-136-Matt-Holliday</t>
  </si>
  <si>
    <t>Chad Tracy</t>
  </si>
  <si>
    <t>/ViewCard.cfm/sid/1824/cid/211336/2005-Topps-212-Chad-Tracy</t>
  </si>
  <si>
    <t>Khalil Greene</t>
  </si>
  <si>
    <t>/ViewCard.cfm/sid/1824/cid/211380/2005-Topps-256-Khalil-Greene</t>
  </si>
  <si>
    <t>Terrmel Sledge</t>
  </si>
  <si>
    <t>/ViewCard.cfm/sid/1824/cid/211542/2005-Topps-418-Terrmel-Sledge</t>
  </si>
  <si>
    <t>Mike Gonzalez</t>
  </si>
  <si>
    <t>/ViewCard.cfm/sid/1824/cid/211578/2005-Topps-454-Mike-Gonzalez</t>
  </si>
  <si>
    <t>Daniel Cabrera</t>
  </si>
  <si>
    <t>/ViewCard.cfm/sid/1824/cid/211655/2005-Topps-531-Daniel-Cabrera</t>
  </si>
  <si>
    <t>Aaron Miles</t>
  </si>
  <si>
    <t>/ViewCard.cfm/sid/1824/cid/211661/2005-Topps-537-Aaron-Miles</t>
  </si>
  <si>
    <t>Adam LaRoche</t>
  </si>
  <si>
    <t>/ViewCard.cfm/sid/1824/cid/211748/2005-Topps-624-Adam-LaRoche</t>
  </si>
  <si>
    <t>Garrett Atkins</t>
  </si>
  <si>
    <t>/ViewCard.cfm/sid/1930/cid/207133/2006-Topps-3-Garrett-Atkins</t>
  </si>
  <si>
    <t>Tadahito Iguchi</t>
  </si>
  <si>
    <t>/ViewCard.cfm/sid/1930/cid/207143/2006-Topps-13-Tadahito-Iguchi</t>
  </si>
  <si>
    <t>Jonny Gomes</t>
  </si>
  <si>
    <t>/ViewCard.cfm/sid/1930/cid/207153/2006-Topps-23-Jonny-Gomes</t>
  </si>
  <si>
    <t>Dan Johnson</t>
  </si>
  <si>
    <t>/ViewCard.cfm/sid/1930/cid/207178/2006-Topps-48-Dan-Johnson</t>
  </si>
  <si>
    <t>Huston Street</t>
  </si>
  <si>
    <t>/ViewCard.cfm/sid/1930/cid/207212/2006-Topps-82-Huston-Street</t>
  </si>
  <si>
    <t>Russ Adams</t>
  </si>
  <si>
    <t>/ViewCard.cfm/sid/1930/cid/207262/2006-Topps-132-Russ-Adams</t>
  </si>
  <si>
    <t>Brian McCann</t>
  </si>
  <si>
    <t>/ViewCard.cfm/sid/1930/cid/207497/2006-Topps-362-Brian-McCann</t>
  </si>
  <si>
    <t>Jeff Francoeur</t>
  </si>
  <si>
    <t>/ViewCard.cfm/sid/1930/cid/207580/2006-Topps-445-Jeff-Francoeur</t>
  </si>
  <si>
    <t>Gustavo Chacin</t>
  </si>
  <si>
    <t>/ViewCard.cfm/sid/1930/cid/207675/2006-Topps-540-Gustavo-Chacin</t>
  </si>
  <si>
    <t>Andre Ethier</t>
  </si>
  <si>
    <t>/ViewCard.cfm/sid/1977/cid/193358/2007-Topps-45-Andre-Ethier</t>
  </si>
  <si>
    <t>Dan Uggla</t>
  </si>
  <si>
    <t>/ViewCard.cfm/sid/1977/cid/193378/2007-Topps-65-Dan-Uggla</t>
  </si>
  <si>
    <t>Nick Markakis</t>
  </si>
  <si>
    <t>/ViewCard.cfm/sid/1977/cid/193426/2007-Topps-113-Nick-Markakis</t>
  </si>
  <si>
    <t>Prince Fielder</t>
  </si>
  <si>
    <t>/ViewCard.cfm/sid/1977/cid/193453/2007-Topps-139-Prince-Fielder</t>
  </si>
  <si>
    <t>Melky Cabrera</t>
  </si>
  <si>
    <t>/ViewCard.cfm/sid/1977/cid/193738/2007-Topps-421-Melky-Cabrera</t>
  </si>
  <si>
    <t>Francisco Liriano</t>
  </si>
  <si>
    <t>/ViewCard.cfm/sid/1977/cid/193767/2007-Topps-449-Francisco-Liriano</t>
  </si>
  <si>
    <t>Russell Martin</t>
  </si>
  <si>
    <t>/ViewCard.cfm/sid/1977/cid/193781/2007-Topps-463-Russell-Martin</t>
  </si>
  <si>
    <t>Hanley Ramirez</t>
  </si>
  <si>
    <t>/ViewCard.cfm/sid/1977/cid/193785/2007-Topps-467-Hanley-Ramirez</t>
  </si>
  <si>
    <t>Ryan Zimmerman</t>
  </si>
  <si>
    <t>/ViewCard.cfm/sid/1977/cid/193919/2007-Topps-600-Ryan-Zimmerman</t>
  </si>
  <si>
    <t>Delmon Young</t>
  </si>
  <si>
    <t>/ViewCard.cfm/sid/6625/cid/57025/2008-Topps-175-Delmon-Young</t>
  </si>
  <si>
    <t>Hunter Pence</t>
  </si>
  <si>
    <t>/ViewCard.cfm/sid/6625/cid/57075/2008-Topps-225-Hunter-Pence</t>
  </si>
  <si>
    <t>Dustin Pedroia</t>
  </si>
  <si>
    <t>/ViewCard.cfm/sid/6625/cid/57079/2008-Topps-229-Dustin-Pedroia</t>
  </si>
  <si>
    <t>James Loney</t>
  </si>
  <si>
    <t>/ViewCard.cfm/sid/6625/cid/57120/2008-Topps-269-James-Loney</t>
  </si>
  <si>
    <t>Carlos Ruiz</t>
  </si>
  <si>
    <t>/ViewCard.cfm/sid/6625/cid/57132/2008-Topps-281-Carlos-Ruiz</t>
  </si>
  <si>
    <t>Hideki Okajima</t>
  </si>
  <si>
    <t>/ViewCard.cfm/sid/6625/cid/57230/2008-Topps-379-Hideki-Okajima</t>
  </si>
  <si>
    <t>Troy Tulowitzki</t>
  </si>
  <si>
    <t>/ViewCard.cfm/sid/6625/cid/57236/2008-Topps-385-Troy-Tulowitzki</t>
  </si>
  <si>
    <t>Ryan Braun</t>
  </si>
  <si>
    <t>/ViewCard.cfm/sid/6625/cid/57281/2008-Topps-430-Ryan-Braun</t>
  </si>
  <si>
    <t>Chris Young</t>
  </si>
  <si>
    <t>/ViewCard.cfm/sid/6625/cid/57396/2008-Topps-545-Chris-Young</t>
  </si>
  <si>
    <t>Brian Bannister</t>
  </si>
  <si>
    <t>/ViewCard.cfm/sid/6625/cid/57436/2008-Topps-585-Brian-Bannister</t>
  </si>
  <si>
    <t>Brad Ziegler</t>
  </si>
  <si>
    <t>/ViewCard.cfm/sid/9074/cid/259299/2009-Topps-46-Brad-Ziegler</t>
  </si>
  <si>
    <t>Evan Longoria</t>
  </si>
  <si>
    <t>/ViewCard.cfm/sid/9074/cid/259416/2009-Topps-160-Evan-Longoria</t>
  </si>
  <si>
    <t>Geovany Soto</t>
  </si>
  <si>
    <t>/ViewCard.cfm/sid/9074/cid/259470/2009-Topps-210-Geovany-Soto</t>
  </si>
  <si>
    <t>Denard Span</t>
  </si>
  <si>
    <t>/ViewCard.cfm/sid/9074/cid/259473/2009-Topps-212-Denard-Span</t>
  </si>
  <si>
    <t>Jay Bruce</t>
  </si>
  <si>
    <t>/ViewCard.cfm/sid/9074/cid/259481/2009-Topps-220-Jay-Bruce</t>
  </si>
  <si>
    <t>Mike Aviles</t>
  </si>
  <si>
    <t>/ViewCard.cfm/sid/9074/cid/259624/2009-Topps-354-Mike-Aviles</t>
  </si>
  <si>
    <t>John Lannan</t>
  </si>
  <si>
    <t>/ViewCard.cfm/sid/9074/cid/259758/2009-Topps-483-John-Lannan</t>
  </si>
  <si>
    <t>J.A. Happ</t>
  </si>
  <si>
    <t>/ViewCard.cfm/sid/9821/cid/417137/2010-Topps-89-J.A.-Happ</t>
  </si>
  <si>
    <t>Andrew McCutchen</t>
  </si>
  <si>
    <t>/ViewCard.cfm/sid/9821/cid/417162/2010-Topps-110-Andrew-McCutchen</t>
  </si>
  <si>
    <t>Gordon Beckham</t>
  </si>
  <si>
    <t>/ViewCard.cfm/sid/9821/cid/417168/2010-Topps-115-Gordon-Beckham</t>
  </si>
  <si>
    <t>Chris Coghlan</t>
  </si>
  <si>
    <t>/ViewCard.cfm/sid/9821/cid/417268/2010-Topps-205-Chris-Coghlan</t>
  </si>
  <si>
    <t>Elvis Andrus</t>
  </si>
  <si>
    <t>/ViewCard.cfm/sid/9821/cid/417380/2010-Topps-310-Elvis-Andrus</t>
  </si>
  <si>
    <t>Neil Walker</t>
  </si>
  <si>
    <t>/ViewCard.cfm/sid/48224/cid/534454/2011-Topps-24-Neil-Walker</t>
  </si>
  <si>
    <t>Gaby Sanchez</t>
  </si>
  <si>
    <t>/ViewCard.cfm/sid/48224/cid/534489/2011-Topps-59-Gaby-Sanchez</t>
  </si>
  <si>
    <t>Mike Stanton</t>
  </si>
  <si>
    <t>/ViewCard.cfm/sid/48224/cid/534565/2011-Topps-135-Mike-Stanton</t>
  </si>
  <si>
    <t>Danny Valencia</t>
  </si>
  <si>
    <t>/ViewCard.cfm/sid/48224/cid/1877368/2011-Topps-387-Danny-Valencia-</t>
  </si>
  <si>
    <t>Austin Jackson</t>
  </si>
  <si>
    <t>/ViewCard.cfm/sid/48224/cid/1877375/2011-Topps-394-Austin-Jackson-</t>
  </si>
  <si>
    <t>Neftali Feliz</t>
  </si>
  <si>
    <t>/ViewCard.cfm/sid/48224/cid/1877581/2011-Topps-600-Neftali-Feliz-</t>
  </si>
  <si>
    <t>Jason Heyward</t>
  </si>
  <si>
    <t>/ViewCard.cfm/sid/48224/cid/1877616/2011-Topps-635-Jason-Heyward-</t>
  </si>
  <si>
    <t>Jaime Garcia</t>
  </si>
  <si>
    <t>/ViewCard.cfm/sid/48224/cid/1877624/2011-Topps-643-Jaime-Garcia-</t>
  </si>
  <si>
    <t>Starlin Castro</t>
  </si>
  <si>
    <t>/ViewCard.cfm/sid/48224/cid/1877636/2011-Topps-655-Starlin-Castro-</t>
  </si>
  <si>
    <t>Desmond Jennings</t>
  </si>
  <si>
    <t>/ViewCard.cfm/sid/61443/cid/16224753/2012-Topps-16-Desmond-Jennings</t>
  </si>
  <si>
    <t>Dee Gordon</t>
  </si>
  <si>
    <t>/ViewCard.cfm/sid/61443/cid/3675830/2012-Topps-69-Dee-Gordon</t>
  </si>
  <si>
    <t>Craig Kimbrel</t>
  </si>
  <si>
    <t>/ViewCard.cfm/sid/61443/cid/16224804/2012-Topps-87-Craig-Kimbrel</t>
  </si>
  <si>
    <t>Mark Trumbo</t>
  </si>
  <si>
    <t>/ViewCard.cfm/sid/61443/cid/16224817/2012-Topps-106-Mark-Trumbo</t>
  </si>
  <si>
    <t>Josh Reddick</t>
  </si>
  <si>
    <t>/ViewCard.cfm/sid/61443/cid/4944760/2012-Topps-158-Josh-Reddick</t>
  </si>
  <si>
    <t>J.P. Arencibia</t>
  </si>
  <si>
    <t>/ViewCard.cfm/sid/61443/cid/4944761/2012-Topps-207-J.P.-Arencibia</t>
  </si>
  <si>
    <t>Ben Revere</t>
  </si>
  <si>
    <t>/ViewCard.cfm/sid/61443/cid/16224948/2012-Topps-292-Ben-Revere</t>
  </si>
  <si>
    <t>Jeremy Hellickson</t>
  </si>
  <si>
    <t>/ViewCard.cfm/sid/61443/cid/4944793/2012-Topps-354-Jeremy-Hellickson-</t>
  </si>
  <si>
    <t>Danny Espinosa</t>
  </si>
  <si>
    <t>/ViewCard.cfm/sid/61443/cid/4944798/2012-Topps-359-Danny-Espinosa-</t>
  </si>
  <si>
    <t>Brett Lawrie</t>
  </si>
  <si>
    <t>/ViewCard.cfm/sid/61443/cid/4944903/2012-Topps-462-Brett-Lawrie</t>
  </si>
  <si>
    <t>Yu Darvish</t>
  </si>
  <si>
    <t>/ViewCard.cfm/sid/72762/cid/5507922/2013-Topps-11-Yu-Darvish</t>
  </si>
  <si>
    <t>Anthony Rizzo</t>
  </si>
  <si>
    <t>/ViewCard.cfm/sid/72762/cid/5507955/2013-Topps-44-Anthony-Rizzo</t>
  </si>
  <si>
    <t>Todd Frazier</t>
  </si>
  <si>
    <t>/ViewCard.cfm/sid/72762/cid/5507981/2013-Topps-70-Todd-Frazier</t>
  </si>
  <si>
    <t>Zack Cozart</t>
  </si>
  <si>
    <t>/ViewCard.cfm/sid/72762/cid/5508113/2013-Topps-202-Zack-Cozart</t>
  </si>
  <si>
    <t>Addison Reed</t>
  </si>
  <si>
    <t>/ViewCard.cfm/sid/72762/cid/5508196/2013-Topps-285-Addison-Reed</t>
  </si>
  <si>
    <t>Yoenis Cespedes</t>
  </si>
  <si>
    <t>/ViewCard.cfm/sid/72762/cid/5815195/2013-Topps-362-Yoenis-Cespedes</t>
  </si>
  <si>
    <t>Wilin Rosario</t>
  </si>
  <si>
    <t>/ViewCard.cfm/sid/72762/cid/5815209/2013-Topps-375-Wilin-Rosario</t>
  </si>
  <si>
    <t>Wade Miley</t>
  </si>
  <si>
    <t>/ViewCard.cfm/sid/72762/cid/5815365/2013-Topps-530-Wade-Miley</t>
  </si>
  <si>
    <t>Steve Lombardozzi</t>
  </si>
  <si>
    <t>/ViewCard.cfm/sid/72762/cid/5815403/2013-Topps-568-Steve-Lombardozzi</t>
  </si>
  <si>
    <t>Hyun-Jin Ryu</t>
  </si>
  <si>
    <t>/ViewCard.cfm/sid/83630/cid/6395236/2014-Topps-40-Hyun-Jin-Ryu</t>
  </si>
  <si>
    <t>Wil Myers</t>
  </si>
  <si>
    <t>/ViewCard.cfm/sid/83630/cid/6395306/2014-Topps-110-Wil-Myers</t>
  </si>
  <si>
    <t>Matt Adams</t>
  </si>
  <si>
    <t>/ViewCard.cfm/sid/83630/cid/6395353/2014-Topps-157-Matt-Adams</t>
  </si>
  <si>
    <t>Jim Henderson</t>
  </si>
  <si>
    <t>/ViewCard.cfm/sid/83630/cid/6395377/2014-Topps-181-Jim-Henderson</t>
  </si>
  <si>
    <t>Yasiel Puig</t>
  </si>
  <si>
    <t>/ViewCard.cfm/sid/83630/cid/6395527/2014-Topps-331-Yasiel-Puig</t>
  </si>
  <si>
    <t>Jedd Gyorko</t>
  </si>
  <si>
    <t>/ViewCard.cfm/sid/83630/cid/6665980/2014-Topps-449-Jedd-Gyorko</t>
  </si>
  <si>
    <t>Evan Gattis</t>
  </si>
  <si>
    <t>/ViewCard.cfm/sid/83630/cid/6665995/2014-Topps-464-Evan-Gattis</t>
  </si>
  <si>
    <t>Jose Iglesias</t>
  </si>
  <si>
    <t>/ViewCard.cfm/sid/83630/cid/6666184/2014-Topps-653-Jose-Iglesias</t>
  </si>
  <si>
    <t>Jose Fernandez</t>
  </si>
  <si>
    <t>/ViewCard.cfm/sid/83630/cid/6666191/2014-Topps-660-Jose-Fernandez</t>
  </si>
  <si>
    <t>Masahiro Tanaka</t>
  </si>
  <si>
    <t>/ViewCard.cfm/sid/97340/cid/7346604/2015-Topps-142-Masahiro-Tanaka</t>
  </si>
  <si>
    <t>Jose Abreu</t>
  </si>
  <si>
    <t>/ViewCard.cfm/sid/97340/cid/7346638/2015-Topps-176-Jose-Abreu</t>
  </si>
  <si>
    <t>George Springer</t>
  </si>
  <si>
    <t>/ViewCard.cfm/sid/97340/cid/7346780/2015-Topps-318-George-Springer</t>
  </si>
  <si>
    <t>Xander Bogaerts</t>
  </si>
  <si>
    <t>/ViewCard.cfm/sid/97340/cid/7346789/2015-Topps-327-Xander-Bogaerts</t>
  </si>
  <si>
    <t>Billy Hamilton</t>
  </si>
  <si>
    <t>/ViewCard.cfm/sid/97340/cid/7346795/2015-Topps-333-Billy-Hamilton</t>
  </si>
  <si>
    <t>Danny Santana</t>
  </si>
  <si>
    <t>/ViewCard.cfm/sid/97340/cid/7773810/2015-Topps-509-Danny-Santana</t>
  </si>
  <si>
    <t>Nick Castellanos</t>
  </si>
  <si>
    <t>/ViewCard.cfm/sid/97340/cid/7773822/2015-Topps-521-Nick-Castellanos</t>
  </si>
  <si>
    <t>Dellin Betances</t>
  </si>
  <si>
    <t>/ViewCard.cfm/sid/97340/cid/7773833/2015-Topps-532-Dellin-Betances</t>
  </si>
  <si>
    <t>Travis d'Arnaud</t>
  </si>
  <si>
    <t>/ViewCard.cfm/sid/97340/cid/7773845/2015-Topps-544-Travis-d'Arnaud</t>
  </si>
  <si>
    <t>Kolten Wong</t>
  </si>
  <si>
    <t>/ViewCard.cfm/sid/97340/cid/7773889/2015-Topps-588-Kolten-Wong</t>
  </si>
  <si>
    <t>Roenis Elias</t>
  </si>
  <si>
    <t>/ViewCard.cfm/sid/97340/cid/7773935/2015-Topps-634-Roenis-Elias</t>
  </si>
  <si>
    <t>Noah Syndergaard</t>
  </si>
  <si>
    <t>/ViewCard.cfm/sid/115847/cid/8312459/2016-Topps-43-Noah-Syndergaard</t>
  </si>
  <si>
    <t>Kyle Schwarber</t>
  </si>
  <si>
    <t>/ViewCard.cfm/sid/115847/cid/8312482/2016-Topps-66-Kyle-Schwarber</t>
  </si>
  <si>
    <t>Miguel Sano</t>
  </si>
  <si>
    <t>/ViewCard.cfm/sid/115847/cid/8312494/2016-Topps-78-Miguel-Sano</t>
  </si>
  <si>
    <t>Roberto Osuna</t>
  </si>
  <si>
    <t>/ViewCard.cfm/sid/115847/cid/8312537/2016-Topps-121-Roberto-Osuna</t>
  </si>
  <si>
    <t>Michael Conforto</t>
  </si>
  <si>
    <t>/ViewCard.cfm/sid/115847/cid/8312648/2016-Topps-232-Michael-Conforto</t>
  </si>
  <si>
    <t>Carlos Rodon</t>
  </si>
  <si>
    <t>/ViewCard.cfm/sid/115847/cid/8624806/2016-Topps-543-Carlos-Rodon</t>
  </si>
  <si>
    <t>Carlos Correa</t>
  </si>
  <si>
    <t>/ViewCard.cfm/sid/115847/cid/8624913/2016-Topps-650-Carlos-Correa</t>
  </si>
  <si>
    <t>Randal Grichuk</t>
  </si>
  <si>
    <t>/ViewCard.cfm/sid/115847/cid/8624919/2016-Topps-656-Randal-Grichuk</t>
  </si>
  <si>
    <t>J.T. Realmuto</t>
  </si>
  <si>
    <t>/ViewCard.cfm/sid/115847/cid/8624929/2016-Topps-666-J.T.-Realmuto</t>
  </si>
  <si>
    <t>Justin Bour</t>
  </si>
  <si>
    <t>/ViewCard.cfm/sid/115847/cid/8624962/2016-Topps-699-Justin-Bour</t>
  </si>
  <si>
    <t>Corey Seager</t>
  </si>
  <si>
    <t>/ViewCard.cfm/sid/134018/cid/9466086/2017-Topps-5-Corey-Seager</t>
  </si>
  <si>
    <t>Gary Sanchez</t>
  </si>
  <si>
    <t>/ViewCard.cfm/sid/134018/cid/9466088/2017-Topps-7-Gary-Sanchez</t>
  </si>
  <si>
    <t>Tyler Naquin</t>
  </si>
  <si>
    <t>/ViewCard.cfm/sid/134018/cid/9466284/2017-Topps-203-Tyler-Naquin</t>
  </si>
  <si>
    <t>Nomar Mazara</t>
  </si>
  <si>
    <t>/ViewCard.cfm/sid/134018/cid/9466314/2017-Topps-233-Nomar-Mazara</t>
  </si>
  <si>
    <t>Alex Bregman</t>
  </si>
  <si>
    <t>/ViewCard.cfm/sid/134018/cid/9466422/2017-Topps-341-Alex-Bregman</t>
  </si>
  <si>
    <t>Rafael Devers</t>
  </si>
  <si>
    <t>/ViewCard.cfm/sid/155909/cid/10708045/2018-Topps-18-Rafael-Devers</t>
  </si>
  <si>
    <t>Ian Happ</t>
  </si>
  <si>
    <t>/ViewCard.cfm/sid/155909/cid/10708145/2018-Topps-118-Ian-Happ</t>
  </si>
  <si>
    <t>Trey Mancini</t>
  </si>
  <si>
    <t>/ViewCard.cfm/sid/155909/cid/10708312/2018-Topps-285-Trey-Mancini</t>
  </si>
  <si>
    <t>Josh Hader</t>
  </si>
  <si>
    <t>/ViewCard.cfm/sid/155909/cid/11364420/2018-Topps-357-Josh-Hader</t>
  </si>
  <si>
    <t>Jordan Montgomery</t>
  </si>
  <si>
    <t>/ViewCard.cfm/sid/155909/cid/11364505/2018-Topps-427-Jordan-Montgomery</t>
  </si>
  <si>
    <t>Paul DeJong</t>
  </si>
  <si>
    <t>/ViewCard.cfm/sid/155909/cid/11364553/2018-Topps-462-Paul-DeJong</t>
  </si>
  <si>
    <t>German Marquez</t>
  </si>
  <si>
    <t>/ViewCard.cfm/sid/155909/cid/11364646/2018-Topps-534-German-Marquez</t>
  </si>
  <si>
    <t>Andrew Benintendi</t>
  </si>
  <si>
    <t>/ViewCard.cfm/sid/155909/cid/11364676/2018-Topps-556-Andrew-Benintendi</t>
  </si>
  <si>
    <t>Manny Pina</t>
  </si>
  <si>
    <t>/ViewCard.cfm/sid/155909/cid/11364788/2018-Topps-637-Manny-Pina</t>
  </si>
  <si>
    <t>Ronald Acuña Jr.</t>
  </si>
  <si>
    <t>Gleyber Torres</t>
  </si>
  <si>
    <t>/ViewCard.cfm/sid/182808/cid/12641759/2019-Topps-7-Gleyber-Torres</t>
  </si>
  <si>
    <t>Harrison Bader</t>
  </si>
  <si>
    <t>/ViewCard.cfm/sid/182808/cid/12641849/2019-Topps-97-Harrison-Bader</t>
  </si>
  <si>
    <t>Miguel Andujar</t>
  </si>
  <si>
    <t>/ViewCard.cfm/sid/182808/cid/12641884/2019-Topps-132-Miguel-Andujar</t>
  </si>
  <si>
    <t>Ryan O'Hearn</t>
  </si>
  <si>
    <t>/ViewCard.cfm/sid/182808/cid/12642084/2019-Topps-332-Ryan-O'Hearn</t>
  </si>
  <si>
    <t>Ryan Yarbrough</t>
  </si>
  <si>
    <t>/ViewCard.cfm/sid/182808/cid/13161032/2019-Topps-432-Ryan-Yarbrough</t>
  </si>
  <si>
    <t>Walker Buehler</t>
  </si>
  <si>
    <t>/ViewCard.cfm/sid/182808/cid/13161049/2019-Topps-445-Walker-Buehler</t>
  </si>
  <si>
    <t>Jorge Alfaro</t>
  </si>
  <si>
    <t>/ViewCard.cfm/sid/182808/cid/13161057/2019-Topps-451-Jorge-Alfaro</t>
  </si>
  <si>
    <t>A.J. Minter</t>
  </si>
  <si>
    <t>/ViewCard.cfm/sid/182808/cid/13161075/2019-Topps-467-A.J.-Minter</t>
  </si>
  <si>
    <t>Willy Adames</t>
  </si>
  <si>
    <t>/ViewCard.cfm/sid/182808/cid/13161192/2019-Topps-562-Willy-Adames</t>
  </si>
  <si>
    <t>/ViewCard.cfm/sid/182808/cid/13161243/2019-Topps-600-Shohei-Ohtani</t>
  </si>
  <si>
    <t>Eloy Jimenez</t>
  </si>
  <si>
    <t>/ViewCard.cfm/sid/209948/cid/14198201/2020-Topps-49-Eloy-Jimenez</t>
  </si>
  <si>
    <t>Fernando Tatis Jr.</t>
  </si>
  <si>
    <t>Vladimir Guerrero Jr.</t>
  </si>
  <si>
    <t>Yordan Alvarez</t>
  </si>
  <si>
    <t>/ViewCard.cfm/sid/209948/cid/14198494/2020-Topps-276-Yordan-Alvarez</t>
  </si>
  <si>
    <t>Mike Soroka</t>
  </si>
  <si>
    <t>/ViewCard.cfm/sid/209948/cid/14198558/2020-Topps-324-Mike-Soroka</t>
  </si>
  <si>
    <t>Will Smith</t>
  </si>
  <si>
    <t>/ViewCard.cfm/sid/209948/cid/14727570/2020-Topps-491-Will-Smith</t>
  </si>
  <si>
    <t>Nick Anderson</t>
  </si>
  <si>
    <t>/ViewCard.cfm/sid/209948/cid/14727581/2020-Topps-500-Nick-Anderson</t>
  </si>
  <si>
    <t>Victor Robles</t>
  </si>
  <si>
    <t>/ViewCard.cfm/sid/209948/cid/14727638/2020-Topps-547-Victor-Robles</t>
  </si>
  <si>
    <t>John Means</t>
  </si>
  <si>
    <t>/ViewCard.cfm/sid/209948/cid/14727642/2020-Topps-550-John-Means</t>
  </si>
  <si>
    <t>Keston Hiura</t>
  </si>
  <si>
    <t>/ViewCard.cfm/sid/209948/cid/14727672/2020-Topps-571-Keston-Hiura</t>
  </si>
  <si>
    <t>Bryan Reynolds</t>
  </si>
  <si>
    <t>/ViewCard.cfm/sid/209948/cid/14727727/2020-Topps-617-Bryan-Reynolds</t>
  </si>
  <si>
    <t>Kyle Lewis</t>
  </si>
  <si>
    <t>/ViewCard.cfm/sid/241380/cid/15983743/2021-Topps-42-Kyle-Lewis</t>
  </si>
  <si>
    <t>Ryan Mountcastle</t>
  </si>
  <si>
    <t>/ViewCard.cfm/sid/241380/cid/15983844/2021-Topps-143-Ryan-Mountcastle</t>
  </si>
  <si>
    <t>Tony Gonsolin</t>
  </si>
  <si>
    <t>/ViewCard.cfm/sid/241380/cid/15983931/2021-Topps-230-Tony-Gonsolin</t>
  </si>
  <si>
    <t>Alec Bohm</t>
  </si>
  <si>
    <t>/ViewCard.cfm/sid/241380/cid/15983978/2021-Topps-277-Alec-Bohm</t>
  </si>
  <si>
    <t>Willi Castro</t>
  </si>
  <si>
    <t>/ViewCard.cfm/sid/241380/cid/16635235/2021-Topps-339-Willi-Castro</t>
  </si>
  <si>
    <t>Sean Murphy</t>
  </si>
  <si>
    <t>/ViewCard.cfm/sid/241380/cid/16635249/2021-Topps-349-Sean-Murphy</t>
  </si>
  <si>
    <t>Jake Cronenworth</t>
  </si>
  <si>
    <t>/ViewCard.cfm/sid/241380/cid/16635276/2021-Topps-371-Jake-Cronenworth</t>
  </si>
  <si>
    <t>Kwang-Hyun Kim</t>
  </si>
  <si>
    <t>/ViewCard.cfm/sid/241380/cid/16635418/2021-Topps-482-Kwang-Hyun-Kim</t>
  </si>
  <si>
    <t>Devin Williams</t>
  </si>
  <si>
    <t>/ViewCard.cfm/sid/241380/cid/16635421/2021-Topps-485-Devin-Williams</t>
  </si>
  <si>
    <t>Jared Walsh</t>
  </si>
  <si>
    <t>/ViewCard.cfm/sid/241380/cid/16635541/2021-Topps-575-Jared-Walsh</t>
  </si>
  <si>
    <t>Trevor Rodgers</t>
  </si>
  <si>
    <t>ViewCard.cfm/sid/275887/cid/18009077/2022-Topps-24-Trevor-Rogers</t>
  </si>
  <si>
    <t>Tyler Stephenson</t>
  </si>
  <si>
    <t>ViewCard.cfm/sid/275887/cid/18009267/2022-Topps-175-Tyler-Stephenson</t>
  </si>
  <si>
    <t>Emmanuel Clase</t>
  </si>
  <si>
    <t>ViewCard.cfm/sid/275887/cid/18009289/2022-Topps-190-Emmanuel-Clase</t>
  </si>
  <si>
    <t>Randy Arozarena</t>
  </si>
  <si>
    <t>ViewCard.cfm/sid/275887/cid/18009296/2022-Topps-196-Randy-Arozarena</t>
  </si>
  <si>
    <t>Wander Franco</t>
  </si>
  <si>
    <t>ViewCard.cfm/sid/275887/cid/18009324/2022-Topps-215-Wander-Franco</t>
  </si>
  <si>
    <t>Patrick Wisdom</t>
  </si>
  <si>
    <t>ViewCard.cfm/sid/275887/cid/18009398/2022-Topps-271-Patrick-Wisdom</t>
  </si>
  <si>
    <t>Luis Garcia</t>
  </si>
  <si>
    <t>ViewCard.cfm/sid/275887/cid/18764264/2022-Topps-446-Luis-Garcia</t>
  </si>
  <si>
    <t>Jonathan India</t>
  </si>
  <si>
    <t>ViewCard.cfm/sid/275887/cid/18764408/2022-Topps-563-Jonathan-India</t>
  </si>
  <si>
    <t>Dylan Carlson</t>
  </si>
  <si>
    <t>ViewCard.cfm/sid/275887/cid/18764430/2022-Topps-578-Dylan-Carlson</t>
  </si>
  <si>
    <t>ViewCard.cfm/sid/275887/cid/18764432/2022-Topps-579-Ryan-Mountcastle</t>
  </si>
  <si>
    <t>Adolis Garcia</t>
  </si>
  <si>
    <t>ViewCard.cfm/sid/275887/cid/18764523/2022-Topps-652-Adolis-Garcia</t>
  </si>
  <si>
    <t>Name</t>
  </si>
  <si>
    <t>YoB</t>
  </si>
  <si>
    <t>pct</t>
  </si>
  <si>
    <t>Year</t>
  </si>
  <si>
    <t>method</t>
  </si>
  <si>
    <t>first_year</t>
  </si>
  <si>
    <t>has_traded_card</t>
  </si>
  <si>
    <t>Ty Cobb</t>
  </si>
  <si>
    <t>Honus Wagner</t>
  </si>
  <si>
    <t>Babe Ruth</t>
  </si>
  <si>
    <t>Christy Mathewson</t>
  </si>
  <si>
    <t>Walter Johnson</t>
  </si>
  <si>
    <t>Nap Lajoie</t>
  </si>
  <si>
    <t>Tris Speaker</t>
  </si>
  <si>
    <t>Cy Young</t>
  </si>
  <si>
    <t>Mel Ott</t>
  </si>
  <si>
    <t>Carl Hubbell</t>
  </si>
  <si>
    <t>Pete Alexander</t>
  </si>
  <si>
    <t>Joe DiMaggio</t>
  </si>
  <si>
    <t>George Sisler</t>
  </si>
  <si>
    <t>Eddie Collins</t>
  </si>
  <si>
    <t>Lefty Grove</t>
  </si>
  <si>
    <t>Willie Keeler</t>
  </si>
  <si>
    <t>Rogers Hornsby</t>
  </si>
  <si>
    <t>Frankie Frisch</t>
  </si>
  <si>
    <t>Paul Waner</t>
  </si>
  <si>
    <t>Mickey Cochrane</t>
  </si>
  <si>
    <t>Jimmie Foxx</t>
  </si>
  <si>
    <t>Herb Pennock</t>
  </si>
  <si>
    <t>Pie Traynor</t>
  </si>
  <si>
    <t>Hank Greenberg</t>
  </si>
  <si>
    <t>Joe Medwick</t>
  </si>
  <si>
    <t>Bill Dickey</t>
  </si>
  <si>
    <t>Dizzy Dean</t>
  </si>
  <si>
    <t>Al Simmons</t>
  </si>
  <si>
    <t>Ted Lyons</t>
  </si>
  <si>
    <t>Joe Cronin</t>
  </si>
  <si>
    <t>Lou Boudreau</t>
  </si>
  <si>
    <t>Harry Heilmann</t>
  </si>
  <si>
    <t>Gabby Hartnett</t>
  </si>
  <si>
    <t>Rabbit Maranville</t>
  </si>
  <si>
    <t>Bill Terry</t>
  </si>
  <si>
    <t>Dazzy Vance</t>
  </si>
  <si>
    <t>vet</t>
  </si>
  <si>
    <t>Bobby Doerr</t>
  </si>
  <si>
    <t>Joe Gordon</t>
  </si>
  <si>
    <t>Arky Vaughan</t>
  </si>
  <si>
    <t>Billy Herman</t>
  </si>
  <si>
    <t>Ernie Lombardi</t>
  </si>
  <si>
    <t>Chuck Klein</t>
  </si>
  <si>
    <t>Lloyd Waner</t>
  </si>
  <si>
    <t>Sam Rice</t>
  </si>
  <si>
    <t>Eppa Rixey</t>
  </si>
  <si>
    <t>Burleigh Grimes</t>
  </si>
  <si>
    <t>Hack Wilson</t>
  </si>
  <si>
    <t>Kiki Cuyler</t>
  </si>
  <si>
    <t>Red Faber</t>
  </si>
  <si>
    <t>Lefty Gomez</t>
  </si>
  <si>
    <t>Jim Bottomley</t>
  </si>
  <si>
    <t>Waite Hoyt</t>
  </si>
  <si>
    <t>Heinie Manush</t>
  </si>
  <si>
    <t>Goose Goslin</t>
  </si>
  <si>
    <t>Tony Lazzeri</t>
  </si>
  <si>
    <t>Freddie Lindstrom</t>
  </si>
  <si>
    <t>Chick Hafey</t>
  </si>
  <si>
    <t>Earle Combs</t>
  </si>
  <si>
    <t>Earl Averill</t>
  </si>
  <si>
    <t>Jesse Haines</t>
  </si>
  <si>
    <t>Travis Jackson</t>
  </si>
  <si>
    <t>Edd Roush</t>
  </si>
  <si>
    <t>Dave Bancroft</t>
  </si>
  <si>
    <t>Joe Sewell</t>
  </si>
  <si>
    <t>Addie Joss</t>
  </si>
  <si>
    <t>Rick Ferrell</t>
  </si>
  <si>
    <t>Max Carey</t>
  </si>
  <si>
    <t>Stan Coveleski</t>
  </si>
  <si>
    <t>Zack Wheat</t>
  </si>
  <si>
    <t>Ross Youngs</t>
  </si>
  <si>
    <t>Ray Schalk</t>
  </si>
  <si>
    <t>Rube Marquard</t>
  </si>
  <si>
    <t>Chief Bender</t>
  </si>
  <si>
    <t>Harry Hooper</t>
  </si>
  <si>
    <t>Frank Chance</t>
  </si>
  <si>
    <t>Johnny Evers</t>
  </si>
  <si>
    <t>Rube Waddell</t>
  </si>
  <si>
    <t>Ed Walsh</t>
  </si>
  <si>
    <t>Mordecai Brown</t>
  </si>
  <si>
    <t>Joe Tinker</t>
  </si>
  <si>
    <t>Joe McGinnity</t>
  </si>
  <si>
    <t>Eddie Plank</t>
  </si>
  <si>
    <t>Sam Crawford</t>
  </si>
  <si>
    <t>Jesse Burkett</t>
  </si>
  <si>
    <t>Jack Chesbro</t>
  </si>
  <si>
    <t>John Clarkson</t>
  </si>
  <si>
    <t>Kid Nichols</t>
  </si>
  <si>
    <t>Roger Bresnahan</t>
  </si>
  <si>
    <t>Jimmy Collins</t>
  </si>
  <si>
    <t>Ed Delahanty</t>
  </si>
  <si>
    <t>Hughie Jennings</t>
  </si>
  <si>
    <t>Hugh Duffy</t>
  </si>
  <si>
    <t>Fred Clarke</t>
  </si>
  <si>
    <t>Bobby Wallace</t>
  </si>
  <si>
    <t>Amos Rusie</t>
  </si>
  <si>
    <t>Joe Kelley</t>
  </si>
  <si>
    <t>Jake Beckley</t>
  </si>
  <si>
    <t>Buck Ewing</t>
  </si>
  <si>
    <t>Elmer Flick</t>
  </si>
  <si>
    <t>current_lock</t>
  </si>
  <si>
    <t>https://www.tcdb.com/Person.cfm/pid/37543/Mike-Trout</t>
  </si>
  <si>
    <t>https://www.tcdb.com/Person.cfm/pid/4743/Albert-Pujols</t>
  </si>
  <si>
    <t>https://www.tcdb.com/Person.cfm/pid/868/Miguel-Cabrera</t>
  </si>
  <si>
    <t>https://www.tcdb.com/Person.cfm/pid/6056/Justin-Verlander</t>
  </si>
  <si>
    <t>https://www.tcdb.com/Person.cfm/pid/17638/Max-Scherzer</t>
  </si>
  <si>
    <t>https://www.tcdb.com/Person.cfm/pid/17430/Clayton-Kershaw</t>
  </si>
  <si>
    <t>https://www.tcdb.com/Person.cfm/pid/49319/Mookie-Betts</t>
  </si>
  <si>
    <t>https://www.tcdb.com/Person.cfm/pid/40097/Bryce-Harper</t>
  </si>
  <si>
    <t>https://www.tcdb.com/Person.cfm/pid/36824/Manny-Machado</t>
  </si>
  <si>
    <t>https://www.tcdb.com/Person.cfm/pid/48711/Kris-Bryant</t>
  </si>
  <si>
    <t>https://www.tcdb.com/Person.cfm/pid/36969/Christian-Yelich</t>
  </si>
  <si>
    <t>https://www.tcdb.com/Person.cfm/pid/61477/Cody-Bellinger</t>
  </si>
  <si>
    <t>https://www.tcdb.com/Person.cfm/pid/80766/Juan-Soto</t>
  </si>
  <si>
    <t>https://www.tcdb.com/Person.cfm/pid/2239/Zack-Greinke</t>
  </si>
  <si>
    <t>https://www.tcdb.com/Person.cfm/pid/918/Robinson-Cano</t>
  </si>
  <si>
    <t>https://www.tcdb.com/Person.cfm/pid/6082/Joey-Votto</t>
  </si>
  <si>
    <t>https://www.tcdb.com/Person.cfm/pid/29898/Buster-Posey</t>
  </si>
  <si>
    <t>https://www.tcdb.com/Person.cfm/pid/35653/Stephen-Strasburg</t>
  </si>
  <si>
    <t>https://www.tcdb.com/Person.cfm/pid/2564/Felix-Hernandez</t>
  </si>
  <si>
    <t>retired_lock</t>
  </si>
  <si>
    <t>https://www.tcdb.com/Person.cfm/pid/5732/Ichiro-Suzuki</t>
  </si>
  <si>
    <t>https://www.tcdb.com/Person.cfm/pid/410/Adrian-Beltre</t>
  </si>
  <si>
    <t>https://www.tcdb.com/Person.cfm/pid/4397/David-Ortiz</t>
  </si>
  <si>
    <t>https://www.tcdb.com/Person.cfm/pid/3745/Joe-Mauer</t>
  </si>
  <si>
    <t>retired_likely</t>
  </si>
  <si>
    <t>https://www.tcdb.com/Person.cfm/pid/5237/Curt-Schilling</t>
  </si>
  <si>
    <t>https://www.tcdb.com/Person.cfm/pid/564/Barry-Bonds</t>
  </si>
  <si>
    <t>https://www.tcdb.com/Person.cfm/pid/1112/Roger-Clemens</t>
  </si>
  <si>
    <t>https://www.tcdb.com/Person.cfm/pid/6075/Omar-Vizquel</t>
  </si>
  <si>
    <t>https://www.tcdb.com/Person.cfm/pid/5040/Scott-Rolen</t>
  </si>
  <si>
    <t>https://www.tcdb.com/Person.cfm/pid/2528/Todd-Helton</t>
  </si>
  <si>
    <t>https://www.tcdb.com/Person.cfm/pid/2757/Tim-Hudson</t>
  </si>
  <si>
    <t>https://www.tcdb.com/Person.cfm/pid/5010/Alex-Rodriguez</t>
  </si>
  <si>
    <t>https://www.tcdb.com/Person.cfm/pid/5800/Mark-Teixeira</t>
  </si>
  <si>
    <t>https://www.tcdb.com/Person.cfm/pid/5998/Chase-Utley</t>
  </si>
  <si>
    <t>https://www.tcdb.com/Person.cfm/pid/6412/David-Wright</t>
  </si>
  <si>
    <t>retired_maybe</t>
  </si>
  <si>
    <t>https://www.tcdb.com/Person.cfm/pid/409/Carlos-Beltran</t>
  </si>
  <si>
    <t>https://www.tcdb.com/Person.cfm/pid/6091/Billy-Wagner</t>
  </si>
  <si>
    <t>https://www.tcdb.com/Person.cfm/pid/5359/Gary-Sheffield</t>
  </si>
  <si>
    <t>https://www.tcdb.com/Person.cfm/pid/4798/Manny-Ramirez</t>
  </si>
  <si>
    <t>https://www.tcdb.com/Person.cfm/pid/2949/Andruw-Jones</t>
  </si>
  <si>
    <t>https://www.tcdb.com/Person.cfm/pid/5535/Sammy-Sosa</t>
  </si>
  <si>
    <t>https://www.tcdb.com/Person.cfm/pid/785/Mark-Buehrle</t>
  </si>
  <si>
    <t>veterans_maybe</t>
  </si>
  <si>
    <t>https://www.tcdb.com/Person.cfm/pid/4482/Dave-Parker</t>
  </si>
  <si>
    <t>https://www.tcdb.com/Person.cfm/pid/2041/Steve-Garvey</t>
  </si>
  <si>
    <t>https://www.tcdb.com/Person.cfm/pid/3740/Don-Mattingly</t>
  </si>
  <si>
    <t>https://www.tcdb.com/Person.cfm/pid/4166/Dale-Murphy</t>
  </si>
  <si>
    <t>https://www.tcdb.com/Person.cfm/pid/3852/Mark-McGwire</t>
  </si>
  <si>
    <t>https://www.tcdb.com/Person.cfm/pid/3849/Fred-McGriff</t>
  </si>
  <si>
    <t>https://www.tcdb.com/Person.cfm/pid/1740/Dwight-Evans</t>
  </si>
  <si>
    <t>https://www.tcdb.com/Person.cfm/pid/3478/Kenny-Lofton</t>
  </si>
  <si>
    <t>https://www.tcdb.com/Person.cfm/pid/5065/Pete-Rose</t>
  </si>
  <si>
    <t>personal</t>
  </si>
  <si>
    <t>https://www.tcdb.com/Person.cfm/pid/4460/Rafael-Palmeiro</t>
  </si>
  <si>
    <t>https://www.tcdb.com/Person.cfm/pid/919/Jose-Canseco</t>
  </si>
  <si>
    <t>https://www.tcdb.com/Person.cfm/pid/961/Joe-Carter</t>
  </si>
  <si>
    <t>https://www.tcdb.com/Person.cfm/pid/1100/Will-Clark</t>
  </si>
  <si>
    <t>https://www.tcdb.com/Person.cfm/pid/1805/Cecil-Fielder</t>
  </si>
  <si>
    <t>https://www.tcdb.com/Person.cfm/pid/2152/Juan-Gonzalez</t>
  </si>
  <si>
    <t>https://www.tcdb.com/Person.cfm/pid/3013/David-Justice</t>
  </si>
  <si>
    <t>https://www.tcdb.com/Person.cfm/pid/6307/Matt-Williams</t>
  </si>
  <si>
    <t>https://www.tcdb.com/Person.cfm/pid/569/Bobby-Bonilla</t>
  </si>
  <si>
    <t>https://www.tcdb.com/Person.cfm/pid/1163/Vince-Coleman</t>
  </si>
  <si>
    <t>https://www.tcdb.com/Person.cfm/pid/1386/Eric-Davis</t>
  </si>
  <si>
    <t>https://www.tcdb.com/Person.cfm/pid/1915/Julio-Franco</t>
  </si>
  <si>
    <t>https://www.tcdb.com/Person.cfm/pid/10744/Bo-Jackson</t>
  </si>
  <si>
    <t>https://www.tcdb.com/Person.cfm/pid/1438/Carlos-Delgado</t>
  </si>
  <si>
    <t>https://www.tcdb.com/Person.cfm/pid/4048/Raul-Mondesi</t>
  </si>
  <si>
    <t>https://www.tcdb.com/Person.cfm/pid/4022/Kevin-Mitchell</t>
  </si>
  <si>
    <t>https://www.tcdb.com/Person.cfm/pid/5681/Darryl-Strawberry</t>
  </si>
  <si>
    <t>https://www.tcdb.com/Person.cfm/pid/404/Albert-Belle</t>
  </si>
  <si>
    <t>https://www.tcdb.com/Person.cfm/pid/2160/Dwight-Gooden</t>
  </si>
  <si>
    <t>https://www.tcdb.com/Person.cfm/pid/5131/CC-Sabathia</t>
  </si>
  <si>
    <t>https://www.tcdb.com/Person.cfm/pid/4043/Yadier-Molina</t>
  </si>
  <si>
    <t>https://www.tcdb.com/Person.cfm/pid/35959/Freddie-Freeman</t>
  </si>
  <si>
    <t>https://www.tcdb.com/Person.cfm/pid/51008/Jacob-deGrom</t>
  </si>
  <si>
    <t>https://www.tcdb.com/Person.cfm/pid/91467/Fernando-Tatis-Jr.</t>
  </si>
  <si>
    <t>https://www.tcdb.com/Person.cfm/pid/154093/Ronald-Acuna-Jr</t>
  </si>
  <si>
    <t>https://www.tcdb.com/Person.cfm/pid/91464/Vladimir-Guerrero-Jr.</t>
  </si>
  <si>
    <t>https://www.tcdb.com/Person.cfm/pid/51878/Shohei-Ohtani</t>
  </si>
  <si>
    <t>https://www.tcdb.com/Person.cfm/pid/35660/Nolan-Arenado</t>
  </si>
  <si>
    <t>https://www.tcdb.com/Person.cfm/pid/41464/Giancarlo-Stanton</t>
  </si>
  <si>
    <t>https://www.tcdb.com/Person.cfm/pid/179426/Luis-Robert</t>
  </si>
  <si>
    <t>current_maybe_add_2022</t>
  </si>
  <si>
    <t>https://www.tcdb.com/Person.cfm/pid/37435/Francisco-Lindor</t>
  </si>
  <si>
    <t>https://www.tcdb.com/Person.cfm/pid/49485/Aaron-Judge</t>
  </si>
  <si>
    <t>https://www.tcdb.com/Person.cfm/pid/119713/Pete-Alonso</t>
  </si>
  <si>
    <t>https://www.tcdb.com/Person.cfm/pid/36772/Paul-Goldschmidt</t>
  </si>
  <si>
    <t>https://www.tcdb.com/Person.cfm/pid/3015/Jim-Kaat</t>
  </si>
  <si>
    <t>https://www.tcdb.com/Person.cfm/pid/2654/Gil-Hodges</t>
  </si>
  <si>
    <t>https://www.tcdb.com/Person.cfm/pid/4361/Tony-Oliva</t>
  </si>
  <si>
    <t>https://www.tcdb.com/Person.cfm/pid/4013/Minnie-Minoso</t>
  </si>
  <si>
    <t>Bo Bichette</t>
  </si>
  <si>
    <t>Johnny Damon</t>
  </si>
  <si>
    <t>Lance Berkman</t>
  </si>
  <si>
    <t>Miguel Tejada</t>
  </si>
  <si>
    <t>Barry Zito</t>
  </si>
  <si>
    <t>Deion Sanders</t>
  </si>
  <si>
    <t>Mark Prior</t>
  </si>
  <si>
    <t>brand</t>
  </si>
  <si>
    <t>notes</t>
  </si>
  <si>
    <t>quantity</t>
  </si>
  <si>
    <t>LR</t>
  </si>
  <si>
    <t>TB</t>
  </si>
  <si>
    <t>grade</t>
  </si>
  <si>
    <t>psa_price</t>
  </si>
  <si>
    <t>market_price</t>
  </si>
  <si>
    <t>smr_7</t>
  </si>
  <si>
    <t>smr_8</t>
  </si>
  <si>
    <t>smr_9</t>
  </si>
  <si>
    <t>smr_10</t>
  </si>
  <si>
    <t>submitted?</t>
  </si>
  <si>
    <t>sold raw?</t>
  </si>
  <si>
    <t>Topps</t>
  </si>
  <si>
    <t>yellow letters</t>
  </si>
  <si>
    <t>all-star</t>
  </si>
  <si>
    <t>RC</t>
  </si>
  <si>
    <t>Upper Deck</t>
  </si>
  <si>
    <t>SP1</t>
  </si>
  <si>
    <t>Michael Jordan</t>
  </si>
  <si>
    <t>Donruss</t>
  </si>
  <si>
    <t>Fleer</t>
  </si>
  <si>
    <t>Classic</t>
  </si>
  <si>
    <t>Ken Griffey Jr.</t>
  </si>
  <si>
    <t>Topps Traded</t>
  </si>
  <si>
    <t>prob8</t>
  </si>
  <si>
    <t>prob9</t>
  </si>
  <si>
    <t>prob10</t>
  </si>
  <si>
    <t>price8</t>
  </si>
  <si>
    <t>price9</t>
  </si>
  <si>
    <t>price10</t>
  </si>
  <si>
    <t>e_value</t>
  </si>
  <si>
    <t>e_profit</t>
  </si>
  <si>
    <t>on_form</t>
  </si>
  <si>
    <t>x</t>
  </si>
  <si>
    <t>AW1</t>
  </si>
  <si>
    <t>Classic Travel Update 2</t>
  </si>
  <si>
    <t>Classic Travel Update Yellow</t>
  </si>
  <si>
    <t>TCMA</t>
  </si>
  <si>
    <t>Topps Gold</t>
  </si>
  <si>
    <t>Donn Jennings Southern League All-Stars</t>
  </si>
  <si>
    <t>Cal Ripken Jr.</t>
  </si>
  <si>
    <t>Shaquille O'Neal</t>
  </si>
  <si>
    <t>P5</t>
  </si>
  <si>
    <t>Andy Van Slyke</t>
  </si>
  <si>
    <t>Hoops</t>
  </si>
  <si>
    <t>condition</t>
  </si>
  <si>
    <t>player</t>
  </si>
  <si>
    <t>item</t>
  </si>
  <si>
    <t>platform</t>
  </si>
  <si>
    <t>ship charge</t>
  </si>
  <si>
    <t>shipping cost</t>
  </si>
  <si>
    <t>net revenue</t>
  </si>
  <si>
    <t>paypal fee</t>
  </si>
  <si>
    <t>final value fee</t>
  </si>
  <si>
    <t>profit</t>
  </si>
  <si>
    <t>fee %</t>
  </si>
  <si>
    <t>ebay %</t>
  </si>
  <si>
    <t>Corey Seager 2021 topps auto relic</t>
  </si>
  <si>
    <t>ebay</t>
  </si>
  <si>
    <t>auction</t>
  </si>
  <si>
    <t>Luis Robert 2021 topps orange foil</t>
  </si>
  <si>
    <t>1987 Topps Tiffany Set</t>
  </si>
  <si>
    <t>BIN</t>
  </si>
  <si>
    <t>2021 Topps Chrome Dylan Carlson</t>
  </si>
  <si>
    <t>2022 Topps Shohei Ohtani Autograph</t>
  </si>
  <si>
    <t>1958 Topps Hank Aaron YL PSA 5</t>
  </si>
  <si>
    <t>1963 Topps Willie Mays PSA 6</t>
  </si>
  <si>
    <t>1971 Topps Pete Rose</t>
  </si>
  <si>
    <t>1970 Topps Carl Yastrzemski</t>
  </si>
  <si>
    <t>1970 Topps Hank Aaron</t>
  </si>
  <si>
    <t>1973 Topps Pete Rose</t>
  </si>
  <si>
    <t>1973 Topps Hank Aaron</t>
  </si>
  <si>
    <t>1973 Topps Mike Schmidt</t>
  </si>
  <si>
    <t>1963 Topps Mays and Musial</t>
  </si>
  <si>
    <t>1962 Topps Gehrig and Ruth</t>
  </si>
  <si>
    <t>1975 Topps Mini Gary Carter</t>
  </si>
  <si>
    <t>1989 Score Football Set</t>
  </si>
  <si>
    <t>1958 Topps Willie Mays All-Star</t>
  </si>
  <si>
    <t>1958 Topps Hank Aaron All-Star</t>
  </si>
  <si>
    <t>1958 Topps Warren Spahn All-Star</t>
  </si>
  <si>
    <t>1958 Topps Ernie Banks All-Star</t>
  </si>
  <si>
    <t>1958 Topps Luis Aparicio All-Star</t>
  </si>
  <si>
    <t>1958 Topps Vada Pinson</t>
  </si>
  <si>
    <t>1958 Topps Darrell Johnson (YL)</t>
  </si>
  <si>
    <t>1958 Topps Don Newcombe</t>
  </si>
  <si>
    <t>1958 Topps Rocky Colavito</t>
  </si>
  <si>
    <t>1958 Topps Tony Kubek</t>
  </si>
  <si>
    <t>2005 Topps All-Star Patch Relics /25 Victor Martinez</t>
  </si>
  <si>
    <t>1989 Topps Traded # 41T Ken Griffey Jr.</t>
  </si>
  <si>
    <t>2021 Topps Vladimir Guerrero Jr. Image Variation</t>
  </si>
  <si>
    <t>2007 Topps Chrome XFractor Derek Jeter</t>
  </si>
  <si>
    <t>2021 Topps Heritage Nolan Arenado Action Variation</t>
  </si>
  <si>
    <t>1989 Classic Update Purple Travel Edition Ken Griffey Jr</t>
  </si>
  <si>
    <t>1999 Topps Finest Reprint Nolan Ryan</t>
  </si>
  <si>
    <t>2022 Topps Series 1 Gerrit Cole SP Image Variation</t>
  </si>
  <si>
    <t>2022 Topps Series 1 Ohtani Jersey Number Medallion</t>
  </si>
  <si>
    <t>description</t>
  </si>
  <si>
    <t>comc_instock</t>
  </si>
  <si>
    <t>comc_cheapest</t>
  </si>
  <si>
    <t>comc_link</t>
  </si>
  <si>
    <t>JCA</t>
  </si>
  <si>
    <t>series stitches relics</t>
  </si>
  <si>
    <t>https://www.comc.com/Cards,sh,=2004+topps+series+stitches</t>
  </si>
  <si>
    <t>TH65-45</t>
  </si>
  <si>
    <t>chrome</t>
  </si>
  <si>
    <t>https://www.comc.com/Cards/Baseball/2021/Topps_-_Chrome_1965_Topps_Redux/TH65-45/Dylan_Carlson/17189664</t>
  </si>
  <si>
    <t>Roberto Alomar and Omar Vizquel</t>
  </si>
  <si>
    <t>TTR-VA</t>
  </si>
  <si>
    <t>summer school relics</t>
  </si>
  <si>
    <t>https://www.comc.com/Cards/Baseball/2002/Topps_-_Summer_School_Relics_-_Turn_Two/TTR-VA/Omar_Vizquel_Roberto_Alomar/2477140</t>
  </si>
  <si>
    <t>Score</t>
  </si>
  <si>
    <t>384S</t>
  </si>
  <si>
    <t>supplemental</t>
  </si>
  <si>
    <t>https://www.comc.com/Cards/Football/1989/Score_Supplemental_-_Base/384S/Bo_Jackson/651152</t>
  </si>
  <si>
    <t>Star Ad Cards</t>
  </si>
  <si>
    <t>BOAJ</t>
  </si>
  <si>
    <t>Promo</t>
  </si>
  <si>
    <t>https://www.comc.com/Cards/Baseball/1989/Star_Ad_Cards_-_Base/BOJA/Bo_Jackson/10631498</t>
  </si>
  <si>
    <t>Topps Heritage</t>
  </si>
  <si>
    <t>variation: action</t>
  </si>
  <si>
    <t>https://www.comc.com/Cards/Baseball/2021/Topps_Heritage_-_Base/3132/SP_Action_Image_Variation_-_Nolan_Arenado/16842400</t>
  </si>
  <si>
    <t>variation: legend</t>
  </si>
  <si>
    <t>https://www.comc.com/Cards/Baseball/2021/Topps_-_Base/5802/SP_Legend_Variation_-_Johnny_Bench/17228931</t>
  </si>
  <si>
    <t>Peyton Manning</t>
  </si>
  <si>
    <t>Collector's Edge</t>
  </si>
  <si>
    <t>PM42</t>
  </si>
  <si>
    <t>307/500</t>
  </si>
  <si>
    <t>https://www.comc.com/Cards,sl,=2000+collector~27s+edge+destiny+green</t>
  </si>
  <si>
    <t>PM43</t>
  </si>
  <si>
    <t>306/500</t>
  </si>
  <si>
    <t>PM44</t>
  </si>
  <si>
    <t>PM45</t>
  </si>
  <si>
    <t>base</t>
  </si>
  <si>
    <t>https://www.comc.com/Cards/Baseball/1990/Score_-_Base/697/Bo_Jackson/1969802</t>
  </si>
  <si>
    <t>Sportflics</t>
  </si>
  <si>
    <t>https://www.comc.com/Cards/Baseball/1986/Sportflics_Rookies_-_Box_Set_Base/13/Barry_Bonds/1913089</t>
  </si>
  <si>
    <t>All-Star Glossy</t>
  </si>
  <si>
    <t>https://www.comc.com/Cards/Baseball/1987/Topps_-_Mail-In_Glossy_All-Star_Collectors_Edition/30/Barry_Bonds/1925327</t>
  </si>
  <si>
    <t>Front Row</t>
  </si>
  <si>
    <t>Promos</t>
  </si>
  <si>
    <t>https://www.comc.com/Cards/Baseball/1992/Front_Row_Frank_Thomas_-_Base_-_Promos/2/Frank_Thomas/11080383</t>
  </si>
  <si>
    <t>Elton Brand</t>
  </si>
  <si>
    <t>Skybox</t>
  </si>
  <si>
    <t>LL-EB</t>
  </si>
  <si>
    <t>Larger Than Life Relic</t>
  </si>
  <si>
    <t>https://www.comc.com/Cards/Basketball/2008-09/Skybox_-_Larger_Than_Life_Memorabilia/LL-EB/Elton_Brand/4485977</t>
  </si>
  <si>
    <t>Luol Deng</t>
  </si>
  <si>
    <t>SO-LD</t>
  </si>
  <si>
    <t>Standouts Relic</t>
  </si>
  <si>
    <t>https://www.comc.com/Cards/Basketball/2008-09/Skybox_-_Retail_Standouts_Memorabilia_-_Green/SO-LD/Luol_Deng/4486230</t>
  </si>
  <si>
    <t>TE-30</t>
  </si>
  <si>
    <t>Highlights Black 057/299</t>
  </si>
  <si>
    <t>https://www.comc.com/Cards,sl,=2021+topps+cody+bellinger+highlights+black</t>
  </si>
  <si>
    <t>shipping</t>
  </si>
  <si>
    <t>1999 Topps Opening Day Set</t>
  </si>
  <si>
    <t>2000 Topps Opening Day Set</t>
  </si>
  <si>
    <t>2001 Topps Opening Day Set</t>
  </si>
  <si>
    <t>2002 Topps Opening Day Set</t>
  </si>
  <si>
    <t>2003 Topps Opening Day Set</t>
  </si>
  <si>
    <t>Pokemon 1999 lot</t>
  </si>
  <si>
    <t>Pokemon Topps Animation lot</t>
  </si>
  <si>
    <t>1980 Kelloggs Set</t>
  </si>
  <si>
    <t>1982 Kelloggs Set</t>
  </si>
  <si>
    <t>Brand</t>
  </si>
  <si>
    <t>Number</t>
  </si>
  <si>
    <t>Condition</t>
  </si>
  <si>
    <t>Price</t>
  </si>
  <si>
    <t>Notes</t>
  </si>
  <si>
    <t>Rookie Card</t>
  </si>
  <si>
    <t>Stan Musial &amp; Willie Mays</t>
  </si>
  <si>
    <t>Darrell Johnson</t>
  </si>
  <si>
    <t>Yellow Letters</t>
  </si>
  <si>
    <t>All-star</t>
  </si>
  <si>
    <t>Billie Williams</t>
  </si>
  <si>
    <t>All-Star</t>
  </si>
  <si>
    <t>Babe Ruth and Lou Gehrig</t>
  </si>
  <si>
    <t>2008 Upper Deck Heroes</t>
  </si>
  <si>
    <t>color</t>
  </si>
  <si>
    <t>total</t>
  </si>
  <si>
    <t>bought</t>
  </si>
  <si>
    <t>arrived</t>
  </si>
  <si>
    <t>black</t>
  </si>
  <si>
    <t>emerald</t>
  </si>
  <si>
    <t>charcoal</t>
  </si>
  <si>
    <t>beige</t>
  </si>
  <si>
    <t>red</t>
  </si>
  <si>
    <t>navy blue</t>
  </si>
  <si>
    <t>brown</t>
  </si>
  <si>
    <t>sea green</t>
  </si>
  <si>
    <t>light blue</t>
  </si>
  <si>
    <t>purple</t>
  </si>
  <si>
    <t>2021 Topps Chrome Platinum Anniversary</t>
  </si>
  <si>
    <t>pack odds</t>
  </si>
  <si>
    <t>serial number</t>
  </si>
  <si>
    <t>Base</t>
  </si>
  <si>
    <t>Refractor</t>
  </si>
  <si>
    <t>1:4</t>
  </si>
  <si>
    <t>Prism Refractor</t>
  </si>
  <si>
    <t>4 per Mega</t>
  </si>
  <si>
    <t>B&amp;W Mini-Diamond</t>
  </si>
  <si>
    <t>1:4 Packs (Lite)</t>
  </si>
  <si>
    <t>Blue Prism Refractor</t>
  </si>
  <si>
    <t>1:9 Packs (Mega)</t>
  </si>
  <si>
    <t>Aqua Wave Refractor</t>
  </si>
  <si>
    <t>1:21 packs</t>
  </si>
  <si>
    <t>X-Fractor</t>
  </si>
  <si>
    <t>1:24 Packs (Hobby)</t>
  </si>
  <si>
    <t>Gold Prism Refractor</t>
  </si>
  <si>
    <t>1:300 Packs (Mega)</t>
  </si>
  <si>
    <t>Red Prism Refractor</t>
  </si>
  <si>
    <t>Blue Mini-Diamonds</t>
  </si>
  <si>
    <t>Red Atomic Refractor</t>
  </si>
  <si>
    <t>Green/Yellow 70th</t>
  </si>
  <si>
    <t>Rose Gold Mini-Diamonds</t>
  </si>
  <si>
    <t>Platinum 70th Mini-Diamonds</t>
  </si>
  <si>
    <t>Gold/Rose Gold 70th Wave</t>
  </si>
  <si>
    <t>Orange/Yellow 70th</t>
  </si>
  <si>
    <t>Black/Gold 70th</t>
  </si>
  <si>
    <t>Black/Red 70th Mini-Diamonds</t>
  </si>
  <si>
    <t>SuperFractor</t>
  </si>
  <si>
    <t>2022 Topps Archives</t>
  </si>
  <si>
    <t>want</t>
  </si>
  <si>
    <t>y</t>
  </si>
  <si>
    <t>Rainbow Foil</t>
  </si>
  <si>
    <t>Green</t>
  </si>
  <si>
    <t>Silver</t>
  </si>
  <si>
    <t>Red</t>
  </si>
  <si>
    <t>Red Hot Foil</t>
  </si>
  <si>
    <t>Blue Foil</t>
  </si>
  <si>
    <t>Orange Hot Foil</t>
  </si>
  <si>
    <t>FoilFractor</t>
  </si>
  <si>
    <t>Background Replacement Base</t>
  </si>
  <si>
    <t>Background Replacement Silver Foil</t>
  </si>
  <si>
    <t>Background Replacement Red Hot Foil</t>
  </si>
  <si>
    <t>Background Replacement FoilFractor</t>
  </si>
  <si>
    <t>lot</t>
  </si>
  <si>
    <t>Thurmon Munson</t>
  </si>
  <si>
    <t>Long Island Binder</t>
  </si>
  <si>
    <t>definite</t>
  </si>
  <si>
    <t>Gordie Howe</t>
  </si>
  <si>
    <t>Bobby Orr</t>
  </si>
  <si>
    <t>others</t>
  </si>
  <si>
    <t>maybe</t>
  </si>
  <si>
    <t>1973 mike schmidt</t>
  </si>
  <si>
    <t>1982 donruss ripken</t>
  </si>
  <si>
    <t>1968 bench</t>
  </si>
  <si>
    <t>1992 bowman repack</t>
  </si>
  <si>
    <t>65 niekro</t>
  </si>
  <si>
    <t>61 minoso</t>
  </si>
  <si>
    <t>musial group</t>
  </si>
  <si>
    <t>51 irvin</t>
  </si>
  <si>
    <t>60 aaron</t>
  </si>
  <si>
    <t>various gmcards</t>
  </si>
  <si>
    <t>purple gwynn</t>
  </si>
  <si>
    <t>vlad rainbow</t>
  </si>
  <si>
    <t>chipper rainbow</t>
  </si>
  <si>
    <t>black gwynn lot</t>
  </si>
  <si>
    <t>misc gwynn and mays</t>
  </si>
  <si>
    <t>mookie psa 9</t>
  </si>
  <si>
    <t>whitey ford 63</t>
  </si>
  <si>
    <t>whitey ford 64</t>
  </si>
  <si>
    <t>69 fergie jenkins</t>
  </si>
  <si>
    <t>barnes_and_noble</t>
  </si>
  <si>
    <t>2018 hanger</t>
  </si>
  <si>
    <t>whitey ford 65</t>
  </si>
  <si>
    <t>71 t perez</t>
  </si>
  <si>
    <t>gmcards_misc</t>
  </si>
  <si>
    <t>TCPA 2-case break</t>
  </si>
  <si>
    <t>auto in set</t>
  </si>
  <si>
    <t>auto pulled</t>
  </si>
  <si>
    <t>sn</t>
  </si>
  <si>
    <t>refractor</t>
  </si>
  <si>
    <t>no</t>
  </si>
  <si>
    <t>Ryan Howard</t>
  </si>
  <si>
    <t>Monte Irvin</t>
  </si>
  <si>
    <t>Mike Yastrzemski</t>
  </si>
  <si>
    <t>player total</t>
  </si>
  <si>
    <t>tax + shipping</t>
  </si>
  <si>
    <t>order total</t>
  </si>
  <si>
    <t>(Ichiro, Bogaerts, Carew, Larry Walker, Maddux, Cepeda, Ivan Rodriguez, Ryan Howard, Monte Irvin, Jim Palmer, Mike Yastrzemski, Rolen)</t>
  </si>
  <si>
    <t>autos pulled</t>
  </si>
  <si>
    <t>tyler glasnow</t>
  </si>
  <si>
    <t>yasmani grandal x2</t>
  </si>
  <si>
    <t>gary sheffield</t>
  </si>
  <si>
    <t>kent hrbek</t>
  </si>
  <si>
    <t>tom glavine</t>
  </si>
  <si>
    <t>gary matthews</t>
  </si>
  <si>
    <t>bert blyleven</t>
  </si>
  <si>
    <t>scott rolen</t>
  </si>
  <si>
    <t>jared weaver</t>
  </si>
  <si>
    <t>dennis eckersley</t>
  </si>
  <si>
    <t>josh hader</t>
  </si>
  <si>
    <t>mark mulder</t>
  </si>
  <si>
    <t>matt olson</t>
  </si>
  <si>
    <t>dave stewart</t>
  </si>
  <si>
    <t>brandon lowe</t>
  </si>
  <si>
    <t>group</t>
  </si>
  <si>
    <t>bbwaa_1</t>
  </si>
  <si>
    <t>bbwaa_11</t>
  </si>
  <si>
    <t>bbwaa_4</t>
  </si>
  <si>
    <t>bbwaa_2</t>
  </si>
  <si>
    <t>bbwaa_12</t>
  </si>
  <si>
    <t>bbwaa_5</t>
  </si>
  <si>
    <t>bbwaa_8</t>
  </si>
  <si>
    <t>bbwaa_13</t>
  </si>
  <si>
    <t>bbwaa_6</t>
  </si>
  <si>
    <t>107b</t>
  </si>
  <si>
    <t>110b</t>
  </si>
  <si>
    <t>113b</t>
  </si>
  <si>
    <t>118b</t>
  </si>
  <si>
    <t>120b</t>
  </si>
  <si>
    <t>130b</t>
  </si>
  <si>
    <t>135b</t>
  </si>
  <si>
    <t>150b</t>
  </si>
  <si>
    <t>164a</t>
  </si>
  <si>
    <t>165b</t>
  </si>
  <si>
    <t>bbwaa_10</t>
  </si>
  <si>
    <t>gmg_58_mays</t>
  </si>
  <si>
    <t>gmg_60_e_banks</t>
  </si>
  <si>
    <t>gmg_60_b_gibson</t>
  </si>
  <si>
    <t>gmg_60_r_clemente</t>
  </si>
  <si>
    <t>gmg_60_f_robinson</t>
  </si>
  <si>
    <t>/ViewCard.cfm/sid/47/cid/28158/1960-Topps-558-Eddie-Mathews</t>
  </si>
  <si>
    <t>/Images/Cards/Baseball/47/47-558Fr.jpg</t>
  </si>
  <si>
    <t>/Images/Cards/Baseball/47/47-558Bk.jpg</t>
  </si>
  <si>
    <t>bbwaa_3</t>
  </si>
  <si>
    <t>gmg_62_w_spahn</t>
  </si>
  <si>
    <t>gmg_63_a_kaline</t>
  </si>
  <si>
    <t>gmg_65_j_morgan</t>
  </si>
  <si>
    <t>bbwaa_9</t>
  </si>
  <si>
    <t>gmg_66_c_yastrzemski</t>
  </si>
  <si>
    <t>gmg_66_e_banks</t>
  </si>
  <si>
    <t>gmg_66_j_morgan</t>
  </si>
  <si>
    <t>gmg_67_s_carlton</t>
  </si>
  <si>
    <t>gmg_67_b_gibson</t>
  </si>
  <si>
    <t>gmg_67_j_morgan</t>
  </si>
  <si>
    <t>gmg_67_c_yastrzemski</t>
  </si>
  <si>
    <t>gmg_68_r_carew</t>
  </si>
  <si>
    <t>gmg_70_c_yastrzemski</t>
  </si>
  <si>
    <t>gmg_70_r_jackson</t>
  </si>
  <si>
    <t>gmg_70_r_carew</t>
  </si>
  <si>
    <t>gmg_70_j_morgan</t>
  </si>
  <si>
    <t>bbwaa_14</t>
  </si>
  <si>
    <t>gmg_71_t_seaver</t>
  </si>
  <si>
    <t>gmg_71_r_carew</t>
  </si>
  <si>
    <t>gmg_72_f_robinson</t>
  </si>
  <si>
    <t>gmg_72_j_palmer</t>
  </si>
  <si>
    <t>gmg_72_mccovey</t>
  </si>
  <si>
    <t>gmg_72_r_jackson</t>
  </si>
  <si>
    <t>gmg_73_f_robinson</t>
  </si>
  <si>
    <t>gmg_73_n_ryan</t>
  </si>
  <si>
    <t>gmg_73_yastrzemski</t>
  </si>
  <si>
    <t>gmg_73_kaline</t>
  </si>
  <si>
    <t>/ViewCard.cfm/sid/73/cid/17554/1973-Topps-344-Jim-Hunter</t>
  </si>
  <si>
    <t>/Images/Cards/Baseball/73/73-344Fr.jpg</t>
  </si>
  <si>
    <t>/Images/Cards/Baseball/73/73-344Bk.jpg</t>
  </si>
  <si>
    <t>gmg_74_n_ryan</t>
  </si>
  <si>
    <t>gmg_74_f_robinson</t>
  </si>
  <si>
    <t>gmg_74_j_morgan</t>
  </si>
  <si>
    <t>gmg_75_m_schmidt</t>
  </si>
  <si>
    <t>gmg_75_stargell</t>
  </si>
  <si>
    <t>gmg_75_r_yount</t>
  </si>
  <si>
    <t>gmg_75_palmer</t>
  </si>
  <si>
    <t>gmg_75_t_seaver</t>
  </si>
  <si>
    <t>gmg_75_n_ryan</t>
  </si>
  <si>
    <t>bbwaa_15</t>
  </si>
  <si>
    <t>gmg_76_c_yastrzemski</t>
  </si>
  <si>
    <t>gmg_76_h_aaron</t>
  </si>
  <si>
    <t>gmg_78_winfield</t>
  </si>
  <si>
    <t>gmg_78_p_molitor</t>
  </si>
  <si>
    <t>gmg_80_m_schmidt</t>
  </si>
  <si>
    <t>gmg_80_r_henderson</t>
  </si>
  <si>
    <t>gmg_82_ripken</t>
  </si>
  <si>
    <t>gmg_85_n_ryan</t>
  </si>
  <si>
    <t>bbwaa_7</t>
  </si>
  <si>
    <t>/ViewCard.cfm/sid/291/cid/107786/1993-Topps-411-Lee-Smith-/-Dennis-Eckersley</t>
  </si>
  <si>
    <t>/Images/Cards/Baseball/291/291-411Fr.jpg</t>
  </si>
  <si>
    <t>/Images/Cards/Baseball/291/291-411Bk.jpg</t>
  </si>
  <si>
    <t>/ViewCard.cfm/sid/115847/cid/8624906/2016-Topps-643-Elite-Meet-and-Greet</t>
  </si>
  <si>
    <t>/Images/Cards/Baseball/115847/115847-8624906Fr.jpg</t>
  </si>
  <si>
    <t>/Images/Cards/Baseball/115847/115847-8624906Bk.jpg</t>
  </si>
  <si>
    <t>/ViewCard.cfm/sid/182808/cid/12645466/2019-Topps-292-Ichiro</t>
  </si>
  <si>
    <t>/Images/Cards/Baseball/182808/182808-12645466Fr.jpg</t>
  </si>
  <si>
    <t>/Images/Cards/Baseball/182808/182808-12645466Bk.jpg</t>
  </si>
  <si>
    <t>/ViewCard.cfm/sid/209948/cid/14198392/2020-Topps-192-Ichiro</t>
  </si>
  <si>
    <t>/Images/Cards/Baseball/209948/209948-14198392Fr.jpg</t>
  </si>
  <si>
    <t>/Images/Cards/Baseball/209948/209948-14198392Bk.jpg</t>
  </si>
  <si>
    <t>Description</t>
  </si>
  <si>
    <t>Date</t>
  </si>
  <si>
    <t>Results</t>
  </si>
  <si>
    <t>Chicago Bulls vs. Hornets 1993-12-20</t>
  </si>
  <si>
    <t>Bulls 109, Hornets 97</t>
  </si>
  <si>
    <t>Pippen 22 points, no Jordan</t>
  </si>
  <si>
    <t>Chicago Bulls 1994 Playoffs Home Game A</t>
  </si>
  <si>
    <t>Bulls 104, Cavs 96</t>
  </si>
  <si>
    <t>Pippen 31 points, no Jordan</t>
  </si>
  <si>
    <t>Chicago Bulls vs. Magic 1995-01-10</t>
  </si>
  <si>
    <t>Bulls 109, Magic 77</t>
  </si>
  <si>
    <t>Pippen 26 points, no Jordan, Shaq 17 points</t>
  </si>
  <si>
    <t>Chicago Bulls 1996 Playoffs Home Game D</t>
  </si>
  <si>
    <t>Bulls 91, Knicks 80</t>
  </si>
  <si>
    <t>Jordan 28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</si>
</sst>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0.0%"/>
    <numFmt numFmtId="166" formatCode="0.0"/>
    <numFmt numFmtId="167" formatCode="yyyy-mm"/>
    <numFmt numFmtId="168" formatCode="mmmm yyyy"/>
    <numFmt numFmtId="169" formatCode="m/d"/>
  </numFmts>
  <fonts count="21">
    <font>
      <sz val="10.0"/>
      <color rgb="FF000000"/>
      <name val="Arial"/>
      <scheme val="minor"/>
    </font>
    <font>
      <b/>
      <sz val="12.0"/>
      <color rgb="FF000000"/>
      <name val="Calibri"/>
    </font>
    <font>
      <b/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1"/>
      <name val="Arial"/>
      <scheme val="minor"/>
    </font>
    <font>
      <b/>
      <sz val="12.0"/>
      <color theme="1"/>
      <name val="Calibri"/>
    </font>
    <font>
      <u/>
      <color rgb="FF0000FF"/>
    </font>
    <font>
      <u/>
      <color rgb="FF0000FF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  <scheme val="minor"/>
    </font>
    <font/>
    <font>
      <color rgb="FF000000"/>
    </font>
    <font>
      <sz val="10.0"/>
      <color theme="1"/>
      <name val="Arial"/>
      <scheme val="minor"/>
    </font>
    <font>
      <sz val="10.0"/>
      <color rgb="FF191919"/>
      <name val="Arial"/>
      <scheme val="minor"/>
    </font>
    <font>
      <sz val="10.0"/>
      <color rgb="FF191919"/>
      <name val="Arial"/>
    </font>
    <font>
      <u/>
      <color rgb="FF1155CC"/>
    </font>
    <font>
      <color rgb="FF000000"/>
      <name val="Roboto"/>
    </font>
    <font>
      <color theme="1"/>
      <name val="Arial"/>
    </font>
    <font>
      <u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readingOrder="0" shrinkToFit="0" vertical="bottom" wrapText="0"/>
    </xf>
    <xf borderId="0" fillId="0" fontId="4" numFmtId="2" xfId="0" applyAlignment="1" applyFont="1" applyNumberFormat="1">
      <alignment readingOrder="0"/>
    </xf>
    <xf borderId="0" fillId="0" fontId="3" numFmtId="3" xfId="0" applyAlignment="1" applyFont="1" applyNumberFormat="1">
      <alignment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2" xfId="0" applyFont="1" applyNumberFormat="1"/>
    <xf borderId="0" fillId="0" fontId="4" numFmtId="0" xfId="0" applyFont="1"/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6" numFmtId="2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2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2" xfId="0" applyAlignment="1" applyFont="1" applyNumberFormat="1">
      <alignment readingOrder="0"/>
    </xf>
    <xf borderId="0" fillId="0" fontId="2" numFmtId="2" xfId="0" applyFont="1" applyNumberFormat="1"/>
    <xf borderId="0" fillId="0" fontId="5" numFmtId="165" xfId="0" applyFont="1" applyNumberFormat="1"/>
    <xf borderId="0" fillId="0" fontId="5" numFmtId="1" xfId="0" applyFont="1" applyNumberFormat="1"/>
    <xf borderId="0" fillId="2" fontId="1" numFmtId="0" xfId="0" applyAlignment="1" applyFill="1" applyFont="1">
      <alignment readingOrder="0" vertical="top"/>
    </xf>
    <xf borderId="0" fillId="2" fontId="1" numFmtId="1" xfId="0" applyAlignment="1" applyFont="1" applyNumberFormat="1">
      <alignment readingOrder="0" vertical="top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3" numFmtId="1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164" xfId="0" applyAlignment="1" applyFont="1" applyNumberFormat="1">
      <alignment readingOrder="0" vertical="top"/>
    </xf>
    <xf borderId="0" fillId="0" fontId="2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4" fontId="5" numFmtId="0" xfId="0" applyFont="1"/>
    <xf borderId="0" fillId="0" fontId="8" numFmtId="0" xfId="0" applyAlignment="1" applyFont="1">
      <alignment readingOrder="0"/>
    </xf>
    <xf borderId="0" fillId="0" fontId="5" numFmtId="3" xfId="0" applyFont="1" applyNumberFormat="1"/>
    <xf borderId="0" fillId="3" fontId="9" numFmtId="0" xfId="0" applyAlignment="1" applyFont="1">
      <alignment readingOrder="0" vertical="top"/>
    </xf>
    <xf borderId="0" fillId="3" fontId="5" numFmtId="0" xfId="0" applyFont="1"/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/>
    </xf>
    <xf borderId="0" fillId="0" fontId="5" numFmtId="10" xfId="0" applyFont="1" applyNumberFormat="1"/>
    <xf borderId="0" fillId="0" fontId="5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5" numFmtId="166" xfId="0" applyFont="1" applyNumberFormat="1"/>
    <xf borderId="1" fillId="0" fontId="5" numFmtId="0" xfId="0" applyAlignment="1" applyBorder="1" applyFont="1">
      <alignment readingOrder="0"/>
    </xf>
    <xf borderId="1" fillId="0" fontId="5" numFmtId="166" xfId="0" applyBorder="1" applyFont="1" applyNumberFormat="1"/>
    <xf borderId="1" fillId="0" fontId="5" numFmtId="0" xfId="0" applyBorder="1" applyFont="1"/>
    <xf borderId="0" fillId="0" fontId="5" numFmtId="166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5" fontId="15" numFmtId="0" xfId="0" applyAlignment="1" applyFill="1" applyFont="1">
      <alignment readingOrder="0" shrinkToFit="0" wrapText="0"/>
    </xf>
    <xf borderId="0" fillId="5" fontId="16" numFmtId="0" xfId="0" applyAlignment="1" applyFont="1">
      <alignment readingOrder="0" shrinkToFit="0" wrapText="0"/>
    </xf>
    <xf borderId="0" fillId="0" fontId="2" numFmtId="1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0" fillId="5" fontId="1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2" fillId="0" fontId="4" numFmtId="0" xfId="0" applyAlignment="1" applyBorder="1" applyFont="1">
      <alignment shrinkToFit="0" vertical="bottom" wrapText="0"/>
    </xf>
    <xf borderId="2" fillId="0" fontId="19" numFmtId="0" xfId="0" applyAlignment="1" applyBorder="1" applyFont="1">
      <alignment vertical="bottom"/>
    </xf>
    <xf borderId="0" fillId="0" fontId="19" numFmtId="0" xfId="0" applyAlignment="1" applyFont="1">
      <alignment readingOrder="0" vertical="bottom"/>
    </xf>
    <xf borderId="0" fillId="0" fontId="2" numFmtId="168" xfId="0" applyAlignment="1" applyFont="1" applyNumberFormat="1">
      <alignment readingOrder="0"/>
    </xf>
    <xf borderId="0" fillId="0" fontId="5" numFmtId="169" xfId="0" applyAlignment="1" applyFont="1" applyNumberFormat="1">
      <alignment readingOrder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20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pivotCacheDefinition" Target="pivotCache/pivotCacheDefinition1.xml"/><Relationship Id="rId25" Type="http://schemas.openxmlformats.org/officeDocument/2006/relationships/worksheet" Target="worksheets/sheet22.xml"/><Relationship Id="rId28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175" sheet="first_ballot_cards"/>
  </cacheSource>
  <cacheFields>
    <cacheField name="name" numFmtId="0">
      <sharedItems>
        <s v="Warren Spahn"/>
        <s v="Bob Feller"/>
        <s v="Willie Mays"/>
        <s v="Mickey Mantle"/>
        <s v="Jackie Robinson"/>
        <s v="Ted Williams"/>
        <s v="Ernie Banks"/>
        <s v="Hank Aaron"/>
        <s v="Al Kaline"/>
        <s v="Sandy Koufax"/>
        <s v="Roberto Clemente"/>
        <s v="Frank Robinson"/>
        <s v="Brooks Robinson"/>
        <s v="Stan Musial"/>
        <s v="Bob Gibson"/>
        <s v="Carl Yastrzemski"/>
        <s v="Willie McCovey"/>
        <s v="Lou Brock"/>
        <s v="Willie Stargell"/>
        <s v="Joe Morgan"/>
        <s v="Steve Carlton"/>
        <s v="Jim Palmer"/>
        <s v="Rod Carew"/>
        <s v="Tom Seaver"/>
        <s v="Nolan Ryan"/>
        <s v="Johnny Bench"/>
        <s v="Reggie Jackson"/>
        <s v="Mike Schmidt"/>
        <s v="Dave Winfield"/>
        <s v="Robin Yount"/>
        <s v="George Brett"/>
        <s v="Dennis Eckersley"/>
        <s v="Eddie Murray"/>
        <s v="Paul Molitor"/>
        <s v="Ozzie Smith"/>
        <s v="Rickey Henderson"/>
        <s v="Cal Ripken Jr"/>
        <s v="Tony Gwynn"/>
        <s v="Wade Boggs"/>
        <s v="Kirby Puckett"/>
        <s v="Greg Maddux"/>
        <s v="Tom Glavine"/>
        <s v="John Smoltz"/>
        <s v="Randy Johnson"/>
        <s v="Ken Griffey Jr"/>
        <s v="Frank Thomas"/>
        <s v="Chipper Jones"/>
        <s v="Ivan Rodriguez"/>
        <s v="Jim Thome"/>
        <s v="Derek Jeter"/>
        <s v="Pedro Martinez"/>
        <s v="Mariano Rivera"/>
        <s v="Adrian Beltre"/>
        <s v="David Ortiz"/>
        <s v="Roy Halladay"/>
        <s v="Miguel Cabrera"/>
        <s v="Ichiro Suzuki"/>
        <s v="Albert Pujols"/>
        <s v="Joe Mauer"/>
        <s v="Justin Verlander"/>
        <s v="Clayton Kershaw"/>
        <s v="Max Scherzer"/>
        <s v="Mike Trout"/>
        <s v="Mookie Betts"/>
      </sharedItems>
    </cacheField>
    <cacheField name="year" numFmtId="0">
      <sharedItems containsSemiMixedTypes="0" containsString="0" containsNumber="1" containsInteger="1"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number">
      <sharedItems containsMixedTypes="1" containsNumber="1" containsInteger="1">
        <n v="33.0"/>
        <n v="88.0"/>
        <n v="261.0"/>
        <n v="311.0"/>
        <n v="312.0"/>
        <n v="1.0"/>
        <n v="54.0"/>
        <n v="82.0"/>
        <n v="147.0"/>
        <n v="244.0"/>
        <n v="10.0"/>
        <n v="20.0"/>
        <n v="90.0"/>
        <n v="94.0"/>
        <n v="128.0"/>
        <n v="201.0"/>
        <n v="2.0"/>
        <n v="4.0"/>
        <n v="28.0"/>
        <n v="31.0"/>
        <n v="47.0"/>
        <n v="50.0"/>
        <n v="123.0"/>
        <n v="164.0"/>
        <n v="194.0"/>
        <n v="5.0"/>
        <n v="15.0"/>
        <n v="30.0"/>
        <n v="79.0"/>
        <n v="125.0"/>
        <n v="130.0"/>
        <n v="200.0"/>
        <n v="35.0"/>
        <n v="55.0"/>
        <n v="76.0"/>
        <n v="95.0"/>
        <n v="302.0"/>
        <n v="328.0"/>
        <n v="52.0"/>
        <n v="70.0"/>
        <n v="150.0"/>
        <n v="187.0"/>
        <n v="270.0"/>
        <n v="285.0"/>
        <n v="307.0"/>
        <n v="310.0"/>
        <n v="40.0"/>
        <n v="163.0"/>
        <n v="350.0"/>
        <n v="360.0"/>
        <n v="380.0"/>
        <n v="435.0"/>
        <n v="439.0"/>
        <n v="478.0"/>
        <n v="514.0"/>
        <n v="73.0"/>
        <n v="148.0"/>
        <n v="250.0"/>
        <n v="300.0"/>
        <n v="316.0"/>
        <n v="326.0"/>
        <n v="343.0"/>
        <n v="445.0"/>
        <n v="490.0"/>
        <n v="211.0"/>
        <n v="287.0"/>
        <n v="290.0"/>
        <n v="344.0"/>
        <n v="388.0"/>
        <n v="415.0"/>
        <n v="429.0"/>
        <n v="517.0"/>
        <n v="25.0"/>
        <n v="45.0"/>
        <n v="100.0"/>
        <n v="320.0"/>
        <n v="387.0"/>
        <n v="425.0"/>
        <n v="530.0"/>
        <n v="544.0"/>
        <n v="115.0"/>
        <n v="210.0"/>
        <n v="345.0"/>
        <n v="390.0"/>
        <n v="400.0"/>
        <n v="472.0"/>
        <n v="540.0"/>
        <n v="553.0"/>
        <n v="29.0"/>
        <n v="230.0"/>
        <n v="260.0"/>
        <n v="342.0"/>
        <n v="440.0"/>
        <n v="460.0"/>
        <n v="16.0"/>
        <n v="120.0"/>
        <n v="160.0"/>
        <n v="170.0"/>
        <n v="176.0"/>
        <n v="205.0"/>
        <n v="377.0"/>
        <n v="385.0"/>
        <n v="477.0"/>
        <n v="510.0"/>
        <n v="110.0"/>
        <n v="126.0"/>
        <n v="195.0"/>
        <n v="255.0"/>
        <n v="410.0"/>
        <n v="500.0"/>
        <n v="550.0"/>
        <n v="140.0"/>
        <n v="146.0"/>
        <n v="215.0"/>
        <n v="337.0"/>
        <n v="355.0"/>
        <n v="475.0"/>
        <n v="480.0"/>
        <n v="569.0"/>
        <n v="581.0"/>
        <n v="600.0"/>
        <n v="80.0"/>
        <n v="86.0"/>
        <n v="144.0"/>
        <n v="177.0"/>
        <n v="240.0"/>
        <n v="247.0"/>
        <n v="280.0"/>
        <n v="408.0"/>
        <n v="520.0"/>
        <n v="575.0"/>
        <n v="85.0"/>
        <n v="190.0"/>
        <n v="533.0"/>
        <n v="545.0"/>
        <n v="573.0"/>
        <n v="220.0"/>
        <n v="330.0"/>
        <n v="449.0"/>
        <n v="470.0"/>
        <n v="537.0"/>
        <n v="630.0"/>
        <n v="640.0"/>
        <n v="660.0"/>
        <n v="700.0"/>
        <n v="712.0"/>
        <n v="180.0"/>
        <n v="264.0"/>
        <n v="450.0"/>
        <n v="513.0"/>
        <n v="525.0"/>
        <n v="570.0"/>
        <n v="625.0"/>
        <n v="37.0"/>
        <n v="49.0"/>
        <n v="132.0"/>
        <n v="299.0"/>
        <n v="309.0"/>
        <n v="420.0"/>
        <n v="433.0"/>
        <n v="447.0"/>
        <n v="595.0"/>
        <n v="695.0"/>
        <n v="175.0"/>
        <n v="245.0"/>
        <n v="305.0"/>
        <n v="370.0"/>
        <n v="615.0"/>
        <n v="60.0"/>
        <n v="283.0"/>
        <n v="456.0"/>
        <n v="61.0"/>
        <n v="185.0"/>
        <n v="223.0"/>
        <n v="228.0"/>
        <n v="335.0"/>
        <n v="580.0"/>
        <n v="19.0"/>
        <n v="98.0"/>
        <n v="547.0"/>
        <n v="635.0"/>
        <n v="650.0"/>
        <n v="34.0"/>
        <n v="36.0"/>
        <n v="122.0"/>
        <n v="173.0"/>
        <n v="707.0"/>
        <n v="24.0"/>
        <n v="116.0"/>
        <n v="340.0"/>
        <n v="610.0"/>
        <n v="665.0"/>
        <n v="265.0"/>
        <n v="393.0"/>
        <n v="406.0"/>
        <n v="482.0"/>
        <n v="590.0"/>
        <n v="720.0"/>
        <n v="254.0"/>
        <n v="515.0"/>
        <n v="560.0"/>
        <n v="620.0"/>
        <n v="21.0"/>
        <n v="715.0"/>
        <n v="754.0"/>
        <s v="98T"/>
        <n v="498.0"/>
        <n v="603.0"/>
        <n v="770.0"/>
        <n v="251.0"/>
        <n v="740.0"/>
        <n v="745.0"/>
        <n v="750.0"/>
        <n v="780.0"/>
        <n v="352.0"/>
        <n v="522.0"/>
        <n v="536.0"/>
        <n v="605.0"/>
        <n v="670.0"/>
        <n v="760.0"/>
        <n v="267.0"/>
        <n v="329.0"/>
        <n v="538.0"/>
        <n v="730.0"/>
        <n v="430.0"/>
        <n v="459.0"/>
        <n v="718.0"/>
        <n v="735.0"/>
        <n v="741.0"/>
        <n v="749.0"/>
        <n v="757.0"/>
        <n v="773.0"/>
        <n v="784.0"/>
        <s v="70T"/>
        <n v="72.0"/>
        <n v="165.0"/>
        <n v="361.0"/>
        <n v="465.0"/>
        <n v="495.0"/>
        <n v="779.0"/>
        <n v="157.0"/>
        <n v="382.0"/>
        <n v="647.0"/>
        <s v="41T"/>
        <n v="336.0"/>
        <n v="414.0"/>
        <n v="431.0"/>
        <n v="506.0"/>
        <n v="535.0"/>
        <n v="225.0"/>
        <n v="333.0"/>
        <n v="790.0"/>
        <s v="101T"/>
        <n v="78.0"/>
        <n v="551.0"/>
        <n v="555.0"/>
        <n v="738.0"/>
        <n v="768.0"/>
        <n v="792.0"/>
        <n v="131.0"/>
        <n v="155.0"/>
        <n v="179.0"/>
        <n v="183.0"/>
        <n v="207.0"/>
        <n v="397.0"/>
        <n v="529.0"/>
        <n v="557.0"/>
        <n v="65.0"/>
        <n v="158.0"/>
        <n v="248.0"/>
        <n v="268.0"/>
        <n v="499.0"/>
        <n v="612.0"/>
        <n v="687.0"/>
        <n v="777.0"/>
        <n v="145.0"/>
        <n v="199.0"/>
        <n v="203.0"/>
        <n v="295.0"/>
        <n v="347.0"/>
        <n v="534.0"/>
        <n v="543.0"/>
        <n v="559.0"/>
        <n v="588.0"/>
        <n v="622.0"/>
        <s v="130T"/>
        <n v="189.0"/>
        <n v="219.0"/>
        <n v="253.0"/>
        <n v="262.0"/>
        <n v="301.0"/>
        <n v="303.0"/>
        <n v="318.0"/>
        <n v="323.0"/>
        <n v="368.0"/>
        <n v="8.0"/>
        <n v="13.0"/>
        <n v="96.0"/>
        <n v="105.0"/>
        <n v="108.0"/>
        <n v="138.0"/>
        <n v="256.0"/>
        <n v="276.0"/>
        <n v="325.0"/>
        <n v="257.0"/>
        <n v="291.0"/>
        <n v="292.0"/>
        <n v="296.0"/>
        <n v="319.0"/>
        <n v="321.0"/>
        <n v="338.0"/>
        <n v="75.0"/>
        <n v="172.0"/>
        <n v="243.0"/>
        <n v="277.0"/>
        <n v="331.0"/>
        <n v="369.0"/>
        <n v="398.0"/>
        <n v="399.0"/>
        <n v="418.0"/>
        <n v="423.0"/>
        <n v="3.0"/>
        <n v="51.0"/>
        <n v="64.0"/>
        <n v="104.0"/>
        <n v="109.0"/>
        <n v="186.0"/>
        <n v="241.0"/>
        <s v="T40"/>
        <n v="136.0"/>
        <n v="166.0"/>
        <n v="593.0"/>
        <n v="643.0"/>
        <n v="726.0"/>
        <s v="T257"/>
        <n v="99.0"/>
        <n v="218.0"/>
        <n v="489.0"/>
        <n v="26.0"/>
        <n v="71.0"/>
        <n v="103.0"/>
        <n v="259.0"/>
        <n v="548.0"/>
        <n v="556.0"/>
        <n v="577.0"/>
        <n v="680.0"/>
        <n v="67.0"/>
        <n v="209.0"/>
        <n v="239.0"/>
        <n v="405.0"/>
        <n v="623.0"/>
        <n v="118.0"/>
        <n v="213.0"/>
        <n v="677.0"/>
        <n v="401.0"/>
        <n v="641.0"/>
        <n v="275.0"/>
        <n v="374.0"/>
        <n v="481.0"/>
        <n v="396.0"/>
        <n v="455.0"/>
        <s v="UH240"/>
        <s v="UH280"/>
        <n v="224.0"/>
        <n v="353.0"/>
        <n v="404.0"/>
        <n v="549.0"/>
        <n v="652.0"/>
        <n v="42.0"/>
        <n v="169.0"/>
        <n v="315.0"/>
        <s v="US175"/>
        <n v="162.0"/>
        <n v="371.0"/>
        <n v="446.0"/>
        <n v="639.0"/>
        <n v="22.0"/>
        <n v="27.0"/>
        <n v="107.0"/>
        <n v="161.0"/>
        <n v="297.0"/>
        <n v="565.0"/>
        <s v="US26"/>
        <n v="389.0"/>
        <n v="463.0"/>
        <n v="586.0"/>
        <n v="84.0"/>
        <n v="286.0"/>
        <n v="592.0"/>
        <n v="699.0"/>
        <n v="231.0"/>
        <n v="582.0"/>
        <n v="629.0"/>
        <n v="57.0"/>
        <n v="437.0"/>
        <n v="497.0"/>
        <n v="112.0"/>
        <n v="178.0"/>
        <n v="41.0"/>
        <n v="237.0"/>
      </sharedItems>
    </cacheField>
    <cacheField name="price" numFmtId="2">
      <sharedItems containsSemiMixedTypes="0" containsString="0" containsNumber="1">
        <n v="112.5"/>
        <n v="89.0"/>
        <n v="5000.0"/>
        <n v="14000.0"/>
        <n v="2000.0"/>
        <n v="850.0"/>
        <n v="60.0"/>
        <n v="100.0"/>
        <n v="1000.0"/>
        <n v="220.5"/>
        <n v="246.0"/>
        <n v="294.99"/>
        <n v="886.0"/>
        <n v="467.0"/>
        <n v="212.0"/>
        <n v="89.99"/>
        <n v="41.0"/>
        <n v="229.5"/>
        <n v="250.0"/>
        <n v="480.0"/>
        <n v="1500.0"/>
        <n v="318.5"/>
        <n v="400.0"/>
        <n v="73.0"/>
        <n v="64.84"/>
        <n v="46.13"/>
        <n v="150.0"/>
        <n v="102.5"/>
        <n v="314.0"/>
        <n v="227.5"/>
        <n v="620.0"/>
        <n v="67.0"/>
        <n v="177.5"/>
        <n v="47.0"/>
        <n v="144.5"/>
        <n v="15.5"/>
        <n v="836.0"/>
        <n v="54.0"/>
        <n v="85.0"/>
        <n v="177.04"/>
        <n v="93.21"/>
        <n v="137.5"/>
        <n v="119.95"/>
        <n v="28.6"/>
        <n v="315.0"/>
        <n v="35.0"/>
        <n v="18.0"/>
        <n v="25.0"/>
        <n v="28.0"/>
        <n v="61.0"/>
        <n v="334.99"/>
        <n v="24.5"/>
        <n v="120.0"/>
        <n v="32.0"/>
        <n v="42.12"/>
        <n v="147.5"/>
        <n v="21.5"/>
        <n v="17.5"/>
        <n v="126.0"/>
        <n v="30.0"/>
        <n v="20.0"/>
        <n v="75.0"/>
        <n v="90.96"/>
        <n v="40.0"/>
        <n v="103.0"/>
        <n v="73.43"/>
        <n v="350.0"/>
        <n v="26.0"/>
        <n v="10.25"/>
        <n v="62.0"/>
        <n v="14.38"/>
        <n v="23.1"/>
        <n v="80.0"/>
        <n v="37.0"/>
        <n v="251.25"/>
        <n v="50.0"/>
        <n v="23.73"/>
        <n v="16.0"/>
        <n v="90.0"/>
        <n v="17.0"/>
        <n v="45.0"/>
        <n v="132.5"/>
        <n v="29.0"/>
        <n v="65.0"/>
        <n v="15.0"/>
        <n v="22.0"/>
        <n v="215.0"/>
        <n v="135.0"/>
        <n v="87.0"/>
        <n v="25.7"/>
        <n v="62.75"/>
        <n v="33.5"/>
        <n v="23.0"/>
        <n v="335.15"/>
        <n v="34.0"/>
        <n v="119.96"/>
        <n v="102.0"/>
        <n v="48.5"/>
        <n v="69.0"/>
        <n v="299.0"/>
        <n v="19.5"/>
        <n v="59.5"/>
        <n v="11.5"/>
        <n v="7.5"/>
        <n v="43.0"/>
        <n v="12.0"/>
        <n v="11.0"/>
        <n v="50.6"/>
        <n v="81.0"/>
        <n v="11.75"/>
        <n v="10.0"/>
        <n v="79.99"/>
        <n v="33.0"/>
        <n v="282.29"/>
        <n v="22.5"/>
        <n v="44.0"/>
        <n v="27.82"/>
        <n v="145.0"/>
        <n v="14.0"/>
        <n v="37.44"/>
        <n v="19.0"/>
        <n v="13.33"/>
        <n v="67.99"/>
        <n v="8.51"/>
        <n v="8.25"/>
        <n v="20.83"/>
        <n v="134.5"/>
        <n v="8.0"/>
        <n v="4.0"/>
        <n v="16.17"/>
        <n v="190.0"/>
        <n v="22.49"/>
        <n v="9.0"/>
        <n v="46.5"/>
        <n v="34.1"/>
        <n v="33.65"/>
        <n v="30.24"/>
        <n v="249.99"/>
        <n v="600.0"/>
        <n v="175.0"/>
        <n v="59.99"/>
        <n v="16.25"/>
        <n v="13.01"/>
        <n v="2.32"/>
        <n v="29.99"/>
        <n v="300.0"/>
        <n v="39.0"/>
        <n v="81.01"/>
        <n v="74.99"/>
        <n v="3.0"/>
        <n v="5.0"/>
        <n v="75.38"/>
        <n v="14.51"/>
        <n v="2.0"/>
        <n v="19.95"/>
        <n v="20.28"/>
        <n v="2.25"/>
        <n v="21.0"/>
        <n v="63.49"/>
        <n v="13.2"/>
        <n v="200.0"/>
        <n v="8.5"/>
        <n v="8.95"/>
        <n v="6.0"/>
        <n v="4.99"/>
        <n v="41.25"/>
        <n v="3.25"/>
        <n v="26.55"/>
        <n v="9.5"/>
        <n v="31.0"/>
        <n v="49.0"/>
        <n v="127.5"/>
        <n v="7.45"/>
        <n v="5.5"/>
        <n v="12.49"/>
        <n v="6.95"/>
        <n v="64.5"/>
        <n v="6.15"/>
        <n v="24.25"/>
        <n v="7.0"/>
        <n v="5.25"/>
        <n v="14.99"/>
        <n v="2.75"/>
        <n v="16.01"/>
        <n v="8.31"/>
        <n v="12.15"/>
        <n v="16.5"/>
        <n v="6.51"/>
        <n v="4.95"/>
        <n v="3.34"/>
        <n v="11.99"/>
        <n v="1.0"/>
        <n v="74.0"/>
        <n v="7.1"/>
        <n v="15.85"/>
        <n v="4.77"/>
        <n v="8.75"/>
        <n v="3.5"/>
        <n v="6.77"/>
        <n v="13.0"/>
        <n v="3.99"/>
        <n v="2.5"/>
        <n v="4.75"/>
        <n v="32.25"/>
        <n v="6.25"/>
        <n v="2.63"/>
        <n v="9.01"/>
        <n v="11.79"/>
        <n v="1.8"/>
        <n v="4.25"/>
        <n v="1.5"/>
        <n v="6.5"/>
        <n v="3.88"/>
        <n v="1.25"/>
        <n v="49.99"/>
        <n v="10.99"/>
        <n v="3.63"/>
        <n v="1.98"/>
        <n v="1.35"/>
        <n v="1.7"/>
        <n v="2.3"/>
        <n v="1.1"/>
        <n v="1.63"/>
        <n v="0.75"/>
        <n v="2.8"/>
        <n v="0.95"/>
        <n v="2.45"/>
        <n v="4.5"/>
        <n v="0.5"/>
        <n v="2.6"/>
        <n v="0.6"/>
        <n v="1.37"/>
        <n v="3.59"/>
        <n v="6.13"/>
        <n v="1.36"/>
        <n v="0.3"/>
        <n v="1.33"/>
        <n v="1.75"/>
        <n v="1.87"/>
        <n v="0.74"/>
        <n v="0.99"/>
        <n v="1.99"/>
        <n v="1.62"/>
        <n v="0.4"/>
        <n v="0.37"/>
        <n v="0.35"/>
        <n v="0.38"/>
        <n v="177.0"/>
        <n v="8.27"/>
        <n v="0.8"/>
        <n v="0.9"/>
        <n v="7.54"/>
        <n v="1.11"/>
        <n v="2.61"/>
        <n v="0.22"/>
        <n v="1.88"/>
        <n v="3.55"/>
        <n v="0.85"/>
        <n v="3.48"/>
        <n v="1.15"/>
        <n v="1.85"/>
        <n v="0.55"/>
        <n v="1.68"/>
        <n v="0.25"/>
        <n v="1.43"/>
        <n v="1.05"/>
        <n v="1.19"/>
        <n v="0.65"/>
        <n v="0.2"/>
        <n v="1.73"/>
        <n v="0.97"/>
        <n v="1.55"/>
        <n v="0.78"/>
        <n v="0.79"/>
        <n v="0.18"/>
        <n v="1.83"/>
        <n v="0.82"/>
        <n v="1.49"/>
        <n v="0.88"/>
        <n v="3.9"/>
        <n v="0.15"/>
        <n v="0.1"/>
        <n v="0.29"/>
        <n v="1.13"/>
        <n v="2.99"/>
        <n v="1.2"/>
        <n v="0.7"/>
        <n v="1.17"/>
        <n v="1.59"/>
        <n v="1.18"/>
        <n v="1.06"/>
        <n v="0.66"/>
        <n v="0.17"/>
        <n v="0.21"/>
        <n v="1.66"/>
        <n v="1.29"/>
        <n v="0.27"/>
        <n v="1.04"/>
        <n v="0.49"/>
        <n v="0.26"/>
        <n v="0.31"/>
        <n v="0.77"/>
        <n v="0.33"/>
        <n v="0.39"/>
        <n v="0.47"/>
        <n v="2.95"/>
        <n v="0.45"/>
        <n v="0.68"/>
        <n v="0.93"/>
        <n v="0.32"/>
        <n v="1.38"/>
        <n v="1.69"/>
        <n v="0.63"/>
        <n v="2.05"/>
        <n v="2.34"/>
        <n v="0.57"/>
        <n v="0.23"/>
        <n v="1.39"/>
        <n v="1.09"/>
        <n v="1.14"/>
        <n v="0.43"/>
        <n v="0.53"/>
        <n v="23.5"/>
        <n v="139.99"/>
        <n v="1.22"/>
        <n v="1.3"/>
        <n v="0.58"/>
        <n v="0.28"/>
        <n v="0.48"/>
        <n v="0.84"/>
        <n v="0.34"/>
        <n v="0.73"/>
        <n v="0.54"/>
        <n v="1.4"/>
        <n v="0.83"/>
        <n v="0.81"/>
        <n v="0.19"/>
        <n v="0.98"/>
        <n v="1.47"/>
        <n v="1.28"/>
        <n v="1.01"/>
        <n v="115.0"/>
        <n v="0.87"/>
        <n v="0.64"/>
        <n v="0.89"/>
        <n v="0.59"/>
        <n v="775.0"/>
        <n v="11.53"/>
        <n v="2.15"/>
        <n v="11.25"/>
        <n v="1.6"/>
        <n v="3.75"/>
        <n v="1.24"/>
        <n v="1.26"/>
        <n v="0.16"/>
        <n v="0.94"/>
        <n v="1.65"/>
        <n v="1.42"/>
        <n v="1.48"/>
      </sharedItems>
    </cacheField>
    <cacheField name="own" numFmtId="0">
      <sharedItems containsString="0" containsBlank="1" containsNumber="1" containsInteger="1">
        <n v="1.0"/>
        <m/>
      </sharedItems>
    </cacheField>
    <cacheField name="lot_name" numFmtId="0">
      <sharedItems containsBlank="1">
        <s v="gmcards_52_w_spahn"/>
        <m/>
        <s v="gmcards_53_w_spahn"/>
        <s v="gmcards_54_w_spahn"/>
        <s v="gmcards_55_a_kaline"/>
        <s v="gmcards_55_e_banks"/>
        <s v="gmcards_55_w_spahn"/>
        <s v="gmcards_56_w_spahn"/>
        <s v="kellers_56_e_banks"/>
        <s v="gmcards_56_a_kaline"/>
        <s v="kellers_56_h_aaron"/>
        <s v="soma_peter_56_s_koufax"/>
        <s v="gmcards_56_b_feller"/>
        <s v="gmcards_57_t_williams"/>
        <s v="hank_1957"/>
        <s v="gmcards_57_e_banks"/>
        <s v="gmcards_57_r_clemente"/>
        <s v="gmcards_57_w_spahn"/>
        <s v="gmcards_57_a_kaline"/>
        <s v="sisters_in_charge_hauppauge"/>
        <s v="gmcards_58_mays"/>
        <s v="ebay_58_h_aaron"/>
        <s v="gmcards_58_a_kaline"/>
        <s v="gmcards_58_w_spahn"/>
        <s v="gmcards_58_f_robinson"/>
        <s v="gmcards_58_b_robinson"/>
        <s v="ebay_baird_58_e_banks"/>
        <s v="ebay_59_w_spahn"/>
        <s v="gmcards_59_w_mays"/>
        <s v="gmcards_59_s_musial"/>
        <s v="gmcards_59_e_banks"/>
        <s v="gmcards_59_a_kaline"/>
        <s v="gmcards_59_h_aaron"/>
        <s v="gmcards_59_f_robinson"/>
        <s v="gmcards_59_b_robinson"/>
        <s v="gmcards_59_r_clemente"/>
        <s v="gmcards_60_e_banks"/>
        <s v="gmcards_60_b_robinson"/>
        <s v="gmcards_60_a_kaline"/>
        <s v="gmcards_60_b_gibson"/>
        <s v="gmcards_60_c_yastrzemski"/>
        <s v="gmcards_60_w_mays"/>
        <s v="gmcards_60_s_musial"/>
        <s v="gmcards_60_w_mccovey"/>
        <s v="gmcards_60_r_clemente"/>
        <s v="gmcards_60_w_spahn"/>
        <s v="gmcards_60_f_robinson"/>
        <s v="gmcards_61_b_robinson"/>
        <s v="gmcards_61_w_mays"/>
        <s v="gmcards_61_w_spahn"/>
        <s v="gmcards_61_b_gibson"/>
        <s v="gmcards_61_c_yastrzemski"/>
        <s v="gmcards_61_s_musial"/>
        <s v="gmcards_61_s_koufax"/>
        <s v="gmcards_61_e_banks"/>
        <s v="gmcards_61_f_robinson"/>
        <s v="gmcards_61_r_clemente"/>
        <s v="gmcards_61_h_aaron"/>
        <s v="gmcards_61_a_kaline"/>
        <s v="gmcards_61_w_mccovey"/>
        <s v="gmcards_62_s_koufax"/>
        <s v="gmcards_62_r_clemente"/>
        <s v="gmcards_62_e_banks"/>
        <s v="gmcards_62_b_robinson"/>
        <s v="gmcards_62_s_musial"/>
        <s v="gmcards_62_w_spahn"/>
        <s v="gmcards_62_a_kaline"/>
        <s v="gmcards_62_w_mays"/>
        <s v="gmcards_62_h_aaron"/>
        <s v="gmcards_62_f_robinson"/>
        <s v="gmcards_62_c_yastrzemski"/>
        <s v="past_to_present_62_w_mccovey"/>
        <s v="gmcards_63_a_kaline"/>
        <s v="gmcards_63_c_yastrzemski"/>
        <s v="gmcards_63_s_koufax"/>
        <s v="ebay_crah_63_s_musial"/>
        <s v="ebay_63_w_mays"/>
        <s v="gmcards_63_w_spahn"/>
        <s v="gmcards_63_b_robinson"/>
        <s v="gmcards_63_e_banks"/>
        <s v="dj_63_h_aaron"/>
        <s v="gmcards_63_f_robinson"/>
        <s v="bob_gibson_1963"/>
        <s v="gmcards_63_l_brock"/>
        <s v="gmg_63_w_mccovey"/>
        <s v="r_edwards_63_clemente"/>
        <s v="gmg_64_l_brock"/>
        <s v="gmcards_64_e_banks"/>
        <s v="gmcards_64_w_mays"/>
        <s v="gmcards_64_s_koufax"/>
        <s v="gmcards_64_c_yastrzemski"/>
        <s v="gmcards_64_b_robinson"/>
        <s v="gmcards_64_a_kaline"/>
        <s v="gmcards_64_f_robinson"/>
        <s v="gmcards_64_h_aaron"/>
        <s v="gmcards_64_w_stargell"/>
        <s v="gmcards_64_w_mccovey"/>
        <s v="gmcards_64_w_spahn"/>
        <s v="ebay_64_r_clemente"/>
        <s v="gmcards_64_b_gibson"/>
        <s v="gmcards_65_j_morgan"/>
        <s v="gmcards_65_f_robinson"/>
        <s v="gmcards_65_a_kaline"/>
        <s v="gmcards_65_b_robinson"/>
        <s v="gmcards_65_r_clemente"/>
        <s v="gmcards_65_h_aaron"/>
        <s v="gmcards_65_w_mccovey"/>
        <s v="gmcards_65_w_spahn"/>
        <s v="gmcards_65_w_mays"/>
        <s v="gmcards_65_b_gibson"/>
        <s v="gmcards_65_w_stargell"/>
        <s v="gmcards_65_c_yastrzemski"/>
        <s v="ebay_carlton_rookie"/>
        <s v="ebay_65_e_banks"/>
        <s v="ebay_65_l_brock"/>
        <s v="willie_mays_1966"/>
        <s v="gmcards_66_c_yastrzemski"/>
        <s v="gmcards_66_s_koufax"/>
        <s v="gmcards_66_e_banks"/>
        <s v="gmcards_66_l_brock"/>
        <s v="gmcards_66_j_palmer"/>
        <s v="gmcards_66_j_morgan"/>
        <s v="gmcards_66_w_stargell"/>
        <s v="gmcards_66_r_clemente"/>
        <s v="gmcards_66_f_robinson"/>
        <s v="gmcards_66_b_gibson"/>
        <s v="gmcards_66_b_robinson"/>
        <s v="gmcards_66_a_kaline"/>
        <s v="ebay_66_h_aaron"/>
        <s v="mccovey_66_sp"/>
        <s v="gmcards_67_a_kaline"/>
        <s v="gmcards_67_f_robinson"/>
        <s v="gmcards_67_w_stargell"/>
        <s v="gmcards_67_s_carlton"/>
        <s v="gmcards_67_w_mays"/>
        <s v="gmcards_67_b_gibson"/>
        <s v="gmcards_67_e_banks"/>
        <s v="ebay_67_h_aaron"/>
        <s v="gmcards_67_l_brock"/>
        <s v="gmcards_67_j_morgan"/>
        <s v="gmcards_67_c_yastrzemski"/>
        <s v="gmcards_67_r_clemente"/>
        <s v="gmcards_67_j_palmer"/>
        <s v="gmcards_67_w_mccovey"/>
        <s v="rustbelt_67_b_robinson"/>
        <s v="gmcards_68_b_robinson"/>
        <s v="gmcards_68_t_seaver"/>
        <s v="gmcards_68_w_mays"/>
        <s v="gmcards_68_r_carew"/>
        <s v="gmcards_68_w_stargell"/>
        <s v="gmcards_68_b_gibson"/>
        <s v="gmcards_68_h_aaron"/>
        <s v="joe_morgan_ebay_lot"/>
        <s v="gmcards_68_r_clemente"/>
        <s v="gmcards_68_a_kaline"/>
        <s v="gmcards_68_j_bench"/>
        <s v="gmcards_68_c_yastrzemski"/>
        <s v="gmcards_68_w_mccovey"/>
        <s v="gmcards_68_e_banks"/>
        <s v="gmcards_68_s_carlton"/>
        <s v="gmcards_68_f_robinson"/>
        <s v="gmcards_68_l_brock"/>
        <s v="gmcards_68_j_palmer"/>
        <s v="gmcards_69_e_banks"/>
        <s v="gmcards_69_j_morgan"/>
        <s v="gmcards_69_r_clemente"/>
        <s v="gmcards_69_l_brock"/>
        <s v="gmcards_69_j_bench"/>
        <s v="gmcards_69_h_aaron"/>
        <s v="gmcards_69_c_yastrzemski"/>
        <s v="rustbelt_69_w_mays"/>
        <s v="amzn_69_b_gibson"/>
        <s v="gmcards_69_f_robinson"/>
        <s v="gmcards_69_s_carlton"/>
        <s v="gmcards_69_a_kaline"/>
        <s v="gmcards_69_w_mccovey"/>
        <s v="gmcards_69_t_seaver"/>
        <s v="gmcards_69_r_carew"/>
        <s v="gmcards_69_w_stargell"/>
        <s v="amzn_69_b_robinson"/>
        <s v="gmcards_69_j_palmer"/>
        <s v="gmcards_70_c_yastrzemski"/>
        <s v="gmcards_70_r_jackson"/>
        <s v="gmcards_70_s_carlton"/>
        <s v="ebay_canada_brooks"/>
        <s v="gmcards_70_w_mccovey"/>
        <s v="gmcards_70_r_carew"/>
        <s v="ebay_70_seaver"/>
        <s v="gmcards_70_l_brock"/>
        <s v="gmcards_70_r_clemente"/>
        <s v="gmcards_70_j_palmer"/>
        <s v="gmcards_70_w_stargell"/>
        <s v="pgc_70_h_aaron"/>
        <s v="gmcards_70_b_gibson"/>
        <s v="gmcards_70_j_morgan"/>
        <s v="gmcards_70_w_mays"/>
        <s v="gmcards_70_e_banks"/>
        <s v="obgcards_70_a_kaline"/>
        <s v="ebay_70_j_bench"/>
        <s v="gmcards_70_f_robinson"/>
        <s v="gmcards_71_r_jackson"/>
        <s v="gmcards_71_w_mccovey"/>
        <s v="gmcards_71_s_carlton"/>
        <s v="gmcards_71_t_seaver"/>
        <s v="gmcards_71_a_kaline"/>
        <s v="gmcards_71_r_carew"/>
        <s v="gmcards_71_w_stargell"/>
        <s v="gmcards_71_j_bench"/>
        <s v="gmcards_71_b_robinson"/>
        <s v="gmcards_71_h_aaron"/>
        <s v="ebay_bob_gibson3"/>
        <s v="gmcards_71_n_ryan"/>
        <s v="gmcards_71_e_banks"/>
        <s v="gmcards_71_c_yastrzemski"/>
        <s v="gmcards_71_j_palmer"/>
        <s v="gmcards_71_w_mays"/>
        <s v="gmcards_71_l_brock"/>
        <s v="proxibid_71_clemente"/>
        <s v="gmcards_71_f_robinson"/>
        <s v="gmcards_72_c_yastrzemski"/>
        <s v="gmcards_72_w_mays"/>
        <s v="gmcards_72_f_robinson"/>
        <s v="gmcards_72_j_morgan"/>
        <s v="gmcards_72_l_brock"/>
        <s v="gmcards_72_j_palmer"/>
        <s v="gmcards_72_mccovey"/>
        <s v="gmcards_72_h_aaron"/>
        <s v="gmcards_72_r_clemente"/>
        <s v="gmcards_72_s_carlton"/>
        <s v="gmcards_72_j_bench"/>
        <s v="gmcards_72_r_jackson"/>
        <s v="gmcards_72_t_seaver"/>
        <s v="gmcards_72_w_stargell"/>
        <s v="gmcards_72_b_robinson"/>
        <s v="gmcards_72_n_ryan"/>
        <s v="gmcards_72_a_kaline"/>
        <s v="ebay_carew_lot"/>
        <s v="linden"/>
        <s v="gmcards_73_f_robinson"/>
        <s v="gmcards_73_n_ryan"/>
        <s v="gmcards_73_j_morgan"/>
        <s v="gmcards_73_yastrzemski"/>
        <s v="ebay_reggie"/>
        <s v="gmcards_73_kaline"/>
        <s v="gmcards_74_n_ryan"/>
        <s v="gmcards_74_f_robinson"/>
        <s v="gmcards_74_j_morgan"/>
        <s v="gmcards_74_r_jackson"/>
        <s v="gmcards_74_b_robinson"/>
        <s v="gmcards_74_a_kaline"/>
        <s v="gmcards_75_b_robinson"/>
        <s v="livingston"/>
        <s v="gmcards_75_m_schmidt"/>
        <s v="gmcards_75_stargell"/>
        <s v="ebay_petruccos"/>
        <s v="gmcards_75_r_yount"/>
        <s v="kellers_75_g_brett"/>
        <s v="gmcards_75_j_bench"/>
        <s v="brett_gift"/>
        <s v="gmcards_75_palmer"/>
        <s v="gmcards_75_t_seaver"/>
        <s v="gmcards_75_n_ryan"/>
        <s v="gmcards_75_l_brock"/>
        <s v="gmcards_75_h_aaron"/>
        <s v="nutley_rummage_sale"/>
        <s v="ebay_76_schmidt_brett"/>
        <s v="ebay_1976_lot"/>
        <s v="gmcards_76_d_eckersley"/>
        <s v="gmcards_76_c_yastrzemski"/>
        <s v="ebay_nolan_ryan"/>
        <s v="gmcards_76_h_aaron"/>
        <s v="pgc_76_t_seaver"/>
        <s v="gmcards_77_r_jackson"/>
        <s v="gmcards_77_j_bench"/>
        <s v="ebay_1977_newberlin"/>
        <s v="ebay_7879_hof_buyitnow"/>
        <s v="gmcards_78_e_murray"/>
        <s v="gmcards_78_c_yastrzemski"/>
        <s v="ebay_7879_lot"/>
        <s v="gmcards_78_winfield"/>
        <s v="gmcards_78_p_molitor"/>
        <s v="west_orange_sale"/>
        <s v="instant_collections"/>
        <s v="ozzie_smith_rookie"/>
        <s v="ebay_cheap_lots"/>
        <s v="ebay_murray_haggle"/>
        <s v="ebay_1980_3pack"/>
        <s v="ebay_1980"/>
        <s v="gmcards_80_m_schmidt"/>
        <s v="original"/>
        <s v="gmcards_80_r_henderson"/>
        <s v="gmcards_80_j_palmer"/>
        <s v="ebay_1981_two_lots"/>
        <s v="rivervale_estate_sale"/>
        <s v="amazon_hof"/>
        <s v="pgc_81_j_bench"/>
        <s v="pgc_81_s_carlton"/>
        <s v="gmcards_82_ripken"/>
        <s v="pgc_82_t_seaver"/>
        <s v="ebay_1982_topps"/>
        <s v="gmcards_82_n_ryan"/>
        <s v="ebay_1982_sheet"/>
        <s v="flanders_estate_sale"/>
        <s v="gmcards_82_c_yastrzemski"/>
        <s v="rynoria_1982"/>
        <s v="westbury"/>
        <s v="ebay_8cards"/>
        <s v="gmcards_84_r_henderson"/>
        <s v="ebay_1984_topps"/>
        <s v="niantic_rubbermaids"/>
        <s v="warren"/>
        <s v="gmcards_85_n_ryan"/>
        <s v="ebay_1986_upick"/>
        <s v="ebay_1986_ryan"/>
        <s v="wax_box_1986"/>
        <s v="ebay_1986_puckett"/>
        <s v="staten_island_estate_sale"/>
        <s v="mahwah_sale"/>
        <s v="ellie_bday"/>
        <s v="ebay_90_griffey"/>
        <s v="klively_lot"/>
        <s v="waterbury_boxes"/>
        <s v="1991_topps_box"/>
        <s v="comc_91_i_rodriguez"/>
        <s v="jodysvintage_lot"/>
        <s v="amzn_92_box_scam"/>
        <s v="lot_92_94"/>
        <s v="comc_singles"/>
        <s v="alyssa_stars"/>
        <s v="ebay_alyssa"/>
        <s v="comc_95_m_rivera"/>
        <s v="1996_small_lot"/>
        <s v="ebay_5_modern"/>
        <s v="waxpax_lot"/>
        <s v="ebay_1998_topps_pick"/>
        <s v="comc_98_f_thomas"/>
        <s v="dogsmace_lot"/>
        <s v="livingston_mall_98_set"/>
        <s v="1999_series1_box"/>
        <s v="dimebox_lots"/>
        <s v="alyssa_120_more"/>
        <s v="farmingdale_auction"/>
        <s v="alyssa_stars_v2"/>
        <s v="ebay_pick_2000-2003"/>
        <s v="ichiro_rookie"/>
        <s v="2002_series1_box"/>
        <s v="ebay_02_j_mauer"/>
        <s v="two_boxes_2003_topps"/>
        <s v="lstowell_04_06_13_20"/>
        <s v="ebay_2004_jumbo_packs"/>
        <s v="alyssa_buy120"/>
        <s v="ebay_2005_jumbo_packs"/>
        <s v="2005_series2_box"/>
        <s v="ebay_05_j_verlander_rc"/>
        <s v="ebay_07_topps_jeter_mantle_bush"/>
        <s v="ebay_07_topps_packs"/>
        <s v="rutherford_estate_sale"/>
        <s v="cape_auctions_08-12"/>
        <s v="ebay_2010_jumbo_packs"/>
        <s v="mall_2011_binder"/>
        <s v="hawkes_20"/>
        <s v="mike_trout_rookie"/>
        <s v="stlbrowns_2012-2019"/>
        <s v="ebay_mookie_betts_psa9"/>
        <s v="2015_lot_25"/>
        <s v="scioscia_125"/>
        <s v="2021_series1_hobby_box"/>
        <s v="2022_series1_jumbo"/>
        <s v="2022_topps_series2_packs"/>
      </sharedItems>
    </cacheField>
    <cacheField name="remaining_price" numFmtId="0">
      <sharedItems containsSemiMixedTypes="0" containsString="0" containsNumber="1">
        <n v="0.0"/>
        <n v="89.0"/>
        <n v="5000.0"/>
        <n v="14000.0"/>
        <n v="2000.0"/>
        <n v="850.0"/>
        <n v="60.0"/>
        <n v="1000.0"/>
        <n v="220.5"/>
        <n v="246.0"/>
        <n v="294.99"/>
        <n v="886.0"/>
        <n v="467.0"/>
        <n v="212.0"/>
        <n v="229.5"/>
        <n v="250.0"/>
        <n v="480.0"/>
        <n v="1500.0"/>
        <n v="318.5"/>
        <n v="400.0"/>
        <n v="150.0"/>
        <n v="314.0"/>
        <n v="620.0"/>
        <n v="100.0"/>
        <n v="177.5"/>
        <n v="836.0"/>
        <n v="85.0"/>
        <n v="119.95"/>
        <n v="315.0"/>
        <n v="334.99"/>
        <n v="42.12"/>
        <n v="103.0"/>
        <n v="350.0"/>
        <n v="251.25"/>
        <n v="215.0"/>
        <n v="45.0"/>
        <n v="80.0"/>
        <n v="335.15"/>
        <n v="40.0"/>
        <n v="299.0"/>
        <n v="33.0"/>
        <n v="282.29"/>
        <n v="145.0"/>
        <n v="190.0"/>
        <n v="249.99"/>
        <n v="600.0"/>
        <n v="300.0"/>
        <n v="74.99"/>
        <n v="63.49"/>
        <n v="200.0"/>
        <n v="127.5"/>
        <n v="177.0"/>
        <n v="1.13"/>
        <n v="0.23"/>
        <n v="0.25"/>
        <n v="89.99"/>
        <n v="0.3"/>
        <n v="0.4"/>
        <n v="139.99"/>
        <n v="0.32"/>
        <n v="1.17"/>
        <n v="0.2"/>
        <n v="0.48"/>
        <n v="1.0"/>
        <n v="0.75"/>
        <n v="0.5"/>
        <n v="0.45"/>
        <n v="0.55"/>
        <n v="1.04"/>
        <n v="0.28"/>
        <n v="1.05"/>
        <n v="1.47"/>
        <n v="1.28"/>
        <n v="0.39"/>
        <n v="1.75"/>
        <n v="1.01"/>
        <n v="1.5"/>
        <n v="115.0"/>
        <n v="0.8"/>
        <n v="775.0"/>
      </sharedItems>
    </cacheField>
    <cacheField name="url" numFmtId="0">
      <sharedItems>
        <s v="/ViewCard.cfm/sid/26/cid/2226/1952-Topps-33-Warren-Spahn"/>
        <s v="/ViewCard.cfm/sid/26/cid/2283/1952-Topps-88-Bob-Feller"/>
        <s v="/ViewCard.cfm/sid/26/cid/2456/1952-Topps-261-Willie-Mays"/>
        <s v="/ViewCard.cfm/sid/26/cid/2506/1952-Topps-311-Mickey-Mantle"/>
        <s v="/ViewCard.cfm/sid/26/cid/2507/1952-Topps-312-Jackie-Robinson"/>
        <s v="/ViewCard.cfm/sid/29/cid/5918/1953-Topps-1-Jackie-Robinson"/>
        <s v="/ViewCard.cfm/sid/29/cid/5971/1953-Topps-54-Bob-Feller"/>
        <s v="/ViewCard.cfm/sid/29/cid/5999/1953-Topps-82-Mickey-Mantle"/>
        <s v="/ViewCard.cfm/sid/29/cid/6064/1953-Topps-147-Warren-Spahn"/>
        <s v="/ViewCard.cfm/sid/29/cid/6161/1953-Topps-244-Willie-Mays"/>
        <s v="/ViewCard.cfm/sid/33/cid/6192/1954-Topps-1-Ted-Williams"/>
        <s v="/ViewCard.cfm/sid/33/cid/6201/1954-Topps-10-Jackie-Robinson"/>
        <s v="/ViewCard.cfm/sid/33/cid/6211/1954-Topps-20-Warren-Spahn"/>
        <s v="/ViewCard.cfm/sid/33/cid/6281/1954-Topps-90-Willie-Mays"/>
        <s v="/ViewCard.cfm/sid/33/cid/6285/1954-Topps-94-Ernie-Banks"/>
        <s v="/ViewCard.cfm/sid/33/cid/6319/1954-Topps-128-Hank-Aaron"/>
        <s v="/ViewCard.cfm/sid/33/cid/6392/1954-Topps-201-Al-Kaline"/>
        <s v="/ViewCard.cfm/sid/36/cid/6443/1955-Topps-2-Ted-Williams"/>
        <s v="/ViewCard.cfm/sid/36/cid/6445/1955-Topps-4-Al-Kaline"/>
        <s v="/ViewCard.cfm/sid/36/cid/6469/1955-Topps-28-Ernie-Banks"/>
        <s v="/ViewCard.cfm/sid/36/cid/6472/1955-Topps-31-Warren-Spahn"/>
        <s v="/ViewCard.cfm/sid/36/cid/6488/1955-Topps-47-Hank-Aaron"/>
        <s v="/ViewCard.cfm/sid/36/cid/6491/1955-Topps-50-Jackie-Robinson"/>
        <s v="/ViewCard.cfm/sid/36/cid/6564/1955-Topps-123-"/>
        <s v="/ViewCard.cfm/sid/36/cid/6605/1955-Topps-164-Roberto-Clemente"/>
        <s v="/ViewCard.cfm/sid/36/cid/6633/1955-Topps-194-Willie-Mays"/>
        <s v="/ViewCard.cfm/sid/37/cid/7850698/1956-Topps-5-Ted-Williams"/>
        <s v="/ViewCard.cfm/sid/37/cid/6657/1956-Topps-10-Warren-Spahn"/>
        <s v="/ViewCard.cfm/sid/37/cid/7850704/1956-Topps-15-Ernie-Banks-"/>
        <s v="/ViewCard.cfm/sid/37/cid/7850345/1956-Topps-20-Al-Kaline"/>
        <s v="/ViewCard.cfm/sid/37/cid/6679/1956-Topps-30-Jackie-Robinson"/>
        <s v="/ViewCard.cfm/sid/37/cid/7851091/1956-Topps-31-Hank-Aaron"/>
        <s v="/ViewCard.cfm/sid/37/cid/7851097/1956-Topps-33-Roberto-Clemente-"/>
        <s v="/ViewCard.cfm/sid/37/cid/8826128/1956-Topps-79-Sandy-Koufax"/>
        <s v="/ViewCard.cfm/sid/37/cid/7850686/1956-Topps-135b-Mickey-Mantle"/>
        <s v="/ViewCard.cfm/sid/37/cid/6789/1956-Topps-130b-Willie-Mays"/>
        <s v="/ViewCard.cfm/sid/37/cid/6859/1956-Topps-200-Bob-Feller"/>
        <s v="/ViewCard.cfm/sid/38/cid/7002/1957-Topps-1-Ted-Williams"/>
        <s v="/ViewCard.cfm/sid/38/cid/7011/1957-Topps-10-Willie-Mays"/>
        <s v="/ViewCard.cfm/sid/38/cid/7021/1957-Topps-20-Hank-Aaron"/>
        <s v="/ViewCard.cfm/sid/38/cid/7036/1957-Topps-35-Frank-Robinson"/>
        <s v="/ViewCard.cfm/sid/38/cid/7056/1957-Topps-55-Ernie-Banks"/>
        <s v="/ViewCard.cfm/sid/38/cid/7077/1957-Topps-76-Bob-Clemente"/>
        <s v="/ViewCard.cfm/sid/38/cid/7091/1957-Topps-90-Warren-Spahn"/>
        <s v="/ViewCard.cfm/sid/38/cid/7096/1957-Topps-95-Mickey-Mantle"/>
        <s v="/ViewCard.cfm/sid/38/cid/7126/1957-Topps-125-Al-Kaline"/>
        <s v="/ViewCard.cfm/sid/38/cid/7304/1957-Topps-302-Sandy-Koufax"/>
        <s v="/ViewCard.cfm/sid/38/cid/7330/1957-Topps-328-Brooks-Robinson"/>
        <s v="/ViewCard.cfm/sid/40/cid/27001/1958-Topps-1-Ted-Williams"/>
        <s v="/ViewCard.cfm/sid/40/cid/27006/1958-Topps-5-Willie-Mays"/>
        <s v="/ViewCard.cfm/sid/40/cid/27038/1958-Topps-30-Hank-Aaron"/>
        <s v="/ViewCard.cfm/sid/40/cid/27066/1958-Topps-52-Bob-Clemente"/>
        <s v="/ViewCard.cfm/sid/40/cid/27091/1958-Topps-70-Al-Kaline"/>
        <s v="/ViewCard.cfm/sid/40/cid/27183/1958-Topps-150-Mickey-Mantle"/>
        <s v="/ViewCard.cfm/sid/40/cid/27220/1958-Topps-187-Sandy-Koufax"/>
        <s v="/ViewCard.cfm/sid/40/cid/27303/1958-Topps-270-Warren-Spahn"/>
        <s v="/ViewCard.cfm/sid/40/cid/27318/1958-Topps-285-Frank-Robinson"/>
        <s v="/ViewCard.cfm/sid/40/cid/27340/1958-Topps-307-Brooks-Robinson"/>
        <s v="/ViewCard.cfm/sid/40/cid/27343/1958-Topps-310-Ernie-Banks"/>
        <s v="/ViewCard.cfm/sid/43/cid/7965/1959-Topps-10-Mickey-Mantle"/>
        <s v="/ViewCard.cfm/sid/43/cid/7997/1959-Topps-40-Warren-Spahn"/>
        <s v="/ViewCard.cfm/sid/43/cid/8007/1959-Topps-50-Willie-Mays"/>
        <s v="/ViewCard.cfm/sid/43/cid/8107/1959-Topps-150-Stan-Musial"/>
        <s v="/ViewCard.cfm/sid/43/cid/8120/1959-Topps-163-Sandy-Koufax"/>
        <s v="/ViewCard.cfm/sid/43/cid/8311/1959-Topps-350-Ernie-Banks"/>
        <s v="/ViewCard.cfm/sid/43/cid/8321/1959-Topps-360-Al-Kaline"/>
        <s v="/ViewCard.cfm/sid/43/cid/8342/1959-Topps-380-Hank-Aaron"/>
        <s v="/ViewCard.cfm/sid/43/cid/8399/1959-Topps-435-Frank-Robinson"/>
        <s v="/ViewCard.cfm/sid/43/cid/8403/1959-Topps-439-Brooks-Robinson"/>
        <s v="/ViewCard.cfm/sid/43/cid/8442/1959-Topps-478-Bob-Clemente"/>
        <s v="/ViewCard.cfm/sid/43/cid/8478/1959-Topps-514-Bob-Gibson"/>
        <s v="/ViewCard.cfm/sid/47/cid/27610/1960-Topps-10-Ernie-Banks"/>
        <s v="/ViewCard.cfm/sid/47/cid/27628/1960-Topps-28-Brooks-Robinson"/>
        <s v="/ViewCard.cfm/sid/47/cid/27650/1960-Topps-50-Al-Kaline"/>
        <s v="/ViewCard.cfm/sid/47/cid/27673/1960-Topps-73-Bob-Gibson"/>
        <s v="/ViewCard.cfm/sid/47/cid/27748/1960-Topps-148-Carl-Yastrzemski"/>
        <s v="/ViewCard.cfm/sid/47/cid/27800/1960-Topps-200-Willie-Mays"/>
        <s v="/ViewCard.cfm/sid/47/cid/27850/1960-Topps-250-Stan-Musial"/>
        <s v="/ViewCard.cfm/sid/47/cid/27900/1960-Topps-300-Hank-Aaron"/>
        <s v="/ViewCard.cfm/sid/47/cid/27916/1960-Topps-316-Willie-McCovey"/>
        <s v="/ViewCard.cfm/sid/47/cid/27926/1960-Topps-326-Bob-Clemente"/>
        <s v="/ViewCard.cfm/sid/47/cid/27943/1960-Topps-343-Sandy-Koufax"/>
        <s v="/ViewCard.cfm/sid/47/cid/27950/1960-Topps-350-Mickey-Mantle"/>
        <s v="/ViewCard.cfm/sid/47/cid/28045/1960-Topps-445-Warren-Spahn"/>
        <s v="/ViewCard.cfm/sid/47/cid/28090/1960-Topps-490-Frank-Robinson"/>
        <s v="/ViewCard.cfm/sid/51/cid/9116/1961-Topps-10-Brooks-Robinson"/>
        <s v="/ViewCard.cfm/sid/51/cid/9258/1961-Topps-150-Willie-Mays"/>
        <s v="/ViewCard.cfm/sid/51/cid/9309/1961-Topps-200-Warren-Spahn"/>
        <s v="/ViewCard.cfm/sid/51/cid/9320/1961-Topps-211-Bob-Gibson"/>
        <s v="/ViewCard.cfm/sid/51/cid/9397/1961-Topps-287-Carl-Yastrzemski"/>
        <s v="/ViewCard.cfm/sid/51/cid/9400/1961-Topps-290-Stan-Musial"/>
        <s v="/ViewCard.cfm/sid/51/cid/9410/1961-Topps-300-Mickey-Mantle"/>
        <s v="/ViewCard.cfm/sid/51/cid/9454/1961-Topps-344-Sandy-Koufax"/>
        <s v="/ViewCard.cfm/sid/51/cid/9460/1961-Topps-350-Ernie-Banks"/>
        <s v="/ViewCard.cfm/sid/51/cid/9470/1961-Topps-360-Frank-Robinson"/>
        <s v="/ViewCard.cfm/sid/51/cid/9499/1961-Topps-388-Bob-Clemente"/>
        <s v="/ViewCard.cfm/sid/51/cid/9526/1961-Topps-415-Hank-Aaron"/>
        <s v="/ViewCard.cfm/sid/51/cid/9539/1961-Topps-429-Al-Kaline"/>
        <s v="/ViewCard.cfm/sid/51/cid/9629/1961-Topps-517-Willie-McCovey"/>
        <s v="/ViewCard.cfm/sid/55/cid/28255/1962-Topps-5-Sandy-Koufax"/>
        <s v="/ViewCard.cfm/sid/55/cid/28260/1962-Topps-10-Bob-Clemente"/>
        <s v="/ViewCard.cfm/sid/55/cid/28276/1962-Topps-25-Ernie-Banks"/>
        <s v="/ViewCard.cfm/sid/55/cid/28296/1962-Topps-45-Brooks-Robinson"/>
        <s v="/ViewCard.cfm/sid/55/cid/28301/1962-Topps-50-Stan-Musial"/>
        <s v="/ViewCard.cfm/sid/55/cid/28351/1962-Topps-100-Warren-Spahn"/>
        <s v="/ViewCard.cfm/sid/55/cid/28407/1962-Topps-150-Al-Kaline"/>
        <s v="/ViewCard.cfm/sid/55/cid/28461/1962-Topps-200-Mickey-Mantle"/>
        <s v="/ViewCard.cfm/sid/55/cid/28561/1962-Topps-300-Willie-Mays"/>
        <s v="/ViewCard.cfm/sid/55/cid/28581/1962-Topps-320-Hank-Aaron"/>
        <s v="/ViewCard.cfm/sid/55/cid/28611/1962-Topps-350-Frank-Robinson"/>
        <s v="/ViewCard.cfm/sid/55/cid/28648/1962-Topps-387-Lou-Brock"/>
        <s v="/ViewCard.cfm/sid/55/cid/28686/1962-Topps-425-Carl-Yastrzemski"/>
        <s v="/ViewCard.cfm/sid/55/cid/28794/1962-Topps-530-Bob-Gibson"/>
        <s v="/ViewCard.cfm/sid/55/cid/28808/1962-Topps-544-Willie-McCovey"/>
        <s v="/ViewCard.cfm/sid/60/cid/10335/1963-Topps-25-Al-Kaline"/>
        <s v="/ViewCard.cfm/sid/60/cid/10428/1963-Topps-115-Carl-Yastrzemski"/>
        <s v="/ViewCard.cfm/sid/60/cid/10513/1963-Topps-200-Mickey-Mantle"/>
        <s v="/ViewCard.cfm/sid/60/cid/10523/1963-Topps-210-Sandy-Koufax"/>
        <s v="/ViewCard.cfm/sid/60/cid/10563/1963-Topps-250-Stan-Musial"/>
        <s v="/ViewCard.cfm/sid/60/cid/10613/1963-Topps-300-Willie-Mays"/>
        <s v="/ViewCard.cfm/sid/60/cid/10633/1963-Topps-320-Warren-Spahn"/>
        <s v="/ViewCard.cfm/sid/60/cid/10659/1963-Topps-345-Brooks-Robinson"/>
        <s v="/ViewCard.cfm/sid/60/cid/10694/1963-Topps-380-Ernie-Banks"/>
        <s v="/ViewCard.cfm/sid/60/cid/10704/1963-Topps-390-Hank-Aaron"/>
        <s v="/ViewCard.cfm/sid/60/cid/10714/1963-Topps-400-Frank-Robinson"/>
        <s v="/ViewCard.cfm/sid/60/cid/10729/1963-Topps-415-Bob-Gibson"/>
        <s v="/ViewCard.cfm/sid/60/cid/10788/1963-Topps-472-Lou-Brock"/>
        <s v="/ViewCard.cfm/sid/60/cid/10806/1963-Topps-490-Willie-McCovey"/>
        <s v="/ViewCard.cfm/sid/60/cid/10857/1963-Topps-540-Bob-Clemente"/>
        <s v="/ViewCard.cfm/sid/60/cid/10870/1963-Topps-553-Brock-Davis-/-Jim-Gosger-/-John-Herrnstein-/-Willie-Stargell"/>
        <s v="/ViewCard.cfm/sid/61/cid/10923/1964-Topps-29-Lou-Brock"/>
        <s v="/ViewCard.cfm/sid/61/cid/10944/1964-Topps-50-Mickey-Mantle"/>
        <s v="/ViewCard.cfm/sid/61/cid/10949/1964-Topps-55-Ernie-Banks"/>
        <s v="/ViewCard.cfm/sid/61/cid/11044/1964-Topps-150-Willie-Mays"/>
        <s v="/ViewCard.cfm/sid/61/cid/11094/1964-Topps-200-Sandy-Koufax"/>
        <s v="/ViewCard.cfm/sid/61/cid/11104/1964-Topps-210-Carl-Yastrzemski"/>
        <s v="/ViewCard.cfm/sid/61/cid/11124/1964-Topps-230-Brooks-Robinson"/>
        <s v="/ViewCard.cfm/sid/61/cid/11144/1964-Topps-250-Al-Kaline"/>
        <s v="/ViewCard.cfm/sid/61/cid/11154/1964-Topps-260-Frank-Robinson"/>
        <s v="/ViewCard.cfm/sid/61/cid/11194/1964-Topps-300-Hank-Aaron"/>
        <s v="/ViewCard.cfm/sid/61/cid/11236/1964-Topps-342-Willie-Stargell"/>
        <s v="/ViewCard.cfm/sid/61/cid/11244/1964-Topps-350-Willie-McCovey"/>
        <s v="/ViewCard.cfm/sid/61/cid/11294/1964-Topps-400-Warren-Spahn"/>
        <s v="/ViewCard.cfm/sid/61/cid/11334/1964-Topps-440-Bob-Clemente"/>
        <s v="/ViewCard.cfm/sid/61/cid/11354/1964-Topps-460-Bob-Gibson"/>
        <s v="/ViewCard.cfm/sid/64/cid/11498/1965-Topps-16-Joe-Morgan-/-Sonny-Jackson"/>
        <s v="/ViewCard.cfm/sid/64/cid/11603/1965-Topps-120-Frank-Robinson"/>
        <s v="/ViewCard.cfm/sid/64/cid/11613/1965-Topps-130-Al-Kaline"/>
        <s v="/ViewCard.cfm/sid/64/cid/11633/1965-Topps-150-Brooks-Robinson"/>
        <s v="/ViewCard.cfm/sid/64/cid/11643/1965-Topps-160-Roberto-Clemente"/>
        <s v="/ViewCard.cfm/sid/64/cid/11653/1965-Topps-170-Hank-Aaron"/>
        <s v="/ViewCard.cfm/sid/64/cid/11659/1965-Topps-176-Willie-McCovey"/>
        <s v="/ViewCard.cfm/sid/64/cid/11688/1965-Topps-205-Warren-Spahn"/>
        <s v="/ViewCard.cfm/sid/64/cid/11733/1965-Topps-250-Willie-Mays"/>
        <s v="/ViewCard.cfm/sid/64/cid/11783/1965-Topps-300-Sandy-Koufax"/>
        <s v="/ViewCard.cfm/sid/64/cid/11803/1965-Topps-320-Bob-Gibson"/>
        <s v="/ViewCard.cfm/sid/64/cid/11833/1965-Topps-350-Mickey-Mantle"/>
        <s v="/ViewCard.cfm/sid/64/cid/11860/1965-Topps-377-Willie-Stargell"/>
        <s v="/ViewCard.cfm/sid/64/cid/11868/1965-Topps-385-Carl-Yastrzemski"/>
        <s v="/ViewCard.cfm/sid/64/cid/11960/1965-Topps-477-Fritz-Ackley-/-Steve-Carlton"/>
        <s v="/ViewCard.cfm/sid/64/cid/11994/1965-Topps-510-Ernie-Banks"/>
        <s v="/ViewCard.cfm/sid/64/cid/12024/1965-Topps-540-Lou-Brock"/>
        <s v="/ViewCard.cfm/sid/65/cid/28901/1966-Topps-1-Willie-Mays"/>
        <s v="/ViewCard.cfm/sid/65/cid/28952/1966-Topps-50-Mickey-Mantle"/>
        <s v="/ViewCard.cfm/sid/65/cid/28973/1966-Topps-70-Carl-Yastrzemski"/>
        <s v="/ViewCard.cfm/sid/65/cid/29004/1966-Topps-100-Sandy-Koufax"/>
        <s v="/ViewCard.cfm/sid/65/cid/29017/1966-Topps-110-Ernie-Banks"/>
        <s v="/ViewCard.cfm/sid/65/cid/29032/1966-Topps-125-Lou-Brock"/>
        <s v="/ViewCard.cfm/sid/65/cid/29033/1966-Topps-126-Jim-Palmer"/>
        <s v="/ViewCard.cfm/sid/65/cid/29104/1966-Topps-195-Joe-Morgan"/>
        <s v="/ViewCard.cfm/sid/65/cid/29164/1966-Topps-255-Willie-Stargell"/>
        <s v="/ViewCard.cfm/sid/65/cid/29210/1966-Topps-300-Bob-Clemente"/>
        <s v="/ViewCard.cfm/sid/65/cid/29220/1966-Topps-310-Frank-Robinson"/>
        <s v="/ViewCard.cfm/sid/65/cid/29230/1966-Topps-320-Bob-Gibson"/>
        <s v="/ViewCard.cfm/sid/65/cid/29300/1966-Topps-390-Brooks-Robinson"/>
        <s v="/ViewCard.cfm/sid/65/cid/29320/1966-Topps-410-Al-Kaline"/>
        <s v="/ViewCard.cfm/sid/65/cid/29412/1966-Topps-500-Hank-Aaron"/>
        <s v="/ViewCard.cfm/sid/65/cid/29463/1966-Topps-550-Willie-McCovey"/>
        <s v="/ViewCard.cfm/sid/66/cid/13631/1967-Topps-30-Al-Kaline"/>
        <s v="/ViewCard.cfm/sid/66/cid/13705/1967-Topps-100-Frank-Robinson"/>
        <s v="/ViewCard.cfm/sid/66/cid/13746/1967-Topps-140-Willie-Stargell"/>
        <s v="/ViewCard.cfm/sid/66/cid/13752/1967-Topps-146-Steve-Carlton"/>
        <s v="/ViewCard.cfm/sid/66/cid/13756/1967-Topps-150-Mickey-Mantle"/>
        <s v="/ViewCard.cfm/sid/66/cid/13807/1967-Topps-200-Willie-Mays"/>
        <s v="/ViewCard.cfm/sid/66/cid/13817/1967-Topps-210-Bob-Gibson"/>
        <s v="/ViewCard.cfm/sid/66/cid/13822/1967-Topps-215-Ernie-Banks"/>
        <s v="/ViewCard.cfm/sid/66/cid/13857/1967-Topps-250-Hank-Aaron"/>
        <s v="/ViewCard.cfm/sid/66/cid/13892/1967-Topps-285-Lou-Brock"/>
        <s v="/ViewCard.cfm/sid/66/cid/13944/1967-Topps-337-Joe-Morgan"/>
        <s v="/ViewCard.cfm/sid/66/cid/13962/1967-Topps-355-Carl-Yastrzemski"/>
        <s v="/ViewCard.cfm/sid/66/cid/14008/1967-Topps-400-Roberto-Clemente"/>
        <s v="/ViewCard.cfm/sid/66/cid/14088/1967-Topps-475-Jim-Palmer"/>
        <s v="/ViewCard.cfm/sid/66/cid/14093/1967-Topps-480-Willie-McCovey"/>
        <s v="/ViewCard.cfm/sid/66/cid/14182/1967-Topps-569-Rod-Carew-/-Hank-Allen"/>
        <s v="/ViewCard.cfm/sid/66/cid/14194/1967-Topps-581-Bill-Denehy-/-Tom-Seaver"/>
        <s v="/ViewCard.cfm/sid/66/cid/14213/1967-Topps-600-Brooks-Robinson"/>
        <s v="/ViewCard.cfm/sid/68/cid/29571/1968-Topps-20-Brooks-Robinson"/>
        <s v="/ViewCard.cfm/sid/68/cid/29596/1968-Topps-45-Tom-Seaver"/>
        <s v="/ViewCard.cfm/sid/68/cid/29602/1968-Topps-50-Willie-Mays"/>
        <s v="/ViewCard.cfm/sid/68/cid/29633/1968-Topps-80-Rod-Carew"/>
        <s v="/ViewCard.cfm/sid/68/cid/29639/1968-Topps-86-Willie-Stargell"/>
        <s v="/ViewCard.cfm/sid/68/cid/29653/1968-Topps-100-Bob-Gibson"/>
        <s v="/ViewCard.cfm/sid/68/cid/29664/1968-Topps-110-Hank-Aaron"/>
        <s v="/ViewCard.cfm/sid/68/cid/29698/1968-Topps-144-Joe-Morgan"/>
        <s v="/ViewCard.cfm/sid/68/cid/29704/1968-Topps-150-Bob-Clemente"/>
        <s v="/ViewCard.cfm/sid/68/cid/29731/1968-Topps-177-Jerry-Koosman-/-Nolan-Ryan"/>
        <s v="/ViewCard.cfm/sid/68/cid/29795/1968-Topps-240-Al-Kaline"/>
        <s v="/ViewCard.cfm/sid/68/cid/9544799/1968-Topps-247-Johnny-Bench-/-Ron-Tompkins"/>
        <s v="/ViewCard.cfm/sid/68/cid/29805/1968-Topps-250-Carl-Yastrzemski"/>
        <s v="/ViewCard.cfm/sid/68/cid/29836/1968-Topps-280-Mickey-Mantle"/>
        <s v="/ViewCard.cfm/sid/68/cid/29846/1968-Topps-290-Willie-McCovey"/>
        <s v="/ViewCard.cfm/sid/68/cid/29911/1968-Topps-355-Ernie-Banks"/>
        <s v="/ViewCard.cfm/sid/68/cid/29966/1968-Topps-408-Steve-Carlton"/>
        <s v="/ViewCard.cfm/sid/68/cid/30059/1968-Topps-500-Frank-Robinson"/>
        <s v="/ViewCard.cfm/sid/68/cid/30080/1968-Topps-520-Lou-Brock"/>
        <s v="/ViewCard.cfm/sid/68/cid/30135/1968-Topps-575-Jim-Palmer"/>
        <s v="/ViewCard.cfm/sid/69/cid/30220/1969-Topps-20-Ernie-Banks"/>
        <s v="/ViewCard.cfm/sid/69/cid/30235/1969-Topps-35-Joe-Morgan"/>
        <s v="/ViewCard.cfm/sid/69/cid/30253/1969-Topps-50-Bob-Clemente"/>
        <s v="/ViewCard.cfm/sid/69/cid/30289/1969-Topps-85-Lou-Brock"/>
        <s v="/ViewCard.cfm/sid/69/cid/30299/1969-Topps-95-Johnny-Bench"/>
        <s v="/ViewCard.cfm/sid/69/cid/30305/1969-Topps-100-Hank-Aaron"/>
        <s v="/ViewCard.cfm/sid/69/cid/30336/1969-Topps-130-Carl-Yastrzemski"/>
        <s v="/ViewCard.cfm/sid/69/cid/30397/1969-Topps-190-Willie-Mays"/>
        <s v="/ViewCard.cfm/sid/69/cid/30407/1969-Topps-200-Bob-Gibson"/>
        <s v="/ViewCard.cfm/sid/69/cid/30458/1969-Topps-250-Frank-Robinson"/>
        <s v="/ViewCard.cfm/sid/69/cid/30463/1969-Topps-255-Steve-Carlton"/>
        <s v="/ViewCard.cfm/sid/69/cid/30468/1969-Topps-260-Reggie-Jackson"/>
        <s v="/ViewCard.cfm/sid/69/cid/30618/1969-Topps-410-Al-Kaline"/>
        <s v="/ViewCard.cfm/sid/69/cid/30648/1969-Topps-440-Willie-McCovey"/>
        <s v="/ViewCard.cfm/sid/69/cid/30702/1969-Topps-480-Tom-Seaver"/>
        <s v="/ViewCard.cfm/sid/69/cid/30727/1969-Topps-500-Mickey-Mantle"/>
        <s v="/ViewCard.cfm/sid/69/cid/30740/1969-Topps-510-Rod-Carew"/>
        <s v="/ViewCard.cfm/sid/69/cid/30764/1969-Topps-533-Nolan-Ryan"/>
        <s v="/ViewCard.cfm/sid/69/cid/30776/1969-Topps-545-Willie-Stargell"/>
        <s v="/ViewCard.cfm/sid/69/cid/30781/1969-Topps-550-Brooks-Robinson"/>
        <s v="/ViewCard.cfm/sid/69/cid/30804/1969-Topps-573-Jim-Palmer"/>
        <s v="/ViewCard.cfm/sid/70/cid/14839/1970-Topps-10-Carl-Yastrzemski"/>
        <s v="/ViewCard.cfm/sid/70/cid/14970/1970-Topps-140-Reggie-Jackson"/>
        <s v="/ViewCard.cfm/sid/70/cid/15050/1970-Topps-220-Steve-Carlton"/>
        <s v="/ViewCard.cfm/sid/70/cid/15060/1970-Topps-230-Brooks-Robinson"/>
        <s v="/ViewCard.cfm/sid/70/cid/15081/1970-Topps-250-Willie-McCovey"/>
        <s v="/ViewCard.cfm/sid/70/cid/15121/1970-Topps-290-Rod-Carew"/>
        <s v="/ViewCard.cfm/sid/70/cid/15131/1970-Topps-300-Tom-Seaver"/>
        <s v="/ViewCard.cfm/sid/70/cid/15161/1970-Topps-330-Lou-Brock"/>
        <s v="/ViewCard.cfm/sid/70/cid/15182/1970-Topps-350-Roberto-Clemente"/>
        <s v="/ViewCard.cfm/sid/70/cid/15282/1970-Topps-449-Jim-Palmer"/>
        <s v="/ViewCard.cfm/sid/70/cid/15303/1970-Topps-470-Willie-Stargell"/>
        <s v="/ViewCard.cfm/sid/70/cid/15333/1970-Topps-500-Hank-Aaron"/>
        <s v="/ViewCard.cfm/sid/70/cid/15363/1970-Topps-530-Bob-Gibson"/>
        <s v="/ViewCard.cfm/sid/70/cid/15370/1970-Topps-537-Joe-Morgan"/>
        <s v="/ViewCard.cfm/sid/70/cid/15435/1970-Topps-600-Willie-Mays"/>
        <s v="/ViewCard.cfm/sid/70/cid/15465/1970-Topps-630-Ernie-Banks"/>
        <s v="/ViewCard.cfm/sid/70/cid/15475/1970-Topps-640-Al-Kaline"/>
        <s v="/ViewCard.cfm/sid/70/cid/15495/1970-Topps-660-Johnny-Bench"/>
        <s v="/ViewCard.cfm/sid/70/cid/15535/1970-Topps-700-Frank-Robinson"/>
        <s v="/ViewCard.cfm/sid/70/cid/15547/1970-Topps-712-Nolan-Ryan"/>
        <s v="/ViewCard.cfm/sid/71/cid/15575/1971-Topps-20-Reggie-Jackson"/>
        <s v="/ViewCard.cfm/sid/71/cid/15605/1971-Topps-50-Willie-McCovey"/>
        <s v="/ViewCard.cfm/sid/71/cid/15610/1971-Topps-55-Steve-Carlton"/>
        <s v="/ViewCard.cfm/sid/71/cid/15716/1971-Topps-160-Tom-Seaver"/>
        <s v="/ViewCard.cfm/sid/71/cid/15736/1971-Topps-180-Al-Kaline"/>
        <s v="/ViewCard.cfm/sid/71/cid/15766/1971-Topps-210-Rod-Carew"/>
        <s v="/ViewCard.cfm/sid/71/cid/15786/1971-Topps-230-Willie-Stargell"/>
        <s v="/ViewCard.cfm/sid/71/cid/15806/1971-Topps-250-Johnny-Bench"/>
        <s v="/ViewCard.cfm/sid/71/cid/15820/1971-Topps-264-Joe-Morgan"/>
        <s v="/ViewCard.cfm/sid/71/cid/15856/1971-Topps-300-Brooks-Robinson"/>
        <s v="/ViewCard.cfm/sid/71/cid/15956/1971-Topps-400-Hank-Aaron"/>
        <s v="/ViewCard.cfm/sid/71/cid/16006/1971-Topps-450-Bob-Gibson"/>
        <s v="/ViewCard.cfm/sid/71/cid/16069/1971-Topps-513-Nolan-Ryan"/>
        <s v="/ViewCard.cfm/sid/71/cid/16081/1971-Topps-525-Ernie-Banks"/>
        <s v="/ViewCard.cfm/sid/71/cid/16086/1971-Topps-530-Carl-Yastrzemski"/>
        <s v="/ViewCard.cfm/sid/71/cid/16126/1971-Topps-570-Jim-Palmer"/>
        <s v="/ViewCard.cfm/sid/71/cid/16156/1971-Topps-600-Willie-Mays"/>
        <s v="/ViewCard.cfm/sid/71/cid/16182/1971-Topps-625-Lou-Brock"/>
        <s v="/ViewCard.cfm/sid/71/cid/16187/1971-Topps-630-Roberto-Clemente"/>
        <s v="/ViewCard.cfm/sid/71/cid/16197/1971-Topps-640-Frank-Robinson"/>
        <s v="/ViewCard.cfm/sid/72/cid/16439/1972-Topps-37-Carl-Yastrzemski"/>
        <s v="/ViewCard.cfm/sid/72/cid/16452/1972-Topps-49-Willie-Mays"/>
        <s v="/ViewCard.cfm/sid/72/cid/16503/1972-Topps-100-Frank-Robinson"/>
        <s v="/ViewCard.cfm/sid/72/cid/16534/1972-Topps-130-Bob-Gibson"/>
        <s v="/ViewCard.cfm/sid/72/cid/16536/1972-Topps-132-Joe-Morgan"/>
        <s v="/ViewCard.cfm/sid/72/cid/16604/1972-Topps-200-Lou-Brock"/>
        <s v="/ViewCard.cfm/sid/72/cid/16674/1972-Topps-270-Jim-Palmer"/>
        <s v="/ViewCard.cfm/sid/72/cid/16684/1972-Topps-280-Willie-McCovey"/>
        <s v="/ViewCard.cfm/sid/72/cid/16703/1972-Topps-299-Hank-Aaron"/>
        <s v="/ViewCard.cfm/sid/72/cid/16713/1972-Topps-309-Roberto-Clemente"/>
        <s v="/ViewCard.cfm/sid/72/cid/16824/1972-Topps-420-Steve-Carlton"/>
        <s v="/ViewCard.cfm/sid/72/cid/16837/1972-Topps-433-Johnny-Bench"/>
        <s v="/ViewCard.cfm/sid/72/cid/16839/1972-Topps-435-Reggie-Jackson"/>
        <s v="/ViewCard.cfm/sid/72/cid/16849/1972-Topps-445-Tom-Seaver"/>
        <s v="/ViewCard.cfm/sid/72/cid/16851/1972-Topps-447-Willie-Stargell"/>
        <s v="/ViewCard.cfm/sid/72/cid/16954/1972-Topps-550-Brooks-Robinson"/>
        <s v="/ViewCard.cfm/sid/72/cid/16999/1972-Topps-595-Nolan-Ryan"/>
        <s v="/ViewCard.cfm/sid/72/cid/17004/1972-Topps-600-Al-Kaline"/>
        <s v="/ViewCard.cfm/sid/72/cid/17100/1972-Topps-695-Rod-Carew"/>
        <s v="/ViewCard.cfm/sid/73/cid/17252/1973-Topps-50-Roberto-Clemente"/>
        <s v="/ViewCard.cfm/sid/73/cid/17293/1973-Topps-90-Brooks-Robinson"/>
        <s v="/ViewCard.cfm/sid/73/cid/17303/1973-Topps-100-Hank-Aaron"/>
        <s v="/ViewCard.cfm/sid/73/cid/17366/1973-Topps-160-Jim-Palmer"/>
        <s v="/ViewCard.cfm/sid/73/cid/17381/1973-Topps-175-Frank-Robinson"/>
        <s v="/ViewCard.cfm/sid/73/cid/17397/1973-Topps-190-Bob-Gibson"/>
        <s v="/ViewCard.cfm/sid/73/cid/17427/1973-Topps-220-Nolan-Ryan"/>
        <s v="/ViewCard.cfm/sid/73/cid/17437/1973-Topps-230-Joe-Morgan"/>
        <s v="/ViewCard.cfm/sid/73/cid/17453/1973-Topps-245-Carl-Yastrzemski"/>
        <s v="/ViewCard.cfm/sid/73/cid/17464/1973-Topps-255-Reggie-Jackson"/>
        <s v="/ViewCard.cfm/sid/73/cid/17490/1973-Topps-280-Al-Kaline"/>
        <s v="/ViewCard.cfm/sid/73/cid/17510/1973-Topps-300-Steve-Carlton"/>
        <s v="/ViewCard.cfm/sid/73/cid/17515/1973-Topps-305-Willie-Mays"/>
        <s v="/ViewCard.cfm/sid/73/cid/17530/1973-Topps-320-Lou-Brock"/>
        <s v="/ViewCard.cfm/sid/73/cid/17540/1973-Topps-330-Rod-Carew"/>
        <s v="/ViewCard.cfm/sid/73/cid/17560/1973-Topps-350-Tom-Seaver"/>
        <s v="/ViewCard.cfm/sid/73/cid/17580/1973-Topps-370-Willie-Stargell"/>
        <s v="/ViewCard.cfm/sid/73/cid/17590/1973-Topps-380-Johnny-Bench"/>
        <s v="/ViewCard.cfm/sid/73/cid/17620/1973-Topps-410-Willie-McCovey"/>
        <s v="/ViewCard.cfm/sid/73/cid/17830/1973-Topps-615-Ron-Cey-/-John-Hilton-/-Mike-Schmidt"/>
        <s v="/ViewCard.cfm/sid/74/cid/30901/1974-Topps-1-Hank-Aaron---Home-Run-King"/>
        <s v="/ViewCard.cfm/sid/74/cid/30910/1974-Topps-10-Johnny-Bench"/>
        <s v="/ViewCard.cfm/sid/74/cid/30920/1974-Topps-20-Nolan-Ryan"/>
        <s v="/ViewCard.cfm/sid/74/cid/30941/1974-Topps-40-Jim-Palmer"/>
        <s v="/ViewCard.cfm/sid/74/cid/30951/1974-Topps-50-Rod-Carew"/>
        <s v="/ViewCard.cfm/sid/74/cid/30957/1974-Topps-55-Frank-Robinson"/>
        <s v="/ViewCard.cfm/sid/74/cid/30962/1974-Topps-60-Lou-Brock"/>
        <s v="/ViewCard.cfm/sid/74/cid/30983/1974-Topps-80-Tom-Seaver"/>
        <s v="/ViewCard.cfm/sid/74/cid/30988/1974-Topps-85-Joe-Morgan"/>
        <s v="/ViewCard.cfm/sid/74/cid/30998/1974-Topps-95-Steve-Carlton"/>
        <s v="/ViewCard.cfm/sid/74/cid/31003/1974-Topps-100-Willie-Stargell"/>
        <s v="/ViewCard.cfm/sid/74/cid/31035/1974-Topps-130-Reggie-Jackson"/>
        <s v="/ViewCard.cfm/sid/74/cid/31066/1974-Topps-160-Brooks-Robinson"/>
        <s v="/ViewCard.cfm/sid/74/cid/31123/1974-Topps-215-Al-Kaline"/>
        <s v="/ViewCard.cfm/sid/74/cid/31160/1974-Topps-250-Willie-McCovey"/>
        <s v="/ViewCard.cfm/sid/74/cid/31191/1974-Topps-280-Carl-Yastrzemski"/>
        <s v="/ViewCard.cfm/sid/74/cid/31194/1974-Topps-283-Mike-Schmidt"/>
        <s v="/ViewCard.cfm/sid/74/cid/31262/1974-Topps-350-Bob-Gibson"/>
        <s v="/ViewCard.cfm/sid/74/cid/31370/1974-Topps-456-Dave-Winfield"/>
        <s v="/ViewCard.cfm/sid/76/cid/18548/1975-Topps-50-Brooks-Robinson"/>
        <s v="/ViewCard.cfm/sid/76/cid/18559/1975-Topps-61-Dave-Winfield"/>
        <s v="/ViewCard.cfm/sid/76/cid/18568/1975-Topps-70-Mike-Schmidt"/>
        <s v="/ViewCard.cfm/sid/76/cid/18598/1975-Topps-100-Willie-Stargell"/>
        <s v="/ViewCard.cfm/sid/76/cid/18648/1975-Topps-150-Bob-Gibson"/>
        <s v="/ViewCard.cfm/sid/76/cid/18678/1975-Topps-180-Joe-Morgan"/>
        <s v="/ViewCard.cfm/sid/76/cid/18683/1975-Topps-185-Steve-Carlton"/>
        <s v="/ViewCard.cfm/sid/76/cid/18721/1975-Topps-223-Robin-Yount"/>
        <s v="/ViewCard.cfm/sid/76/cid/18726/1975-Topps-228-George-Brett"/>
        <s v="/ViewCard.cfm/sid/76/cid/18758/1975-Topps-260-Johnny-Bench"/>
        <s v="/ViewCard.cfm/sid/76/cid/18778/1975-Topps-280-Carl-Yastrzemski"/>
        <s v="/ViewCard.cfm/sid/76/cid/18798/1975-Topps-300-Reggie-Jackson"/>
        <s v="/ViewCard.cfm/sid/76/cid/18833/1975-Topps-335-Jim-Palmer"/>
        <s v="/ViewCard.cfm/sid/76/cid/18868/1975-Topps-370-Tom-Seaver"/>
        <s v="/ViewCard.cfm/sid/76/cid/18948/1975-Topps-450-Willie-McCovey"/>
        <s v="/ViewCard.cfm/sid/76/cid/18998/1975-Topps-500-Nolan-Ryan"/>
        <s v="/ViewCard.cfm/sid/76/cid/19038/1975-Topps-540-Lou-Brock"/>
        <s v="/ViewCard.cfm/sid/76/cid/19078/1975-Topps-580-Frank-Robinson"/>
        <s v="/ViewCard.cfm/sid/76/cid/19098/1975-Topps-600-Rod-Carew"/>
        <s v="/ViewCard.cfm/sid/76/cid/19158/1975-Topps-660-Hank-Aaron"/>
        <s v="/ViewCard.cfm/sid/77/cid/19168/1976-Topps-10-Lou-Brock"/>
        <s v="/ViewCard.cfm/sid/77/cid/19177/1976-Topps-19-George-Brett"/>
        <s v="/ViewCard.cfm/sid/77/cid/19253/1976-Topps-95-Brooks-Robinson"/>
        <s v="/ViewCard.cfm/sid/77/cid/19256/1976-Topps-98-Dennis-Eckersley"/>
        <s v="/ViewCard.cfm/sid/77/cid/19318/1976-Topps-160-Dave-Winfield"/>
        <s v="/ViewCard.cfm/sid/77/cid/19388/1976-Topps-230-Carl-Yastrzemski"/>
        <s v="/ViewCard.cfm/sid/77/cid/19428/1976-Topps-270-Willie-Stargell"/>
        <s v="/ViewCard.cfm/sid/77/cid/19458/1976-Topps-300-Johnny-Bench"/>
        <s v="/ViewCard.cfm/sid/77/cid/19474/1976-Topps-316-Robin-Yount"/>
        <s v="/ViewCard.cfm/sid/77/cid/19488/1976-Topps-330-Nolan-Ryan"/>
        <s v="/ViewCard.cfm/sid/77/cid/19513/1976-Topps-355-Steve-Carlton"/>
        <s v="/ViewCard.cfm/sid/77/cid/19558/1976-Topps-400-Rod-Carew"/>
        <s v="/ViewCard.cfm/sid/77/cid/19578/1976-Topps-420-Joe-Morgan"/>
        <s v="/ViewCard.cfm/sid/77/cid/19608/1976-Topps-450-Jim-Palmer"/>
        <s v="/ViewCard.cfm/sid/77/cid/19638/1976-Topps-480-Mike-Schmidt"/>
        <s v="/ViewCard.cfm/sid/77/cid/19658/1976-Topps-500-Reggie-Jackson"/>
        <s v="/ViewCard.cfm/sid/77/cid/19678/1976-Topps-520-Willie-McCovey"/>
        <s v="/ViewCard.cfm/sid/77/cid/19708/1976-Topps-550-Hank-Aaron"/>
        <s v="/ViewCard.cfm/sid/77/cid/19758/1976-Topps-600-Tom-Seaver"/>
        <s v="/ViewCard.cfm/sid/79/cid/19828/1977-Topps-10-Reggie-Jackson"/>
        <s v="/ViewCard.cfm/sid/79/cid/19888/1977-Topps-70-Johnny-Bench"/>
        <s v="/ViewCard.cfm/sid/79/cid/19918/1977-Topps-100-Joe-Morgan"/>
        <s v="/ViewCard.cfm/sid/79/cid/19928/1977-Topps-110-Steve-Carlton"/>
        <s v="/ViewCard.cfm/sid/79/cid/19938/1977-Topps-120-Rod-Carew"/>
        <s v="/ViewCard.cfm/sid/79/cid/19958/1977-Topps-140-Mike-Schmidt"/>
        <s v="/ViewCard.cfm/sid/79/cid/19968/1977-Topps-150-Tom-Seaver"/>
        <s v="/ViewCard.cfm/sid/79/cid/20103/1977-Topps-285-Brooks-Robinson"/>
        <s v="/ViewCard.cfm/sid/79/cid/20173/1977-Topps-355-Lou-Brock"/>
        <s v="/ViewCard.cfm/sid/79/cid/20208/1977-Topps-390-Dave-Winfield"/>
        <s v="/ViewCard.cfm/sid/79/cid/20278/1977-Topps-460-Willie-Stargell"/>
        <s v="/ViewCard.cfm/sid/79/cid/20298/1977-Topps-480-Carl-Yastrzemski"/>
        <s v="/ViewCard.cfm/sid/79/cid/20343/1977-Topps-525-Dennis-Eckersley"/>
        <s v="/ViewCard.cfm/sid/79/cid/20365/1977-Topps-547-Willie-McCovey"/>
        <s v="/ViewCard.cfm/sid/79/cid/20398/1977-Topps-580-George-Brett"/>
        <s v="/ViewCard.cfm/sid/79/cid/20418/1977-Topps-600-Jim-Palmer"/>
        <s v="/ViewCard.cfm/sid/79/cid/20453/1977-Topps-635-Robin-Yount"/>
        <s v="/ViewCard.cfm/sid/79/cid/20468/1977-Topps-650-Nolan-Ryan"/>
        <s v="/ViewCard.cfm/sid/80/cid/20512/1978-Topps-34-Willie-McCovey"/>
        <s v="/ViewCard.cfm/sid/80/cid/20514/1978-Topps-36-Eddie-Murray"/>
        <s v="/ViewCard.cfm/sid/80/cid/20518/1978-Topps-40-Carl-Yastrzemski"/>
        <s v="/ViewCard.cfm/sid/80/cid/20578/1978-Topps-100-George-Brett"/>
        <s v="/ViewCard.cfm/sid/80/cid/20600/1978-Topps-122-Dennis-Eckersley"/>
        <s v="/ViewCard.cfm/sid/80/cid/20638/1978-Topps-160-Jim-Palmer"/>
        <s v="/ViewCard.cfm/sid/80/cid/20648/1978-Topps-170-Lou-Brock"/>
        <s v="/ViewCard.cfm/sid/80/cid/20651/1978-Topps-173-Robin-Yount"/>
        <s v="/ViewCard.cfm/sid/80/cid/20678/1978-Topps-200-Reggie-Jackson"/>
        <s v="/ViewCard.cfm/sid/80/cid/20778/1978-Topps-300-Joe-Morgan"/>
        <s v="/ViewCard.cfm/sid/80/cid/20838/1978-Topps-360-Mike-Schmidt"/>
        <s v="/ViewCard.cfm/sid/80/cid/20878/1978-Topps-400-Nolan-Ryan"/>
        <s v="/ViewCard.cfm/sid/80/cid/20928/1978-Topps-450-Tom-Seaver"/>
        <s v="/ViewCard.cfm/sid/80/cid/20988/1978-Topps-510-Willie-Stargell"/>
        <s v="/ViewCard.cfm/sid/80/cid/21008/1978-Topps-530-Dave-Winfield"/>
        <s v="/ViewCard.cfm/sid/80/cid/21018/1978-Topps-540-Steve-Carlton"/>
        <s v="/ViewCard.cfm/sid/80/cid/21058/1978-Topps-580-Rod-Carew"/>
        <s v="/ViewCard.cfm/sid/80/cid/21178/1978-Topps-700-Johnny-Bench"/>
        <s v="/ViewCard.cfm/sid/80/cid/21185/1978-Topps-707-Rookie-Shortstops---Mickey-Klutts-/-Paul-Molitor-/-Alan-Trammell-/-U.L.-Washington"/>
        <s v="/ViewCard.cfm/sid/81/cid/21270/1979-Topps-20-Joe-Morgan"/>
        <s v="/ViewCard.cfm/sid/81/cid/21274/1979-Topps-24-Paul-Molitor"/>
        <s v="/ViewCard.cfm/sid/81/cid/21275/1979-Topps-25-Steve-Carlton"/>
        <s v="/ViewCard.cfm/sid/81/cid/21280/1979-Topps-30-Dave-Winfield"/>
        <s v="/ViewCard.cfm/sid/81/cid/21290/1979-Topps-40-Dennis-Eckersley"/>
        <s v="/ViewCard.cfm/sid/81/cid/21305/1979-Topps-55-Willie-Stargell"/>
        <s v="/ViewCard.cfm/sid/81/cid/21345/1979-Topps-95-Robin-Yount"/>
        <s v="/ViewCard.cfm/sid/81/cid/21350/1979-Topps-100-Tom-Seaver"/>
        <s v="/ViewCard.cfm/sid/81/cid/21365/1979-Topps-115-Nolan-Ryan"/>
        <s v="/ViewCard.cfm/sid/81/cid/21366/1979-Topps-116-Ozzie-Smith"/>
        <s v="/ViewCard.cfm/sid/81/cid/21450/1979-Topps-200-Johnny-Bench"/>
        <s v="/ViewCard.cfm/sid/81/cid/21465/1979-Topps-215-Willie-McCovey"/>
        <s v="/ViewCard.cfm/sid/81/cid/21550/1979-Topps-300-Rod-Carew"/>
        <s v="/ViewCard.cfm/sid/81/cid/21570/1979-Topps-320-Carl-Yastrzemski"/>
        <s v="/ViewCard.cfm/sid/81/cid/21580/1979-Topps-330-George-Brett"/>
        <s v="/ViewCard.cfm/sid/81/cid/21590/1979-Topps-340-Jim-Palmer"/>
        <s v="/ViewCard.cfm/sid/81/cid/21861/1979-Topps-610-Mike-Schmidt"/>
        <s v="/ViewCard.cfm/sid/81/cid/21891/1979-Topps-640-Eddie-Murray"/>
        <s v="/ViewCard.cfm/sid/81/cid/21916/1979-Topps-665-Lou-Brock"/>
        <s v="/ViewCard.cfm/sid/81/cid/21951/1979-Topps-700-Reggie-Jackson"/>
        <s v="/ViewCard.cfm/sid/82/cid/31700/1980-Topps-100-Johnny-Bench"/>
        <s v="/ViewCard.cfm/sid/82/cid/31760/1980-Topps-160-Eddie-Murray"/>
        <s v="/ViewCard.cfm/sid/82/cid/31810/1980-Topps-210-Steve-Carlton"/>
        <s v="/ViewCard.cfm/sid/82/cid/31830/1980-Topps-230-Dave-Winfield"/>
        <s v="/ViewCard.cfm/sid/82/cid/31865/1980-Topps-265-Robin-Yount"/>
        <s v="/ViewCard.cfm/sid/82/cid/31870/1980-Topps-270-Mike-Schmidt"/>
        <s v="/ViewCard.cfm/sid/82/cid/31920/1980-Topps-320-Dennis-Eckersley"/>
        <s v="/ViewCard.cfm/sid/82/cid/31935/1980-Topps-335-Willie-McCovey"/>
        <s v="/ViewCard.cfm/sid/82/cid/31994/1980-Topps-393-Ozzie-Smith"/>
        <s v="/ViewCard.cfm/sid/82/cid/32007/1980-Topps-406-Paul-Molitor"/>
        <s v="/ViewCard.cfm/sid/82/cid/32052/1980-Topps-450-George-Brett"/>
        <s v="/ViewCard.cfm/sid/82/cid/32084/1980-Topps-482-Rickey-Henderson"/>
        <s v="/ViewCard.cfm/sid/82/cid/32102/1980-Topps-500-Tom-Seaver"/>
        <s v="/ViewCard.cfm/sid/82/cid/32182/1980-Topps-580-Nolan-Ryan"/>
        <s v="/ViewCard.cfm/sid/82/cid/32192/1980-Topps-590-Jim-Palmer"/>
        <s v="/ViewCard.cfm/sid/82/cid/32202/1980-Topps-600-Reggie-Jackson"/>
        <s v="/ViewCard.cfm/sid/82/cid/32212/1980-Topps-610-Willie-Stargell"/>
        <s v="/ViewCard.cfm/sid/82/cid/32252/1980-Topps-650-Joe-Morgan"/>
        <s v="/ViewCard.cfm/sid/82/cid/32302/1980-Topps-700-Rod-Carew"/>
        <s v="/ViewCard.cfm/sid/82/cid/32322/1980-Topps-720-Carl-Yastrzemski"/>
        <s v="/ViewCard.cfm/sid/85/cid/23390/1981-Topps-100-Rod-Carew"/>
        <s v="/ViewCard.cfm/sid/85/cid/23400/1981-Topps-110-Carl-Yastrzemski"/>
        <s v="/ViewCard.cfm/sid/85/cid/23500/1981-Topps-210-Jim-Palmer"/>
        <s v="/ViewCard.cfm/sid/85/cid/23510/1981-Topps-220-Tom-Seaver"/>
        <s v="/ViewCard.cfm/sid/85/cid/23530/1981-Topps-240-Nolan-Ryan"/>
        <s v="/ViewCard.cfm/sid/85/cid/23544/1981-Topps-254-Ozzie-Smith"/>
        <s v="/ViewCard.cfm/sid/85/cid/23551/1981-Topps-261-Rickey-Henderson"/>
        <s v="/ViewCard.cfm/sid/85/cid/23590/1981-Topps-300-Paul-Molitor"/>
        <s v="/ViewCard.cfm/sid/85/cid/23660/1981-Topps-370-Dave-Winfield"/>
        <s v="/ViewCard.cfm/sid/85/cid/23670/1981-Topps-380-Willie-Stargell"/>
        <s v="/ViewCard.cfm/sid/85/cid/23690/1981-Topps-400-Reggie-Jackson"/>
        <s v="/ViewCard.cfm/sid/85/cid/23780/1981-Topps-490-Eddie-Murray"/>
        <s v="/ViewCard.cfm/sid/85/cid/23805/1981-Topps-515-Robin-Yount"/>
        <s v="/ViewCard.cfm/sid/85/cid/23830/1981-Topps-540-Mike-Schmidt"/>
        <s v="/ViewCard.cfm/sid/85/cid/23850/1981-Topps-560-Joe-Morgan"/>
        <s v="/ViewCard.cfm/sid/85/cid/23890/1981-Topps-600-Johnny-Bench"/>
        <s v="/ViewCard.cfm/sid/85/cid/23910/1981-Topps-620-Dennis-Eckersley"/>
        <s v="/ViewCard.cfm/sid/85/cid/23920/1981-Topps-630-Steve-Carlton"/>
        <s v="/ViewCard.cfm/sid/85/cid/23990/1981-Topps-700-George-Brett"/>
        <s v="/ViewCard.cfm/sid/89/cid/24169/1982-Topps-21-Orioles-Future-Stars---Bob-Bonner-/-Cal-Ripken-/-Jeff-Schneider"/>
        <s v="/ViewCard.cfm/sid/89/cid/24178/1982-Topps-30-Tom-Seaver"/>
        <s v="/ViewCard.cfm/sid/89/cid/24228/1982-Topps-80-Jim-Palmer"/>
        <s v="/ViewCard.cfm/sid/89/cid/24238/1982-Topps-90-Nolan-Ryan"/>
        <s v="/ViewCard.cfm/sid/89/cid/24243/1982-Topps-95-Ozzie-Smith"/>
        <s v="/ViewCard.cfm/sid/89/cid/24248/1982-Topps-100-Mike-Schmidt"/>
        <s v="/ViewCard.cfm/sid/89/cid/24343/1982-Topps-195-Paul-Molitor"/>
        <s v="/ViewCard.cfm/sid/89/cid/24348/1982-Topps-200-George-Brett"/>
        <s v="/ViewCard.cfm/sid/89/cid/24448/1982-Topps-300-Reggie-Jackson"/>
        <s v="/ViewCard.cfm/sid/89/cid/24541/1982-Topps-390-Eddie-Murray"/>
        <s v="/ViewCard.cfm/sid/89/cid/24551/1982-Topps-400-Johnny-Bench"/>
        <s v="/ViewCard.cfm/sid/89/cid/24586/1982-Topps-435-Robin-Yount"/>
        <s v="/ViewCard.cfm/sid/89/cid/24631/1982-Topps-480-Steve-Carlton"/>
        <s v="/ViewCard.cfm/sid/89/cid/24641/1982-Topps-490-Dennis-Eckersley"/>
        <s v="/ViewCard.cfm/sid/89/cid/24651/1982-Topps-500-Rod-Carew"/>
        <s v="/ViewCard.cfm/sid/89/cid/24751/1982-Topps-600-Dave-Winfield"/>
        <s v="/ViewCard.cfm/sid/89/cid/24761/1982-Topps-610-Rickey-Henderson"/>
        <s v="/ViewCard.cfm/sid/89/cid/24801/1982-Topps-650-Carl-Yastrzemski"/>
        <s v="/ViewCard.cfm/sid/89/cid/24866/1982-Topps-715-Willie-Stargell"/>
        <s v="/ViewCard.cfm/sid/89/cid/24905/1982-Topps-754-Joe-Morgan"/>
        <s v="/ViewCard.cfm/sid/90/cid/25041/1982-Topps-Traded-98T-Cal-Ripken"/>
        <s v="/ViewCard.cfm/sid/93/cid/25135/1983-Topps-60-Johnny-Bench"/>
        <s v="/ViewCard.cfm/sid/93/cid/25145/1983-Topps-70-Steve-Carlton"/>
        <s v="/ViewCard.cfm/sid/93/cid/25238/1983-Topps-163-Cal-Ripken"/>
        <s v="/ViewCard.cfm/sid/93/cid/25255/1983-Topps-180-Rickey-Henderson"/>
        <s v="/ViewCard.cfm/sid/93/cid/25275/1983-Topps-200-Rod-Carew"/>
        <s v="/ViewCard.cfm/sid/93/cid/25345/1983-Topps-270-Dennis-Eckersley"/>
        <s v="/ViewCard.cfm/sid/93/cid/25375/1983-Topps-300-Mike-Schmidt"/>
        <s v="/ViewCard.cfm/sid/93/cid/25425/1983-Topps-350-Robin-Yount"/>
        <s v="/ViewCard.cfm/sid/93/cid/25435/1983-Topps-360-Nolan-Ryan"/>
        <s v="/ViewCard.cfm/sid/93/cid/25557/1983-Topps-482-Tony-Gwynn"/>
        <s v="/ViewCard.cfm/sid/93/cid/25565/1983-Topps-490-Jim-Palmer"/>
        <s v="/ViewCard.cfm/sid/93/cid/25573/1983-Topps-498-Wade-Boggs"/>
        <s v="/ViewCard.cfm/sid/93/cid/25575/1983-Topps-500-Reggie-Jackson"/>
        <s v="/ViewCard.cfm/sid/93/cid/25605/1983-Topps-530-Eddie-Murray"/>
        <s v="/ViewCard.cfm/sid/93/cid/25615/1983-Topps-540-Ozzie-Smith"/>
        <s v="/ViewCard.cfm/sid/93/cid/25625/1983-Topps-550-Carl-Yastrzemski"/>
        <s v="/ViewCard.cfm/sid/93/cid/25655/1983-Topps-580-Tom-Seaver"/>
        <s v="/ViewCard.cfm/sid/93/cid/25675/1983-Topps-600-George-Brett"/>
        <s v="/ViewCard.cfm/sid/93/cid/25678/1983-Topps-603-Joe-Morgan"/>
        <s v="/ViewCard.cfm/sid/93/cid/25705/1983-Topps-630-Paul-Molitor"/>
        <s v="/ViewCard.cfm/sid/93/cid/25845/1983-Topps-770-Dave-Winfield"/>
        <s v="/ViewCard.cfm/sid/98/cid/33110/1984-Topps-10-Robin-Yount"/>
        <s v="/ViewCard.cfm/sid/98/cid/33130/1984-Topps-30-Wade-Boggs"/>
        <s v="/ViewCard.cfm/sid/98/cid/33160/1984-Topps-60-Paul-Molitor"/>
        <s v="/ViewCard.cfm/sid/98/cid/33200/1984-Topps-100-Reggie-Jackson"/>
        <s v="/ViewCard.cfm/sid/98/cid/33230/1984-Topps-130-Ozzie-Smith"/>
        <s v="/ViewCard.cfm/sid/98/cid/33310/1984-Topps-210-Joe-Morgan"/>
        <s v="/ViewCard.cfm/sid/98/cid/33330/1984-Topps-230-Rickey-Henderson"/>
        <s v="/ViewCard.cfm/sid/98/cid/33340/1984-Topps-240-Eddie-Murray"/>
        <s v="/ViewCard.cfm/sid/98/cid/33351/1984-Topps-251-Tony-Gwynn"/>
        <s v="/ViewCard.cfm/sid/98/cid/33560/1984-Topps-460-Dave-Winfield"/>
        <s v="/ViewCard.cfm/sid/98/cid/33570/1984-Topps-470-Nolan-Ryan"/>
        <s v="/ViewCard.cfm/sid/98/cid/33590/1984-Topps-490-Cal-Ripken"/>
        <s v="/ViewCard.cfm/sid/98/cid/33600/1984-Topps-500-George-Brett"/>
        <s v="/ViewCard.cfm/sid/98/cid/33700/1984-Topps-600-Rod-Carew"/>
        <s v="/ViewCard.cfm/sid/98/cid/33800/1984-Topps-700-Mike-Schmidt"/>
        <s v="/ViewCard.cfm/sid/98/cid/33840/1984-Topps-740-Tom-Seaver"/>
        <s v="/ViewCard.cfm/sid/98/cid/33845/1984-Topps-745-Dennis-Eckersley"/>
        <s v="/ViewCard.cfm/sid/98/cid/33850/1984-Topps-750-Jim-Palmer"/>
        <s v="/ViewCard.cfm/sid/98/cid/33880/1984-Topps-780-Steve-Carlton"/>
        <s v="/ViewCard.cfm/sid/103/cid/34130/1985-Topps-30-Cal-Ripken"/>
        <s v="/ViewCard.cfm/sid/103/cid/34200/1985-Topps-100-George-Brett"/>
        <s v="/ViewCard.cfm/sid/103/cid/34215/1985-Topps-115-Rickey-Henderson"/>
        <s v="/ViewCard.cfm/sid/103/cid/34263/1985-Topps-163-Dennis-Eckersley"/>
        <s v="/ViewCard.cfm/sid/103/cid/34280/1985-Topps-180-Dave-Winfield"/>
        <s v="/ViewCard.cfm/sid/103/cid/34300/1985-Topps-200-Reggie-Jackson"/>
        <s v="/ViewCard.cfm/sid/103/cid/34400/1985-Topps-300-Rod-Carew"/>
        <s v="/ViewCard.cfm/sid/103/cid/34440/1985-Topps-340-Robin-Yount"/>
        <s v="/ViewCard.cfm/sid/103/cid/34450/1985-Topps-350-Wade-Boggs"/>
        <s v="/ViewCard.cfm/sid/103/cid/34452/1985-Topps-352-Joe-Morgan"/>
        <s v="/ViewCard.cfm/sid/103/cid/34460/1985-Topps-360-Steve-Carlton"/>
        <s v="/ViewCard.cfm/sid/103/cid/34600/1985-Topps-500-Mike-Schmidt"/>
        <s v="/ViewCard.cfm/sid/103/cid/34622/1985-Topps-522-Paul-Molitor"/>
        <s v="/ViewCard.cfm/sid/103/cid/34636/1985-Topps-536-Kirby-Puckett"/>
        <s v="/ViewCard.cfm/sid/103/cid/34705/1985-Topps-605-Ozzie-Smith"/>
        <s v="/ViewCard.cfm/sid/103/cid/34760/1985-Topps-660-Tony-Gwynn"/>
        <s v="/ViewCard.cfm/sid/103/cid/34770/1985-Topps-670-Tom-Seaver"/>
        <s v="/ViewCard.cfm/sid/103/cid/34800/1985-Topps-700-Eddie-Murray"/>
        <s v="/ViewCard.cfm/sid/103/cid/34860/1985-Topps-760-Nolan-Ryan"/>
        <s v="/ViewCard.cfm/sid/110/cid/12699/1986-Topps-10-Tony-Gwynn"/>
        <s v="/ViewCard.cfm/sid/110/cid/12719/1986-Topps-30-Eddie-Murray"/>
        <s v="/ViewCard.cfm/sid/110/cid/12759/1986-Topps-70-Dave-Winfield"/>
        <s v="/ViewCard.cfm/sid/110/cid/12789/1986-Topps-100-Nolan-Ryan"/>
        <s v="/ViewCard.cfm/sid/110/cid/12809/1986-Topps-120-Steve-Carlton"/>
        <s v="/ViewCard.cfm/sid/110/cid/12889/1986-Topps-200-Mike-Schmidt"/>
        <s v="/ViewCard.cfm/sid/110/cid/12956/1986-Topps-267-Paul-Molitor"/>
        <s v="/ViewCard.cfm/sid/110/cid/12989/1986-Topps-300-George-Brett"/>
        <s v="/ViewCard.cfm/sid/110/cid/13018/1986-Topps-329-Kirby-Puckett"/>
        <s v="/ViewCard.cfm/sid/110/cid/13029/1986-Topps-340-Cal-Ripken"/>
        <s v="/ViewCard.cfm/sid/110/cid/13079/1986-Topps-390-Tom-Seaver"/>
        <s v="/ViewCard.cfm/sid/110/cid/13089/1986-Topps-400-Rod-Carew"/>
        <s v="/ViewCard.cfm/sid/110/cid/13189/1986-Topps-500-Rickey-Henderson"/>
        <s v="/ViewCard.cfm/sid/110/cid/13199/1986-Topps-510-Wade-Boggs"/>
        <s v="/ViewCard.cfm/sid/110/cid/13227/1986-Topps-538-Dennis-Eckersley"/>
        <s v="/ViewCard.cfm/sid/110/cid/13389/1986-Topps-700-Reggie-Jackson"/>
        <s v="/ViewCard.cfm/sid/110/cid/13419/1986-Topps-730-Ozzie-Smith"/>
        <s v="/ViewCard.cfm/sid/110/cid/13469/1986-Topps-780-Robin-Yount"/>
        <s v="/ViewCard.cfm/sid/117/cid/35371/1987-Topps-120-Eddie-Murray"/>
        <s v="/ViewCard.cfm/sid/117/cid/35401/1987-Topps-150-Wade-Boggs"/>
        <s v="/ViewCard.cfm/sid/117/cid/35551/1987-Topps-300-Reggie-Jackson"/>
        <s v="/ViewCard.cfm/sid/117/cid/35652/1987-Topps-400-George-Brett"/>
        <s v="/ViewCard.cfm/sid/117/cid/35677/1987-Topps-425-Tom-Seaver"/>
        <s v="/ViewCard.cfm/sid/117/cid/35682/1987-Topps-430-Mike-Schmidt"/>
        <s v="/ViewCard.cfm/sid/117/cid/35702/1987-Topps-450-Kirby-Puckett"/>
        <s v="/ViewCard.cfm/sid/117/cid/35711/1987-Topps-459-Dennis-Eckersley"/>
        <s v="/ViewCard.cfm/sid/117/cid/35782/1987-Topps-530-Tony-Gwynn"/>
        <s v="/ViewCard.cfm/sid/117/cid/35973/1987-Topps-718-Steve-Carlton"/>
        <s v="/ViewCard.cfm/sid/117/cid/35990/1987-Topps-735-Rickey-Henderson"/>
        <s v="/ViewCard.cfm/sid/117/cid/35996/1987-Topps-741-Paul-Molitor"/>
        <s v="/ViewCard.cfm/sid/117/cid/36004/1987-Topps-749-Ozzie-Smith"/>
        <s v="/ViewCard.cfm/sid/117/cid/36012/1987-Topps-757-Nolan-Ryan"/>
        <s v="/ViewCard.cfm/sid/117/cid/36025/1987-Topps-770-Dave-Winfield"/>
        <s v="/ViewCard.cfm/sid/117/cid/36028/1987-Topps-773-Robin-Yount"/>
        <s v="/ViewCard.cfm/sid/117/cid/36039/1987-Topps-784-Cal-Ripken"/>
        <s v="/ViewCard.cfm/sid/118/cid/36170/1987-Topps-Traded-70T-Greg-Maddux"/>
        <s v="/ViewCard.cfm/sid/125/cid/53863/1988-Topps-60-Rickey-Henderson"/>
        <s v="/ViewCard.cfm/sid/125/cid/53875/1988-Topps-72-Dennis-Eckersley"/>
        <s v="/ViewCard.cfm/sid/125/cid/53923/1988-Topps-120-Kirby-Puckett"/>
        <s v="/ViewCard.cfm/sid/125/cid/53968/1988-Topps-165-Robin-Yount"/>
        <s v="/ViewCard.cfm/sid/125/cid/54003/1988-Topps-200-Wade-Boggs"/>
        <s v="/ViewCard.cfm/sid/125/cid/54053/1988-Topps-250-Nolan-Ryan"/>
        <s v="/ViewCard.cfm/sid/125/cid/54163/1988-Topps-360-Tony-Gwynn"/>
        <s v="/ViewCard.cfm/sid/125/cid/54164/1988-Topps-361-Greg-Maddux"/>
        <s v="/ViewCard.cfm/sid/125/cid/54263/1988-Topps-460-Ozzie-Smith"/>
        <s v="/ViewCard.cfm/sid/125/cid/54268/1988-Topps-465-Paul-Molitor"/>
        <s v="/ViewCard.cfm/sid/125/cid/54298/1988-Topps-495-Eddie-Murray"/>
        <s v="/ViewCard.cfm/sid/125/cid/54313/1988-Topps-510-Dave-Winfield"/>
        <s v="/ViewCard.cfm/sid/125/cid/54404/1988-Topps-600-Mike-Schmidt"/>
        <s v="/ViewCard.cfm/sid/125/cid/54454/1988-Topps-650-Cal-Ripken"/>
        <s v="/ViewCard.cfm/sid/125/cid/54504/1988-Topps-700-George-Brett"/>
        <s v="/ViewCard.cfm/sid/125/cid/54584/1988-Topps-779-Tom-Glavine"/>
        <s v="/ViewCard.cfm/sid/134/cid/36351/1989-Topps-100-Mike-Schmidt"/>
        <s v="/ViewCard.cfm/sid/134/cid/36361/1989-Topps-110-Paul-Molitor"/>
        <s v="/ViewCard.cfm/sid/134/cid/36408/1989-Topps-157-Tom-Glavine"/>
        <s v="/ViewCard.cfm/sid/134/cid/36451/1989-Topps-200-George-Brett"/>
        <s v="/ViewCard.cfm/sid/134/cid/36481/1989-Topps-230-Ozzie-Smith"/>
        <s v="/ViewCard.cfm/sid/134/cid/36491/1989-Topps-240-Greg-Maddux"/>
        <s v="/ViewCard.cfm/sid/134/cid/36501/1989-Topps-250-Cal-Ripken"/>
        <s v="/ViewCard.cfm/sid/134/cid/36511/1989-Topps-260-Dave-Winfield"/>
        <s v="/ViewCard.cfm/sid/134/cid/36621/1989-Topps-370-Dennis-Eckersley"/>
        <s v="/ViewCard.cfm/sid/134/cid/36631/1989-Topps-380-Rickey-Henderson"/>
        <s v="/ViewCard.cfm/sid/134/cid/36633/1989-Topps-382-John-Smoltz"/>
        <s v="/ViewCard.cfm/sid/134/cid/36781/1989-Topps-530-Nolan-Ryan"/>
        <s v="/ViewCard.cfm/sid/134/cid/36821/1989-Topps-570-Tony-Gwynn"/>
        <s v="/ViewCard.cfm/sid/134/cid/36851/1989-Topps-600-Wade-Boggs"/>
        <s v="/ViewCard.cfm/sid/134/cid/36867/1989-Topps-615-Robin-Yount"/>
        <s v="/ViewCard.cfm/sid/134/cid/36877/1989-Topps-625-Eddie-Murray"/>
        <s v="/ViewCard.cfm/sid/134/cid/36899/1989-Topps-647-Randy-Johnson"/>
        <s v="/ViewCard.cfm/sid/134/cid/36902/1989-Topps-650-Kirby-Puckett"/>
        <s v="/ViewCard.cfm/sid/135/cid/37105/1989-Topps-Traded-41T-Ken-Griffey,-Jr."/>
        <s v="/ViewCard.cfm/sid/147/cid/60901/1990-Topps-1-Nolan-Ryan"/>
        <s v="/ViewCard.cfm/sid/147/cid/60960/1990-Topps-60-George-Brett"/>
        <s v="/ViewCard.cfm/sid/147/cid/61289/1990-Topps-290-Robin-Yount"/>
        <s v="/ViewCard.cfm/sid/147/cid/61205/1990-Topps-305-Eddie-Murray"/>
        <s v="/ViewCard.cfm/sid/147/cid/61236/1990-Topps-336-Ken-Griffey-Jr."/>
        <s v="/ViewCard.cfm/sid/147/cid/61260/1990-Topps-360-Paul-Molitor"/>
        <s v="/ViewCard.cfm/sid/147/cid/61280/1990-Topps-380-Dave-Winfield"/>
        <s v="/ViewCard.cfm/sid/147/cid/61315/1990-Topps-414-Frank-Thomas"/>
        <s v="/ViewCard.cfm/sid/147/cid/61332/1990-Topps-431-Randy-Johnson"/>
        <s v="/ViewCard.cfm/sid/147/cid/61351/1990-Topps-450-Rickey-Henderson"/>
        <s v="/ViewCard.cfm/sid/147/cid/61407/1990-Topps-506-Tom-Glavine"/>
        <s v="/ViewCard.cfm/sid/147/cid/61436/1990-Topps-535-John-Smoltz"/>
        <s v="/ViewCard.cfm/sid/147/cid/61471/1990-Topps-570-Cal-Ripken"/>
        <s v="/ViewCard.cfm/sid/147/cid/61491/1990-Topps-590-Ozzie-Smith"/>
        <s v="/ViewCard.cfm/sid/147/cid/61571/1990-Topps-670-Dennis-Eckersley"/>
        <s v="/ViewCard.cfm/sid/147/cid/61601/1990-Topps-700-Kirby-Puckett"/>
        <s v="/ViewCard.cfm/sid/147/cid/61616/1990-Topps-715-Greg-Maddux"/>
        <s v="/ViewCard.cfm/sid/147/cid/61631/1990-Topps-730-Tony-Gwynn"/>
        <s v="/ViewCard.cfm/sid/147/cid/61661/1990-Topps-760-Wade-Boggs"/>
        <s v="/ViewCard.cfm/sid/167/cid/61901/1991-Topps-1-Nolan-Ryan"/>
        <s v="/ViewCard.cfm/sid/167/cid/61935/1991-Topps-35-Greg-Maddux"/>
        <s v="/ViewCard.cfm/sid/167/cid/61980/1991-Topps-79-Frank-Thomas"/>
        <s v="/ViewCard.cfm/sid/167/cid/61984/1991-Topps-82-Tom-Glavine"/>
        <s v="/ViewCard.cfm/sid/167/cid/61997/1991-Topps-95-Paul-Molitor"/>
        <s v="/ViewCard.cfm/sid/167/cid/62034/1991-Topps-130-Ozzie-Smith"/>
        <s v="/ViewCard.cfm/sid/167/cid/62055/1991-Topps-150-Cal-Ripken-Jr."/>
        <s v="/ViewCard.cfm/sid/167/cid/62063/1991-Topps-157-John-Smoltz"/>
        <s v="/ViewCard.cfm/sid/167/cid/62087/1991-Topps-180-Tony-Gwynn"/>
        <s v="/ViewCard.cfm/sid/167/cid/62132/1991-Topps-225-Randy-Johnson"/>
        <s v="/ViewCard.cfm/sid/167/cid/62158/1991-Topps-250-Dennis-Eckersley"/>
        <s v="/ViewCard.cfm/sid/167/cid/62210/1991-Topps-300-Kirby-Puckett"/>
        <s v="/ViewCard.cfm/sid/167/cid/62245/1991-Topps-333-Chipper-Jones"/>
        <s v="/ViewCard.cfm/sid/167/cid/62365/1991-Topps-450-Wade-Boggs"/>
        <s v="/ViewCard.cfm/sid/167/cid/62458/1991-Topps-540-George-Brett"/>
        <s v="/ViewCard.cfm/sid/167/cid/62493/1991-Topps-575-Robin-Yount"/>
        <s v="/ViewCard.cfm/sid/167/cid/62508/1991-Topps-590-Eddie-Murray"/>
        <s v="/ViewCard.cfm/sid/167/cid/62551/1991-Topps-630-Dave-Winfield"/>
        <s v="/ViewCard.cfm/sid/167/cid/62593/1991-Topps-670-Rickey-Henderson"/>
        <s v="/ViewCard.cfm/sid/167/cid/62718/1991-Topps-790-Ken-Griffey-Jr."/>
        <s v="/ViewCard.cfm/sid/168/cid/62851/1991-Topps-Traded-101T-Ivan-Rodriguez"/>
        <s v="/ViewCard.cfm/sid/212/cid/95526/1992-Topps-1-Nolan-Ryan"/>
        <s v="/ViewCard.cfm/sid/212/cid/95535/1992-Topps-10-Wade-Boggs"/>
        <s v="/ViewCard.cfm/sid/212/cid/95565/1992-Topps-40-Cal-Ripken-Jr."/>
        <s v="/ViewCard.cfm/sid/212/cid/95575/1992-Topps-50-Ken-Griffey-Jr."/>
        <s v="/ViewCard.cfm/sid/212/cid/95603/1992-Topps-78-Ivan-Rodriguez"/>
        <s v="/ViewCard.cfm/sid/212/cid/95615/1992-Topps-90-Robin-Yount"/>
        <s v="/ViewCard.cfm/sid/212/cid/95770/1992-Topps-245-John-Smoltz"/>
        <s v="/ViewCard.cfm/sid/212/cid/95795/1992-Topps-270-Tony-Gwynn"/>
        <s v="/ViewCard.cfm/sid/212/cid/95830/1992-Topps-305-Tom-Glavine"/>
        <s v="/ViewCard.cfm/sid/212/cid/96050/1992-Topps-525-Randy-Johnson"/>
        <s v="/ViewCard.cfm/sid/212/cid/96076/1992-Topps-551-Manny-Alexander-/-Alex-Arias-/-Wil-Cordero-/-Chipper-Jones"/>
        <s v="/ViewCard.cfm/sid/212/cid/96080/1992-Topps-555-Frank-Thomas"/>
        <s v="/ViewCard.cfm/sid/212/cid/96085/1992-Topps-560-Rickey-Henderson"/>
        <s v="/ViewCard.cfm/sid/212/cid/96100/1992-Topps-575-Kirby-Puckett"/>
        <s v="/ViewCard.cfm/sid/212/cid/96105/1992-Topps-580-Greg-Maddux"/>
        <s v="/ViewCard.cfm/sid/212/cid/96125/1992-Topps-600-Paul-Molitor"/>
        <s v="/ViewCard.cfm/sid/212/cid/96145/1992-Topps-620-George-Brett"/>
        <s v="/ViewCard.cfm/sid/212/cid/96263/1992-Topps-738-Dennis-Eckersley"/>
        <s v="/ViewCard.cfm/sid/212/cid/96285/1992-Topps-760-Ozzie-Smith"/>
        <s v="/ViewCard.cfm/sid/212/cid/96293/1992-Topps-768-Jim-Thome"/>
        <s v="/ViewCard.cfm/sid/212/cid/96305/1992-Topps-780-Eddie-Murray"/>
        <s v="/ViewCard.cfm/sid/212/cid/96317/1992-Topps-792-Dave-Winfield"/>
        <s v="/ViewCard.cfm/sid/291/cid/107376/1993-Topps-1-Robin-Yount"/>
        <s v="/ViewCard.cfm/sid/291/cid/107380/1993-Topps-5-Tony-Gwynn"/>
        <s v="/ViewCard.cfm/sid/291/cid/107410/1993-Topps-35-John-Smoltz"/>
        <s v="/ViewCard.cfm/sid/291/cid/107415/1993-Topps-40-Ozzie-Smith"/>
        <s v="/ViewCard.cfm/sid/291/cid/107473/1993-Topps-98-Derek-Jeter"/>
        <s v="/ViewCard.cfm/sid/291/cid/107506/1993-Topps-131-Dave-Winfield"/>
        <s v="/ViewCard.cfm/sid/291/cid/107525/1993-Topps-150-Frank-Thomas"/>
        <s v="/ViewCard.cfm/sid/291/cid/107530/1993-Topps-155-Dennis-Eckersley"/>
        <s v="/ViewCard.cfm/sid/291/cid/107554/1993-Topps-179-Ken-Griffey,-Jr."/>
        <s v="/ViewCard.cfm/sid/291/cid/107558/1993-Topps-183-Greg-Maddux"/>
        <s v="/ViewCard.cfm/sid/291/cid/107575/1993-Topps-200-Kirby-Puckett"/>
        <s v="/ViewCard.cfm/sid/291/cid/107582/1993-Topps-207-Paul-Molitor"/>
        <s v="/ViewCard.cfm/sid/291/cid/107655/1993-Topps-280-Tom-Glavine"/>
        <s v="/ViewCard.cfm/sid/291/cid/107675/1993-Topps-300-Cal-Ripken"/>
        <s v="/ViewCard.cfm/sid/291/cid/107735/1993-Topps-360-Ivan-Rodriguez"/>
        <s v="/ViewCard.cfm/sid/291/cid/107765/1993-Topps-390-Wade-Boggs"/>
        <s v="/ViewCard.cfm/sid/291/cid/107772/1993-Topps-397-George-Brett"/>
        <s v="/ViewCard.cfm/sid/291/cid/107805/1993-Topps-430-Eddie-Murray"/>
        <s v="/ViewCard.cfm/sid/291/cid/107835/1993-Topps-460-Randy-Johnson"/>
        <s v="/ViewCard.cfm/sid/291/cid/107904/1993-Topps-529-Dave-Silvestri-/-Chipper-Jones-/-Benji-Gil-/-Jeff-Patzke"/>
        <s v="/ViewCard.cfm/sid/291/cid/107932/1993-Topps-557-Pedro-Martinez"/>
        <s v="/ViewCard.cfm/sid/291/cid/107978/1993-Topps-603-Jim-Thome"/>
        <s v="/ViewCard.cfm/sid/291/cid/108075/1993-Topps-700-Nolan-Ryan"/>
        <s v="/ViewCard.cfm/sid/291/cid/108125/1993-Topps-750-Rickey-Henderson"/>
        <s v="/ViewCard.cfm/sid/426/cid/122759/1994-Topps-34-Nolan-Ryan"/>
        <s v="/ViewCard.cfm/sid/426/cid/122790/1994-Topps-65-Eddie-Murray"/>
        <s v="/ViewCard.cfm/sid/426/cid/122825/1994-Topps-100-Kirby-Puckett"/>
        <s v="/ViewCard.cfm/sid/426/cid/122883/1994-Topps-158-Orlando-Miller-/-Brandon-Wilson-/-Derek-Jeter-/-Mike-Neal"/>
        <s v="/ViewCard.cfm/sid/426/cid/122890/1994-Topps-165-Ivan-Rodriguez"/>
        <s v="/ViewCard.cfm/sid/426/cid/122905/1994-Topps-180-George-Brett"/>
        <s v="/ViewCard.cfm/sid/426/cid/122925/1994-Topps-200-Cal-Ripken-Jr."/>
        <s v="/ViewCard.cfm/sid/426/cid/122973/1994-Topps-248-Rickey-Henderson"/>
        <s v="/ViewCard.cfm/sid/426/cid/122993/1994-Topps-268-Pedro-Martinez"/>
        <s v="/ViewCard.cfm/sid/426/cid/122995/1994-Topps-270-Frank-Thomas"/>
        <s v="/ViewCard.cfm/sid/426/cid/123015/1994-Topps-290-Randy-Johnson"/>
        <s v="/ViewCard.cfm/sid/426/cid/123035/1994-Topps-310-Robin-Yount"/>
        <s v="/ViewCard.cfm/sid/426/cid/123045/1994-Topps-320-Ozzie-Smith"/>
        <s v="/ViewCard.cfm/sid/426/cid/123125/1994-Topps-400-Ken-Griffey-Jr."/>
        <s v="/ViewCard.cfm/sid/426/cid/123155/1994-Topps-430-Dave-Winfield"/>
        <s v="/ViewCard.cfm/sid/426/cid/123190/1994-Topps-465-Dennis-Eckersley"/>
        <s v="/ViewCard.cfm/sid/426/cid/123200/1994-Topps-475-Tom-Glavine"/>
        <s v="/ViewCard.cfm/sid/426/cid/123224/1994-Topps-499-Greg-Maddux"/>
        <s v="/ViewCard.cfm/sid/426/cid/123245/1994-Topps-520-Wade-Boggs"/>
        <s v="/ViewCard.cfm/sid/426/cid/123265/1994-Topps-540-Paul-Molitor"/>
        <s v="/ViewCard.cfm/sid/426/cid/123337/1994-Topps-612-Jim-Thome"/>
        <s v="/ViewCard.cfm/sid/426/cid/123345/1994-Topps-620-Tony-Gwynn"/>
        <s v="/ViewCard.cfm/sid/426/cid/123412/1994-Topps-687-John-Smoltz"/>
        <s v="/ViewCard.cfm/sid/426/cid/123502/1994-Topps-777-Chipper-Jones-/-Ryan-Klesko"/>
        <s v="/ViewCard.cfm/sid/594/cid/135191/1995-Topps-1-Frank-Thomas"/>
        <s v="/ViewCard.cfm/sid/594/cid/135220/1995-Topps-30-Paul-Molitor"/>
        <s v="/ViewCard.cfm/sid/594/cid/135235/1995-Topps-45-Dennis-Eckersley"/>
        <s v="/ViewCard.cfm/sid/594/cid/135335/1995-Topps-145-John-Smoltz"/>
        <s v="/ViewCard.cfm/sid/594/cid/135348/1995-Topps-158-Dave-Winfield"/>
        <s v="/ViewCard.cfm/sid/594/cid/135360/1995-Topps-170-Wade-Boggs"/>
        <s v="/ViewCard.cfm/sid/594/cid/135365/1995-Topps-175-Tom-Glavine"/>
        <s v="/ViewCard.cfm/sid/594/cid/135389/1995-Topps-199-Derek-Jeter"/>
        <s v="/ViewCard.cfm/sid/594/cid/135393/1995-Topps-203-Randy-Johnson"/>
        <s v="/ViewCard.cfm/sid/594/cid/135485/1995-Topps-295-Greg-Maddux"/>
        <s v="/ViewCard.cfm/sid/594/cid/135502/1995-Topps-312-Jim-Thome"/>
        <s v="/ViewCard.cfm/sid/594/cid/135537/1995-Topps-347-Ozzie-Smith"/>
        <s v="/ViewCard.cfm/sid/594/cid/135560/1995-Topps-370-Eddie-Murray"/>
        <s v="/ViewCard.cfm/sid/594/cid/135587/1995-Topps-397-Ken-Griffey-Jr."/>
        <s v="/ViewCard.cfm/sid/594/cid/135621/1995-Topps-431-Tony-Gwynn"/>
        <s v="/ViewCard.cfm/sid/594/cid/135724/1995-Topps-534-Kirby-Puckett"/>
        <s v="/ViewCard.cfm/sid/594/cid/135725/1995-Topps-535-Chipper-Jones"/>
        <s v="/ViewCard.cfm/sid/594/cid/135733/1995-Topps-543-Ivan-Rodriguez"/>
        <s v="/ViewCard.cfm/sid/594/cid/135749/1995-Topps-559-Rickey-Henderson"/>
        <s v="/ViewCard.cfm/sid/594/cid/135778/1995-Topps-588-Cal-Ripken-Jr."/>
        <s v="/ViewCard.cfm/sid/594/cid/135812/1995-Topps-622-Pedro-Martinez"/>
        <s v="/ViewCard.cfm/sid/597/cid/136030/1995-Topps-Traded-&amp;-Rookies-130T-Lyle-Mouton-/-Mariano-Rivera"/>
        <s v="/ViewCard.cfm/sid/803/cid/147930/1996-Topps-30-Paul-Molitor"/>
        <s v="/ViewCard.cfm/sid/803/cid/147950/1996-Topps-50-Kirby-Puckett"/>
        <s v="/ViewCard.cfm/sid/803/cid/148000/1996-Topps-100-Frank-Thomas"/>
        <s v="/ViewCard.cfm/sid/803/cid/148025/1996-Topps-125-Eddie-Murray"/>
        <s v="/ViewCard.cfm/sid/803/cid/148040/1996-Topps-140-Ivan-Rodriguez"/>
        <s v="/ViewCard.cfm/sid/803/cid/148050/1996-Topps-150-Randy-Johnson"/>
        <s v="/ViewCard.cfm/sid/803/cid/148077/1996-Topps-177-Chipper-Jones"/>
        <s v="/ViewCard.cfm/sid/803/cid/148089/1996-Topps-189-John-Smoltz"/>
        <s v="/ViewCard.cfm/sid/803/cid/148100/1996-Topps-200-Cal-Ripken-Jr."/>
        <s v="/ViewCard.cfm/sid/803/cid/148105/1996-Topps-205-Ken-Griffey-Jr."/>
        <s v="/ViewCard.cfm/sid/803/cid/148119/1996-Topps-219-Derek-Jeter"/>
        <s v="/ViewCard.cfm/sid/803/cid/148150/1996-Topps-250-Tony-Gwynn"/>
        <s v="/ViewCard.cfm/sid/803/cid/148153/1996-Topps-253-Jim-Thome"/>
        <s v="/ViewCard.cfm/sid/803/cid/148162/1996-Topps-262-Tom-Glavine"/>
        <s v="/ViewCard.cfm/sid/803/cid/148201/1996-Topps-301-Ozzie-Smith"/>
        <s v="/ViewCard.cfm/sid/803/cid/148203/1996-Topps-303-Pedro-Martinez"/>
        <s v="/ViewCard.cfm/sid/803/cid/148218/1996-Topps-318-Greg-Maddux"/>
        <s v="/ViewCard.cfm/sid/803/cid/148223/1996-Topps-323-Wade-Boggs"/>
        <s v="/ViewCard.cfm/sid/803/cid/148268/1996-Topps-368-Dennis-Eckersley"/>
        <s v="/ViewCard.cfm/sid/803/cid/148297/1996-Topps-397-Rickey-Henderson"/>
        <s v="/ViewCard.cfm/sid/1048/cid/163883/1997-Topps-8-Wade-Boggs"/>
        <s v="/ViewCard.cfm/sid/1048/cid/163888/1997-Topps-13-Derek-Jeter"/>
        <s v="/ViewCard.cfm/sid/1048/cid/163925/1997-Topps-50-Tom-Glavine"/>
        <s v="/ViewCard.cfm/sid/1048/cid/163971/1997-Topps-96-Rickey-Henderson"/>
        <s v="/ViewCard.cfm/sid/1048/cid/163980/1997-Topps-105-Jim-Thome"/>
        <s v="/ViewCard.cfm/sid/1048/cid/163983/1997-Topps-108-Frank-Thomas"/>
        <s v="/ViewCard.cfm/sid/1048/cid/164005/1997-Topps-130-Greg-Maddux"/>
        <s v="/ViewCard.cfm/sid/1048/cid/164013/1997-Topps-138-Paul-Molitor"/>
        <s v="/ViewCard.cfm/sid/1048/cid/164032/1997-Topps-157-John-Smoltz"/>
        <s v="/ViewCard.cfm/sid/1048/cid/164033/1997-Topps-158-Pedro-Martinez"/>
        <s v="/ViewCard.cfm/sid/1048/cid/164131/1997-Topps-256-Mariano-Rivera"/>
        <s v="/ViewCard.cfm/sid/1048/cid/164152/1997-Topps-276-Chipper-Jones"/>
        <s v="/ViewCard.cfm/sid/1048/cid/164175/1997-Topps-300-Ken-Griffey-Jr."/>
        <s v="/ViewCard.cfm/sid/1048/cid/164200/1997-Topps-325-Randy-Johnson"/>
        <s v="/ViewCard.cfm/sid/1048/cid/164208/1997-Topps-333-Eddie-Murray"/>
        <s v="/ViewCard.cfm/sid/1048/cid/164215/1997-Topps-340-Ivan-Rodriguez"/>
        <s v="/ViewCard.cfm/sid/1048/cid/164263/1997-Topps-388-Dennis-Eckersley"/>
        <s v="/ViewCard.cfm/sid/1048/cid/164275/1997-Topps-400-Cal-Ripken-Jr."/>
        <s v="/ViewCard.cfm/sid/1048/cid/164285/1997-Topps-410-Tony-Gwynn"/>
        <s v="/ViewCard.cfm/sid/1238/cid/178261/1998-Topps-1-Tony-Gwynn"/>
        <s v="/ViewCard.cfm/sid/1238/cid/178267/1998-Topps-8-Mariano-Rivera"/>
        <s v="/ViewCard.cfm/sid/1238/cid/178279/1998-Topps-20-Frank-Thomas"/>
        <s v="/ViewCard.cfm/sid/1238/cid/178389/1998-Topps-130-Tom-Glavine"/>
        <s v="/ViewCard.cfm/sid/1238/cid/178409/1998-Topps-150-Randy-Johnson"/>
        <s v="/ViewCard.cfm/sid/1238/cid/178419/1998-Topps-160-Derek-Jeter"/>
        <s v="/ViewCard.cfm/sid/1238/cid/178459/1998-Topps-200-Dennis-Eckersley"/>
        <s v="/ViewCard.cfm/sid/1238/cid/178474/1998-Topps-215-Wade-Boggs"/>
        <s v="/ViewCard.cfm/sid/1238/cid/178513/1998-Topps-254-Adrian-Beltre-/-Aaron-Boone-/-Ryan-Minor"/>
        <s v="/ViewCard.cfm/sid/1238/cid/178516/1998-Topps-257-Richie-Sexson-/-Daryle-Ward-/-David-Ortiz"/>
        <s v="/ViewCard.cfm/sid/1238/cid/178523/1998-Topps-264-Brian-Fuentes-/-Matt-Clement-/-Roy-Halladay"/>
        <s v="/ViewCard.cfm/sid/1238/cid/178549/1998-Topps-290-Jim-Thome"/>
        <s v="/ViewCard.cfm/sid/1238/cid/178550/1998-Topps-291-Paul-Molitor"/>
        <s v="/ViewCard.cfm/sid/1238/cid/178551/1998-Topps-292-Ivan-Rodriguez"/>
        <s v="/ViewCard.cfm/sid/1238/cid/178555/1998-Topps-296-Greg-Maddux"/>
        <s v="/ViewCard.cfm/sid/1238/cid/178564/1998-Topps-305-Chipper-Jones"/>
        <s v="/ViewCard.cfm/sid/1238/cid/178578/1998-Topps-319-John-Smoltz"/>
        <s v="/ViewCard.cfm/sid/1238/cid/178579/1998-Topps-320-Cal-Ripken-Jr."/>
        <s v="/ViewCard.cfm/sid/1238/cid/178580/1998-Topps-321-Ken-Griffey-Jr."/>
        <s v="/ViewCard.cfm/sid/1238/cid/178597/1998-Topps-338-Pedro-Martinez"/>
        <s v="/ViewCard.cfm/sid/1340/cid/234749/1999-Topps-16-Greg-Maddux"/>
        <s v="/ViewCard.cfm/sid/1340/cid/234808/1999-Topps-75-Tony-Gwynn"/>
        <s v="/ViewCard.cfm/sid/1340/cid/234818/1999-Topps-85-Derek-Jeter"/>
        <s v="/ViewCard.cfm/sid/1340/cid/234828/1999-Topps-95-Pedro-Martinez"/>
        <s v="/ViewCard.cfm/sid/1340/cid/234833/1999-Topps-100-Ken-Griffey-Jr."/>
        <s v="/ViewCard.cfm/sid/1340/cid/234905/1999-Topps-172-Mariano-Rivera"/>
        <s v="/ViewCard.cfm/sid/1340/cid/235045/1999-Topps-243-Tom-Glavine"/>
        <s v="/ViewCard.cfm/sid/1340/cid/235072/1999-Topps-270-Cal-Ripken-Jr."/>
        <s v="/ViewCard.cfm/sid/1340/cid/235079/1999-Topps-277-Rickey-Henderson"/>
        <s v="/ViewCard.cfm/sid/1340/cid/235093/1999-Topps-291-David-Ortiz"/>
        <s v="/ViewCard.cfm/sid/1340/cid/235131/1999-Topps-329-John-Smoltz"/>
        <s v="/ViewCard.cfm/sid/1340/cid/235133/1999-Topps-331-Roy-Halladay"/>
        <s v="/ViewCard.cfm/sid/1340/cid/235157/1999-Topps-355-Chipper-Jones"/>
        <s v="/ViewCard.cfm/sid/1340/cid/235171/1999-Topps-369-Adrian-Beltre"/>
        <s v="/ViewCard.cfm/sid/1340/cid/235182/1999-Topps-380-Jim-Thome"/>
        <s v="/ViewCard.cfm/sid/1340/cid/235200/1999-Topps-398-Wade-Boggs"/>
        <s v="/ViewCard.cfm/sid/1340/cid/235201/1999-Topps-399-Ivan-Rodriguez"/>
        <s v="/ViewCard.cfm/sid/1340/cid/235220/1999-Topps-418-Randy-Johnson"/>
        <s v="/ViewCard.cfm/sid/1340/cid/235225/1999-Topps-423-Frank-Thomas"/>
        <s v="/ViewCard.cfm/sid/1411/cid/251376/2000-Topps-2-Tony-Gwynn"/>
        <s v="/ViewCard.cfm/sid/1411/cid/251377/2000-Topps-3-Wade-Boggs"/>
        <s v="/ViewCard.cfm/sid/1411/cid/251378/2000-Topps-4-Cal-Ripken-Jr."/>
        <s v="/ViewCard.cfm/sid/1411/cid/251388/2000-Topps-15-Derek-Jeter"/>
        <s v="/ViewCard.cfm/sid/1411/cid/251424/2000-Topps-51-Randy-Johnson"/>
        <s v="/ViewCard.cfm/sid/1411/cid/251428/2000-Topps-55-Frank-Thomas"/>
        <s v="/ViewCard.cfm/sid/1411/cid/251433/2000-Topps-60-Pedro-Martinez"/>
        <s v="/ViewCard.cfm/sid/1411/cid/251437/2000-Topps-64-Ivan-Rodriguez"/>
        <s v="/ViewCard.cfm/sid/1411/cid/251477/2000-Topps-104-Rickey-Henderson"/>
        <s v="/ViewCard.cfm/sid/1411/cid/251482/2000-Topps-109-Adrian-Beltre"/>
        <s v="/ViewCard.cfm/sid/1411/cid/251498/2000-Topps-125-John-Smoltz"/>
        <s v="/ViewCard.cfm/sid/1411/cid/251553/2000-Topps-180-Chipper-Jones"/>
        <s v="/ViewCard.cfm/sid/1411/cid/251559/2000-Topps-186-Roy-Halladay"/>
        <s v="/ViewCard.cfm/sid/1411/cid/251634/2000-Topps-241-Tom-Glavine"/>
        <s v="/ViewCard.cfm/sid/1411/cid/251724/2000-Topps-331-Mariano-Rivera"/>
        <s v="/ViewCard.cfm/sid/1411/cid/251753/2000-Topps-360-Jim-Thome"/>
        <s v="/ViewCard.cfm/sid/1411/cid/251793/2000-Topps-400-Ken-Griffey-Jr."/>
        <s v="/ViewCard.cfm/sid/1411/cid/251818/2000-Topps-425-Greg-Maddux"/>
        <s v="/ViewCard.cfm/sid/1423/cid/253961/2000-Topps-Traded-&amp;-Rookies-T40-Miguel-Cabrera"/>
        <s v="/ViewCard.cfm/sid/1486/cid/279616/2001-Topps-1-Cal-Ripken-Jr."/>
        <s v="/ViewCard.cfm/sid/1486/cid/279617/2001-Topps-2-Chipper-Jones"/>
        <s v="/ViewCard.cfm/sid/1486/cid/279629/2001-Topps-15-Jim-Thome"/>
        <s v="/ViewCard.cfm/sid/1486/cid/279674/2001-Topps-60-Pedro-Martinez"/>
        <s v="/ViewCard.cfm/sid/1486/cid/279689/2001-Topps-75-Randy-Johnson"/>
        <s v="/ViewCard.cfm/sid/1486/cid/279714/2001-Topps-100-Derek-Jeter"/>
        <s v="/ViewCard.cfm/sid/1486/cid/279719/2001-Topps-105-Rickey-Henderson"/>
        <s v="/ViewCard.cfm/sid/1486/cid/279750/2001-Topps-136-David-Ortiz"/>
        <s v="/ViewCard.cfm/sid/1486/cid/279760/2001-Topps-146-Tom-Glavine"/>
        <s v="/ViewCard.cfm/sid/1486/cid/279764/2001-Topps-150-Ivan-Rodriguez"/>
        <s v="/ViewCard.cfm/sid/1486/cid/279780/2001-Topps-166-Adrian-Beltre"/>
        <s v="/ViewCard.cfm/sid/1486/cid/279799/2001-Topps-185-Roy-Halladay"/>
        <s v="/ViewCard.cfm/sid/1486/cid/279834/2001-Topps-220-Tony-Gwynn"/>
        <s v="/ViewCard.cfm/sid/1486/cid/279854/2001-Topps-240-Frank-Thomas"/>
        <s v="/ViewCard.cfm/sid/1486/cid/280174/2001-Topps-560-Mariano-Rivera"/>
        <s v="/ViewCard.cfm/sid/1486/cid/280207/2001-Topps-593-Ken-Griffey-Jr."/>
        <s v="/ViewCard.cfm/sid/1486/cid/280257/2001-Topps-643-John-Smoltz"/>
        <s v="/ViewCard.cfm/sid/1486/cid/280274/2001-Topps-660-Greg-Maddux"/>
        <s v="/ViewCard.cfm/sid/1486/cid/280340/2001-Topps-726-Ichiro-Suzuki"/>
        <s v="/ViewCard.cfm/sid/1502/cid/284252/2001-Topps-Traded-&amp;-Rookies-T247-Albert-Pujols"/>
        <s v="/ViewCard.cfm/sid/1562/cid/303090/2002-Topps-1-Pedro-Martinez"/>
        <s v="/ViewCard.cfm/sid/1562/cid/303163/2002-Topps-75-Derek-Jeter"/>
        <s v="/ViewCard.cfm/sid/1562/cid/303187/2002-Topps-99-Tony-Gwynn"/>
        <s v="/ViewCard.cfm/sid/1562/cid/303233/2002-Topps-145-John-Smoltz"/>
        <s v="/ViewCard.cfm/sid/1562/cid/303248/2002-Topps-160-Albert-Pujols"/>
        <s v="/ViewCard.cfm/sid/1562/cid/303254/2002-Topps-165-Rickey-Henderson"/>
        <s v="/ViewCard.cfm/sid/1562/cid/303264/2002-Topps-175-Ivan-Rodriguez"/>
        <s v="/ViewCard.cfm/sid/1562/cid/303289/2002-Topps-200-Randy-Johnson"/>
        <s v="/ViewCard.cfm/sid/1562/cid/303307/2002-Topps-218-Adrian-Beltre"/>
        <s v="/ViewCard.cfm/sid/1562/cid/303314/2002-Topps-225-Ichiro"/>
        <s v="/ViewCard.cfm/sid/1562/cid/303329/2002-Topps-240-Greg-Maddux"/>
        <s v="/ViewCard.cfm/sid/1562/cid/303359/2002-Topps-270-Mariano-Rivera"/>
        <s v="/ViewCard.cfm/sid/1562/cid/303551/2002-Topps-390-Tom-Glavine"/>
        <s v="/ViewCard.cfm/sid/1562/cid/303571/2002-Topps-410-Chipper-Jones"/>
        <s v="/ViewCard.cfm/sid/1562/cid/303586/2002-Topps-425-Frank-Thomas"/>
        <s v="/ViewCard.cfm/sid/1562/cid/303621/2002-Topps-460-Jim-Thome"/>
        <s v="/ViewCard.cfm/sid/1562/cid/303650/2002-Topps-489-David-Ortiz"/>
        <s v="/ViewCard.cfm/sid/1562/cid/303711/2002-Topps-550-Ken-Griffey-Jr."/>
        <s v="/ViewCard.cfm/sid/1562/cid/303783/2002-Topps-622-Joe-Mauer"/>
        <s v="/ViewCard.cfm/sid/1642/cid/32375/2003-Topps-26-David-Ortiz"/>
        <s v="/ViewCard.cfm/sid/1642/cid/32420/2003-Topps-71-Jim-Thome"/>
        <s v="/ViewCard.cfm/sid/1642/cid/32421/2003-Topps-72-Rickey-Henderson"/>
        <s v="/ViewCard.cfm/sid/1642/cid/32429/2003-Topps-80-Ivan-Rodriguez"/>
        <s v="/ViewCard.cfm/sid/1642/cid/32449/2003-Topps-100-Ichiro-Suzuki"/>
        <s v="/ViewCard.cfm/sid/1642/cid/32452/2003-Topps-103-Roy-Halladay"/>
        <s v="/ViewCard.cfm/sid/1642/cid/32454/2003-Topps-105-Greg-Maddux"/>
        <s v="/ViewCard.cfm/sid/1642/cid/32458/2003-Topps-109-Frank-Thomas"/>
        <s v="/ViewCard.cfm/sid/1642/cid/32549/2003-Topps-200-Albert-Pujols"/>
        <s v="/ViewCard.cfm/sid/1642/cid/32608/2003-Topps-259-Adrian-Beltre"/>
        <s v="/ViewCard.cfm/sid/1642/cid/32719/2003-Topps-370-Chipper-Jones"/>
        <s v="/ViewCard.cfm/sid/1642/cid/32729/2003-Topps-380-Randy-Johnson"/>
        <s v="/ViewCard.cfm/sid/1642/cid/32739/2003-Topps-390-Ken-Griffey-Jr."/>
        <s v="/ViewCard.cfm/sid/1642/cid/32749/2003-Topps-400-Derek-Jeter"/>
        <s v="/ViewCard.cfm/sid/1642/cid/32799/2003-Topps-450-Pedro-Martinez"/>
        <s v="/ViewCard.cfm/sid/1642/cid/32897/2003-Topps-548-Mariano-Rivera"/>
        <s v="/ViewCard.cfm/sid/1642/cid/32905/2003-Topps-556-John-Smoltz"/>
        <s v="/ViewCard.cfm/sid/1642/cid/32926/2003-Topps-577-Tom-Glavine"/>
        <s v="/ViewCard.cfm/sid/1642/cid/33029/2003-Topps-680-Joe-Mauer-/-Justin-Morneau"/>
        <s v="/ViewCard.cfm/sid/1727/cid/210351/2004-Topps-1-Jim-Thome"/>
        <s v="/ViewCard.cfm/sid/1727/cid/210359/2004-Topps-10-Ichiro-Suzuki"/>
        <s v="/ViewCard.cfm/sid/1727/cid/210362/2004-Topps-13-Tom-Glavine"/>
        <s v="/ViewCard.cfm/sid/1727/cid/210369/2004-Topps-20-Derek-Jeter"/>
        <s v="/ViewCard.cfm/sid/1727/cid/210389/2004-Topps-40-Albert-Pujols"/>
        <s v="/ViewCard.cfm/sid/1727/cid/210394/2004-Topps-45-John-Smoltz"/>
        <s v="/ViewCard.cfm/sid/1727/cid/210398/2004-Topps-49-Frank-Thomas"/>
        <s v="/ViewCard.cfm/sid/1727/cid/210416/2004-Topps-67-Mariano-Rivera"/>
        <s v="/ViewCard.cfm/sid/1727/cid/210489/2004-Topps-140-Greg-Maddux"/>
        <s v="/ViewCard.cfm/sid/1727/cid/210558/2004-Topps-209-Roy-Halladay"/>
        <s v="/ViewCard.cfm/sid/1727/cid/210588/2004-Topps-239-Adrian-Beltre"/>
        <s v="/ViewCard.cfm/sid/1727/cid/210739/2004-Topps-390-Chipper-Jones"/>
        <s v="/ViewCard.cfm/sid/1727/cid/210754/2004-Topps-405-Pedro-Martinez"/>
        <s v="/ViewCard.cfm/sid/1727/cid/210799/2004-Topps-450-Randy-Johnson"/>
        <s v="/ViewCard.cfm/sid/1727/cid/210849/2004-Topps-500-Ivan-Rodriguez"/>
        <s v="/ViewCard.cfm/sid/1727/cid/210859/2004-Topps-510-Ken-Griffey-Jr."/>
        <s v="/ViewCard.cfm/sid/1727/cid/210908/2004-Topps-559-Joe-Mauer"/>
        <s v="/ViewCard.cfm/sid/1727/cid/210924/2004-Topps-575-Miguel-Cabrera"/>
        <s v="/ViewCard.cfm/sid/1727/cid/210972/2004-Topps-623-David-Ortiz"/>
        <s v="/ViewCard.cfm/sid/1824/cid/211137/2005-Topps-13-Tom-Glavine"/>
        <s v="/ViewCard.cfm/sid/1824/cid/211143/2005-Topps-19-Roy-Halladay"/>
        <s v="/ViewCard.cfm/sid/1824/cid/211149/2005-Topps-25-Jim-Thome"/>
        <s v="/ViewCard.cfm/sid/1824/cid/211154/2005-Topps-30-Ivan-Rodriguez"/>
        <s v="/ViewCard.cfm/sid/1824/cid/211157/2005-Topps-33-Adrian-Beltre"/>
        <s v="/ViewCard.cfm/sid/1824/cid/211173/2005-Topps-49-David-Ortiz"/>
        <s v="/ViewCard.cfm/sid/1824/cid/211199/2005-Topps-75-Frank-Thomas"/>
        <s v="/ViewCard.cfm/sid/1824/cid/211224/2005-Topps-100-Albert-Pujols"/>
        <s v="/ViewCard.cfm/sid/1824/cid/211242/2005-Topps-118-Mariano-Rivera"/>
        <s v="/ViewCard.cfm/sid/1824/cid/211279/2005-Topps-155-Greg-Maddux"/>
        <s v="/ViewCard.cfm/sid/1824/cid/211337/2005-Topps-213-John-Smoltz"/>
        <s v="/ViewCard.cfm/sid/1824/cid/211364/2005-Topps-240-Miguel-Cabrera"/>
        <s v="/ViewCard.cfm/sid/1824/cid/211494/2005-Topps-370-Randy-Johnson"/>
        <s v="/ViewCard.cfm/sid/1824/cid/211524/2005-Topps-400-Ichiro-Suzuki"/>
        <s v="/ViewCard.cfm/sid/1824/cid/211564/2005-Topps-440-Ken-Griffey-Jr."/>
        <s v="/ViewCard.cfm/sid/1824/cid/211634/2005-Topps-510-Joe-Mauer"/>
        <s v="/ViewCard.cfm/sid/1824/cid/211654/2005-Topps-530-Chipper-Jones"/>
        <s v="/ViewCard.cfm/sid/1824/cid/211699/2005-Topps-575-Pedro-Martinez"/>
        <s v="/ViewCard.cfm/sid/1824/cid/211724/2005-Topps-600-Derek-Jeter"/>
        <s v="/ViewCard.cfm/sid/1824/cid/211801/2005-Topps-677-Justin-Verlander"/>
        <s v="/ViewCard.cfm/sid/1930/cid/207155/2006-Topps-25-Chipper-Jones"/>
        <s v="/ViewCard.cfm/sid/1930/cid/207175/2006-Topps-45-Greg-Maddux"/>
        <s v="/ViewCard.cfm/sid/1930/cid/207185/2006-Topps-55-Joe-Mauer"/>
        <s v="/ViewCard.cfm/sid/1930/cid/207201/2006-Topps-71-Tom-Glavine"/>
        <s v="/ViewCard.cfm/sid/1930/cid/207240/2006-Topps-110-Mariano-Rivera"/>
        <s v="/ViewCard.cfm/sid/1930/cid/207280/2006-Topps-150-Pedro-Martinez"/>
        <s v="/ViewCard.cfm/sid/1930/cid/207305/2006-Topps-175-Ivan-Rodriguez"/>
        <s v="/ViewCard.cfm/sid/1930/cid/207330/2006-Topps-200-Albert-Pujols"/>
        <s v="/ViewCard.cfm/sid/1930/cid/207355/2006-Topps-225-Ichiro-Suzuki"/>
        <s v="/ViewCard.cfm/sid/1930/cid/207371/2006-Topps-241-John-Smoltz"/>
        <s v="/ViewCard.cfm/sid/1930/cid/207522/2006-Topps-387-Ken-Griffey-Jr."/>
        <s v="/ViewCard.cfm/sid/1930/cid/207536/2006-Topps-401-Roy-Halladay"/>
        <s v="/ViewCard.cfm/sid/1930/cid/207545/2006-Topps-410-Miguel-Cabrera"/>
        <s v="/ViewCard.cfm/sid/1930/cid/207558/2006-Topps-423-David-Ortiz"/>
        <s v="/ViewCard.cfm/sid/1930/cid/207595/2006-Topps-460-Randy-Johnson"/>
        <s v="/ViewCard.cfm/sid/1930/cid/207630/2006-Topps-495-Adrian-Beltre"/>
        <s v="/ViewCard.cfm/sid/1930/cid/207635/2006-Topps-500-Derek-Jeter"/>
        <s v="/ViewCard.cfm/sid/1930/cid/207695/2006-Topps-560-Jim-Thome"/>
        <s v="/ViewCard.cfm/sid/1930/cid/207715/2006-Topps-580-Frank-Thomas"/>
        <s v="/ViewCard.cfm/sid/1930/cid/207776/2006-Topps-641-Justin-Verlander"/>
        <s v="/ViewCard.cfm/sid/1977/cid/193353/2007-Topps-40-Derek-Jeter"/>
        <s v="/ViewCard.cfm/sid/1977/cid/193363/2007-Topps-50-Miguel-Cabrera"/>
        <s v="/ViewCard.cfm/sid/1977/cid/193373/2007-Topps-60-John-Smoltz"/>
        <s v="/ViewCard.cfm/sid/1977/cid/193383/2007-Topps-70-Ivan-Rodriguez"/>
        <s v="/ViewCard.cfm/sid/1977/cid/193403/2007-Topps-90-Chipper-Jones"/>
        <s v="/ViewCard.cfm/sid/1977/cid/193443/2007-Topps-130-Albert-Pujols"/>
        <s v="/ViewCard.cfm/sid/1977/cid/193474/2007-Topps-160-Justin-Verlander"/>
        <s v="/ViewCard.cfm/sid/1977/cid/193494/2007-Topps-180-Roy-Halladay"/>
        <s v="/ViewCard.cfm/sid/1977/cid/193590/2007-Topps-275-Greg-Maddux"/>
        <s v="/ViewCard.cfm/sid/1977/cid/193621/2007-Topps-305-Frank-Thomas"/>
        <s v="/ViewCard.cfm/sid/1977/cid/193641/2007-Topps-325-Joe-Mauer"/>
        <s v="/ViewCard.cfm/sid/1977/cid/193676/2007-Topps-360-David-Ortiz"/>
        <s v="/ViewCard.cfm/sid/1977/cid/193690/2007-Topps-374-Adrian-Beltre"/>
        <s v="/ViewCard.cfm/sid/1977/cid/193716/2007-Topps-400-Ichiro-Suzuki"/>
        <s v="/ViewCard.cfm/sid/1977/cid/193726/2007-Topps-410-Tom-Glavine"/>
        <s v="/ViewCard.cfm/sid/1977/cid/193768/2007-Topps-450-Ken-Griffey-Jr."/>
        <s v="/ViewCard.cfm/sid/1977/cid/193799/2007-Topps-481-Jim-Thome"/>
        <s v="/ViewCard.cfm/sid/1977/cid/193819/2007-Topps-500-Pedro-Martinez"/>
        <s v="/ViewCard.cfm/sid/1977/cid/193879/2007-Topps-560-Randy-Johnson"/>
        <s v="/ViewCard.cfm/sid/1977/cid/193889/2007-Topps-570-Mariano-Rivera"/>
        <s v="/ViewCard.cfm/sid/6625/cid/56860/2008-Topps-10-Miguel-Cabrera"/>
        <s v="/ViewCard.cfm/sid/6625/cid/56883/2008-Topps-33-Joe-Mauer"/>
        <s v="/ViewCard.cfm/sid/6625/cid/56926/2008-Topps-76-Ivan-Rodriguez"/>
        <s v="/ViewCard.cfm/sid/6625/cid/57049/2008-Topps-199-Adrian-Beltre"/>
        <s v="/ViewCard.cfm/sid/6625/cid/57080/2008-Topps-230-Roy-Halladay"/>
        <s v="/ViewCard.cfm/sid/6625/cid/57091/2008-Topps-240-Jim-Thome"/>
        <s v="/ViewCard.cfm/sid/6625/cid/57171/2008-Topps-320-Ichiro"/>
        <s v="/ViewCard.cfm/sid/6625/cid/57211/2008-Topps-360-David-Ortiz"/>
        <s v="/ViewCard.cfm/sid/6625/cid/57247/2008-Topps-396-Randy-Johnson"/>
        <s v="/ViewCard.cfm/sid/6625/cid/57291/2008-Topps-440-Pedro-Martinez"/>
        <s v="/ViewCard.cfm/sid/6625/cid/57306/2008-Topps-455-Derek-Jeter"/>
        <s v="/ViewCard.cfm/sid/6625/cid/57341/2008-Topps-490-Albert-Pujols"/>
        <s v="/ViewCard.cfm/sid/6625/cid/57351/2008-Topps-500-Chipper-Jones"/>
        <s v="/ViewCard.cfm/sid/6625/cid/57361/2008-Topps-510-Justin-Verlander"/>
        <s v="/ViewCard.cfm/sid/6625/cid/57391/2008-Topps-540-John-Smoltz"/>
        <s v="/ViewCard.cfm/sid/6625/cid/57431/2008-Topps-580-Ken-Griffey-Jr."/>
        <s v="/ViewCard.cfm/sid/6625/cid/57441/2008-Topps-590-Mariano-Rivera"/>
        <s v="/ViewCard.cfm/sid/6625/cid/57451/2008-Topps-600-Tom-Glavine"/>
        <s v="/ViewCard.cfm/sid/6625/cid/57476/2008-Topps-625-Greg-Maddux"/>
        <s v="/ViewCard.cfm/sid/6625/cid/57501/2008-Topps-650-Frank-Thomas"/>
        <s v="/ViewCard.cfm/sid/8834/cid/82341/2008-Topps-Updates-&amp;-Highlights-UH240-Clayton-Kershaw"/>
        <s v="/ViewCard.cfm/sid/8834/cid/82381/2008-Topps-Updates-&amp;-Highlights-UH280-Max-Scherzer"/>
        <s v="/ViewCard.cfm/sid/9074/cid/259275/2009-Topps-24-Frank-Thomas"/>
        <s v="/ViewCard.cfm/sid/9074/cid/259281/2009-Topps-30-Ken-Griffey-Jr."/>
        <s v="/ViewCard.cfm/sid/9074/cid/259303/2009-Topps-50-David-Ortiz"/>
        <s v="/ViewCard.cfm/sid/9074/cid/259313/2009-Topps-60-Mariano-Rivera"/>
        <s v="/ViewCard.cfm/sid/9074/cid/259340/2009-Topps-85-Justin-Verlander"/>
        <s v="/ViewCard.cfm/sid/9074/cid/259411/2009-Topps-155-Roy-Halladay"/>
        <s v="/ViewCard.cfm/sid/9074/cid/259442/2009-Topps-185-Randy-Johnson"/>
        <s v="/ViewCard.cfm/sid/9074/cid/259485/2009-Topps-224-Max-Scherzer"/>
        <s v="/ViewCard.cfm/sid/9074/cid/259550/2009-Topps-287-Greg-Maddux"/>
        <s v="/ViewCard.cfm/sid/9074/cid/259554/2009-Topps-290-Albert-Pujols"/>
        <s v="/ViewCard.cfm/sid/9074/cid/259565/2009-Topps-300-Ichiro-Suzuki"/>
        <s v="/ViewCard.cfm/sid/9074/cid/259570/2009-Topps-305-Ivan-Rodriguez"/>
        <s v="/ViewCard.cfm/sid/9074/cid/259586/2009-Topps-320-Miguel-Cabrera"/>
        <s v="/ViewCard.cfm/sid/9074/cid/259607/2009-Topps-340-Joe-Mauer"/>
        <s v="/ViewCard.cfm/sid/9074/cid/259622/2009-Topps-353-Derek-Jeter"/>
        <s v="/ViewCard.cfm/sid/9074/cid/259625/2009-Topps-355-John-Smoltz"/>
        <s v="/ViewCard.cfm/sid/9074/cid/259748/2009-Topps-475-Chipper-Jones"/>
        <s v="/ViewCard.cfm/sid/9074/cid/259839/2009-Topps-560-Adrian-Beltre"/>
        <s v="/ViewCard.cfm/sid/9074/cid/259854/2009-Topps-575-Clayton-Kershaw"/>
        <s v="/ViewCard.cfm/sid/9074/cid/259907/2009-Topps-625-Jim-Thome"/>
        <s v="/ViewCard.cfm/sid/9821/cid/417051/2010-Topps-10-Clayton-Kershaw"/>
        <s v="/ViewCard.cfm/sid/9821/cid/417131/2010-Topps-85-Ken-Griffey-Jr."/>
        <s v="/ViewCard.cfm/sid/9821/cid/417143/2010-Topps-94-Ivan-Rodriguez"/>
        <s v="/ViewCard.cfm/sid/9821/cid/417151/2010-Topps-100-Albert-Pujols"/>
        <s v="/ViewCard.cfm/sid/9821/cid/417181/2010-Topps-125-Ichiro"/>
        <s v="/ViewCard.cfm/sid/9821/cid/417183/2010-Topps-126-John-Smoltz"/>
        <s v="/ViewCard.cfm/sid/9821/cid/417209/2010-Topps-150-Joe-Mauer"/>
        <s v="/ViewCard.cfm/sid/9821/cid/417251/2010-Topps-189-Adrian-Beltre"/>
        <s v="/ViewCard.cfm/sid/9821/cid/417262/2010-Topps-200-Roy-Halladay"/>
        <s v="/ViewCard.cfm/sid/9821/cid/417278/2010-Topps-215-Max-Scherzer"/>
        <s v="/ViewCard.cfm/sid/9821/cid/417283/2010-Topps-220-Randy-Johnson"/>
        <s v="/ViewCard.cfm/sid/9821/cid/417393/2010-Topps-323-Jim-Thome"/>
        <s v="/ViewCard.cfm/sid/9821/cid/417443/2010-Topps-369-David-Ortiz"/>
        <s v="/ViewCard.cfm/sid/9821/cid/417487/2010-Topps-404-Mariano-Rivera"/>
        <s v="/ViewCard.cfm/sid/9821/cid/417642/2010-Topps-549-Derek-Jeter"/>
        <s v="/ViewCard.cfm/sid/9821/cid/417714/2010-Topps-615-Justin-Verlander"/>
        <s v="/ViewCard.cfm/sid/9821/cid/417723/2010-Topps-623-Miguel-Cabrera"/>
        <s v="/ViewCard.cfm/sid/9821/cid/417753/2010-Topps-652-Chipper-Jones"/>
        <s v="/ViewCard.cfm/sid/48224/cid/534463/2011-Topps-33-Max-Scherzer"/>
        <s v="/ViewCard.cfm/sid/48224/cid/534472/2011-Topps-42-Mariano-Rivera"/>
        <s v="/ViewCard.cfm/sid/48224/cid/534530/2011-Topps-100-Albert-Pujols"/>
        <s v="/ViewCard.cfm/sid/48224/cid/534580/2011-Topps-150-Miguel-Cabrera"/>
        <s v="/ViewCard.cfm/sid/48224/cid/534599/2011-Topps-169-Chipper-Jones"/>
        <s v="/ViewCard.cfm/sid/48224/cid/534630/2011-Topps-200-Ichiro-Suzuki"/>
        <s v="/ViewCard.cfm/sid/48224/cid/534683/2011-Topps-253-Jim-Thome"/>
        <s v="/ViewCard.cfm/sid/48224/cid/534705/2011-Topps-275-Clayton-Kershaw"/>
        <s v="/ViewCard.cfm/sid/48224/cid/534730/2011-Topps-300-Roy-Halladay"/>
        <s v="/ViewCard.cfm/sid/48224/cid/534732/2011-Topps-302-Adrian-Beltre"/>
        <s v="/ViewCard.cfm/sid/48224/cid/534745/2011-Topps-315-David-Ortiz"/>
        <s v="/ViewCard.cfm/sid/48224/cid/534760/2011-Topps-330-Derek-Jeter"/>
        <s v="/ViewCard.cfm/sid/48224/cid/1877336/2011-Topps-355-Justin-Verlander-"/>
        <s v="/ViewCard.cfm/sid/48224/cid/1877341/2011-Topps-360-Ivan-Rodriguez-"/>
        <s v="/ViewCard.cfm/sid/48224/cid/1877531/2011-Topps-550-Joe-Mauer-"/>
        <s v="/ViewCard.cfm/sid/58238/cid/3085832/2011-Topps-Update-US175-Mike-Trout"/>
        <s v="/ViewCard.cfm/sid/61443/cid/3675789/2012-Topps-30-Derek-Jeter"/>
        <s v="/ViewCard.cfm/sid/61443/cid/3675914/2012-Topps-150-Roy-Halladay"/>
        <s v="/ViewCard.cfm/sid/61443/cid/3675926/2012-Topps-162-Max-Scherzer"/>
        <s v="/ViewCard.cfm/sid/61443/cid/3675946/2012-Topps-180-Mariano-Rivera"/>
        <s v="/ViewCard.cfm/sid/61443/cid/3675969/2012-Topps-200-Miguel-Cabrera"/>
        <s v="/ViewCard.cfm/sid/61443/cid/3676077/2012-Topps-305-Chipper-Jones"/>
        <s v="/ViewCard.cfm/sid/61443/cid/3676083/2012-Topps-310-Adrian-Beltre"/>
        <s v="/ViewCard.cfm/sid/61443/cid/4944767/2012-Topps-331-Albert-Pujols"/>
        <s v="/ViewCard.cfm/sid/61443/cid/4944810/2012-Topps-371-Jim-Thome-"/>
        <s v="/ViewCard.cfm/sid/61443/cid/4944887/2012-Topps-446-Mike-Trout-"/>
        <s v="/ViewCard.cfm/sid/61443/cid/4944950/2012-Topps-506-David-Ortiz-"/>
        <s v="/ViewCard.cfm/sid/61443/cid/4944979/2012-Topps-535-Joe-Mauer-"/>
        <s v="/ViewCard.cfm/sid/61443/cid/4944981/2012-Topps-537-Ichiro-Suzuki-"/>
        <s v="/ViewCard.cfm/sid/61443/cid/4945046/2012-Topps-600-Clayton-Kershaw-"/>
        <s v="/ViewCard.cfm/sid/61443/cid/4945086/2012-Topps-639-Justin-Verlander-"/>
        <s v="/ViewCard.cfm/sid/72762/cid/5507914/2013-Topps-2-Derek-Jeter"/>
        <s v="/ViewCard.cfm/sid/72762/cid/5507933/2013-Topps-22-Clayton-Kershaw"/>
        <s v="/ViewCard.cfm/sid/72762/cid/5507938/2013-Topps-27-Mike-Trout"/>
        <s v="/ViewCard.cfm/sid/72762/cid/5507940/2013-Topps-29-Adrian-Beltre"/>
        <s v="/ViewCard.cfm/sid/72762/cid/5507946/2013-Topps-35-Justin-Verlander"/>
        <s v="/ViewCard.cfm/sid/72762/cid/5507948/2013-Topps-37-Max-Scherzer"/>
        <s v="/ViewCard.cfm/sid/72762/cid/5508018/2013-Topps-107-Joe-Mauer"/>
        <s v="/ViewCard.cfm/sid/72762/cid/5815183/2013-Topps-350-Albert-Pujols"/>
        <s v="/ViewCard.cfm/sid/72762/cid/5815244/2013-Topps-410-Roy-Halladay"/>
        <s v="/ViewCard.cfm/sid/72762/cid/5815430/2013-Topps-595-David-Ortiz"/>
        <s v="/ViewCard.cfm/sid/72762/cid/5815436/2013-Topps-600-Mariano-Rivera"/>
        <s v="/ViewCard.cfm/sid/72762/cid/5815496/2013-Topps-660-Miguel-Cabrera"/>
        <s v="/ViewCard.cfm/sid/83630/cid/6395197/2014-Topps-1-Mike-Trout"/>
        <s v="/ViewCard.cfm/sid/83630/cid/6395238/2014-Topps-42-Mariano-Rivera"/>
        <s v="/ViewCard.cfm/sid/83630/cid/6395321/2014-Topps-125-Joe-Mauer"/>
        <s v="/ViewCard.cfm/sid/83630/cid/6395357/2014-Topps-161-Adrian-Beltre"/>
        <s v="/ViewCard.cfm/sid/83630/cid/6395396/2014-Topps-200-Derek-Jeter"/>
        <s v="/ViewCard.cfm/sid/83630/cid/6395446/2014-Topps-250-Miguel-Cabrera"/>
        <s v="/ViewCard.cfm/sid/83630/cid/6395493/2014-Topps-297-Max-Scherzer"/>
        <s v="/ViewCard.cfm/sid/83630/cid/6665931/2014-Topps-400-Clayton-Kershaw"/>
        <s v="/ViewCard.cfm/sid/83630/cid/6665981/2014-Topps-450-Justin-Verlander"/>
        <s v="/ViewCard.cfm/sid/83630/cid/6666006/2014-Topps-475-David-Ortiz"/>
        <s v="/ViewCard.cfm/sid/83630/cid/6666096/2014-Topps-565-Roy-Halladay"/>
        <s v="/ViewCard.cfm/sid/83630/cid/6666156/2014-Topps-625-Albert-Pujols"/>
        <s v="/ViewCard.cfm/sid/94826/cid/6931317/2014-Topps-Update-US-26-Mookie-Betts"/>
        <s v="/ViewCard.cfm/sid/97340/cid/7346463/2015-Topps-1-Derek-Jeter"/>
        <s v="/ViewCard.cfm/sid/97340/cid/7346562/2015-Topps-100-Clayton-Kershaw"/>
        <s v="/ViewCard.cfm/sid/97340/cid/7346637/2015-Topps-175-Adrian-Beltre"/>
        <s v="/ViewCard.cfm/sid/97340/cid/7346662/2015-Topps-200-Miguel-Cabrera"/>
        <s v="/ViewCard.cfm/sid/97340/cid/7346762/2015-Topps-300-Mike-Trout"/>
        <s v="/ViewCard.cfm/sid/97340/cid/7773690/2015-Topps-389-Mookie-Betts"/>
        <s v="/ViewCard.cfm/sid/97340/cid/7773764/2015-Topps-463-Justin-Verlander"/>
        <s v="/ViewCard.cfm/sid/97340/cid/7773801/2015-Topps-500-David-Ortiz"/>
        <s v="/ViewCard.cfm/sid/97340/cid/7773887/2015-Topps-586-Max-Scherzer"/>
        <s v="/ViewCard.cfm/sid/97340/cid/7773901/2015-Topps-600-Albert-Pujols"/>
        <s v="/ViewCard.cfm/sid/97340/cid/7774001/2015-Topps-700-Joe-Mauer"/>
        <s v="/ViewCard.cfm/sid/115847/cid/8312418/2016-Topps-1-Mike-Trout"/>
        <s v="/ViewCard.cfm/sid/115847/cid/8312500/2016-Topps-84-Mookie-Betts"/>
        <s v="/ViewCard.cfm/sid/115847/cid/8312566/2016-Topps-150-Clayton-Kershaw"/>
        <s v="/ViewCard.cfm/sid/115847/cid/8312625/2016-Topps-209-Max-Scherzer"/>
        <s v="/ViewCard.cfm/sid/115847/cid/8312666/2016-Topps-250-Miguel-Cabrera"/>
        <s v="/ViewCard.cfm/sid/115847/cid/8312671/2016-Topps-255-Justin-Verlander"/>
        <s v="/ViewCard.cfm/sid/115847/cid/8312702/2016-Topps-286-Joe-Mauer"/>
        <s v="/ViewCard.cfm/sid/115847/cid/8624663/2016-Topps-400-David-Ortiz"/>
        <s v="/ViewCard.cfm/sid/115847/cid/8624763/2016-Topps-500-Albert-Pujols"/>
        <s v="/ViewCard.cfm/sid/115847/cid/8624855/2016-Topps-592-Adrian-Beltre"/>
        <s v="/ViewCard.cfm/sid/115847/cid/8624963/2016-Topps-700-Ichiro"/>
        <s v="/ViewCard.cfm/sid/134018/cid/9466101/2017-Topps-20-Mike-Trout"/>
        <s v="/ViewCard.cfm/sid/134018/cid/9466131/2017-Topps-50-Clayton-Kershaw"/>
        <s v="/ViewCard.cfm/sid/134018/cid/9466231/2017-Topps-150-Miguel-Cabrera"/>
        <s v="/ViewCard.cfm/sid/134018/cid/9466242/2017-Topps-161-Mookie-Betts"/>
        <s v="/ViewCard.cfm/sid/134018/cid/9466361/2017-Topps-280-Adrian-Beltre"/>
        <s v="/ViewCard.cfm/sid/134018/cid/9466431/2017-Topps-350-David-Ortiz"/>
        <s v="/ViewCard.cfm/sid/134018/cid/9875834/2017-Topps-380-Albert-Pujols"/>
        <s v="/ViewCard.cfm/sid/134018/cid/9875858/2017-Topps-404-Joe-Mauer"/>
        <s v="/ViewCard.cfm/sid/134018/cid/9875904/2017-Topps-450-Justin-Verlander"/>
        <s v="/ViewCard.cfm/sid/134018/cid/9876049/2017-Topps-595-Max-Scherzer"/>
        <s v="/ViewCard.cfm/sid/134018/cid/9876153/2017-Topps-699-Ichiro"/>
        <s v="/ViewCard.cfm/sid/155909/cid/10708117/2018-Topps-90-Miguel-Cabrera"/>
        <s v="/ViewCard.cfm/sid/155909/cid/10708167/2018-Topps-140-Mookie-Betts"/>
        <s v="/ViewCard.cfm/sid/155909/cid/10708184/2018-Topps-157-Ichiro"/>
        <s v="/ViewCard.cfm/sid/155909/cid/10708258/2018-Topps-231-Joe-Mauer"/>
        <s v="/ViewCard.cfm/sid/155909/cid/10708281/2018-Topps-254-Adrian-Beltre"/>
        <s v="/ViewCard.cfm/sid/155909/cid/10708327/2018-Topps-300-Mike-Trout"/>
        <s v="/ViewCard.cfm/sid/155909/cid/10708377/2018-Topps-350-Clayton-Kershaw"/>
        <s v="/ViewCard.cfm/sid/155909/cid/11364712/2018-Topps-582-Albert-Pujols"/>
        <s v="/ViewCard.cfm/sid/155909/cid/11364778/2018-Topps-629-Max-Scherzer"/>
        <s v="/ViewCard.cfm/sid/155909/cid/11364801/2018-Topps-650-Justin-Verlander"/>
        <s v="/ViewCard.cfm/sid/182808/cid/12641762/2019-Topps-10-Clayton-Kershaw"/>
        <s v="/ViewCard.cfm/sid/182808/cid/12641802/2019-Topps-50-Mookie-Betts"/>
        <s v="/ViewCard.cfm/sid/182808/cid/12641809/2019-Topps-57-Justin-Verlander"/>
        <s v="/ViewCard.cfm/sid/182808/cid/12641852/2019-Topps-100-Mike-Trout"/>
        <s v="/ViewCard.cfm/sid/182808/cid/12641982/2019-Topps-230-Miguel-Cabrera"/>
        <s v="/ViewCard.cfm/sid/182808/cid/12642096/2019-Topps-344-Max-Scherzer"/>
        <s v="/ViewCard.cfm/sid/182808/cid/13161038/2019-Topps-437-Albert-Pujols"/>
        <s v="/ViewCard.cfm/sid/209948/cid/14198142/2020-Topps-1-Mike-Trout"/>
        <s v="/ViewCard.cfm/sid/209948/cid/14198290/2020-Topps-118-Clayton-Kershaw"/>
        <s v="/ViewCard.cfm/sid/209948/cid/14198373/2020-Topps-180-Max-Scherzer"/>
        <s v="/ViewCard.cfm/sid/209948/cid/14198575/2020-Topps-336-Miguel-Cabrera"/>
        <s v="/ViewCard.cfm/sid/209948/cid/14198585/2020-Topps-345-Justin-Verlander"/>
        <s v="/ViewCard.cfm/sid/209948/cid/14727475/2020-Topps-420-Mookie-Betts"/>
        <s v="/ViewCard.cfm/sid/209948/cid/14727576/2020-Topps-497-Albert-Pujols"/>
        <s v="/ViewCard.cfm/sid/241380/cid/15983714/2021-Topps-13-Mookie-Betts"/>
        <s v="/ViewCard.cfm/sid/241380/cid/15983728/2021-Topps-27-Mike-Trout"/>
        <s v="/ViewCard.cfm/sid/241380/cid/15983768/2021-Topps-67-Clayton-Kershaw"/>
        <s v="/ViewCard.cfm/sid/241380/cid/15983813/2021-Topps-112-Justin-Verlander"/>
        <s v="/ViewCard.cfm/sid/241380/cid/15983879/2021-Topps-178-Albert-Pujols"/>
        <s v="/ViewCard.cfm/sid/241380/cid/15983992/2021-Topps-291-Miguel-Cabrera"/>
        <s v="/ViewCard.cfm/sid/241380/cid/15984026/2021-Topps-325-Max-Scherzer"/>
        <s v="/ViewCard.cfm/sid/275887/cid/18009081/2022-Topps-27-Mike-Trout"/>
        <s v="/ViewCard.cfm/sid/275887/cid/18009101/2022-Topps-41-Clayton-Kershaw"/>
        <s v="/ViewCard.cfm/sid/275887/cid/18009116/2022-Topps-50-Mookie-Betts"/>
        <s v="/ViewCard.cfm/sid/275887/cid/18009293/2022-Topps-194-Miguel-Cabrera"/>
        <s v="/ViewCard.cfm/sid/275887/cid/18009353/2022-Topps-237-Albert-Pujols"/>
        <s v="/ViewCard.cfm/sid/275887/cid/18009448/2022-Topps-310-Max-Scherzer"/>
        <s v="/ViewCard.cfm/sid/275887/cid/18764133/2022-Topps-350-Justin-Verlander"/>
      </sharedItems>
    </cacheField>
    <cacheField name="front_url" numFmtId="0">
      <sharedItems>
        <s v="/Images/Cards/Baseball/26/26-2226Fr.jpg"/>
        <s v="/Images/Cards/Baseball/26/26-88Fr.jpg"/>
        <s v="/Images/Cards/Baseball/26/26-261Fr.jpg"/>
        <s v="/Images/Cards/Baseball/26/26-2506RepFr.jpg"/>
        <s v="/Images/Cards/Baseball/26/26-312Fr.jpg"/>
        <s v="/Images/Cards/Baseball/29/29-1Fr.jpg"/>
        <s v="/Images/Cards/Baseball/29/29-54Fr.jpg"/>
        <s v="/Images/Cards/Baseball/29/29-5999RepFr.jpg"/>
        <s v="/Images/Cards/Baseball/29/29-147Fr.jpg"/>
        <s v="/Images/Cards/Baseball/29/29-244Fr.jpg"/>
        <s v="/Images/Cards/Baseball/33/33-1Fr.jpg"/>
        <s v="/Images/Cards/Baseball/33/33-10Fr.jpg"/>
        <s v="/Images/Cards/Baseball/33/33-20Fr.jpg"/>
        <s v="/Images/Cards/Baseball/33/33-90Fr.jpg"/>
        <s v="/Images/Cards/Baseball/33/33-6285RepFr.jpg"/>
        <s v="/Images/Cards/Baseball/33/33-6319RepFr.jpg"/>
        <s v="/Images/Cards/Baseball/33/33-201Fr.jpg"/>
        <s v="/Images/Cards/Baseball/36/36-2Fr.jpg"/>
        <s v="/Images/Cards/Baseball/36/36-4Fr.jpg"/>
        <s v="/Images/Cards/Baseball/36/36-6469RepFr.jpg"/>
        <s v="/Images/Cards/Baseball/36/36-31Fr.jpg"/>
        <s v="/Images/Cards/Baseball/36/36-47Fr.jpg"/>
        <s v="/Images/Cards/Baseball/36/36-6491RepFr.jpg"/>
        <s v="/Images/Cards/Baseball/36/36-6564RepFr.jpg"/>
        <s v="/Images/Cards/Baseball/36/36-6605RepFr.jpg"/>
        <s v="/Images/Cards/Baseball/36/36-194Fr.jpg"/>
        <s v="/Images/Cards/Baseball/37/37-2016296118Fr.jpg"/>
        <s v="/Images/Cards/Baseball/37/37-10Fr.jpg"/>
        <s v="/Images/Cards/Baseball/37/37-2016296124Fr.jpg"/>
        <s v="/Images/Cards/Baseball/37/37-2016295765Fr.jpg"/>
        <s v="/Images/Cards/Baseball/37/37-6679RepFr.jpg"/>
        <s v="/Images/Cards/Baseball/37/37-2016296511Fr.jpg"/>
        <s v="/Images/Cards/Baseball/37/37-2016296517Fr.jpg"/>
        <s v="/Images/Cards/Baseball/37/37-8826128Fr.jpg"/>
        <s v="/Images/Cards/Baseball/37/37-7850686RepFr.jpg"/>
        <s v="/Images/Cards/Baseball/37/37-130Fr.jpg"/>
        <s v="/Images/Cards/Baseball/37/37-200Fr.jpg"/>
        <s v="/Images/Cards/Baseball/38/38-1Fr.jpg"/>
        <s v="/Images/Cards/Baseball/38/38-10Fr.jpg"/>
        <s v="/Images/Cards/Baseball/38/38-20Fr.jpg"/>
        <s v="/Images/Cards/Baseball/38/38-35Fr.jpg"/>
        <s v="/Images/Cards/Baseball/38/38-55Fr.jpg"/>
        <s v="/Images/Cards/Baseball/38/38-76Fr.jpg"/>
        <s v="/Images/Cards/Baseball/38/38-90Fr.jpg"/>
        <s v="/Images/Cards/Baseball/38/38-7096RepFr.jpg"/>
        <s v="/Images/Cards/Baseball/38/38-125Fr.jpg"/>
        <s v="/Images/Cards/Baseball/38/38-302Fr.jpg"/>
        <s v="/Images/Cards/Baseball/38/38-328Fr.jpg"/>
        <s v="/Images/Cards/Baseball/40/40-1Fr.jpg"/>
        <s v="/Images/Cards/Baseball/40/40-5Fr.jpg"/>
        <s v="/Images/Cards/Baseball/40/40-30aFr.jpg"/>
        <s v="/Images/Cards/Baseball/40/40-52aFr.jpg"/>
        <s v="/Images/Cards/Baseball/40/40-70aFr.jpg"/>
        <s v="/Images/Cards/Baseball/40/40-27183RepFr.jpg"/>
        <s v="/Images/Cards/Baseball/40/40-187Fr.jpg"/>
        <s v="/Images/Cards/Baseball/40/40-270Fr.jpg"/>
        <s v="/Images/Cards/Baseball/40/40-285Fr.jpg"/>
        <s v="/Images/Cards/Baseball/40/40-307Fr.jpg"/>
        <s v="/Images/Cards/Baseball/40/40-310Fr.jpg"/>
        <s v="/Images/Cards/Baseball/43/43-7965RepFr.jpg"/>
        <s v="/Images/Cards/Baseball/43/43-40cFr.jpg"/>
        <s v="/Images/Cards/Baseball/43/43-50Fr.jpg"/>
        <s v="/Images/Cards/Baseball/43/43-150Fr.jpg"/>
        <s v="/Images/Cards/Baseball/43/43-163Fr.jpg"/>
        <s v="/Images/Cards/Baseball/43/43-350Fr.jpg"/>
        <s v="/Images/Cards/Baseball/43/43-360Fr.jpg"/>
        <s v="/Images/Cards/Baseball/43/43-380Fr.jpg"/>
        <s v="/Images/Cards/Baseball/43/43-435Fr.jpg"/>
        <s v="/Images/Cards/Baseball/43/43-439Fr.jpg"/>
        <s v="/Images/Cards/Baseball/43/43-478Fr.jpg"/>
        <s v="/Images/Cards/Baseball/43/43-514Fr.jpg"/>
        <s v="/Images/Cards/Baseball/47/47-10Fr.jpg"/>
        <s v="/Images/Cards/Baseball/47/47-28Fr.jpg"/>
        <s v="/Images/Cards/Baseball/47/47-50Fr.jpg"/>
        <s v="/Images/Cards/Baseball/47/47-73Fr.jpg"/>
        <s v="/Images/Cards/Baseball/47/47-148Fr.jpg"/>
        <s v="/Images/Cards/Baseball/47/47-200Fr.jpg"/>
        <s v="/Images/Cards/Baseball/47/47-250Fr.jpg"/>
        <s v="/Images/Cards/Baseball/47/47-300Fr.jpg"/>
        <s v="/Images/Cards/Baseball/47/47-316Fr.jpg"/>
        <s v="/Images/Cards/Baseball/47/47-326Fr.jpg"/>
        <s v="/Images/Cards/Baseball/47/47-343Fr.jpg"/>
        <s v="/Images/Cards/Baseball/47/47-27950RepFr.jpg"/>
        <s v="/Images/Cards/Baseball/47/47-445Fr.jpg"/>
        <s v="/Images/Cards/Baseball/47/47-490Fr.jpg"/>
        <s v="/Images/Cards/Baseball/51/51-10Fr.jpg"/>
        <s v="/Images/Cards/Baseball/51/51-150Fr.jpg"/>
        <s v="/Images/Cards/Baseball/51/51-200Fr.jpg"/>
        <s v="/Images/Cards/Baseball/51/51-211Fr.jpg"/>
        <s v="/Images/Cards/Baseball/51/51-287Fr.jpg"/>
        <s v="/Images/Cards/Baseball/51/51-290Fr.jpg"/>
        <s v="/Images/Cards/Baseball/51/51-9410RepFr.jpg"/>
        <s v="/Images/Cards/Baseball/51/51-344Fr.jpg"/>
        <s v="/Images/Cards/Baseball/51/51-350Fr.jpg"/>
        <s v="/Images/Cards/Baseball/51/51-360Fr.jpg"/>
        <s v="/Images/Cards/Baseball/51/51-388Fr.jpg"/>
        <s v="/Images/Cards/Baseball/51/51-415Fr.jpg"/>
        <s v="/Images/Cards/Baseball/51/51-429Fr.jpg"/>
        <s v="/Images/Cards/Baseball/51/51-517Fr.jpg"/>
        <s v="/Images/Cards/Baseball/55/55-5Fr.jpg"/>
        <s v="/Images/Cards/Baseball/55/55-10Fr.jpg"/>
        <s v="/Images/Cards/Baseball/55/55-25Fr.jpg"/>
        <s v="/Images/Cards/Baseball/55/55-45Fr.jpg"/>
        <s v="/Images/Cards/Baseball/55/55-50Fr.jpg"/>
        <s v="/Images/Cards/Baseball/55/55-100Fr.jpg"/>
        <s v="/Images/Cards/Baseball/55/55-150Fr.jpg"/>
        <s v="/Images/Cards/Baseball/55/55-28461RepFr.jpg"/>
        <s v="/Images/Cards/Baseball/55/55-300Fr.jpg"/>
        <s v="/Images/Cards/Baseball/55/55-320Fr.jpg"/>
        <s v="/Images/Cards/Baseball/55/55-350Fr.jpg"/>
        <s v="/Images/Cards/Baseball/55/55-387Fr.jpg"/>
        <s v="/Images/Cards/Baseball/55/55-425Fr.jpg"/>
        <s v="/Images/Cards/Baseball/55/55-530Fr.jpg"/>
        <s v="/Images/Cards/Baseball/55/55-544Fr.jpg"/>
        <s v="/Images/Cards/Baseball/60/60-25Fr.jpg"/>
        <s v="/Images/Cards/Baseball/60/60-115Fr.jpg"/>
        <s v="/Images/Cards/Baseball/60/60-10513RepFr.jpg"/>
        <s v="/Images/Cards/Baseball/60/60-210Fr.jpg"/>
        <s v="/Images/Cards/Baseball/60/60-250Fr.jpg"/>
        <s v="/Images/Cards/Baseball/60/60-300Fr.jpg"/>
        <s v="/Images/Cards/Baseball/60/60-320Fr.jpg"/>
        <s v="/Images/Cards/Baseball/60/60-345Fr.jpg"/>
        <s v="/Images/Cards/Baseball/60/60-380Fr.jpg"/>
        <s v="/Images/Cards/Baseball/60/60-390Fr.jpg"/>
        <s v="/Images/Cards/Baseball/60/60-400Fr.jpg"/>
        <s v="/Images/Cards/Baseball/60/60-415Fr.jpg"/>
        <s v="/Images/Cards/Baseball/60/60-472Fr.jpg"/>
        <s v="/Images/Cards/Baseball/60/60-490Fr.jpg"/>
        <s v="/Images/Cards/Baseball/60/60-540Fr.jpg"/>
        <s v="/Images/Cards/Baseball/60/60-553Fr.jpg"/>
        <s v="/Images/Cards/Baseball/61/61-29Fr.jpg"/>
        <s v="/Images/Cards/Baseball/61/61-50Fr.jpg"/>
        <s v="/Images/Cards/Baseball/61/61-55Fr.jpg"/>
        <s v="/Images/Cards/Baseball/61/61-150Fr.jpg"/>
        <s v="/Images/Cards/Baseball/61/61-200Fr.jpg"/>
        <s v="/Images/Cards/Baseball/61/61-210Fr.jpg"/>
        <s v="/Images/Cards/Baseball/61/61-230Fr.jpg"/>
        <s v="/Images/Cards/Baseball/61/61-250Fr.jpg"/>
        <s v="/Images/Cards/Baseball/61/61-260Fr.jpg"/>
        <s v="/Images/Cards/Baseball/61/61-300Fr.jpg"/>
        <s v="/Images/Cards/Baseball/61/61-342Fr.jpg"/>
        <s v="/Images/Cards/Baseball/61/61-350Fr.jpg"/>
        <s v="/Images/Cards/Baseball/61/61-400Fr.jpg"/>
        <s v="/Images/Cards/Baseball/61/61-440Fr.jpg"/>
        <s v="/Images/Cards/Baseball/61/61-460Fr.jpg"/>
        <s v="/Images/Cards/Baseball/64/64-16Fr.jpg"/>
        <s v="/Images/Cards/Baseball/64/64-120Fr.jpg"/>
        <s v="/Images/Cards/Baseball/64/64-130Fr.jpg"/>
        <s v="/Images/Cards/Baseball/64/64-11633Fr.jpg"/>
        <s v="/Images/Cards/Baseball/64/64-160Fr.jpg"/>
        <s v="/Images/Cards/Baseball/64/64-170Fr.jpg"/>
        <s v="/Images/Cards/Baseball/64/64-176Fr.jpg"/>
        <s v="/Images/Cards/Baseball/64/64-205Fr.jpg"/>
        <s v="/Images/Cards/Baseball/64/64-250Fr.jpg"/>
        <s v="/Images/Cards/Baseball/64/64-300Fr.jpg"/>
        <s v="/Images/Cards/Baseball/64/64-320Fr.jpg"/>
        <s v="/Images/Cards/Baseball/64/64-11833RepFr.jpg"/>
        <s v="/Images/Cards/Baseball/64/64-377Fr.jpg"/>
        <s v="/Images/Cards/Baseball/64/64-385Fr.jpg"/>
        <s v="/Images/Cards/Baseball/64/64-11960RepFr.jpg"/>
        <s v="/Images/Cards/Baseball/64/64-510Fr.jpg"/>
        <s v="/Images/Cards/Baseball/64/64-540Fr.jpg"/>
        <s v="/Images/Cards/Baseball/65/65-1Fr.jpg"/>
        <s v="/Images/Cards/Baseball/65/65-28952RepFr.jpg"/>
        <s v="/Images/Cards/Baseball/65/65-70Fr.jpg"/>
        <s v="/Images/Cards/Baseball/65/65-100Fr.jpg"/>
        <s v="/Images/Cards/Baseball/65/65-110Fr.jpg"/>
        <s v="/Images/Cards/Baseball/65/65-125Fr.jpg"/>
        <s v="/Images/Cards/Baseball/65/65-126Fr.jpg"/>
        <s v="/Images/Cards/Baseball/65/65-195Fr.jpg"/>
        <s v="/Images/Cards/Baseball/65/65-255Fr.jpg"/>
        <s v="/Images/Cards/Baseball/65/65-300Fr.jpg"/>
        <s v="/Images/Cards/Baseball/65/65-310Fr.jpg"/>
        <s v="/Images/Cards/Baseball/65/65-320Fr.jpg"/>
        <s v="/Images/Cards/Baseball/65/65-390Fr.jpg"/>
        <s v="/Images/Cards/Baseball/65/65-29320RepFr.jpg"/>
        <s v="/Images/Cards/Baseball/65/65-500Fr.jpg"/>
        <s v="/Images/Cards/Baseball/65/65-550Fr.jpg"/>
        <s v="/Images/Cards/Baseball/66/66-13631RepFr.jpg"/>
        <s v="/Images/Cards/Baseball/66/66-100Fr.jpg"/>
        <s v="/Images/Cards/Baseball/66/66-140Fr.jpg"/>
        <s v="/Images/Cards/Baseball/66/66-13752RepFr.jpg"/>
        <s v="/Images/Cards/Baseball/66/66-13756RepFr.jpg"/>
        <s v="/Images/Cards/Baseball/66/66-200Fr.jpg"/>
        <s v="/Images/Cards/Baseball/66/66-210Fr.jpg"/>
        <s v="/Images/Cards/Baseball/66/66-215Fr.jpg"/>
        <s v="/Images/Cards/Baseball/66/66-250Fr.jpg"/>
        <s v="/Images/Cards/Baseball/66/66-285Fr.jpg"/>
        <s v="/Images/Cards/Baseball/66/66-337Fr.jpg"/>
        <s v="/Images/Cards/Baseball/66/66-355Fr.jpg"/>
        <s v="/Images/Cards/Baseball/66/66-400Fr.jpg"/>
        <s v="/Images/Cards/Baseball/66/66-475Fr.jpg"/>
        <s v="/Images/Cards/Baseball/66/66-480Fr.jpg"/>
        <s v="/Images/Cards/Baseball/66/66-569Fr.jpg"/>
        <s v="/Images/Cards/Baseball/66/66-581Fr.jpg"/>
        <s v="/Images/Cards/Baseball/66/66-600Fr.jpg"/>
        <s v="/Images/Cards/Baseball/68/68-20Fr.jpg"/>
        <s v="/Images/Cards/Baseball/68/68-45Fr.jpg"/>
        <s v="/Images/Cards/Baseball/68/68-50Fr.jpg"/>
        <s v="/Images/Cards/Baseball/68/68-80Fr.jpg"/>
        <s v="/Images/Cards/Baseball/68/68-86Fr.jpg"/>
        <s v="/Images/Cards/Baseball/68/68-100Fr.jpg"/>
        <s v="/Images/Cards/Baseball/68/68-110Fr.jpg"/>
        <s v="/Images/Cards/Baseball/68/68-144Fr.jpg"/>
        <s v="/Images/Cards/Baseball/68/68-150Fr.jpg"/>
        <s v="/Images/Cards/Baseball/68/68-29731RepFr.jpg"/>
        <s v="/Images/Cards/Baseball/68/68-240Fr.jpg"/>
        <s v="/Images/Cards/Baseball/68/68-9544799Fr.jpg"/>
        <s v="/Images/Cards/Baseball/68/68-250Fr.jpg"/>
        <s v="/Images/Cards/Baseball/68/68-29836RepFr.jpg"/>
        <s v="/Images/Cards/Baseball/68/68-290Fr.jpg"/>
        <s v="/Images/Cards/Baseball/68/68-355Fr.jpg"/>
        <s v="/Images/Cards/Baseball/68/68-29966RepFr.jpg"/>
        <s v="/Images/Cards/Baseball/68/68-500Fr.jpg"/>
        <s v="/Images/Cards/Baseball/68/68-520Fr.jpg"/>
        <s v="/Images/Cards/Baseball/68/68-575Fr.jpg"/>
        <s v="/Images/Cards/Baseball/69/69-20Fr.jpg"/>
        <s v="/Images/Cards/Baseball/69/69-35Fr.jpg"/>
        <s v="/Images/Cards/Baseball/69/69-50Fr.jpg"/>
        <s v="/Images/Cards/Baseball/69/69-85Fr.jpg"/>
        <s v="/Images/Cards/Baseball/69/69-95Fr.jpg"/>
        <s v="/Images/Cards/Baseball/69/69-100Fr.jpg"/>
        <s v="/Images/Cards/Baseball/69/69-130Fr.jpg"/>
        <s v="/Images/Cards/Baseball/69/69-190Fr.jpg"/>
        <s v="/Images/Cards/Baseball/69/69-200Fr.jpg"/>
        <s v="/Images/Cards/Baseball/69/69-250Fr.jpg"/>
        <s v="/Images/Cards/Baseball/69/69-30463RepFr.jpg"/>
        <s v="/Images/Cards/Baseball/69/69-30468RepFr.jpg"/>
        <s v="/Images/Cards/Baseball/69/69-410Fr.jpg"/>
        <s v="/Images/Cards/Baseball/69/69-440aFr.jpg"/>
        <s v="/Images/Cards/Baseball/69/69-480Fr.jpg"/>
        <s v="/Images/Cards/Baseball/69/69-30727RepFr.jpg"/>
        <s v="/Images/Cards/Baseball/69/69-510Fr.jpg"/>
        <s v="/Images/Cards/Baseball/69/69-30764RepFr.jpg"/>
        <s v="/Images/Cards/Baseball/69/69-545Fr.jpg"/>
        <s v="/Images/Cards/Baseball/69/69-550Fr.jpg"/>
        <s v="/Images/Cards/Baseball/69/69-573Fr.jpg"/>
        <s v="/Images/Cards/Baseball/70/70-10Fr.jpg"/>
        <s v="/Images/Cards/Baseball/70/70-140Fr.jpg"/>
        <s v="/Images/Cards/Baseball/70/70-15050RepFr.jpg"/>
        <s v="/Images/Cards/Baseball/70/70-230Fr.jpg"/>
        <s v="/Images/Cards/Baseball/70/70-250Fr.jpg"/>
        <s v="/Images/Cards/Baseball/70/70-290Fr.jpg"/>
        <s v="/Images/Cards/Baseball/70/70-300Fr.jpg"/>
        <s v="/Images/Cards/Baseball/70/70-330Fr.jpg"/>
        <s v="/Images/Cards/Baseball/70/70-350Fr.jpg"/>
        <s v="/Images/Cards/Baseball/70/70-449Fr.jpg"/>
        <s v="/Images/Cards/Baseball/70/70-470Fr.jpg"/>
        <s v="/Images/Cards/Baseball/70/70-500Fr.jpg"/>
        <s v="/Images/Cards/Baseball/70/70-530Fr.jpg"/>
        <s v="/Images/Cards/Baseball/70/70-537Fr.jpg"/>
        <s v="/Images/Cards/Baseball/70/70-600Fr.jpg"/>
        <s v="/Images/Cards/Baseball/70/70-630Fr.jpg"/>
        <s v="/Images/Cards/Baseball/70/70-640Fr.jpg"/>
        <s v="/Images/Cards/Baseball/70/70-660Fr.jpg"/>
        <s v="/Images/Cards/Baseball/70/70-700Fr.jpg"/>
        <s v="/Images/Cards/Baseball/70/70-15547RepFr.jpg"/>
        <s v="/Images/Cards/Baseball/71/71-20Fr.jpg"/>
        <s v="/Images/Cards/Baseball/71/71-50Fr.jpg"/>
        <s v="/Images/Cards/Baseball/71/71-15610RepFr.jpg"/>
        <s v="/Images/Cards/Baseball/71/71-160Fr.jpg"/>
        <s v="/Images/Cards/Baseball/71/71-180Fr.jpg"/>
        <s v="/Images/Cards/Baseball/71/71-210Fr.jpg"/>
        <s v="/Images/Cards/Baseball/71/71-230Fr.jpg"/>
        <s v="/Images/Cards/Baseball/71/71-250Fr.jpg"/>
        <s v="/Images/Cards/Baseball/71/71-264Fr.jpg"/>
        <s v="/Images/Cards/Baseball/71/71-300Fr.jpg"/>
        <s v="/Images/Cards/Baseball/71/71-400Fr.jpg"/>
        <s v="/Images/Cards/Baseball/71/71-450Fr.jpg"/>
        <s v="/Images/Cards/Baseball/71/71-16069RepFr.jpg"/>
        <s v="/Images/Cards/Baseball/71/71-525Fr.jpg"/>
        <s v="/Images/Cards/Baseball/71/71-530Fr.jpg"/>
        <s v="/Images/Cards/Baseball/71/71-570Fr.jpg"/>
        <s v="/Images/Cards/Baseball/71/71-600Fr.jpg"/>
        <s v="/Images/Cards/Baseball/71/71-625Fr.jpg"/>
        <s v="/Images/Cards/Baseball/71/71-630Fr.jpg"/>
        <s v="/Images/Cards/Baseball/71/71-640Fr.jpg"/>
        <s v="/Images/Cards/Baseball/72/72-37Fr.jpg"/>
        <s v="/Images/Cards/Baseball/72/72-49Fr.jpg"/>
        <s v="/Images/Cards/Baseball/72/72-100Fr.jpg"/>
        <s v="/Images/Cards/Baseball/72/72-130Fr.jpg"/>
        <s v="/Images/Cards/Baseball/72/72-132Fr.jpg"/>
        <s v="/Images/Cards/Baseball/72/72-200Fr.jpg"/>
        <s v="/Images/Cards/Baseball/72/72-270Fr.jpg"/>
        <s v="/Images/Cards/Baseball/72/72-280Fr.jpg"/>
        <s v="/Images/Cards/Baseball/72/72-299Fr.jpg"/>
        <s v="/Images/Cards/Baseball/72/72-309Fr.jpg"/>
        <s v="/Images/Cards/Baseball/72/72-420Fr.jpg"/>
        <s v="/Images/Cards/Baseball/72/72-433Fr.jpg"/>
        <s v="/Images/Cards/Baseball/72/72-435Fr.jpg"/>
        <s v="/Images/Cards/Baseball/72/72-445Fr.jpg"/>
        <s v="/Images/Cards/Baseball/72/72-447Fr.jpg"/>
        <s v="/Images/Cards/Baseball/72/72-550Fr.jpg"/>
        <s v="/Images/Cards/Baseball/72/72-16999RepFr.jpg"/>
        <s v="/Images/Cards/Baseball/72/72-600Fr.jpg"/>
        <s v="/Images/Cards/Baseball/72/72-695Fr.jpg"/>
        <s v="/Images/Cards/Baseball/73/73-50Fr.jpg"/>
        <s v="/Images/Cards/Baseball/73/73-90Fr.jpg"/>
        <s v="/Images/Cards/Baseball/73/73-100Fr.jpg"/>
        <s v="/Images/Cards/Baseball/73/73-160Fr.jpg"/>
        <s v="/Images/Cards/Baseball/73/73-175Fr.jpg"/>
        <s v="/Images/Cards/Baseball/73/73-190Fr.jpg"/>
        <s v="/Images/Cards/Baseball/73/73-17427RepFr.jpg"/>
        <s v="/Images/Cards/Baseball/73/73-230Fr.jpg"/>
        <s v="/Images/Cards/Baseball/73/73-245Fr.jpg"/>
        <s v="/Images/Cards/Baseball/73/73-255Fr.jpg"/>
        <s v="/Images/Cards/Baseball/73/73-17490RepFr.jpg"/>
        <s v="/Images/Cards/Baseball/73/73-300Fr.jpg"/>
        <s v="/Images/Cards/Baseball/73/73-305Fr.jpg"/>
        <s v="/Images/Cards/Baseball/73/73-320Fr.jpg"/>
        <s v="/Images/Cards/Baseball/73/73-330Fr.jpg"/>
        <s v="/Images/Cards/Baseball/73/73-350Fr.jpg"/>
        <s v="/Images/Cards/Baseball/73/73-370Fr.jpg"/>
        <s v="/Images/Cards/Baseball/73/73-380Fr.jpg"/>
        <s v="/Images/Cards/Baseball/73/73-410Fr.jpg"/>
        <s v="/Images/Cards/Baseball/73/73-17830RepFr.jpg"/>
        <s v="/Images/Cards/Baseball/74/74-1Fr.jpg"/>
        <s v="/Images/Cards/Baseball/74/74-10Fr.jpg"/>
        <s v="/Images/Cards/Baseball/74/74-30920RepFr.jpg"/>
        <s v="/Images/Cards/Baseball/74/74-40Fr.jpg"/>
        <s v="/Images/Cards/Baseball/74/74-50Fr.jpg"/>
        <s v="/Images/Cards/Baseball/74/74-55Fr.jpg"/>
        <s v="/Images/Cards/Baseball/74/74-60Fr.jpg"/>
        <s v="/Images/Cards/Baseball/74/74-80Fr.jpg"/>
        <s v="/Images/Cards/Baseball/74/74-85Fr.jpg"/>
        <s v="/Images/Cards/Baseball/74/74-95Fr.jpg"/>
        <s v="/Images/Cards/Baseball/74/74-100Fr.jpg"/>
        <s v="/Images/Cards/Baseball/74/74-130Fr.jpg"/>
        <s v="/Images/Cards/Baseball/74/74-160Fr.jpg"/>
        <s v="/Images/Cards/Baseball/74/74-215Fr.jpg"/>
        <s v="/Images/Cards/Baseball/74/74-250aFr.jpg"/>
        <s v="/Images/Cards/Baseball/74/74-280Fr.jpg"/>
        <s v="/Images/Cards/Baseball/74/74-283Fr.jpg"/>
        <s v="/Images/Cards/Baseball/74/74-350Fr.jpg"/>
        <s v="/Images/Cards/Baseball/74/74-456Fr.jpg"/>
        <s v="/Images/Cards/Baseball/76/76-50Fr.jpg"/>
        <s v="/Images/Cards/Baseball/76/76-61Fr.jpg"/>
        <s v="/Images/Cards/Baseball/76/76-70Fr.jpg"/>
        <s v="/Images/Cards/Baseball/76/76-100Fr.jpg"/>
        <s v="/Images/Cards/Baseball/76/76-150Fr.jpg"/>
        <s v="/Images/Cards/Baseball/76/76-18678RepFr.jpg"/>
        <s v="/Images/Cards/Baseball/76/76-185Fr.jpg"/>
        <s v="/Images/Cards/Baseball/76/76-223Fr.jpg"/>
        <s v="/Images/Cards/Baseball/76/76-18726RepFr.jpg"/>
        <s v="/Images/Cards/Baseball/76/76-260Fr.jpg"/>
        <s v="/Images/Cards/Baseball/76/76-280Fr.jpg"/>
        <s v="/Images/Cards/Baseball/76/76-300Fr.jpg"/>
        <s v="/Images/Cards/Baseball/76/76-335Fr.jpg"/>
        <s v="/Images/Cards/Baseball/76/76-370Fr.jpg"/>
        <s v="/Images/Cards/Baseball/76/76-450Fr.jpg"/>
        <s v="/Images/Cards/Baseball/76/76-18998RepFr.jpg"/>
        <s v="/Images/Cards/Baseball/76/76-540Fr.jpg"/>
        <s v="/Images/Cards/Baseball/76/76-580Fr.jpg"/>
        <s v="/Images/Cards/Baseball/76/76-600Fr.jpg"/>
        <s v="/Images/Cards/Baseball/76/76-660Fr.jpg"/>
        <s v="/Images/Cards/Baseball/77/77-10Fr.jpg"/>
        <s v="/Images/Cards/Baseball/77/77-19177RepFr.jpg"/>
        <s v="/Images/Cards/Baseball/77/77-95Fr.jpg"/>
        <s v="/Images/Cards/Baseball/77/77-98Fr.jpg"/>
        <s v="/Images/Cards/Baseball/77/77-160Fr.jpg"/>
        <s v="/Images/Cards/Baseball/77/77-230Fr.jpg"/>
        <s v="/Images/Cards/Baseball/77/77-270Fr.jpg"/>
        <s v="/Images/Cards/Baseball/77/77-300Fr.jpg"/>
        <s v="/Images/Cards/Baseball/77/77-316Fr.jpg"/>
        <s v="/Images/Cards/Baseball/77/77-19488RepFr.jpg"/>
        <s v="/Images/Cards/Baseball/77/77-355Fr.jpg"/>
        <s v="/Images/Cards/Baseball/77/77-400Fr.jpg"/>
        <s v="/Images/Cards/Baseball/77/77-420Fr.jpg"/>
        <s v="/Images/Cards/Baseball/77/77-450Fr.jpg"/>
        <s v="/Images/Cards/Baseball/77/77-480Fr.jpg"/>
        <s v="/Images/Cards/Baseball/77/77-500Fr.jpg"/>
        <s v="/Images/Cards/Baseball/77/77-520Fr.jpg"/>
        <s v="/Images/Cards/Baseball/77/77-19708RepFr.jpg"/>
        <s v="/Images/Cards/Baseball/77/77-600Fr.jpg"/>
        <s v="/Images/Cards/Baseball/79/79-10Fr.jpg"/>
        <s v="/Images/Cards/Baseball/79/79-70Fr.jpg"/>
        <s v="/Images/Cards/Baseball/79/79-100Fr.jpg"/>
        <s v="/Images/Cards/Baseball/79/79-110Fr.jpg"/>
        <s v="/Images/Cards/Baseball/79/79-120Fr.jpg"/>
        <s v="/Images/Cards/Baseball/79/79-140Fr.jpg"/>
        <s v="/Images/Cards/Baseball/79/79-150Fr.jpg"/>
        <s v="/Images/Cards/Baseball/79/79-285Fr.jpg"/>
        <s v="/Images/Cards/Baseball/79/79-355Fr.jpg"/>
        <s v="/Images/Cards/Baseball/79/79-390Fr.jpg"/>
        <s v="/Images/Cards/Baseball/79/79-460Fr.jpg"/>
        <s v="/Images/Cards/Baseball/79/79-480Fr.jpg"/>
        <s v="/Images/Cards/Baseball/79/79-525Fr.jpg"/>
        <s v="/Images/Cards/Baseball/79/79-547Fr.jpg"/>
        <s v="/Images/Cards/Baseball/79/79-580Fr.jpg"/>
        <s v="/Images/Cards/Baseball/79/79-600Fr.jpg"/>
        <s v="/Images/Cards/Baseball/79/79-635Fr.jpg"/>
        <s v="/Images/Cards/Baseball/79/79-20468RepFr.jpg"/>
        <s v="/Images/Cards/Baseball/80/80-20512RepFr.jpg"/>
        <s v="/Images/Cards/Baseball/80/80-20514RepFr.jpg"/>
        <s v="/Images/Cards/Baseball/80/80-40Fr.jpg"/>
        <s v="/Images/Cards/Baseball/80/80-20578RepFr.jpg"/>
        <s v="/Images/Cards/Baseball/80/80-122Fr.jpg"/>
        <s v="/Images/Cards/Baseball/80/80-160Fr.jpg"/>
        <s v="/Images/Cards/Baseball/80/80-170Fr.jpg"/>
        <s v="/Images/Cards/Baseball/80/80-20651RepFr.jpg"/>
        <s v="/Images/Cards/Baseball/80/80-20678RepFr.jpg"/>
        <s v="/Images/Cards/Baseball/80/80-300Fr.jpg"/>
        <s v="/Images/Cards/Baseball/80/80-360Fr.jpg"/>
        <s v="/Images/Cards/Baseball/80/80-20878RepFr.jpg"/>
        <s v="/Images/Cards/Baseball/80/80-20928RepFr.jpg"/>
        <s v="/Images/Cards/Baseball/80/80-20988RepFr.jpg"/>
        <s v="/Images/Cards/Baseball/80/80-530Fr.jpg"/>
        <s v="/Images/Cards/Baseball/80/80-540Fr.jpg"/>
        <s v="/Images/Cards/Baseball/80/80-21058RepFr.jpg"/>
        <s v="/Images/Cards/Baseball/80/80-21178RepFr.jpg"/>
        <s v="/Images/Cards/Baseball/80/80-21185RepFr.jpg"/>
        <s v="/Images/Cards/Baseball/81/81-20Fr.jpg"/>
        <s v="/Images/Cards/Baseball/81/81-24Fr.jpg"/>
        <s v="/Images/Cards/Baseball/81/81-25Fr.jpg"/>
        <s v="/Images/Cards/Baseball/81/81-30Fr.jpg"/>
        <s v="/Images/Cards/Baseball/81/81-40Fr.jpg"/>
        <s v="/Images/Cards/Baseball/81/81-55Fr.jpg"/>
        <s v="/Images/Cards/Baseball/81/81-95Fr.jpg"/>
        <s v="/Images/Cards/Baseball/81/81-100Fr.jpg"/>
        <s v="/Images/Cards/Baseball/81/81-21365RepFr.jpg"/>
        <s v="/Images/Cards/Baseball/81/81-21366RepFr.jpg"/>
        <s v="/Images/Cards/Baseball/81/81-200Fr.jpg"/>
        <s v="/Images/Cards/Baseball/81/81-215Fr.jpg"/>
        <s v="/Images/Cards/Baseball/81/81-300Fr.jpg"/>
        <s v="/Images/Cards/Baseball/81/81-320Fr.jpg"/>
        <s v="/Images/Cards/Baseball/81/81-330Fr.jpg"/>
        <s v="/Images/Cards/Baseball/81/81-340Fr.jpg"/>
        <s v="/Images/Cards/Baseball/81/81-610Fr.jpg"/>
        <s v="/Images/Cards/Baseball/81/81-640Fr.jpg"/>
        <s v="/Images/Cards/Baseball/81/81-665Fr.jpg"/>
        <s v="/Images/Cards/Baseball/81/81-700Fr.jpg"/>
        <s v="/Images/Cards/Baseball/82/82-100Fr.jpg"/>
        <s v="/Images/Cards/Baseball/82/82-160Fr.jpg"/>
        <s v="/Images/Cards/Baseball/82/82-210Fr.jpg"/>
        <s v="/Images/Cards/Baseball/82/82-230Fr.jpg"/>
        <s v="/Images/Cards/Baseball/82/82-265Fr.jpg"/>
        <s v="/Images/Cards/Baseball/82/82-270Fr.jpg"/>
        <s v="/Images/Cards/Baseball/82/82-320Fr.jpg"/>
        <s v="/Images/Cards/Baseball/82/82-335Fr.jpg"/>
        <s v="/Images/Cards/Baseball/82/82-393Fr.jpg"/>
        <s v="/Images/Cards/Baseball/82/82-406Fr.jpg"/>
        <s v="/Images/Cards/Baseball/82/82-450Fr.jpg"/>
        <s v="/Images/Cards/Baseball/82/82-32084RepFr.jpg"/>
        <s v="/Images/Cards/Baseball/82/82-500Fr.jpg"/>
        <s v="/Images/Cards/Baseball/82/82-580Fr.jpg"/>
        <s v="/Images/Cards/Baseball/82/82-590Fr.jpg"/>
        <s v="/Images/Cards/Baseball/82/82-600Fr.jpg"/>
        <s v="/Images/Cards/Baseball/82/82-610Fr.jpg"/>
        <s v="/Images/Cards/Baseball/82/82-650Fr.jpg"/>
        <s v="/Images/Cards/Baseball/82/82-32302RepFr.jpg"/>
        <s v="/Images/Cards/Baseball/82/82-720Fr.jpg"/>
        <s v="/Images/Cards/Baseball/85/85-100Fr.jpg"/>
        <s v="/Images/Cards/Baseball/85/85-110Fr.jpg"/>
        <s v="/Images/Cards/Baseball/85/85-210Fr.jpg"/>
        <s v="/Images/Cards/Baseball/85/85-23510RepFr.jpg"/>
        <s v="/Images/Cards/Baseball/85/85-240Fr.jpg"/>
        <s v="/Images/Cards/Baseball/85/85-254Fr.jpg"/>
        <s v="/Images/Cards/Baseball/85/85-261Fr.jpg"/>
        <s v="/Images/Cards/Baseball/85/85-23590RepFr.jpg"/>
        <s v="/Images/Cards/Baseball/85/85-23660RepFr.jpg"/>
        <s v="/Images/Cards/Baseball/85/85-380Fr.jpg"/>
        <s v="/Images/Cards/Baseball/85/85-400Fr.jpg"/>
        <s v="/Images/Cards/Baseball/85/85-490Fr.jpg"/>
        <s v="/Images/Cards/Baseball/85/85-515Fr.jpg"/>
        <s v="/Images/Cards/Baseball/85/85-540Fr.jpg"/>
        <s v="/Images/Cards/Baseball/85/85-560Fr.jpg"/>
        <s v="/Images/Cards/Baseball/85/85-600Fr.jpg"/>
        <s v="/Images/Cards/Baseball/85/85-23910RepFr.jpg"/>
        <s v="/Images/Cards/Baseball/85/85-630Fr.jpg"/>
        <s v="/Images/Cards/Baseball/85/85-700Fr.jpg"/>
        <s v="/Images/Cards/Baseball/89/89-21Fr.jpg"/>
        <s v="/Images/Cards/Baseball/89/89-24178RepFr.jpg"/>
        <s v="/Images/Cards/Baseball/89/89-24228RepFr.jpg"/>
        <s v="/Images/Cards/Baseball/89/89-24238RepFr.jpg"/>
        <s v="/Images/Cards/Baseball/89/89-24243RepFr.jpg"/>
        <s v="/Images/Cards/Baseball/89/89-100Fr.jpg"/>
        <s v="/Images/Cards/Baseball/89/89-24343RepFr.jpg"/>
        <s v="/Images/Cards/Baseball/89/89-24348RepFr.jpg"/>
        <s v="/Images/Cards/Baseball/89/89-24448RepFr.jpg"/>
        <s v="/Images/Cards/Baseball/89/89-24541RepFr.jpg"/>
        <s v="/Images/Cards/Baseball/89/89-24551RepFr.jpg"/>
        <s v="/Images/Cards/Baseball/89/89-435Fr.jpg"/>
        <s v="/Images/Cards/Baseball/89/89-24631RepFr.jpg"/>
        <s v="/Images/Cards/Baseball/89/89-24641RepFr.jpg"/>
        <s v="/Images/Cards/Baseball/89/89-24651RepFr.jpg"/>
        <s v="/Images/Cards/Baseball/89/89-600Fr.jpg"/>
        <s v="/Images/Cards/Baseball/89/89-24761RepFr.jpg"/>
        <s v="/Images/Cards/Baseball/89/89-650Fr.jpg"/>
        <s v="/Images/Cards/Baseball/89/89-24866RepFr.jpg"/>
        <s v="/Images/Cards/Baseball/89/89-24905RepFr.jpg"/>
        <s v="/Images/Cards/Baseball/90/90-25041RepFr.jpg"/>
        <s v="/Images/Cards/Baseball/93/93-60Fr.jpg"/>
        <s v="/Images/Cards/Baseball/93/93-25145RepFr.jpg"/>
        <s v="/Images/Cards/Baseball/93/93-25238RepFr.jpg"/>
        <s v="/Images/Cards/Baseball/93/93-180Fr.jpg"/>
        <s v="/Images/Cards/Baseball/93/93-200Fr.jpg"/>
        <s v="/Images/Cards/Baseball/93/93-25345RepFr.jpg"/>
        <s v="/Images/Cards/Baseball/93/93-25375RepFr.jpg"/>
        <s v="/Images/Cards/Baseball/93/93-350Fr.jpg"/>
        <s v="/Images/Cards/Baseball/93/93-360Fr.jpg"/>
        <s v="/Images/Cards/Baseball/93/93-25557RepFr.jpg"/>
        <s v="/Images/Cards/Baseball/93/93-490Fr.jpg"/>
        <s v="/Images/Cards/Baseball/93/93-25573RepFr.jpg"/>
        <s v="/Images/Cards/Baseball/93/93-500Fr.jpg"/>
        <s v="/Images/Cards/Baseball/93/93-530Fr.jpg"/>
        <s v="/Images/Cards/Baseball/93/93-25615RepFr.jpg"/>
        <s v="/Images/Cards/Baseball/93/93-550Fr.jpg"/>
        <s v="/Images/Cards/Baseball/93/93-580Fr.jpg"/>
        <s v="/Images/Cards/Baseball/93/93-600Fr.jpg"/>
        <s v="/Images/Cards/Baseball/93/93-603Fr.jpg"/>
        <s v="/Images/Cards/Baseball/93/93-630Fr.jpg"/>
        <s v="/Images/Cards/Baseball/93/93-770Fr.jpg"/>
        <s v="/Images/Cards/Baseball/98/98-10Fr.jpg"/>
        <s v="/Images/Cards/Baseball/98/98-33130RepFr.jpg"/>
        <s v="/Images/Cards/Baseball/98/98-60Fr.jpg"/>
        <s v="/Images/Cards/Baseball/98/98-33200RepFr.jpg"/>
        <s v="/Images/Cards/Baseball/98/98-130Fr.jpg"/>
        <s v="/Images/Cards/Baseball/98/98-210Fr.jpg"/>
        <s v="/Images/Cards/Baseball/98/98-230Fr.jpg"/>
        <s v="/Images/Cards/Baseball/98/98-33340RepFr.jpg"/>
        <s v="/Images/Cards/Baseball/98/98-33351RepFr.jpg"/>
        <s v="/Images/Cards/Baseball/98/98-460Fr.jpg"/>
        <s v="/Images/Cards/Baseball/98/98-470Fr.jpg"/>
        <s v="/Images/Cards/Baseball/98/98-33590RepFr.jpg"/>
        <s v="/Images/Cards/Baseball/98/98-500Fr.jpg"/>
        <s v="/Images/Cards/Baseball/98/98-600Fr.jpg"/>
        <s v="/Images/Cards/Baseball/98/98-700Fr.jpg"/>
        <s v="/Images/Cards/Baseball/98/98-740Fr.jpg"/>
        <s v="/Images/Cards/Baseball/98/98-33845RepFr.jpg"/>
        <s v="/Images/Cards/Baseball/98/98-33850RepFr.jpg"/>
        <s v="/Images/Cards/Baseball/98/98-33880RepFr.jpg"/>
        <s v="/Images/Cards/Baseball/103/103-34130RepFr.jpg"/>
        <s v="/Images/Cards/Baseball/103/103-100Fr.jpg"/>
        <s v="/Images/Cards/Baseball/103/103-34215RepFr.jpg"/>
        <s v="/Images/Cards/Baseball/103/103-34263RepFr.jpg"/>
        <s v="/Images/Cards/Baseball/103/103-180Fr.jpg"/>
        <s v="/Images/Cards/Baseball/103/103-34300RepFr.jpg"/>
        <s v="/Images/Cards/Baseball/103/103-34400RepFr.jpg"/>
        <s v="/Images/Cards/Baseball/103/103-340Fr.jpg"/>
        <s v="/Images/Cards/Baseball/103/103-34450RepFr.jpg"/>
        <s v="/Images/Cards/Baseball/103/103-352Fr.jpg"/>
        <s v="/Images/Cards/Baseball/103/103-360Fr.jpg"/>
        <s v="/Images/Cards/Baseball/103/103-500Fr.jpg"/>
        <s v="/Images/Cards/Baseball/103/103-522Fr.jpg"/>
        <s v="/Images/Cards/Baseball/103/103-34636RepFr.jpg"/>
        <s v="/Images/Cards/Baseball/103/103-605Fr.jpg"/>
        <s v="/Images/Cards/Baseball/103/103-660Fr.jpg"/>
        <s v="/Images/Cards/Baseball/103/103-670Fr.jpg"/>
        <s v="/Images/Cards/Baseball/103/103-34800RepFr.jpg"/>
        <s v="/Images/Cards/Baseball/103/103-34860RepFr.jpg"/>
        <s v="/Images/Cards/Baseball/110/110-10Fr.jpg"/>
        <s v="/Images/Cards/Baseball/110/110-12719RepFr.jpg"/>
        <s v="/Images/Cards/Baseball/110/110-12759RepFr.jpg"/>
        <s v="/Images/Cards/Baseball/110/110-100Fr.jpg"/>
        <s v="/Images/Cards/Baseball/110/110-120Fr.jpg"/>
        <s v="/Images/Cards/Baseball/110/110-200Fr.jpg"/>
        <s v="/Images/Cards/Baseball/110/110-12956RepFr.jpg"/>
        <s v="/Images/Cards/Baseball/110/110-300Fr.jpg"/>
        <s v="/Images/Cards/Baseball/110/110-13018RepFr.jpg"/>
        <s v="/Images/Cards/Baseball/110/110-13029RepFr.jpg"/>
        <s v="/Images/Cards/Baseball/110/110-13079RepFr.jpg"/>
        <s v="/Images/Cards/Baseball/110/110-13089RepFr.jpg"/>
        <s v="/Images/Cards/Baseball/110/110-13189RepFr.jpg"/>
        <s v="/Images/Cards/Baseball/110/110-510Fr.jpg"/>
        <s v="/Images/Cards/Baseball/110/110-13227RepFr.jpg"/>
        <s v="/Images/Cards/Baseball/110/110-13389RepFr.jpg"/>
        <s v="/Images/Cards/Baseball/110/110-730Fr.jpg"/>
        <s v="/Images/Cards/Baseball/110/110-780Fr.jpg"/>
        <s v="/Images/Cards/Baseball/117/117-35371RepFr.jpg"/>
        <s v="/Images/Cards/Baseball/117/117-35401RepFr.jpg"/>
        <s v="/Images/Cards/Baseball/117/117-300Fr.jpg"/>
        <s v="/Images/Cards/Baseball/117/117-35652RepFr.jpg"/>
        <s v="/Images/Cards/Baseball/117/117-35677RepFr.jpg"/>
        <s v="/Images/Cards/Baseball/117/117-35682RepFr.jpg"/>
        <s v="/Images/Cards/Baseball/117/117-35702RepFr.jpg"/>
        <s v="/Images/Cards/Baseball/117/117-35711RepFr.jpg"/>
        <s v="/Images/Cards/Baseball/117/117-35782RepFr.jpg"/>
        <s v="/Images/Cards/Baseball/117/117-718Fr.jpg"/>
        <s v="/Images/Cards/Baseball/117/117-735Fr.jpg"/>
        <s v="/Images/Cards/Baseball/117/117-741Fr.jpg"/>
        <s v="/Images/Cards/Baseball/117/117-749Fr.jpg"/>
        <s v="/Images/Cards/Baseball/117/117-36012RepFr.jpg"/>
        <s v="/Images/Cards/Baseball/117/117-770Fr.jpg"/>
        <s v="/Images/Cards/Baseball/117/117-773Fr.jpg"/>
        <s v="/Images/Cards/Baseball/117/117-36039RepFr.jpg"/>
        <s v="/Images/Cards/Baseball/118/118-70TFr.jpg"/>
        <s v="/Images/Cards/Baseball/125/125-53863RepFr.jpg"/>
        <s v="/Images/Cards/Baseball/125/125-53875RepFr.jpg"/>
        <s v="/Images/Cards/Baseball/125/125-53923RepFr.jpg"/>
        <s v="/Images/Cards/Baseball/125/125-165Fr.jpg"/>
        <s v="/Images/Cards/Baseball/125/125-54003RepFr.jpg"/>
        <s v="/Images/Cards/Baseball/125/125-54053RepFr.jpg"/>
        <s v="/Images/Cards/Baseball/125/125-54163RepFr.jpg"/>
        <s v="/Images/Cards/Baseball/125/125-361Fr.jpg"/>
        <s v="/Images/Cards/Baseball/125/125-54263RepFr.jpg"/>
        <s v="/Images/Cards/Baseball/125/125-54268RepFr.jpg"/>
        <s v="/Images/Cards/Baseball/125/125-54298RepFr.jpg"/>
        <s v="/Images/Cards/Baseball/125/125-510Fr.jpg"/>
        <s v="/Images/Cards/Baseball/125/125-54404RepFr.jpg"/>
        <s v="/Images/Cards/Baseball/125/125-54454RepFr.jpg"/>
        <s v="/Images/Cards/Baseball/125/125-700Fr.jpg"/>
        <s v="/Images/Cards/Baseball/125/125-779Fr.jpg"/>
        <s v="/Images/Cards/Baseball/134/134-100Fr.jpg"/>
        <s v="/Images/Cards/Baseball/134/134-110Fr.jpg"/>
        <s v="/Images/Cards/Baseball/134/134-36408RepFr.jpg"/>
        <s v="/Images/Cards/Baseball/134/134-200Fr.jpg"/>
        <s v="/Images/Cards/Baseball/134/134-230Fr.jpg"/>
        <s v="/Images/Cards/Baseball/134/134-240Fr.jpg"/>
        <s v="/Images/Cards/Baseball/134/134-250Fr.jpg"/>
        <s v="/Images/Cards/Baseball/134/134-36511RepFr.jpg"/>
        <s v="/Images/Cards/Baseball/134/134-370Fr.jpg"/>
        <s v="/Images/Cards/Baseball/134/134-380Fr.jpg"/>
        <s v="/Images/Cards/Baseball/134/134-382Fr.jpg"/>
        <s v="/Images/Cards/Baseball/134/134-530Fr.jpg"/>
        <s v="/Images/Cards/Baseball/134/134-570Fr.jpg"/>
        <s v="/Images/Cards/Baseball/134/134-600Fr.jpg"/>
        <s v="/Images/Cards/Baseball/134/134-615Fr.jpg"/>
        <s v="/Images/Cards/Baseball/134/134-625Fr.jpg"/>
        <s v="/Images/Cards/Baseball/134/134-647Fr.jpg"/>
        <s v="/Images/Cards/Baseball/134/134-650Fr.jpg"/>
        <s v="/Images/Cards/Baseball/135/135-41TFr.jpg"/>
        <s v="/Images/Cards/Baseball/147/147-60901RepFr.jpg"/>
        <s v="/Images/Cards/Baseball/147/147-60Fr.jpg"/>
        <s v="/Images/Cards/Baseball/147/147-290Fr.jpg"/>
        <s v="/Images/Cards/Baseball/147/147-305Fr.jpg"/>
        <s v="/Images/Cards/Baseball/147/147-336Fr.jpg"/>
        <s v="/Images/Cards/Baseball/147/147-360Fr.jpg"/>
        <s v="/Images/Cards/Baseball/147/147-380Fr.jpg"/>
        <s v="/Images/Cards/Baseball/147/147-414bFr.jpg"/>
        <s v="/Images/Cards/Baseball/147/147-431Fr.jpg"/>
        <s v="/Images/Cards/Baseball/147/147-450Fr.jpg"/>
        <s v="/Images/Cards/Baseball/147/147-61407RepFr.jpg"/>
        <s v="/Images/Cards/Baseball/147/147-61436RepFr.jpg"/>
        <s v="/Images/Cards/Baseball/147/147-61471RepFr.jpg"/>
        <s v="/Images/Cards/Baseball/147/147-61491RepFr.jpg"/>
        <s v="/Images/Cards/Baseball/147/147-61571RepFr.jpg"/>
        <s v="/Images/Cards/Baseball/147/147-700Fr.jpg"/>
        <s v="/Images/Cards/Baseball/147/147-715Fr.jpg"/>
        <s v="/Images/Cards/Baseball/147/147-730Fr.jpg"/>
        <s v="/Images/Cards/Baseball/147/147-61661RepFr.jpg"/>
        <s v="/Images/Cards/Baseball/167/167-61901RepFr.jpg"/>
        <s v="/Images/Cards/Baseball/167/167-35Fr.jpg"/>
        <s v="/Images/Cards/Baseball/167/167-79Fr.jpg"/>
        <s v="/Images/Cards/Baseball/167/167-61984RepFr.jpg"/>
        <s v="/Images/Cards/Baseball/167/167-95Fr.jpg"/>
        <s v="/Images/Cards/Baseball/167/167-130Fr.jpg"/>
        <s v="/Images/Cards/Baseball/167/167-62055RepFr.jpg"/>
        <s v="/Images/Cards/Baseball/167/167-62063RepFr.jpg"/>
        <s v="/Images/Cards/Baseball/167/167-180Fr.jpg"/>
        <s v="/Images/Cards/Baseball/167/167-62132RepFr.jpg"/>
        <s v="/Images/Cards/Baseball/167/167-250Fr.jpg"/>
        <s v="/Images/Cards/Baseball/167/167-300Fr.jpg"/>
        <s v="/Images/Cards/Baseball/167/167-333Fr.jpg"/>
        <s v="/Images/Cards/Baseball/167/167-450Fr.jpg"/>
        <s v="/Images/Cards/Baseball/167/167-540Fr.jpg"/>
        <s v="/Images/Cards/Baseball/167/167-575Fr.jpg"/>
        <s v="/Images/Cards/Baseball/167/167-590Fr.jpg"/>
        <s v="/Images/Cards/Baseball/167/167-630Fr.jpg"/>
        <s v="/Images/Cards/Baseball/167/167-670Fr.jpg"/>
        <s v="/Images/Cards/Baseball/167/167-790Fr.jpg"/>
        <s v="/Images/Cards/Baseball/168/168-101TFr.jpg"/>
        <s v="/Images/Cards/Baseball/212/212-1Fr.jpg"/>
        <s v="/Images/Cards/Baseball/212/212-10Fr.jpg"/>
        <s v="/Images/Cards/Baseball/212/212-40Fr.jpg"/>
        <s v="/Images/Cards/Baseball/212/212-50Fr.jpg"/>
        <s v="/Images/Cards/Baseball/212/212-95603RepFr.jpg"/>
        <s v="/Images/Cards/Baseball/212/212-90Fr.jpg"/>
        <s v="/Images/Cards/Baseball/212/212-245Fr.jpg"/>
        <s v="/Images/Cards/Baseball/212/212-95795RepFr.jpg"/>
        <s v="/Images/Cards/Baseball/212/212-305Fr.jpg"/>
        <s v="/Images/Cards/Baseball/212/212-525Fr.jpg"/>
        <s v="/Images/Cards/Baseball/212/212-551Fr.jpg"/>
        <s v="/Images/Cards/Baseball/212/212-96080RepFr.jpg"/>
        <s v="/Images/Cards/Baseball/212/212-560Fr.jpg"/>
        <s v="/Images/Cards/Baseball/212/212-575Fr.jpg"/>
        <s v="/Images/Cards/Baseball/212/212-580Fr.jpg"/>
        <s v="/Images/Cards/Baseball/212/212-600Fr.jpg"/>
        <s v="/Images/Cards/Baseball/212/212-620Fr.jpg"/>
        <s v="/Images/Cards/Baseball/212/212-738Fr.jpg"/>
        <s v="/Images/Cards/Baseball/212/212-760Fr.jpg"/>
        <s v="/Images/Cards/Baseball/212/212-768Fr.jpg"/>
        <s v="/Images/Cards/Baseball/212/212-96305RepFr.jpg"/>
        <s v="/Images/Cards/Baseball/212/212-792Fr.jpg"/>
        <s v="/Images/Cards/Baseball/291/291-107376RepFr.jpg"/>
        <s v="/Images/Cards/Baseball/291/291-5Fr.jpg"/>
        <s v="/Images/Cards/Baseball/291/291-35Fr.jpg"/>
        <s v="/Images/Cards/Baseball/291/291-40Fr.jpg"/>
        <s v="/Images/Cards/Baseball/291/291-107473RepFr.jpg"/>
        <s v="/Images/Cards/Baseball/291/291-131Fr.jpg"/>
        <s v="/Images/Cards/Baseball/291/291-107525RepFr.jpg"/>
        <s v="/Images/Cards/Baseball/291/291-155Fr.jpg"/>
        <s v="/Images/Cards/Baseball/291/291-179Fr.jpg"/>
        <s v="/Images/Cards/Baseball/291/291-107558RepFr.jpg"/>
        <s v="/Images/Cards/Baseball/291/291-200Fr.jpg"/>
        <s v="/Images/Cards/Baseball/291/291-207Fr.jpg"/>
        <s v="/Images/Cards/Baseball/291/291-107655RepFr.jpg"/>
        <s v="/Images/Cards/Baseball/291/291-107675RepFr.jpg"/>
        <s v="/Images/Cards/Baseball/291/291-107735RepFr.jpg"/>
        <s v="/Images/Cards/Baseball/291/291-390Fr.jpg"/>
        <s v="/Images/Cards/Baseball/291/291-397Fr.jpg"/>
        <s v="/Images/Cards/Baseball/291/291-430Fr.jpg"/>
        <s v="/Images/Cards/Baseball/291/291-460Fr.jpg"/>
        <s v="/Images/Cards/Baseball/291/291-529Fr.jpg"/>
        <s v="/Images/Cards/Baseball/291/291-557Fr.jpg"/>
        <s v="/Images/Cards/Baseball/291/291-603Fr.jpg"/>
        <s v="/Images/Cards/Baseball/291/291-700Fr.jpg"/>
        <s v="/Images/Cards/Baseball/291/291-108125RepFr.jpg"/>
        <s v="/Images/Cards/Baseball/426/426-122759RepFr.jpg"/>
        <s v="/Images/Cards/Baseball/426/426-122790RepFr.jpg"/>
        <s v="/Images/Cards/Baseball/426/426-122825RepFr.jpg"/>
        <s v="/Images/Cards/Baseball/426/426-158Fr.jpg"/>
        <s v="/Images/Cards/Baseball/426/426-165Fr.jpg"/>
        <s v="/Images/Cards/Baseball/426/426-180Fr.jpg"/>
        <s v="/Images/Cards/Baseball/426/426-122925RepFr.jpg"/>
        <s v="/Images/Cards/Baseball/426/426-248Fr.jpg"/>
        <s v="/Images/Cards/Baseball/426/426-268Fr.jpg"/>
        <s v="/Images/Cards/Baseball/426/426-270Fr.jpg"/>
        <s v="/Images/Cards/Baseball/426/426-290Fr.jpg"/>
        <s v="/Images/Cards/Baseball/426/426-310Fr.jpg"/>
        <s v="/Images/Cards/Baseball/426/426-123045RepFr.jpg"/>
        <s v="/Images/Cards/Baseball/426/426-400Fr.jpg"/>
        <s v="/Images/Cards/Baseball/426/426-430Fr.jpg"/>
        <s v="/Images/Cards/Baseball/426/426-465Fr.jpg"/>
        <s v="/Images/Cards/Baseball/426/426-475Fr.jpg"/>
        <s v="/Images/Cards/Baseball/426/426-499Fr.jpg"/>
        <s v="/Images/Cards/Baseball/426/426-520Fr.jpg"/>
        <s v="/Images/Cards/Baseball/426/426-540Fr.jpg"/>
        <s v="/Images/Cards/Baseball/426/426-612Fr.jpg"/>
        <s v="/Images/Cards/Baseball/426/426-123345RepFr.jpg"/>
        <s v="/Images/Cards/Baseball/426/426-687Fr.jpg"/>
        <s v="/Images/Cards/Baseball/426/426-777Fr.jpg"/>
        <s v="/Images/Cards/Baseball/594/594-135191RepFr.jpg"/>
        <s v="/Images/Cards/Baseball/594/594-30Fr.jpg"/>
        <s v="/Images/Cards/Baseball/594/594-45Fr.jpg"/>
        <s v="/Images/Cards/Baseball/594/594-145Fr.jpg"/>
        <s v="/Images/Cards/Baseball/594/594-158Fr.jpg"/>
        <s v="/Images/Cards/Baseball/594/594-170Fr.jpg"/>
        <s v="/Images/Cards/Baseball/594/594-175Fr.jpg"/>
        <s v="/Images/Cards/Baseball/594/594-199Fr.jpg"/>
        <s v="/Images/Cards/Baseball/594/594-203Fr.jpg"/>
        <s v="/Images/Cards/Baseball/594/594-295Fr.jpg"/>
        <s v="/Images/Cards/Baseball/594/594-312Fr.jpg"/>
        <s v="/Images/Cards/Baseball/594/594-135537RepFr.jpg"/>
        <s v="/Images/Cards/Baseball/594/594-370Fr.jpg"/>
        <s v="/Images/Cards/Baseball/594/594-397Fr.jpg"/>
        <s v="/Images/Cards/Baseball/594/594-135621RepFr.jpg"/>
        <s v="/Images/Cards/Baseball/594/594-135724RepFr.jpg"/>
        <s v="/Images/Cards/Baseball/594/594-535Fr.jpg"/>
        <s v="/Images/Cards/Baseball/594/594-543Fr.jpg"/>
        <s v="/Images/Cards/Baseball/594/594-559Fr.jpg"/>
        <s v="/Images/Cards/Baseball/594/594-135778RepFr.jpg"/>
        <s v="/Images/Cards/Baseball/594/594-622Fr.jpg"/>
        <s v="/Images/Cards/Baseball/597/597-130TFr.jpg"/>
        <s v="/Images/Cards/Baseball/803/803-30Fr.jpg"/>
        <s v="/Images/Cards/Baseball/803/803-147950RepFr.jpg"/>
        <s v="/Images/Cards/Baseball/803/803-148000RepFr.jpg"/>
        <s v="/Images/Cards/Baseball/803/803-125Fr.jpg"/>
        <s v="/Images/Cards/Baseball/803/803-148040RepFr.jpg"/>
        <s v="/Images/Cards/Baseball/803/803-150Fr.jpg"/>
        <s v="/Images/Cards/Baseball/803/803-177Fr.jpg"/>
        <s v="/Images/Cards/Baseball/803/803-189Fr.jpg"/>
        <s v="/Images/Cards/Baseball/803/803-148100RepFr.jpg"/>
        <s v="/Images/Cards/Baseball/803/803-205Fr.jpg"/>
        <s v="/Images/Cards/Baseball/803/803-148119RepFr.jpg"/>
        <s v="/Images/Cards/Baseball/803/803-250Fr.jpg"/>
        <s v="/Images/Cards/Baseball/803/803-253Fr.jpg"/>
        <s v="/Images/Cards/Baseball/803/803-262Fr.jpg"/>
        <s v="/Images/Cards/Baseball/803/803-148201RepFr.jpg"/>
        <s v="/Images/Cards/Baseball/803/803-303Fr.jpg"/>
        <s v="/Images/Cards/Baseball/803/803-318Fr.jpg"/>
        <s v="/Images/Cards/Baseball/803/803-323Fr.jpg"/>
        <s v="/Images/Cards/Baseball/803/803-368Fr.jpg"/>
        <s v="/Images/Cards/Baseball/803/803-148297RepFr.jpg"/>
        <s v="/Images/Cards/Baseball/1048/1048-8Fr.jpg"/>
        <s v="/Images/Cards/Baseball/1048/1048-163888RepFr.jpg"/>
        <s v="/Images/Cards/Baseball/1048/1048-50Fr.jpg"/>
        <s v="/Images/Cards/Baseball/1048/1048-96Fr.jpg"/>
        <s v="/Images/Cards/Baseball/1048/1048-105Fr.jpg"/>
        <s v="/Images/Cards/Baseball/1048/1048-108Fr.jpg"/>
        <s v="/Images/Cards/Baseball/1048/1048-130Fr.jpg"/>
        <s v="/Images/Cards/Baseball/1048/1048-164013RepFr.jpg"/>
        <s v="/Images/Cards/Baseball/1048/1048-157Fr.jpg"/>
        <s v="/Images/Cards/Baseball/1048/1048-158Fr.jpg"/>
        <s v="/Images/Cards/Baseball/1048/1048-256Fr.jpg"/>
        <s v="/Images/Cards/Baseball/1048/1048-277Fr.jpg"/>
        <s v="/Images/Cards/Baseball/1048/1048-300Fr.jpg"/>
        <s v="/Images/Cards/Baseball/1048/1048-325Fr.jpg"/>
        <s v="/Images/Cards/Baseball/1048/1048-164208RepFr.jpg"/>
        <s v="/Images/Cards/Baseball/1048/1048-164215RepFr.jpg"/>
        <s v="/Images/Cards/Baseball/1048/1048-164263RepFr.jpg"/>
        <s v="/Images/Cards/Baseball/1048/1048-164275RepFr.jpg"/>
        <s v="/Images/Cards/Baseball/1048/1048-410Fr.jpg"/>
        <s v="/Images/Cards/Baseball/1238/1238-1Fr.jpg"/>
        <s v="/Images/Cards/Baseball/1238/1238-8Fr.jpg"/>
        <s v="/Images/Cards/Baseball/1238/1238-20Fr.jpg"/>
        <s v="/Images/Cards/Baseball/1238/1238-130Fr.jpg"/>
        <s v="/Images/Cards/Baseball/1238/1238-150Fr.jpg"/>
        <s v="/Images/Cards/Baseball/1238/1238-160Fr.jpg"/>
        <s v="/Images/Cards/Baseball/1238/1238-200Fr.jpg"/>
        <s v="/Images/Cards/Baseball/1238/1238-215Fr.jpg"/>
        <s v="/Images/Cards/Baseball/1238/1238-254Fr.jpg"/>
        <s v="/Images/Cards/Baseball/1238/1238-257Fr.jpg"/>
        <s v="/Images/Cards/Baseball/1238/1238-264Fr.jpg"/>
        <s v="/Images/Cards/Baseball/1238/1238-290Fr.jpg"/>
        <s v="/Images/Cards/Baseball/1238/1238-291Fr.jpg"/>
        <s v="/Images/Cards/Baseball/1238/1238-178551RepFr.jpg"/>
        <s v="/Images/Cards/Baseball/1238/1238-296Fr.jpg"/>
        <s v="/Images/Cards/Baseball/1238/1238-305Fr.jpg"/>
        <s v="/Images/Cards/Baseball/1238/1238-319Fr.jpg"/>
        <s v="/Images/Cards/Baseball/1238/1238-320Fr.jpg"/>
        <s v="/Images/Cards/Baseball/1238/1238-321Fr.jpg"/>
        <s v="/Images/Cards/Baseball/1238/1238-338Fr.jpg"/>
        <s v="/Images/Cards/Baseball/1340/1340-16Fr.jpg"/>
        <s v="/Images/Cards/Baseball/1340/1340-75Fr.jpg"/>
        <s v="/Images/Cards/Baseball/1340/1340-85Fr.jpg"/>
        <s v="/Images/Cards/Baseball/1340/1340-95Fr.jpg"/>
        <s v="/Images/Cards/Baseball/1340/1340-100Fr.jpg"/>
        <s v="/Images/Cards/Baseball/1340/1340-172Fr.jpg"/>
        <s v="/Images/Cards/Baseball/1340/1340-243Fr.jpg"/>
        <s v="/Images/Cards/Baseball/1340/1340-270Fr.jpg"/>
        <s v="/Images/Cards/Baseball/1340/1340-277Fr.jpg"/>
        <s v="/Images/Cards/Baseball/1340/1340-291Fr.jpg"/>
        <s v="/Images/Cards/Baseball/1340/1340-329Fr.jpg"/>
        <s v="/Images/Cards/Baseball/1340/1340-331Fr.jpg"/>
        <s v="/Images/Cards/Baseball/1340/1340-355Fr.jpg"/>
        <s v="/Images/Cards/Baseball/1340/1340-369Fr.jpg"/>
        <s v="/Images/Cards/Baseball/1340/1340-380Fr.jpg"/>
        <s v="/Images/Cards/Baseball/1340/1340-398Fr.jpg"/>
        <s v="/Images/Cards/Baseball/1340/1340-399Fr.jpg"/>
        <s v="/Images/Cards/Baseball/1340/1340-418Fr.jpg"/>
        <s v="/Images/Cards/Baseball/1340/1340-423Fr.jpg"/>
        <s v="/Images/Cards/Baseball/1411/1411-251376RepFr.jpg"/>
        <s v="/Images/Cards/Baseball/1411/1411-3Fr.jpg"/>
        <s v="/Images/Cards/Baseball/1411/1411-251378RepFr.jpg"/>
        <s v="/Images/Cards/Baseball/1411/1411-15Fr.jpg"/>
        <s v="/Images/Cards/Baseball/1411/1411-251424Fr.jpg"/>
        <s v="/Images/Cards/Baseball/1411/1411-251428RepFr.jpg"/>
        <s v="/Images/Cards/Baseball/1411/1411-60Fr.jpg"/>
        <s v="/Images/Cards/Baseball/1411/1411-251437RepFr.jpg"/>
        <s v="/Images/Cards/Baseball/1411/1411-104Fr.jpg"/>
        <s v="/Images/Cards/Baseball/1411/1411-109Fr.jpg"/>
        <s v="/Images/Cards/Baseball/1411/1411-125Fr.jpg"/>
        <s v="/Images/Cards/Baseball/1411/1411-180Fr.jpg"/>
        <s v="/Images/Cards/Baseball/1411/1411-186Fr.jpg"/>
        <s v="/Images/Cards/Baseball/1411/1411-241Fr.jpg"/>
        <s v="/Images/Cards/Baseball/1411/1411-251724RepFr.jpg"/>
        <s v="/Images/Cards/Baseball/1411/1411-360Fr.jpg"/>
        <s v="/Images/Cards/Baseball/1411/1411-400Fr.jpg"/>
        <s v="/Images/Cards/Baseball/1411/1411-425Fr.jpg"/>
        <s v="/Images/Cards/Baseball/1423/1423-T40Fr.jpg"/>
        <s v="/Images/Cards/Baseball/1486/1486-1Fr.jpg"/>
        <s v="/Images/Cards/Baseball/1486/1486-2Fr.jpg"/>
        <s v="/Images/Cards/Baseball/1486/1486-15Fr.jpg"/>
        <s v="/Images/Cards/Baseball/1486/1486-60Fr.jpg"/>
        <s v="/Images/Cards/Baseball/1486/1486-75Fr.jpg"/>
        <s v="/Images/Cards/Baseball/1486/1486-279714RepFr.jpg"/>
        <s v="/Images/Cards/Baseball/1486/1486-279719RepFr.jpg"/>
        <s v="/Images/Cards/Baseball/1486/1486-136Fr.jpg"/>
        <s v="/Images/Cards/Baseball/1486/1486-146Fr.jpg"/>
        <s v="/Images/Cards/Baseball/1486/1486-279764RepFr.jpg"/>
        <s v="/Images/Cards/Baseball/1486/1486-166Fr.jpg"/>
        <s v="/Images/Cards/Baseball/1486/1486-279799Fr.jpg"/>
        <s v="/Images/Cards/Baseball/1486/1486-220Fr.jpg"/>
        <s v="/Images/Cards/Baseball/1486/1486-240Fr.jpg"/>
        <s v="/Images/Cards/Baseball/1486/1486-560Fr.jpg"/>
        <s v="/Images/Cards/Baseball/1486/1486-593Fr.jpg"/>
        <s v="/Images/Cards/Baseball/1486/1486-643Fr.jpg"/>
        <s v="/Images/Cards/Baseball/1486/1486-660Fr.jpg"/>
        <s v="/Images/Cards/Baseball/1486/1486-726Fr.jpg"/>
        <s v="/Images/Cards/Baseball/1502/1502-T247Fr.jpg"/>
        <s v="/Images/Cards/Baseball/1562/1562-1Fr.jpg"/>
        <s v="/Images/Cards/Baseball/1562/1562-75Fr.jpg"/>
        <s v="/Images/Cards/Baseball/1562/1562-303187RepFr.jpg"/>
        <s v="/Images/Cards/Baseball/1562/1562-145Fr.jpg"/>
        <s v="/Images/Cards/Baseball/1562/1562-160Fr.jpg"/>
        <s v="/Images/Cards/Baseball/1562/1562-303254RepFr.jpg"/>
        <s v="/Images/Cards/Baseball/1562/1562-303264RepFr.jpg"/>
        <s v="/Images/Cards/Baseball/1562/1562-200Fr.jpg"/>
        <s v="/Images/Cards/Baseball/1562/1562-218Fr.jpg"/>
        <s v="/Images/Cards/Baseball/1562/1562-303314RepFr.jpg"/>
        <s v="/Images/Cards/Baseball/1562/1562-240Fr.jpg"/>
        <s v="/Images/Cards/Baseball/1562/1562-270Fr.jpg"/>
        <s v="/Images/Cards/Baseball/1562/1562-390Fr.jpg"/>
        <s v="/Images/Cards/Baseball/1562/1562-410Fr.jpg"/>
        <s v="/Images/Cards/Baseball/1562/1562-425Fr.jpg"/>
        <s v="/Images/Cards/Baseball/1562/1562-460Fr.jpg"/>
        <s v="/Images/Cards/Baseball/1562/1562-489Fr.jpg"/>
        <s v="/Images/Cards/Baseball/1562/1562-550Fr.jpg"/>
        <s v="/Images/Cards/Baseball/1562/1562-622Fr.jpg"/>
        <s v="/Images/Cards/Baseball/1642/1642-26Fr.jpg"/>
        <s v="/Images/Cards/Baseball/1642/1642-71Fr.jpg"/>
        <s v="/Images/Cards/Baseball/1642/1642-72Fr.jpg"/>
        <s v="/Images/Cards/Baseball/1642/1642-80Fr.jpg"/>
        <s v="/Images/Cards/Baseball/1642/1642-100Fr.jpg"/>
        <s v="/Images/Cards/Baseball/1642/1642-103Fr.jpg"/>
        <s v="/Images/Cards/Baseball/1642/1642-32454Fr.jpg"/>
        <s v="/Images/Cards/Baseball/1642/1642-109Fr.jpg"/>
        <s v="/Images/Cards/Baseball/1642/1642-32549RepFr.jpg"/>
        <s v="/Images/Cards/Baseball/1642/1642-259Fr.jpg"/>
        <s v="/Images/Cards/Baseball/1642/1642-32719Fr.jpg"/>
        <s v="/Images/Cards/Baseball/1642/1642-380Fr.jpg"/>
        <s v="/Images/Cards/Baseball/1642/1642-32739RepFr.jpg"/>
        <s v="/Images/Cards/Baseball/1642/1642-400Fr.jpg"/>
        <s v="/Images/Cards/Baseball/1642/1642-450Fr.jpg"/>
        <s v="/Images/Cards/Baseball/1642/1642-548Fr.jpg"/>
        <s v="/Images/Cards/Baseball/1642/1642-556Fr.jpg"/>
        <s v="/Images/Cards/Baseball/1642/1642-577Fr.jpg"/>
        <s v="/Images/Cards/Baseball/1642/1642-680Fr.jpg"/>
        <s v="/Images/Cards/Baseball/1727/1727-1Fr.jpg"/>
        <s v="/Images/Cards/Baseball/1727/1727-10Fr.jpg"/>
        <s v="/Images/Cards/Baseball/1727/1727-13Fr.jpg"/>
        <s v="/Images/Cards/Baseball/1727/1727-20Fr.jpg"/>
        <s v="/Images/Cards/Baseball/1727/1727-210389Fr.jpg"/>
        <s v="/Images/Cards/Baseball/1727/1727-45Fr.jpg"/>
        <s v="/Images/Cards/Baseball/1727/1727-210398RepFr.jpg"/>
        <s v="/Images/Cards/Baseball/1727/1727-67Fr.jpg"/>
        <s v="/Images/Cards/Baseball/1727/1727-140Fr.jpg"/>
        <s v="/Images/Cards/Baseball/1727/1727-209Fr.jpg"/>
        <s v="/Images/Cards/Baseball/1727/1727-239Fr.jpg"/>
        <s v="/Images/Cards/Baseball/1727/1727-210739RepFr.jpg"/>
        <s v="/Images/Cards/Baseball/1727/1727-210754RepFr.jpg"/>
        <s v="/Images/Cards/Baseball/1727/1727-210799RepFr.jpg"/>
        <s v="/Images/Cards/Baseball/1727/1727-500Fr.jpg"/>
        <s v="/Images/Cards/Baseball/1727/1727-510Fr.jpg"/>
        <s v="/Images/Cards/Baseball/1727/1727-559Fr.jpg"/>
        <s v="/Images/Cards/Baseball/1727/1727-575Fr.jpg"/>
        <s v="/Images/Cards/Baseball/1727/1727-623Fr.jpg"/>
        <s v="/Images/Cards/Baseball/1824/1824-13Fr.jpg"/>
        <s v="/Images/Cards/Baseball/1824/1824-19Fr.jpg"/>
        <s v="/Images/Cards/Baseball/1824/1824-211149RepFr.jpg"/>
        <s v="/Images/Cards/Baseball/1824/1824-30Fr.jpg"/>
        <s v="/Images/Cards/Baseball/1824/1824-33Fr.jpg"/>
        <s v="/Images/Cards/Baseball/1824/1824-49Fr.jpg"/>
        <s v="/Images/Cards/Baseball/1824/1824-75Fr.jpg"/>
        <s v="/Images/Cards/Baseball/1824/1824-100Fr.jpg"/>
        <s v="/Images/Cards/Baseball/1824/1824-211242RepFr.jpg"/>
        <s v="/Images/Cards/Baseball/1824/1824-155Fr.jpg"/>
        <s v="/Images/Cards/Baseball/1824/1824-213Fr.jpg"/>
        <s v="/Images/Cards/Baseball/1824/1824-240Fr.jpg"/>
        <s v="/Images/Cards/Baseball/1824/1824-211494RepFr.jpg"/>
        <s v="/Images/Cards/Baseball/1824/1824-400Fr.jpg"/>
        <s v="/Images/Cards/Baseball/1824/1824-440Fr.jpg"/>
        <s v="/Images/Cards/Baseball/1824/1824-510Fr.jpg"/>
        <s v="/Images/Cards/Baseball/1824/1824-530Fr.jpg"/>
        <s v="/Images/Cards/Baseball/1824/1824-575Fr.jpg"/>
        <s v="/Images/Cards/Baseball/1824/1824-600Fr.jpg"/>
        <s v="/Images/Cards/Baseball/1824/1824-677Fr.jpg"/>
        <s v="/Images/Cards/Baseball/1930/1930-207155RepFr.jpg"/>
        <s v="/Images/Cards/Baseball/1930/1930-207175RepFr.jpg"/>
        <s v="/Images/Cards/Baseball/1930/1930-207185RepFr.jpg"/>
        <s v="/Images/Cards/Baseball/1930/1930-71Fr.jpg"/>
        <s v="/Images/Cards/Baseball/1930/1930-110Fr.jpg"/>
        <s v="/Images/Cards/Baseball/1930/1930-207280RepFr.jpg"/>
        <s v="/Images/Cards/Baseball/1930/1930-175Fr.jpg"/>
        <s v="/Images/Cards/Baseball/1930/1930-200Fr.jpg"/>
        <s v="/Images/Cards/Baseball/1930/1930-207355RepFr.jpg"/>
        <s v="/Images/Cards/Baseball/1930/1930-207371RepFr.jpg"/>
        <s v="/Images/Cards/Baseball/1930/1930-387Fr.jpg"/>
        <s v="/Images/Cards/Baseball/1930/1930-401Fr.jpg"/>
        <s v="/Images/Cards/Baseball/1930/1930-207545RepFr.jpg"/>
        <s v="/Images/Cards/Baseball/1930/1930-423Fr.jpg"/>
        <s v="/Images/Cards/Baseball/1930/1930-460Fr.jpg"/>
        <s v="/Images/Cards/Baseball/1930/1930-207630RepFr.jpg"/>
        <s v="/Images/Cards/Baseball/1930/1930-207635RepFr.jpg"/>
        <s v="/Images/Cards/Baseball/1930/1930-207695RepFr.jpg"/>
        <s v="/Images/Cards/Baseball/1930/1930-207715RepFr.jpg"/>
        <s v="/Images/Cards/Baseball/1930/1930-641Fr.jpg"/>
        <s v="/Images/Cards/Baseball/1977/1977-193353Fr.jpg"/>
        <s v="/Images/Cards/Baseball/1977/1977-193363RepFr.jpg"/>
        <s v="/Images/Cards/Baseball/1977/1977-193373RepFr.jpg"/>
        <s v="/Images/Cards/Baseball/1977/1977-193383RepFr.jpg"/>
        <s v="/Images/Cards/Baseball/1977/1977-90Fr.jpg"/>
        <s v="/Images/Cards/Baseball/1977/1977-130Fr.jpg"/>
        <s v="/Images/Cards/Baseball/1977/1977-193474RepFr.jpg"/>
        <s v="/Images/Cards/Baseball/1977/1977-180Fr.jpg"/>
        <s v="/Images/Cards/Baseball/1977/1977-193590RepFr.jpg"/>
        <s v="/Images/Cards/Baseball/1977/1977-193621RepFr.jpg"/>
        <s v="/Images/Cards/Baseball/1977/1977-325Fr.jpg"/>
        <s v="/Images/Cards/Baseball/1977/1977-360Fr.jpg"/>
        <s v="/Images/Cards/Baseball/1977/1977-193690RepFr.jpg"/>
        <s v="/Images/Cards/Baseball/1977/1977-193716RepFr.jpg"/>
        <s v="/Images/Cards/Baseball/1977/1977-193726RepFr.jpg"/>
        <s v="/Images/Cards/Baseball/1977/1977-450Fr.jpg"/>
        <s v="/Images/Cards/Baseball/1977/1977-193799RepFr.jpg"/>
        <s v="/Images/Cards/Baseball/1977/1977-193819RepFr.jpg"/>
        <s v="/Images/Cards/Baseball/1977/1977-193879RepFr.jpg"/>
        <s v="/Images/Cards/Baseball/1977/1977-193889RepFr.jpg"/>
        <s v="/Images/Cards/Baseball/6625/6625-10Fr.jpg"/>
        <s v="/Images/Cards/Baseball/6625/6625-56883RepFr.jpg"/>
        <s v="/Images/Cards/Baseball/6625/6625-76Fr.jpg"/>
        <s v="/Images/Cards/Baseball/6625/6625-57049RepFr.jpg"/>
        <s v="/Images/Cards/Baseball/6625/6625-230Fr.jpg"/>
        <s v="/Images/Cards/Baseball/6625/6625-240Fr.jpg"/>
        <s v="/Images/Cards/Baseball/6625/6625-57171RepFr.jpg"/>
        <s v="/Images/Cards/Baseball/6625/6625-360Fr.jpg"/>
        <s v="/Images/Cards/Baseball/6625/6625-57247RepFr.jpg"/>
        <s v="/Images/Cards/Baseball/6625/6625-57291RepFr.jpg"/>
        <s v="/Images/Cards/Baseball/6625/6625-57306RepFr.jpg"/>
        <s v="/Images/Cards/Baseball/6625/6625-490Fr.jpg"/>
        <s v="/Images/Cards/Baseball/6625/6625-500Fr.jpg"/>
        <s v="/Images/Cards/Baseball/6625/6625-510Fr.jpg"/>
        <s v="/Images/Cards/Baseball/6625/6625-57391RepFr.jpg"/>
        <s v="/Images/Cards/Baseball/6625/6625-580Fr.jpg"/>
        <s v="/Images/Cards/Baseball/6625/6625-57441RepFr.jpg"/>
        <s v="/Images/Cards/Baseball/6625/6625-600Fr.jpg"/>
        <s v="/Images/Cards/Baseball/6625/6625-625Fr.jpg"/>
        <s v="/Images/Cards/Baseball/6625/6625-650Fr.jpg"/>
        <s v="/Images/Cards/Baseball/8834/8834-UH240Fr.jpg"/>
        <s v="/Images/Cards/Baseball/8834/8834-UH280Fr.jpg"/>
        <s v="/Images/Cards/Baseball/9074/9074-259275RepFr.jpg"/>
        <s v="/Images/Cards/Baseball/9074/9074-30aFr.jpg"/>
        <s v="/Images/Cards/Baseball/9074/9074-259303RepFr.jpg"/>
        <s v="/Images/Cards/Baseball/9074/9074-60aFr.jpg"/>
        <s v="/Images/Cards/Baseball/9074/9074-259340RepFr.jpg"/>
        <s v="/Images/Cards/Baseball/9074/9074-259411RepFr.jpg"/>
        <s v="/Images/Cards/Baseball/9074/9074-185Fr.jpg"/>
        <s v="/Images/Cards/Baseball/9074/9074-224Fr.jpg"/>
        <s v="/Images/Cards/Baseball/9074/9074-287aFr.jpg"/>
        <s v="/Images/Cards/Baseball/9074/9074-290aFr.jpg"/>
        <s v="/Images/Cards/Baseball/9074/9074-300Fr.jpg"/>
        <s v="/Images/Cards/Baseball/9074/9074-259570RepFr.jpg"/>
        <s v="/Images/Cards/Baseball/9074/9074-259586RepFr.jpg"/>
        <s v="/Images/Cards/Baseball/9074/9074-259607RepFr.jpg"/>
        <s v="/Images/Cards/Baseball/9074/9074-259622RepFr.jpg"/>
        <s v="/Images/Cards/Baseball/9074/9074-259625RepFr.jpg"/>
        <s v="/Images/Cards/Baseball/9074/9074-475aFr.jpg"/>
        <s v="/Images/Cards/Baseball/9074/9074-259839RepFr.jpg"/>
        <s v="/Images/Cards/Baseball/9074/9074-259854RepFr.jpg"/>
        <s v="/Images/Cards/Baseball/9074/9074-259907RepFr.jpg"/>
        <s v="/Images/Cards/Baseball/9821/9821-417051RepFr.jpg"/>
        <s v="/Images/Cards/Baseball/9821/9821-85aFr.jpg"/>
        <s v="/Images/Cards/Baseball/9821/9821-94aFr.jpg"/>
        <s v="/Images/Cards/Baseball/9821/9821-100aFr.jpg"/>
        <s v="/Images/Cards/Baseball/9821/9821-125aFr.jpg"/>
        <s v="/Images/Cards/Baseball/9821/9821-126Fr.jpg"/>
        <s v="/Images/Cards/Baseball/9821/9821-150Fr.jpg"/>
        <s v="/Images/Cards/Baseball/9821/9821-189Fr.jpg"/>
        <s v="/Images/Cards/Baseball/9821/9821-200aFr.jpg"/>
        <s v="/Images/Cards/Baseball/9821/9821-215Fr.jpg"/>
        <s v="/Images/Cards/Baseball/9821/9821-220Fr.jpg"/>
        <s v="/Images/Cards/Baseball/9821/9821-323Fr.jpg"/>
        <s v="/Images/Cards/Baseball/9821/9821-369aFr.jpg"/>
        <s v="/Images/Cards/Baseball/9821/9821-404Fr.jpg"/>
        <s v="/Images/Cards/Baseball/9821/9821-549aFr.jpg"/>
        <s v="/Images/Cards/Baseball/9821/9821-615aFr.jpg"/>
        <s v="/Images/Cards/Baseball/9821/9821-623Fr.jpg"/>
        <s v="/Images/Cards/Baseball/9821/9821-652aFr.jpg"/>
        <s v="/Images/Cards/Baseball/48224/48224-33Fr.jpg"/>
        <s v="/Images/Cards/Baseball/48224/48224-42Fr.jpg"/>
        <s v="/Images/Cards/Baseball/48224/48224-534530RepFr.jpg"/>
        <s v="/Images/Cards/Baseball/48224/48224-150Fr.jpg"/>
        <s v="/Images/Cards/Baseball/48224/48224-169Fr.jpg"/>
        <s v="/Images/Cards/Baseball/48224/48224-534630RepFr.jpg"/>
        <s v="/Images/Cards/Baseball/48224/48224-253Fr.jpg"/>
        <s v="/Images/Cards/Baseball/48224/48224-534705RepFr.jpg"/>
        <s v="/Images/Cards/Baseball/48224/48224-300Fr.jpg"/>
        <s v="/Images/Cards/Baseball/48224/48224-302Fr.jpg"/>
        <s v="/Images/Cards/Baseball/48224/48224-315Fr.jpg"/>
        <s v="/Images/Cards/Baseball/48224/48224-330Fr.jpg"/>
        <s v="/Images/Cards/Baseball/48224/48224-355Fr.jpg"/>
        <s v="/Images/Cards/Baseball/48224/48224-360Fr.jpg"/>
        <s v="/Images/Cards/Baseball/48224/48224-550Fr.jpg"/>
        <s v="/Images/Cards/Baseball/58238/58238-3085832RepFr.jpg"/>
        <s v="/Images/Cards/Baseball/61443/61443-30Fr.jpg"/>
        <s v="/Images/Cards/Baseball/61443/61443-150Fr.jpg"/>
        <s v="/Images/Cards/Baseball/61443/61443-162Fr.jpg"/>
        <s v="/Images/Cards/Baseball/61443/61443-180Fr.jpg"/>
        <s v="/Images/Cards/Baseball/61443/61443-200Fr.jpg"/>
        <s v="/Images/Cards/Baseball/61443/61443-305Fr.jpg"/>
        <s v="/Images/Cards/Baseball/61443/61443-310Fr.jpg"/>
        <s v="/Images/Cards/Baseball/61443/61443-331bFr.jpg"/>
        <s v="/Images/Cards/Baseball/61443/61443-371Fr.jpg"/>
        <s v="/Images/Cards/Baseball/61443/61443-446Fr.jpg"/>
        <s v="/Images/Cards/Baseball/61443/61443-506Fr.jpg"/>
        <s v="/Images/Cards/Baseball/61443/61443-535Fr.jpg"/>
        <s v="/Images/Cards/Baseball/61443/61443-537aFr.jpg"/>
        <s v="/Images/Cards/Baseball/61443/61443-600aFr.jpg"/>
        <s v="/Images/Cards/Baseball/61443/61443-639aFr.jpg"/>
        <s v="/Images/Cards/Baseball/72762/72762-2Fr.jpg"/>
        <s v="/Images/Cards/Baseball/72762/72762-22Fr.jpg"/>
        <s v="/Images/Cards/Baseball/72762/72762-5507938RepFr.jpg"/>
        <s v="/Images/Cards/Baseball/72762/72762-29Fr.jpg"/>
        <s v="/Images/Cards/Baseball/72762/72762-35Fr.jpg"/>
        <s v="/Images/Cards/Baseball/72762/72762-5507948Fr.jpg"/>
        <s v="/Images/Cards/Baseball/72762/72762-107aFr.jpg"/>
        <s v="/Images/Cards/Baseball/72762/72762-350aFr.jpg"/>
        <s v="/Images/Cards/Baseball/72762/72762-410Fr.jpg"/>
        <s v="/Images/Cards/Baseball/72762/72762-595aFr.jpg"/>
        <s v="/Images/Cards/Baseball/72762/72762-5815436Fr.jpg"/>
        <s v="/Images/Cards/Baseball/72762/72762-5815496Fr.jpg"/>
        <s v="/Images/Cards/Baseball/83630/83630-6395197Fr.jpg"/>
        <s v="/Images/Cards/Baseball/83630/83630-6395238Fr.jpg"/>
        <s v="/Images/Cards/Baseball/83630/83630-6395321Fr.jpg"/>
        <s v="/Images/Cards/Baseball/83630/83630-6395357Fr.jpg"/>
        <s v="/Images/Cards/Baseball/83630/83630-6395396RepFr.jpg"/>
        <s v="/Images/Cards/Baseball/83630/83630-6395446Fr.jpg"/>
        <s v="/Images/Cards/Baseball/83630/83630-6395493Fr.jpg"/>
        <s v="/Images/Cards/Baseball/83630/83630-9871313Fr.jpg"/>
        <s v="/Images/Cards/Baseball/83630/83630-9871363Fr.jpg"/>
        <s v="/Images/Cards/Baseball/83630/83630-9871388Fr.jpg"/>
        <s v="/Images/Cards/Baseball/83630/83630-9871478Fr.jpg"/>
        <s v="/Images/Cards/Baseball/83630/83630-9871538Fr.jpg"/>
        <s v="/Images/Cards/Baseball/94826/94826-10136699Fr.jpg"/>
        <s v="/Images/Cards/Baseball/97340/97340-7346463Fr.jpg"/>
        <s v="/Images/Cards/Baseball/97340/97340-15234502Fr.jpg"/>
        <s v="/Images/Cards/Baseball/97340/97340-15234577Fr.jpg"/>
        <s v="/Images/Cards/Baseball/97340/97340-15234602Fr.jpg"/>
        <s v="/Images/Cards/Baseball/97340/97340-15234702Fr.jpg"/>
        <s v="/Images/Cards/Baseball/97340/97340-35444830Fr.jpg"/>
        <s v="/Images/Cards/Baseball/97340/97340-35444904Fr.jpg"/>
        <s v="/Images/Cards/Baseball/97340/97340-35444941Fr.jpg"/>
        <s v="/Images/Cards/Baseball/97340/97340-35445027Fr.jpg"/>
        <s v="/Images/Cards/Baseball/97340/97340-35445041Fr.jpg"/>
        <s v="/Images/Cards/Baseball/97340/97340-35445141Fr.jpg"/>
        <s v="/Images/Cards/Baseball/115847/115847-8312418RepFr.jpg"/>
        <s v="/Images/Cards/Baseball/115847/115847-8312500RepFr.jpg"/>
        <s v="/Images/Cards/Baseball/115847/115847-8312566Fr.jpg"/>
        <s v="/Images/Cards/Baseball/115847/115847-8312625Fr.jpg"/>
        <s v="/Images/Cards/Baseball/115847/115847-8312666Fr.jpg"/>
        <s v="/Images/Cards/Baseball/115847/115847-8312671Fr.jpg"/>
        <s v="/Images/Cards/Baseball/115847/115847-8312702Fr.jpg"/>
        <s v="/Images/Cards/Baseball/115847/115847-8624663Fr.jpg"/>
        <s v="/Images/Cards/Baseball/115847/115847-8624763Fr.jpg"/>
        <s v="/Images/Cards/Baseball/115847/115847-8624855Fr.jpg"/>
        <s v="/Images/Cards/Baseball/115847/115847-8624963Fr.jpg"/>
        <s v="/Images/Cards/Baseball/134018/134018-9466101Fr.jpg"/>
        <s v="/Images/Cards/Baseball/134018/134018-9466131Fr.jpg"/>
        <s v="/Images/Cards/Baseball/134018/134018-9466231RepFr.jpg"/>
        <s v="/Images/Cards/Baseball/134018/134018-9466242Fr.jpg"/>
        <s v="/Images/Cards/Baseball/134018/134018-9466361Fr.jpg"/>
        <s v="/Images/Cards/Baseball/134018/134018-9466431Fr.jpg"/>
        <s v="/Images/Cards/Baseball/134018/134018-9875834Fr.jpg"/>
        <s v="/Images/Cards/Baseball/134018/134018-9875858Fr.jpg"/>
        <s v="/Images/Cards/Baseball/134018/134018-9875904Fr.jpg"/>
        <s v="/Images/Cards/Baseball/134018/134018-9876049Fr.jpg"/>
        <s v="/Images/Cards/Baseball/134018/134018-9876153Fr.jpg"/>
        <s v="/Images/Cards/Baseball/155909/155909-10708117Fr.jpg"/>
        <s v="/Images/Cards/Baseball/155909/155909-10708167Fr.jpg"/>
        <s v="/Images/Cards/Baseball/155909/155909-10708184Fr.jpg"/>
        <s v="/Images/Cards/Baseball/155909/155909-10708258Fr.jpg"/>
        <s v="/Images/Cards/Baseball/155909/155909-10708281Fr.jpg"/>
        <s v="/Images/Cards/Baseball/155909/155909-10708327Fr.jpg"/>
        <s v="/Images/Cards/Baseball/155909/155909-10708377Fr.jpg"/>
        <s v="/Images/Cards/Baseball/155909/155909-11364712Fr.jpg"/>
        <s v="/Images/Cards/Baseball/155909/155909-11364778Fr.jpg"/>
        <s v="/Images/Cards/Baseball/155909/155909-11364801Fr.jpg"/>
        <s v="/Images/Cards/Baseball/182808/182808-12641762RepFr.jpg"/>
        <s v="/Images/Cards/Baseball/182808/182808-12641802RepFr.jpg"/>
        <s v="/Images/Cards/Baseball/182808/182808-12641809RepFr.jpg"/>
        <s v="/Images/Cards/Baseball/182808/182808-12641852RepFr.jpg"/>
        <s v="/Images/Cards/Baseball/182808/182808-12641982Fr.jpg"/>
        <s v="/Images/Cards/Baseball/182808/182808-12642096RepFr.jpg"/>
        <s v="/Images/Cards/Baseball/182808/182808-13161038Fr.jpg"/>
        <s v="/Images/Cards/Baseball/209948/209948-14198142Fr.jpg"/>
        <s v="/Images/Cards/Baseball/209948/209948-14198290Fr.jpg"/>
        <s v="/Images/Cards/Baseball/209948/209948-14198373Fr.jpg"/>
        <s v="/Images/Cards/Baseball/209948/209948-14198575Fr.jpg"/>
        <s v="/Images/Cards/Baseball/209948/209948-14198585Fr.jpg"/>
        <s v="/Images/Cards/Baseball/209948/209948-14727475RepFr.jpg"/>
        <s v="/Images/Cards/Baseball/209948/209948-14727576RepFr.jpg"/>
        <s v="/Images/Cards/Baseball/241380/241380-15983714Fr.jpg"/>
        <s v="/Images/Cards/Baseball/241380/241380-15983728Fr.jpg"/>
        <s v="/Images/Cards/Baseball/241380/241380-15983768Fr.jpg"/>
        <s v="/Images/Cards/Baseball/241380/241380-15983813Fr.jpg"/>
        <s v="/Images/Cards/Baseball/241380/241380-15983879Fr.jpg"/>
        <s v="/Images/Cards/Baseball/241380/241380-15983992Fr.jpg"/>
        <s v="/Images/Cards/Baseball/241380/241380-15984026Fr.jpg"/>
        <s v="/Images/Cards/Baseball/275887/275887-18009081Fr.jpg"/>
        <s v="/Images/Cards/Baseball/275887/275887-18009101Fr.jpg"/>
        <s v="/Images/Cards/Baseball/275887/275887-18009116Fr.jpg"/>
        <s v="/Images/Cards/Baseball/275887/275887-18009293Fr.jpg"/>
        <s v="/Images/Cards/Baseball/275887/275887-18009353Fr.jpg"/>
        <s v="/Images/Cards/Baseball/275887/275887-18009448Fr.jpg"/>
        <s v="/Images/Cards/Baseball/275887/275887-18764133Fr.jpg"/>
      </sharedItems>
    </cacheField>
    <cacheField name="back_url" numFmtId="0">
      <sharedItems>
        <s v="/Images/Cards/Baseball/26/26-2226Bk.jpg"/>
        <s v="/Images/Cards/Baseball/26/26-88Bk.jpg"/>
        <s v="/Images/Cards/Baseball/26/26-261Bk.jpg"/>
        <s v="/Images/Cards/Baseball/26/26-311Bk.jpg"/>
        <s v="/Images/Cards/Baseball/26/26-312Bk.jpg"/>
        <s v="/Images/Cards/Baseball/29/29-1Bk.jpg"/>
        <s v="/Images/Cards/Baseball/29/29-54Bk.jpg"/>
        <s v="/Images/Cards/Baseball/29/29-5999RepBk.jpg"/>
        <s v="/Images/Cards/Baseball/29/29-147Bk.jpg"/>
        <s v="/Images/Cards/Baseball/29/29-244Bk.jpg"/>
        <s v="/Images/Cards/Baseball/33/33-1Bk.jpg"/>
        <s v="/Images/Cards/Baseball/33/33-10Bk.jpg"/>
        <s v="/Images/Cards/Baseball/33/33-20Bk.jpg"/>
        <s v="/Images/Cards/Baseball/33/33-90Bk.jpg"/>
        <s v="/Images/Cards/Baseball/33/33-6285RepBk.jpg"/>
        <s v="/Images/Cards/Baseball/33/33-6319RepBk.jpg"/>
        <s v="/Images/Cards/Baseball/33/33-201Bk.jpg"/>
        <s v="/Images/Cards/Baseball/36/36-2Bk.jpg"/>
        <s v="/Images/Cards/Baseball/36/36-4Bk.jpg"/>
        <s v="/Images/Cards/Baseball/36/36-6469RepBk.jpg"/>
        <s v="/Images/Cards/Baseball/36/36-31Bk.jpg"/>
        <s v="/Images/Cards/Baseball/36/36-47Bk.jpg"/>
        <s v="/Images/Cards/Baseball/36/36-6491RepBk.jpg"/>
        <s v="/Images/Cards/Baseball/36/36-6564RepBk.jpg"/>
        <s v="/Images/Cards/Baseball/36/36-6605RepBk.jpg"/>
        <s v="/Images/Cards/Baseball/36/36-194Bk.jpg"/>
        <s v="/Images/Cards/Baseball/37/37-2016296118RepBk.jpg"/>
        <s v="/Images/Cards/Baseball/37/37-6657RepBk.jpg"/>
        <s v="/Images/Cards/Baseball/37/37-2016296124Bk.jpg"/>
        <s v="/Images/Cards/Baseball/37/37-2016295765Bk.jpg"/>
        <s v="/Images/Cards/Baseball/37/37-6679RepBk.jpg"/>
        <s v="/Images/Cards/Baseball/37/37-2016296511Bk.jpg"/>
        <s v="/Images/Cards/Baseball/37/37-2016296517Bk.jpg"/>
        <s v="/Images/Cards/Baseball/37/37-8826128Bk.jpg"/>
        <s v="/Images/Cards/Baseball/37/37-7850686RepBk.jpg"/>
        <s v="/Images/Cards/Baseball/37/37-130Bk.jpg"/>
        <s v="/Images/Cards/Baseball/37/37-200Bk.jpg"/>
        <s v="/Images/Cards/Baseball/38/38-1Bk.jpg"/>
        <s v="/Images/Cards/Baseball/38/38-10Bk.jpg"/>
        <s v="/Images/Cards/Baseball/38/38-20Bk.jpg"/>
        <s v="/Images/Cards/Baseball/38/38-35Bk.jpg"/>
        <s v="/Images/Cards/Baseball/38/38-55Bk.jpg"/>
        <s v="/Images/Cards/Baseball/38/38-76Bk.jpg"/>
        <s v="/Images/Cards/Baseball/38/38-90Bk.jpg"/>
        <s v="/Images/Cards/Baseball/38/38-7096RepBk.jpg"/>
        <s v="/Images/Cards/Baseball/38/38-125Bk.jpg"/>
        <s v="/Images/Cards/Baseball/38/38-302Bk.jpg"/>
        <s v="/Images/Cards/Baseball/38/38-328Bk.jpg"/>
        <s v="/Images/Cards/Baseball/40/40-1Bk.jpg"/>
        <s v="/Images/Cards/Baseball/40/40-5Bk.jpg"/>
        <s v="/Images/Cards/Baseball/40/40-30aBk.jpg"/>
        <s v="/Images/Cards/Baseball/40/40-52aBk.jpg"/>
        <s v="/Images/Cards/Baseball/40/40-70aBk.jpg"/>
        <s v="/Images/Cards/Baseball/40/40-27183RepBk.jpg"/>
        <s v="/Images/Cards/Baseball/40/40-187Bk.jpg"/>
        <s v="/Images/Cards/Baseball/40/40-270Bk.jpg"/>
        <s v="/Images/Cards/Baseball/40/40-285Bk.jpg"/>
        <s v="/Images/Cards/Baseball/40/40-307Bk.jpg"/>
        <s v="/Images/Cards/Baseball/40/40-310Bk.jpg"/>
        <s v="/Images/Cards/Baseball/43/43-7965RepBk.jpg"/>
        <s v="/Images/Cards/Baseball/43/43-40cBk.jpg"/>
        <s v="/Images/Cards/Baseball/43/43-50Bk.jpg"/>
        <s v="/Images/Cards/Baseball/43/43-150Bk.jpg"/>
        <s v="/Images/Cards/Baseball/43/43-163Bk.jpg"/>
        <s v="/Images/Cards/Baseball/43/43-350Bk.jpg"/>
        <s v="/Images/Cards/Baseball/43/43-360Bk.jpg"/>
        <s v="/Images/Cards/Baseball/43/43-380Bk.jpg"/>
        <s v="/Images/Cards/Baseball/43/43-435Bk.jpg"/>
        <s v="/Images/Cards/Baseball/43/43-439Bk.jpg"/>
        <s v="/Images/Cards/Baseball/43/43-478Bk.jpg"/>
        <s v="/Images/Cards/Baseball/43/43-514Bk.jpg"/>
        <s v="/Images/Cards/Baseball/47/47-10Bk.jpg"/>
        <s v="/Images/Cards/Baseball/47/47-28Bk.jpg"/>
        <s v="/Images/Cards/Baseball/47/47-50Bk.jpg"/>
        <s v="/Images/Cards/Baseball/47/47-73Bk.jpg"/>
        <s v="/Images/Cards/Baseball/47/47-148Bk.jpg"/>
        <s v="/Images/Cards/Baseball/47/47-200Bk.jpg"/>
        <s v="/Images/Cards/Baseball/47/47-250Bk.jpg"/>
        <s v="/Images/Cards/Baseball/47/47-300Bk.jpg"/>
        <s v="/Images/Cards/Baseball/47/47-316Bk.jpg"/>
        <s v="/Images/Cards/Baseball/47/47-326Bk.jpg"/>
        <s v="/Images/Cards/Baseball/47/47-343Bk.jpg"/>
        <s v="/Images/Cards/Baseball/47/47-27950RepBk.jpg"/>
        <s v="/Images/Cards/Baseball/47/47-445Bk.jpg"/>
        <s v="/Images/Cards/Baseball/47/47-490Bk.jpg"/>
        <s v="/Images/Cards/Baseball/51/51-10Bk.jpg"/>
        <s v="/Images/Cards/Baseball/51/51-150Bk.jpg"/>
        <s v="/Images/Cards/Baseball/51/51-200Bk.jpg"/>
        <s v="/Images/Cards/Baseball/51/51-211Bk.jpg"/>
        <s v="/Images/Cards/Baseball/51/51-287Bk.jpg"/>
        <s v="/Images/Cards/Baseball/51/51-290Bk.jpg"/>
        <s v="/Images/Cards/Baseball/51/51-9410RepBk.jpg"/>
        <s v="/Images/Cards/Baseball/51/51-344Bk.jpg"/>
        <s v="/Images/Cards/Baseball/51/51-350Bk.jpg"/>
        <s v="/Images/Cards/Baseball/51/51-360Bk.jpg"/>
        <s v="/Images/Cards/Baseball/51/51-388Bk.jpg"/>
        <s v="/Images/Cards/Baseball/51/51-415Bk.jpg"/>
        <s v="/Images/Cards/Baseball/51/51-429Bk.jpg"/>
        <s v="/Images/Cards/Baseball/51/51-517Bk.jpg"/>
        <s v="/Images/Cards/Baseball/55/55-28255RepBk.jpg"/>
        <s v="/Images/Cards/Baseball/55/55-10Bk.jpg"/>
        <s v="/Images/Cards/Baseball/55/55-25Bk.jpg"/>
        <s v="/Images/Cards/Baseball/55/55-45Bk.jpg"/>
        <s v="/Images/Cards/Baseball/55/55-50Bk.jpg"/>
        <s v="/Images/Cards/Baseball/55/55-100Bk.jpg"/>
        <s v="/Images/Cards/Baseball/55/55-28407RepBk.jpg"/>
        <s v="/Images/Cards/Baseball/55/55-28461RepBk.jpg"/>
        <s v="/Images/Cards/Baseball/55/55-300Bk.jpg"/>
        <s v="/Images/Cards/Baseball/55/55-320Bk.jpg"/>
        <s v="/Images/Cards/Baseball/55/55-350Bk.jpg"/>
        <s v="/Images/Cards/Baseball/55/55-387Bk.jpg"/>
        <s v="/Images/Cards/Baseball/55/55-425Bk.jpg"/>
        <s v="/Images/Cards/Baseball/55/55-530Bk.jpg"/>
        <s v="/Images/Cards/Baseball/55/55-544Bk.jpg"/>
        <s v="/Images/Cards/Baseball/60/60-25Bk.jpg"/>
        <s v="/Images/Cards/Baseball/60/60-115Bk.jpg"/>
        <s v="/Images/Cards/Baseball/60/60-10513RepBk.jpg"/>
        <s v="/Images/Cards/Baseball/60/60-210Bk.jpg"/>
        <s v="/Images/Cards/Baseball/60/60-250Bk.jpg"/>
        <s v="/Images/Cards/Baseball/60/60-300Bk.jpg"/>
        <s v="/Images/Cards/Baseball/60/60-320Bk.jpg"/>
        <s v="/Images/Cards/Baseball/60/60-345Bk.jpg"/>
        <s v="/Images/Cards/Baseball/60/60-380Bk.jpg"/>
        <s v="/Images/Cards/Baseball/60/60-390Bk.jpg"/>
        <s v="/Images/Cards/Baseball/60/60-400Bk.jpg"/>
        <s v="/Images/Cards/Baseball/60/60-415Bk.jpg"/>
        <s v="/Images/Cards/Baseball/60/60-472Bk.jpg"/>
        <s v="/Images/Cards/Baseball/60/60-490Bk.jpg"/>
        <s v="/Images/Cards/Baseball/60/60-540Bk.jpg"/>
        <s v="/Images/Cards/Baseball/60/60-553Bk.jpg"/>
        <s v="/Images/Cards/Baseball/61/61-29Bk.jpg"/>
        <s v="/Images/Cards/Baseball/61/61-50Bk.jpg"/>
        <s v="/Images/Cards/Baseball/61/61-55Bk.jpg"/>
        <s v="/Images/Cards/Baseball/61/61-150Bk.jpg"/>
        <s v="/Images/Cards/Baseball/61/61-200Bk.jpg"/>
        <s v="/Images/Cards/Baseball/61/61-210Bk.jpg"/>
        <s v="/Images/Cards/Baseball/61/61-230Bk.jpg"/>
        <s v="/Images/Cards/Baseball/61/61-250Bk.jpg"/>
        <s v="/Images/Cards/Baseball/61/61-260Bk.jpg"/>
        <s v="/Images/Cards/Baseball/61/61-300Bk.jpg"/>
        <s v="/Images/Cards/Baseball/61/61-342Bk.jpg"/>
        <s v="/Images/Cards/Baseball/61/61-350Bk.jpg"/>
        <s v="/Images/Cards/Baseball/61/61-400Bk.jpg"/>
        <s v="/Images/Cards/Baseball/61/61-440Bk.jpg"/>
        <s v="/Images/Cards/Baseball/61/61-460Bk.jpg"/>
        <s v="/Images/Cards/Baseball/64/64-16Bk.jpg"/>
        <s v="/Images/Cards/Baseball/64/64-120Bk.jpg"/>
        <s v="/Images/Cards/Baseball/64/64-130Bk.jpg"/>
        <s v="/Images/Cards/Baseball/64/64-150Bk.jpg"/>
        <s v="/Images/Cards/Baseball/64/64-160Bk.jpg"/>
        <s v="/Images/Cards/Baseball/64/64-170Bk.jpg"/>
        <s v="/Images/Cards/Baseball/64/64-176Bk.jpg"/>
        <s v="/Images/Cards/Baseball/64/64-205Bk.jpg"/>
        <s v="/Images/Cards/Baseball/64/64-250Bk.jpg"/>
        <s v="/Images/Cards/Baseball/64/64-300Bk.jpg"/>
        <s v="/Images/Cards/Baseball/64/64-320Bk.jpg"/>
        <s v="/Images/Cards/Baseball/64/64-11833RepBk.jpg"/>
        <s v="/Images/Cards/Baseball/64/64-377Bk.jpg"/>
        <s v="/Images/Cards/Baseball/64/64-385Bk.jpg"/>
        <s v="/Images/Cards/Baseball/64/64-11960RepBk.jpg"/>
        <s v="/Images/Cards/Baseball/64/64-510Bk.jpg"/>
        <s v="/Images/Cards/Baseball/64/64-540Bk.jpg"/>
        <s v="/Images/Cards/Baseball/65/65-1Bk.jpg"/>
        <s v="/Images/Cards/Baseball/65/65-28952RepBk.jpg"/>
        <s v="/Images/Cards/Baseball/65/65-70Bk.jpg"/>
        <s v="/Images/Cards/Baseball/65/65-100Bk.jpg"/>
        <s v="/Images/Cards/Baseball/65/65-110Bk.jpg"/>
        <s v="/Images/Cards/Baseball/65/65-125Bk.jpg"/>
        <s v="/Images/Cards/Baseball/65/65-126Bk.jpg"/>
        <s v="/Images/Cards/Baseball/65/65-195Bk.jpg"/>
        <s v="/Images/Cards/Baseball/65/65-255Bk.jpg"/>
        <s v="/Images/Cards/Baseball/65/65-300Bk.jpg"/>
        <s v="/Images/Cards/Baseball/65/65-310Bk.jpg"/>
        <s v="/Images/Cards/Baseball/65/65-320Bk.jpg"/>
        <s v="/Images/Cards/Baseball/65/65-390Bk.jpg"/>
        <s v="/Images/Cards/Baseball/65/65-29320Bk.jpg"/>
        <s v="/Images/Cards/Baseball/65/65-500Bk.jpg"/>
        <s v="/Images/Cards/Baseball/65/65-550Bk.jpg"/>
        <s v="/Images/Cards/Baseball/66/66-30Bk.jpg"/>
        <s v="/Images/Cards/Baseball/66/66-100Bk.jpg"/>
        <s v="/Images/Cards/Baseball/66/66-140Bk.jpg"/>
        <s v="/Images/Cards/Baseball/66/66-13752RepBk.jpg"/>
        <s v="/Images/Cards/Baseball/66/66-13756RepBk.jpg"/>
        <s v="/Images/Cards/Baseball/66/66-200Bk.jpg"/>
        <s v="/Images/Cards/Baseball/66/66-210Bk.jpg"/>
        <s v="/Images/Cards/Baseball/66/66-215Bk.jpg"/>
        <s v="/Images/Cards/Baseball/66/66-250Bk.jpg"/>
        <s v="/Images/Cards/Baseball/66/66-285Bk.jpg"/>
        <s v="/Images/Cards/Baseball/66/66-337Bk.jpg"/>
        <s v="/Images/Cards/Baseball/66/66-355Bk.jpg"/>
        <s v="/Images/Cards/Baseball/66/66-400Bk.jpg"/>
        <s v="/Images/Cards/Baseball/66/66-475Bk.jpg"/>
        <s v="/Images/Cards/Baseball/66/66-480Bk.jpg"/>
        <s v="/Images/Cards/Baseball/66/66-569Bk.jpg"/>
        <s v="/Images/Cards/Baseball/66/66-581Bk.jpg"/>
        <s v="/Images/Cards/Baseball/66/66-600Bk.jpg"/>
        <s v="/Images/Cards/Baseball/68/68-20Bk.jpg"/>
        <s v="/Images/Cards/Baseball/68/68-45Bk.jpg"/>
        <s v="/Images/Cards/Baseball/68/68-50Bk.jpg"/>
        <s v="/Images/Cards/Baseball/68/68-80Bk.jpg"/>
        <s v="/Images/Cards/Baseball/68/68-86Bk.jpg"/>
        <s v="/Images/Cards/Baseball/68/68-100Bk.jpg"/>
        <s v="/Images/Cards/Baseball/68/68-110Bk.jpg"/>
        <s v="/Images/Cards/Baseball/68/68-144Bk.jpg"/>
        <s v="/Images/Cards/Baseball/68/68-150Bk.jpg"/>
        <s v="/Images/Cards/Baseball/68/68-29731RepBk.jpg"/>
        <s v="/Images/Cards/Baseball/68/68-240Bk.jpg"/>
        <s v="/Images/Cards/Baseball/68/68-9544799Bk.jpg"/>
        <s v="/Images/Cards/Baseball/68/68-250Bk.jpg"/>
        <s v="/Images/Cards/Baseball/68/68-29836RepBk.jpg"/>
        <s v="/Images/Cards/Baseball/68/68-290Bk.jpg"/>
        <s v="/Images/Cards/Baseball/68/68-355Bk.jpg"/>
        <s v="/Images/Cards/Baseball/68/68-29966RepBk.jpg"/>
        <s v="/Images/Cards/Baseball/68/68-500Bk.jpg"/>
        <s v="/Images/Cards/Baseball/68/68-520Bk.jpg"/>
        <s v="/Images/Cards/Baseball/68/68-575Bk.jpg"/>
        <s v="/Images/Cards/Baseball/69/69-20Bk.jpg"/>
        <s v="/Images/Cards/Baseball/69/69-35Bk.jpg"/>
        <s v="/Images/Cards/Baseball/69/69-50Bk.jpg"/>
        <s v="/Images/Cards/Baseball/69/69-85Bk.jpg"/>
        <s v="/Images/Cards/Baseball/69/69-95Bk.jpg"/>
        <s v="/Images/Cards/Baseball/69/69-100Bk.jpg"/>
        <s v="/Images/Cards/Baseball/69/69-130Bk.jpg"/>
        <s v="/Images/Cards/Baseball/69/69-190Bk.jpg"/>
        <s v="/Images/Cards/Baseball/69/69-200Bk.jpg"/>
        <s v="/Images/Cards/Baseball/69/69-250Bk.jpg"/>
        <s v="/Images/Cards/Baseball/69/69-30463RepBk.jpg"/>
        <s v="/Images/Cards/Baseball/69/69-30468RepBk.jpg"/>
        <s v="/Images/Cards/Baseball/69/69-410Bk.jpg"/>
        <s v="/Images/Cards/Baseball/69/69-440aBk.jpg"/>
        <s v="/Images/Cards/Baseball/69/69-480Bk.jpg"/>
        <s v="/Images/Cards/Baseball/69/69-30727RepBk.jpg"/>
        <s v="/Images/Cards/Baseball/69/69-510Bk.jpg"/>
        <s v="/Images/Cards/Baseball/69/69-30764RepBk.jpg"/>
        <s v="/Images/Cards/Baseball/69/69-545Bk.jpg"/>
        <s v="/Images/Cards/Baseball/69/69-550Bk.jpg"/>
        <s v="/Images/Cards/Baseball/69/69-573Bk.jpg"/>
        <s v="/Images/Cards/Baseball/70/70-10Bk.jpg"/>
        <s v="/Images/Cards/Baseball/70/70-140Bk.jpg"/>
        <s v="/Images/Cards/Baseball/70/70-15050RepBk.jpg"/>
        <s v="/Images/Cards/Baseball/70/70-230Bk.jpg"/>
        <s v="/Images/Cards/Baseball/70/70-250Bk.jpg"/>
        <s v="/Images/Cards/Baseball/70/70-290Bk.jpg"/>
        <s v="/Images/Cards/Baseball/70/70-300Bk.jpg"/>
        <s v="/Images/Cards/Baseball/70/70-330Bk.jpg"/>
        <s v="/Images/Cards/Baseball/70/70-350Bk.jpg"/>
        <s v="/Images/Cards/Baseball/70/70-449Bk.jpg"/>
        <s v="/Images/Cards/Baseball/70/70-470Bk.jpg"/>
        <s v="/Images/Cards/Baseball/70/70-500Bk.jpg"/>
        <s v="/Images/Cards/Baseball/70/70-530Bk.jpg"/>
        <s v="/Images/Cards/Baseball/70/70-537Bk.jpg"/>
        <s v="/Images/Cards/Baseball/70/70-600Bk.jpg"/>
        <s v="/Images/Cards/Baseball/70/70-630Bk.jpg"/>
        <s v="/Images/Cards/Baseball/70/70-640Bk.jpg"/>
        <s v="/Images/Cards/Baseball/70/70-660Bk.jpg"/>
        <s v="/Images/Cards/Baseball/70/70-700Bk.jpg"/>
        <s v="/Images/Cards/Baseball/70/70-15547RepBk.jpg"/>
        <s v="/Images/Cards/Baseball/71/71-20Bk.jpg"/>
        <s v="/Images/Cards/Baseball/71/71-50Bk.jpg"/>
        <s v="/Images/Cards/Baseball/71/71-15610RepBk.jpg"/>
        <s v="/Images/Cards/Baseball/71/71-160Bk.jpg"/>
        <s v="/Images/Cards/Baseball/71/71-180Bk.jpg"/>
        <s v="/Images/Cards/Baseball/71/71-210Bk.jpg"/>
        <s v="/Images/Cards/Baseball/71/71-230Bk.jpg"/>
        <s v="/Images/Cards/Baseball/71/71-250Bk.jpg"/>
        <s v="/Images/Cards/Baseball/71/71-264Bk.jpg"/>
        <s v="/Images/Cards/Baseball/71/71-300Bk.jpg"/>
        <s v="/Images/Cards/Baseball/71/71-400Bk.jpg"/>
        <s v="/Images/Cards/Baseball/71/71-450Bk.jpg"/>
        <s v="/Images/Cards/Baseball/71/71-16069RepBk.jpg"/>
        <s v="/Images/Cards/Baseball/71/71-525Bk.jpg"/>
        <s v="/Images/Cards/Baseball/71/71-530Bk.jpg"/>
        <s v="/Images/Cards/Baseball/71/71-570Bk.jpg"/>
        <s v="/Images/Cards/Baseball/71/71-600Bk.jpg"/>
        <s v="/Images/Cards/Baseball/71/71-625Bk.jpg"/>
        <s v="/Images/Cards/Baseball/71/71-630Bk.jpg"/>
        <s v="/Images/Cards/Baseball/71/71-640Bk.jpg"/>
        <s v="/Images/Cards/Baseball/72/72-37Bk.jpg"/>
        <s v="/Images/Cards/Baseball/72/72-49Bk.jpg"/>
        <s v="/Images/Cards/Baseball/72/72-100Bk.jpg"/>
        <s v="/Images/Cards/Baseball/72/72-130Bk.jpg"/>
        <s v="/Images/Cards/Baseball/72/72-132Bk.jpg"/>
        <s v="/Images/Cards/Baseball/72/72-200Bk.jpg"/>
        <s v="/Images/Cards/Baseball/72/72-270Bk.jpg"/>
        <s v="/Images/Cards/Baseball/72/72-280Bk.jpg"/>
        <s v="/Images/Cards/Baseball/72/72-299Bk.jpg"/>
        <s v="/Images/Cards/Baseball/72/72-309Bk.jpg"/>
        <s v="/Images/Cards/Baseball/72/72-420Bk.jpg"/>
        <s v="/Images/Cards/Baseball/72/72-433Bk.jpg"/>
        <s v="/Images/Cards/Baseball/72/72-435Bk.jpg"/>
        <s v="/Images/Cards/Baseball/72/72-445Bk.jpg"/>
        <s v="/Images/Cards/Baseball/72/72-447Bk.jpg"/>
        <s v="/Images/Cards/Baseball/72/72-550Bk.jpg"/>
        <s v="/Images/Cards/Baseball/72/72-16999RepBk.jpg"/>
        <s v="/Images/Cards/Baseball/72/72-600Bk.jpg"/>
        <s v="/Images/Cards/Baseball/72/72-695Bk.jpg"/>
        <s v="/Images/Cards/Baseball/73/73-50Bk.jpg"/>
        <s v="/Images/Cards/Baseball/73/73-90Bk.jpg"/>
        <s v="/Images/Cards/Baseball/73/73-100Bk.jpg"/>
        <s v="/Images/Cards/Baseball/73/73-160Bk.jpg"/>
        <s v="/Images/Cards/Baseball/73/73-175Bk.jpg"/>
        <s v="/Images/Cards/Baseball/73/73-190Bk.jpg"/>
        <s v="/Images/Cards/Baseball/73/73-17427RepBk.jpg"/>
        <s v="/Images/Cards/Baseball/73/73-230Bk.jpg"/>
        <s v="/Images/Cards/Baseball/73/73-245Bk.jpg"/>
        <s v="/Images/Cards/Baseball/73/73-255Bk.jpg"/>
        <s v="/Images/Cards/Baseball/73/73-17490RepBk.jpg"/>
        <s v="/Images/Cards/Baseball/73/73-300Bk.jpg"/>
        <s v="/Images/Cards/Baseball/73/73-305Bk.jpg"/>
        <s v="/Images/Cards/Baseball/73/73-320Bk.jpg"/>
        <s v="/Images/Cards/Baseball/73/73-330Bk.jpg"/>
        <s v="/Images/Cards/Baseball/73/73-350Bk.jpg"/>
        <s v="/Images/Cards/Baseball/73/73-370Bk.jpg"/>
        <s v="/Images/Cards/Baseball/73/73-380Bk.jpg"/>
        <s v="/Images/Cards/Baseball/73/73-410Bk.jpg"/>
        <s v="/Images/Cards/Baseball/73/73-17830RepBk.jpg"/>
        <s v="/Images/Cards/Baseball/74/74-1Bk.jpg"/>
        <s v="/Images/Cards/Baseball/74/74-10Bk.jpg"/>
        <s v="/Images/Cards/Baseball/74/74-30920RepBk.jpg"/>
        <s v="/Images/Cards/Baseball/74/74-40Bk.jpg"/>
        <s v="/Images/Cards/Baseball/74/74-50Bk.jpg"/>
        <s v="/Images/Cards/Baseball/74/74-55Bk.jpg"/>
        <s v="/Images/Cards/Baseball/74/74-60Bk.jpg"/>
        <s v="/Images/Cards/Baseball/74/74-80Bk.jpg"/>
        <s v="/Images/Cards/Baseball/74/74-85Bk.jpg"/>
        <s v="/Images/Cards/Baseball/74/74-95Bk.jpg"/>
        <s v="/Images/Cards/Baseball/74/74-100Bk.jpg"/>
        <s v="/Images/Cards/Baseball/74/74-130Bk.jpg"/>
        <s v="/Images/Cards/Baseball/74/74-160Bk.jpg"/>
        <s v="/Images/Cards/Baseball/74/74-215Bk.jpg"/>
        <s v="/Images/Cards/Baseball/74/74-250aBk.jpg"/>
        <s v="/Images/Cards/Baseball/74/74-280Bk.jpg"/>
        <s v="/Images/Cards/Baseball/74/74-283Bk.jpg"/>
        <s v="/Images/Cards/Baseball/74/74-350Bk.jpg"/>
        <s v="/Images/Cards/Baseball/74/74-456Bk.jpg"/>
        <s v="/Images/Cards/Baseball/76/76-50Bk.jpg"/>
        <s v="/Images/Cards/Baseball/76/76-61Bk.jpg"/>
        <s v="/Images/Cards/Baseball/76/76-70Bk.jpg"/>
        <s v="/Images/Cards/Baseball/76/76-100Bk.jpg"/>
        <s v="/Images/Cards/Baseball/76/76-150Bk.jpg"/>
        <s v="/Images/Cards/Baseball/76/76-18678RepBk.jpg"/>
        <s v="/Images/Cards/Baseball/76/76-185Bk.jpg"/>
        <s v="/Images/Cards/Baseball/76/76-223Bk.jpg"/>
        <s v="/Images/Cards/Baseball/76/76-18726RepBk.jpg"/>
        <s v="/Images/Cards/Baseball/76/76-260Bk.jpg"/>
        <s v="/Images/Cards/Baseball/76/76-280Bk.jpg"/>
        <s v="/Images/Cards/Baseball/76/76-300Bk.jpg"/>
        <s v="/Images/Cards/Baseball/76/76-335Bk.jpg"/>
        <s v="/Images/Cards/Baseball/76/76-370Bk.jpg"/>
        <s v="/Images/Cards/Baseball/76/76-450Bk.jpg"/>
        <s v="/Images/Cards/Baseball/76/76-18998RepBk.jpg"/>
        <s v="/Images/Cards/Baseball/76/76-540Bk.jpg"/>
        <s v="/Images/Cards/Baseball/76/76-580Bk.jpg"/>
        <s v="/Images/Cards/Baseball/76/76-600Bk.jpg"/>
        <s v="/Images/Cards/Baseball/76/76-660Bk.jpg"/>
        <s v="/Images/Cards/Baseball/77/77-10Bk.jpg"/>
        <s v="/Images/Cards/Baseball/77/77-19177RepBk.jpg"/>
        <s v="/Images/Cards/Baseball/77/77-95Bk.jpg"/>
        <s v="/Images/Cards/Baseball/77/77-98Bk.jpg"/>
        <s v="/Images/Cards/Baseball/77/77-160Bk.jpg"/>
        <s v="/Images/Cards/Baseball/77/77-230Bk.jpg"/>
        <s v="/Images/Cards/Baseball/77/77-270Bk.jpg"/>
        <s v="/Images/Cards/Baseball/77/77-19458RepBk.jpg"/>
        <s v="/Images/Cards/Baseball/77/77-316Bk.jpg"/>
        <s v="/Images/Cards/Baseball/77/77-19488RepBk.jpg"/>
        <s v="/Images/Cards/Baseball/77/77-355Bk.jpg"/>
        <s v="/Images/Cards/Baseball/77/77-400Bk.jpg"/>
        <s v="/Images/Cards/Baseball/77/77-420Bk.jpg"/>
        <s v="/Images/Cards/Baseball/77/77-450Bk.jpg"/>
        <s v="/Images/Cards/Baseball/77/77-19638RepBk.jpg"/>
        <s v="/Images/Cards/Baseball/77/77-19658RepBk.jpg"/>
        <s v="/Images/Cards/Baseball/77/77-19678RepBk.jpg"/>
        <s v="/Images/Cards/Baseball/77/77-550Bk.jpg"/>
        <s v="/Images/Cards/Baseball/77/77-600Bk.jpg"/>
        <s v="/Images/Cards/Baseball/79/79-10Bk.jpg"/>
        <s v="/Images/Cards/Baseball/79/79-70Bk.jpg"/>
        <s v="/Images/Cards/Baseball/79/79-100Bk.jpg"/>
        <s v="/Images/Cards/Baseball/79/79-110Bk.jpg"/>
        <s v="/Images/Cards/Baseball/79/79-120Bk.jpg"/>
        <s v="/Images/Cards/Baseball/79/79-140Bk.jpg"/>
        <s v="/Images/Cards/Baseball/79/79-150Bk.jpg"/>
        <s v="/Images/Cards/Baseball/79/79-285Bk.jpg"/>
        <s v="/Images/Cards/Baseball/79/79-355Bk.jpg"/>
        <s v="/Images/Cards/Baseball/79/79-390Bk.jpg"/>
        <s v="/Images/Cards/Baseball/79/79-460Bk.jpg"/>
        <s v="/Images/Cards/Baseball/79/79-480Bk.jpg"/>
        <s v="/Images/Cards/Baseball/79/79-525Bk.jpg"/>
        <s v="/Images/Cards/Baseball/79/79-547Bk.jpg"/>
        <s v="/Images/Cards/Baseball/79/79-580Bk.jpg"/>
        <s v="/Images/Cards/Baseball/79/79-600Bk.jpg"/>
        <s v="/Images/Cards/Baseball/79/79-635Bk.jpg"/>
        <s v="/Images/Cards/Baseball/79/79-20468RepBk.jpg"/>
        <s v="/Images/Cards/Baseball/80/80-20512RepBk.jpg"/>
        <s v="/Images/Cards/Baseball/80/80-20514RepBk.jpg"/>
        <s v="/Images/Cards/Baseball/80/80-20518Bk.jpg"/>
        <s v="/Images/Cards/Baseball/80/80-20578RepBk.jpg"/>
        <s v="/Images/Cards/Baseball/80/80-122Bk.jpg"/>
        <s v="/Images/Cards/Baseball/80/80-160Bk.jpg"/>
        <s v="/Images/Cards/Baseball/80/80-170Bk.jpg"/>
        <s v="/Images/Cards/Baseball/80/80-20651RepBk.jpg"/>
        <s v="/Images/Cards/Baseball/80/80-20678RepBk.jpg"/>
        <s v="/Images/Cards/Baseball/80/80-300Bk.jpg"/>
        <s v="/Images/Cards/Baseball/80/80-360Bk.jpg"/>
        <s v="/Images/Cards/Baseball/80/80-20878RepBk.jpg"/>
        <s v="/Images/Cards/Baseball/80/80-20928RepBk.jpg"/>
        <s v="/Images/Cards/Baseball/80/80-20988RepBk.jpg"/>
        <s v="/Images/Cards/Baseball/80/80-530Bk.jpg"/>
        <s v="/Images/Cards/Baseball/80/80-21018RepBk.jpg"/>
        <s v="/Images/Cards/Baseball/80/80-21058RepBk.jpg"/>
        <s v="/Images/Cards/Baseball/80/80-21178RepBk.jpg"/>
        <s v="/Images/Cards/Baseball/80/80-21185RepBk.jpg"/>
        <s v="/Images/Cards/Baseball/81/81-20Bk.jpg"/>
        <s v="/Images/Cards/Baseball/81/81-24Bk.jpg"/>
        <s v="/Images/Cards/Baseball/81/81-21275RepBk.jpg"/>
        <s v="/Images/Cards/Baseball/81/81-30Bk.jpg"/>
        <s v="/Images/Cards/Baseball/81/81-40Bk.jpg"/>
        <s v="/Images/Cards/Baseball/81/81-55Bk.jpg"/>
        <s v="/Images/Cards/Baseball/81/81-95Bk.jpg"/>
        <s v="/Images/Cards/Baseball/81/81-100Bk.jpg"/>
        <s v="/Images/Cards/Baseball/81/81-21365RepBk.jpg"/>
        <s v="/Images/Cards/Baseball/81/81-21366RepBk.jpg"/>
        <s v="/Images/Cards/Baseball/81/81-200Bk.jpg"/>
        <s v="/Images/Cards/Baseball/81/81-215Bk.jpg"/>
        <s v="/Images/Cards/Baseball/81/81-300Bk.jpg"/>
        <s v="/Images/Cards/Baseball/81/81-320Bk.jpg"/>
        <s v="/Images/Cards/Baseball/81/81-330Bk.jpg"/>
        <s v="/Images/Cards/Baseball/81/81-340Bk.jpg"/>
        <s v="/Images/Cards/Baseball/81/81-610Bk.jpg"/>
        <s v="/Images/Cards/Baseball/81/81-640Bk.jpg"/>
        <s v="/Images/Cards/Baseball/81/81-665Bk.jpg"/>
        <s v="/Images/Cards/Baseball/81/81-700Bk.jpg"/>
        <s v="/Images/Cards/Baseball/82/82-100Bk.jpg"/>
        <s v="/Images/Cards/Baseball/82/82-160Bk.jpg"/>
        <s v="/Images/Cards/Baseball/82/82-210Bk.jpg"/>
        <s v="/Images/Cards/Baseball/82/82-230Bk.jpg"/>
        <s v="/Images/Cards/Baseball/82/82-265Bk.jpg"/>
        <s v="/Images/Cards/Baseball/82/82-270Bk.jpg"/>
        <s v="/Images/Cards/Baseball/82/82-320Bk.jpg"/>
        <s v="/Images/Cards/Baseball/82/82-335Bk.jpg"/>
        <s v="/Images/Cards/Baseball/82/82-393Bk.jpg"/>
        <s v="/Images/Cards/Baseball/82/82-406Bk.jpg"/>
        <s v="/Images/Cards/Baseball/82/82-450Bk.jpg"/>
        <s v="/Images/Cards/Baseball/82/82-32084RepBk.jpg"/>
        <s v="/Images/Cards/Baseball/82/82-500Bk.jpg"/>
        <s v="/Images/Cards/Baseball/82/82-580Bk.jpg"/>
        <s v="/Images/Cards/Baseball/82/82-590Bk.jpg"/>
        <s v="/Images/Cards/Baseball/82/82-600Bk.jpg"/>
        <s v="/Images/Cards/Baseball/82/82-610Bk.jpg"/>
        <s v="/Images/Cards/Baseball/82/82-650Bk.jpg"/>
        <s v="/Images/Cards/Baseball/82/82-32302RepBk.jpg"/>
        <s v="/Images/Cards/Baseball/82/82-720Bk.jpg"/>
        <s v="/Images/Cards/Baseball/85/85-100Bk.jpg"/>
        <s v="/Images/Cards/Baseball/85/85-110Bk.jpg"/>
        <s v="/Images/Cards/Baseball/85/85-210Bk.jpg"/>
        <s v="/Images/Cards/Baseball/85/85-220Bk.jpg"/>
        <s v="/Images/Cards/Baseball/85/85-240Bk.jpg"/>
        <s v="/Images/Cards/Baseball/85/85-254Bk.jpg"/>
        <s v="/Images/Cards/Baseball/85/85-261Bk.jpg"/>
        <s v="/Images/Cards/Baseball/85/85-300Bk.jpg"/>
        <s v="/Images/Cards/Baseball/85/85-23660RepBk.jpg"/>
        <s v="/Images/Cards/Baseball/85/85-380Bk.jpg"/>
        <s v="/Images/Cards/Baseball/85/85-400Bk.jpg"/>
        <s v="/Images/Cards/Baseball/85/85-490Bk.jpg"/>
        <s v="/Images/Cards/Baseball/85/85-515Bk.jpg"/>
        <s v="/Images/Cards/Baseball/85/85-540Bk.jpg"/>
        <s v="/Images/Cards/Baseball/85/85-560Bk.jpg"/>
        <s v="/Images/Cards/Baseball/85/85-600Bk.jpg"/>
        <s v="/Images/Cards/Baseball/85/85-23910RepBk.jpg"/>
        <s v="/Images/Cards/Baseball/85/85-630Bk.jpg"/>
        <s v="/Images/Cards/Baseball/85/85-700Bk.jpg"/>
        <s v="/Images/Cards/Baseball/89/89-24169RepBk.jpg"/>
        <s v="/Images/Cards/Baseball/89/89-24178RepBk.jpg"/>
        <s v="/Images/Cards/Baseball/89/89-24228RepBk.jpg"/>
        <s v="/Images/Cards/Baseball/89/89-24238RepBk.jpg"/>
        <s v="/Images/Cards/Baseball/89/89-24243RepBk.jpg"/>
        <s v="/Images/Cards/Baseball/89/89-100Bk.jpg"/>
        <s v="/Images/Cards/Baseball/89/89-24343RepBk.jpg"/>
        <s v="/Images/Cards/Baseball/89/89-24348RepBk.jpg"/>
        <s v="/Images/Cards/Baseball/89/89-24448RepBk.jpg"/>
        <s v="/Images/Cards/Baseball/89/89-24541RepBk.jpg"/>
        <s v="/Images/Cards/Baseball/89/89-24551RepBk.jpg"/>
        <s v="/Images/Cards/Baseball/89/89-435Bk.jpg"/>
        <s v="/Images/Cards/Baseball/89/89-24631RepBk.jpg"/>
        <s v="/Images/Cards/Baseball/89/89-24641RepBk.jpg"/>
        <s v="/Images/Cards/Baseball/89/89-24651RepBk.jpg"/>
        <s v="/Images/Cards/Baseball/89/89-600Bk.jpg"/>
        <s v="/Images/Cards/Baseball/89/89-24761RepBk.jpg"/>
        <s v="/Images/Cards/Baseball/89/89-650Bk.jpg"/>
        <s v="/Images/Cards/Baseball/89/89-24866RepBk.jpg"/>
        <s v="/Images/Cards/Baseball/89/89-24905RepBk.jpg"/>
        <s v="/Images/Cards/Baseball/90/90-25041RepBk.jpg"/>
        <s v="/Images/Cards/Baseball/93/93-60Bk.jpg"/>
        <s v="/Images/Cards/Baseball/93/93-25145RepBk.jpg"/>
        <s v="/Images/Cards/Baseball/93/93-25238RepBk.jpg"/>
        <s v="/Images/Cards/Baseball/93/93-180Bk.jpg"/>
        <s v="/Images/Cards/Baseball/93/93-200Bk.jpg"/>
        <s v="/Images/Cards/Baseball/93/93-270Bk.jpg"/>
        <s v="/Images/Cards/Baseball/93/93-300Bk.jpg"/>
        <s v="/Images/Cards/Baseball/93/93-350Bk.jpg"/>
        <s v="/Images/Cards/Baseball/93/93-360Bk.jpg"/>
        <s v="/Images/Cards/Baseball/93/93-25557RepBk.jpg"/>
        <s v="/Images/Cards/Baseball/93/93-490Bk.jpg"/>
        <s v="/Images/Cards/Baseball/93/93-25573RepBk.jpg"/>
        <s v="/Images/Cards/Baseball/93/93-500Bk.jpg"/>
        <s v="/Images/Cards/Baseball/93/93-530Bk.jpg"/>
        <s v="/Images/Cards/Baseball/93/93-25615RepBk.jpg"/>
        <s v="/Images/Cards/Baseball/93/93-550Bk.jpg"/>
        <s v="/Images/Cards/Baseball/93/93-580Bk.jpg"/>
        <s v="/Images/Cards/Baseball/93/93-600Bk.jpg"/>
        <s v="/Images/Cards/Baseball/93/93-603Bk.jpg"/>
        <s v="/Images/Cards/Baseball/93/93-630Bk.jpg"/>
        <s v="/Images/Cards/Baseball/93/93-770Bk.jpg"/>
        <s v="/Images/Cards/Baseball/98/98-10Bk.jpg"/>
        <s v="/Images/Cards/Baseball/98/98-30Bk.jpg"/>
        <s v="/Images/Cards/Baseball/98/98-60Bk.jpg"/>
        <s v="/Images/Cards/Baseball/98/98-100Bk.jpg"/>
        <s v="/Images/Cards/Baseball/98/98-130Bk.jpg"/>
        <s v="/Images/Cards/Baseball/98/98-210Bk.jpg"/>
        <s v="/Images/Cards/Baseball/98/98-230Bk.jpg"/>
        <s v="/Images/Cards/Baseball/98/98-33340RepBk.jpg"/>
        <s v="/Images/Cards/Baseball/98/98-33351RepBk.jpg"/>
        <s v="/Images/Cards/Baseball/98/98-460Bk.jpg"/>
        <s v="/Images/Cards/Baseball/98/98-470Bk.jpg"/>
        <s v="/Images/Cards/Baseball/98/98-33590RepBk.jpg"/>
        <s v="/Images/Cards/Baseball/98/98-500Bk.jpg"/>
        <s v="/Images/Cards/Baseball/98/98-600Bk.jpg"/>
        <s v="/Images/Cards/Baseball/98/98-700Bk.jpg"/>
        <s v="/Images/Cards/Baseball/98/98-740Bk.jpg"/>
        <s v="/Images/Cards/Baseball/98/98-33845RepBk.jpg"/>
        <s v="/Images/Cards/Baseball/98/98-33850RepBk.jpg"/>
        <s v="/Images/Cards/Baseball/98/98-33880RepBk.jpg"/>
        <s v="/Images/Cards/Baseball/103/103-34130RepBk.jpg"/>
        <s v="/Images/Cards/Baseball/103/103-100Bk.jpg"/>
        <s v="/Images/Cards/Baseball/103/103-34215RepBk.jpg"/>
        <s v="/Images/Cards/Baseball/103/103-34263RepBk.jpg"/>
        <s v="/Images/Cards/Baseball/103/103-180Bk.jpg"/>
        <s v="/Images/Cards/Baseball/103/103-34300RepBk.jpg"/>
        <s v="/Images/Cards/Baseball/103/103-34400RepBk.jpg"/>
        <s v="/Images/Cards/Baseball/103/103-340Bk.jpg"/>
        <s v="/Images/Cards/Baseball/103/103-34450RepBk.jpg"/>
        <s v="/Images/Cards/Baseball/103/103-352Bk.jpg"/>
        <s v="/Images/Cards/Baseball/103/103-360Bk.jpg"/>
        <s v="/Images/Cards/Baseball/103/103-500Bk.jpg"/>
        <s v="/Images/Cards/Baseball/103/103-522Bk.jpg"/>
        <s v="/Images/Cards/Baseball/103/103-536Bk.jpg"/>
        <s v="/Images/Cards/Baseball/103/103-605Bk.jpg"/>
        <s v="/Images/Cards/Baseball/103/103-660Bk.jpg"/>
        <s v="/Images/Cards/Baseball/103/103-670Bk.jpg"/>
        <s v="/Images/Cards/Baseball/103/103-34800RepBk.jpg"/>
        <s v="/Images/Cards/Baseball/103/103-34860RepBk.jpg"/>
        <s v="/Images/Cards/Baseball/110/110-10Bk.jpg"/>
        <s v="/Images/Cards/Baseball/110/110-12719RepBk.jpg"/>
        <s v="/Images/Cards/Baseball/110/110-12759RepBk.jpg"/>
        <s v="/Images/Cards/Baseball/110/110-100Bk.jpg"/>
        <s v="/Images/Cards/Baseball/110/110-12809RepBk.jpg"/>
        <s v="/Images/Cards/Baseball/110/110-12889RepBk.jpg"/>
        <s v="/Images/Cards/Baseball/110/110-267Bk.jpg"/>
        <s v="/Images/Cards/Baseball/110/110-300Bk.jpg"/>
        <s v="/Images/Cards/Baseball/110/110-13018RepBk.jpg"/>
        <s v="/Images/Cards/Baseball/110/110-13029RepBk.jpg"/>
        <s v="/Images/Cards/Baseball/110/110-13079RepBk.jpg"/>
        <s v="/Images/Cards/Baseball/110/110-13089RepBk.jpg"/>
        <s v="/Images/Cards/Baseball/110/110-13189RepBk.jpg"/>
        <s v="/Images/Cards/Baseball/110/110-13199RepBk.jpg"/>
        <s v="/Images/Cards/Baseball/110/110-13227RepBk.jpg"/>
        <s v="/Images/Cards/Baseball/110/110-13389RepBk.jpg"/>
        <s v="/Images/Cards/Baseball/110/110-13419RepBk.jpg"/>
        <s v="/Images/Cards/Baseball/110/110-780Bk.jpg"/>
        <s v="/Images/Cards/Baseball/117/117-35371RepBk.jpg"/>
        <s v="/Images/Cards/Baseball/117/117-35401RepBk.jpg"/>
        <s v="/Images/Cards/Baseball/117/117-300Bk.jpg"/>
        <s v="/Images/Cards/Baseball/117/117-35652RepBk.jpg"/>
        <s v="/Images/Cards/Baseball/117/117-35677RepBk.jpg"/>
        <s v="/Images/Cards/Baseball/117/117-35682RepBk.jpg"/>
        <s v="/Images/Cards/Baseball/117/117-35702RepBk.jpg"/>
        <s v="/Images/Cards/Baseball/117/117-35711RepBk.jpg"/>
        <s v="/Images/Cards/Baseball/117/117-35782RepBk.jpg"/>
        <s v="/Images/Cards/Baseball/117/117-718Bk.jpg"/>
        <s v="/Images/Cards/Baseball/117/117-735Bk.jpg"/>
        <s v="/Images/Cards/Baseball/117/117-741Bk.jpg"/>
        <s v="/Images/Cards/Baseball/117/117-749Bk.jpg"/>
        <s v="/Images/Cards/Baseball/117/117-757Bk.jpg"/>
        <s v="/Images/Cards/Baseball/117/117-770Bk.jpg"/>
        <s v="/Images/Cards/Baseball/117/117-773Bk.jpg"/>
        <s v="/Images/Cards/Baseball/117/117-784Bk.jpg"/>
        <s v="/Images/Cards/Baseball/118/118-70TBk.jpg"/>
        <s v="/Images/Cards/Baseball/125/125-53863RepBk.jpg"/>
        <s v="/Images/Cards/Baseball/125/125-53875RepBk.jpg"/>
        <s v="/Images/Cards/Baseball/125/125-53923RepBk.jpg"/>
        <s v="/Images/Cards/Baseball/125/125-165Bk.jpg"/>
        <s v="/Images/Cards/Baseball/125/125-54003RepBk.jpg"/>
        <s v="/Images/Cards/Baseball/125/125-54053RepBk.jpg"/>
        <s v="/Images/Cards/Baseball/125/125-54163RepBk.jpg"/>
        <s v="/Images/Cards/Baseball/125/125-361Bk.jpg"/>
        <s v="/Images/Cards/Baseball/125/125-54263RepBk.jpg"/>
        <s v="/Images/Cards/Baseball/125/125-54268RepBk.jpg"/>
        <s v="/Images/Cards/Baseball/125/125-54298RepBk.jpg"/>
        <s v="/Images/Cards/Baseball/125/125-510Bk.jpg"/>
        <s v="/Images/Cards/Baseball/125/125-54404RepBk.jpg"/>
        <s v="/Images/Cards/Baseball/125/125-54454RepBk.jpg"/>
        <s v="/Images/Cards/Baseball/125/125-700Bk.jpg"/>
        <s v="/Images/Cards/Baseball/125/125-54584RepBk.jpg"/>
        <s v="/Images/Cards/Baseball/134/134-100Bk.jpg"/>
        <s v="/Images/Cards/Baseball/134/134-110Bk.jpg"/>
        <s v="/Images/Cards/Baseball/134/134-157Bk.jpg"/>
        <s v="/Images/Cards/Baseball/134/134-200Bk.jpg"/>
        <s v="/Images/Cards/Baseball/134/134-230Bk.jpg"/>
        <s v="/Images/Cards/Baseball/134/134-240Bk.jpg"/>
        <s v="/Images/Cards/Baseball/134/134-250Bk.jpg"/>
        <s v="/Images/Cards/Baseball/134/134-260Bk.jpg"/>
        <s v="/Images/Cards/Baseball/134/134-370Bk.jpg"/>
        <s v="/Images/Cards/Baseball/134/134-380Bk.jpg"/>
        <s v="/Images/Cards/Baseball/134/134-382Bk.jpg"/>
        <s v="/Images/Cards/Baseball/134/134-530Bk.jpg"/>
        <s v="/Images/Cards/Baseball/134/134-570Bk.jpg"/>
        <s v="/Images/Cards/Baseball/134/134-600Bk.jpg"/>
        <s v="/Images/Cards/Baseball/134/134-615Bk.jpg"/>
        <s v="/Images/Cards/Baseball/134/134-625Bk.jpg"/>
        <s v="/Images/Cards/Baseball/134/134-647Bk.jpg"/>
        <s v="/Images/Cards/Baseball/134/134-650Bk.jpg"/>
        <s v="/Images/Cards/Baseball/135/135-37105RepBk.jpg"/>
        <s v="/Images/Cards/Baseball/147/147-60901RepBk.jpg"/>
        <s v="/Images/Cards/Baseball/147/147-60Bk.jpg"/>
        <s v="/Images/Cards/Baseball/147/147-290Bk.jpg"/>
        <s v="/Images/Cards/Baseball/147/147-305Bk.jpg"/>
        <s v="/Images/Cards/Baseball/147/147-336Bk.jpg"/>
        <s v="/Images/Cards/Baseball/147/147-360Bk.jpg"/>
        <s v="/Images/Cards/Baseball/147/147-380Bk.jpg"/>
        <s v="/Images/Cards/Baseball/147/147-414bBk.jpg"/>
        <s v="/Images/Cards/Baseball/147/147-61332RepBk.jpg"/>
        <s v="/Images/Cards/Baseball/147/147-61351RepBk.jpg"/>
        <s v="/Images/Cards/Baseball/147/147-61407RepBk.jpg"/>
        <s v="/Images/Cards/Baseball/147/147-61436RepBk.jpg"/>
        <s v="/Images/Cards/Baseball/147/147-570Bk.jpg"/>
        <s v="/Images/Cards/Baseball/147/147-61491RepBk.jpg"/>
        <s v="/Images/Cards/Baseball/147/147-670Bk.jpg"/>
        <s v="/Images/Cards/Baseball/147/147-700Bk.jpg"/>
        <s v="/Images/Cards/Baseball/147/147-715Bk.jpg"/>
        <s v="/Images/Cards/Baseball/147/147-61631RepBk.jpg"/>
        <s v="/Images/Cards/Baseball/147/147-760Bk.jpg"/>
        <s v="/Images/Cards/Baseball/167/167-61901RepBk.jpg"/>
        <s v="/Images/Cards/Baseball/167/167-35Bk.jpg"/>
        <s v="/Images/Cards/Baseball/167/167-79Bk.jpg"/>
        <s v="/Images/Cards/Baseball/167/167-61984RepBk.jpg"/>
        <s v="/Images/Cards/Baseball/167/167-95Bk.jpg"/>
        <s v="/Images/Cards/Baseball/167/167-130Bk.jpg"/>
        <s v="/Images/Cards/Baseball/167/167-62055RepBk.jpg"/>
        <s v="/Images/Cards/Baseball/167/167-62063RepBk.jpg"/>
        <s v="/Images/Cards/Baseball/167/167-180Bk.jpg"/>
        <s v="/Images/Cards/Baseball/167/167-62132RepBk.jpg"/>
        <s v="/Images/Cards/Baseball/167/167-250Bk.jpg"/>
        <s v="/Images/Cards/Baseball/167/167-300Bk.jpg"/>
        <s v="/Images/Cards/Baseball/167/167-333Bk.jpg"/>
        <s v="/Images/Cards/Baseball/167/167-450Bk.jpg"/>
        <s v="/Images/Cards/Baseball/167/167-540Bk.jpg"/>
        <s v="/Images/Cards/Baseball/167/167-575Bk.jpg"/>
        <s v="/Images/Cards/Baseball/167/167-590Bk.jpg"/>
        <s v="/Images/Cards/Baseball/167/167-630Bk.jpg"/>
        <s v="/Images/Cards/Baseball/167/167-670Bk.jpg"/>
        <s v="/Images/Cards/Baseball/167/167-790Bk.jpg"/>
        <s v="/Images/Cards/Baseball/168/168-101TBk.jpg"/>
        <s v="/Images/Cards/Baseball/212/212-1Bk.jpg"/>
        <s v="/Images/Cards/Baseball/212/212-10Bk.jpg"/>
        <s v="/Images/Cards/Baseball/212/212-40Bk.jpg"/>
        <s v="/Images/Cards/Baseball/212/212-50Bk.jpg"/>
        <s v="/Images/Cards/Baseball/212/212-78Bk.jpg"/>
        <s v="/Images/Cards/Baseball/212/212-90Bk.jpg"/>
        <s v="/Images/Cards/Baseball/212/212-245Bk.jpg"/>
        <s v="/Images/Cards/Baseball/212/212-95795RepBk.jpg"/>
        <s v="/Images/Cards/Baseball/212/212-305Bk.jpg"/>
        <s v="/Images/Cards/Baseball/212/212-525Bk.jpg"/>
        <s v="/Images/Cards/Baseball/212/212-551Bk.jpg"/>
        <s v="/Images/Cards/Baseball/212/212-96080RepBk.jpg"/>
        <s v="/Images/Cards/Baseball/212/212-96085RepBk.jpg"/>
        <s v="/Images/Cards/Baseball/212/212-575Bk.jpg"/>
        <s v="/Images/Cards/Baseball/212/212-580Bk.jpg"/>
        <s v="/Images/Cards/Baseball/212/212-600Bk.jpg"/>
        <s v="/Images/Cards/Baseball/212/212-620Bk.jpg"/>
        <s v="/Images/Cards/Baseball/212/212-738Bk.jpg"/>
        <s v="/Images/Cards/Baseball/212/212-760Bk.jpg"/>
        <s v="/Images/Cards/Baseball/212/212-768Bk.jpg"/>
        <s v="/Images/Cards/Baseball/212/212-780Bk.jpg"/>
        <s v="/Images/Cards/Baseball/212/212-792Bk.jpg"/>
        <s v="/Images/Cards/Baseball/291/291-107376RepBk.jpg"/>
        <s v="/Images/Cards/Baseball/291/291-5Bk.jpg"/>
        <s v="/Images/Cards/Baseball/291/291-35Bk.jpg"/>
        <s v="/Images/Cards/Baseball/291/291-40Bk.jpg"/>
        <s v="/Images/Cards/Baseball/291/291-107473RepBk.jpg"/>
        <s v="/Images/Cards/Baseball/291/291-131Bk.jpg"/>
        <s v="/Images/Cards/Baseball/291/291-107525RepBk.jpg"/>
        <s v="/Images/Cards/Baseball/291/291-155Bk.jpg"/>
        <s v="/Images/Cards/Baseball/291/291-179Bk.jpg"/>
        <s v="/Images/Cards/Baseball/291/291-183Bk.jpg"/>
        <s v="/Images/Cards/Baseball/291/291-200Bk.jpg"/>
        <s v="/Images/Cards/Baseball/291/291-207Bk.jpg"/>
        <s v="/Images/Cards/Baseball/291/291-107655RepBk.jpg"/>
        <s v="/Images/Cards/Baseball/291/291-107675RepBk.jpg"/>
        <s v="/Images/Cards/Baseball/291/291-360Bk.jpg"/>
        <s v="/Images/Cards/Baseball/291/291-390Bk.jpg"/>
        <s v="/Images/Cards/Baseball/291/291-397Bk.jpg"/>
        <s v="/Images/Cards/Baseball/291/291-430Bk.jpg"/>
        <s v="/Images/Cards/Baseball/291/291-460Bk.jpg"/>
        <s v="/Images/Cards/Baseball/291/291-529Bk.jpg"/>
        <s v="/Images/Cards/Baseball/291/291-557Bk.jpg"/>
        <s v="/Images/Cards/Baseball/291/291-603Bk.jpg"/>
        <s v="/Images/Cards/Baseball/291/291-700Bk.jpg"/>
        <s v="/Images/Cards/Baseball/291/291-750Bk.jpg"/>
        <s v="/Images/Cards/Baseball/426/426-34Bk.jpg"/>
        <s v="/Images/Cards/Baseball/426/426-65Bk.jpg"/>
        <s v="/Images/Cards/Baseball/426/426-122825RepBk.jpg"/>
        <s v="/Images/Cards/Baseball/426/426-158Bk.jpg"/>
        <s v="/Images/Cards/Baseball/426/426-165Bk.jpg"/>
        <s v="/Images/Cards/Baseball/426/426-180Bk.jpg"/>
        <s v="/Images/Cards/Baseball/426/426-200Bk.jpg"/>
        <s v="/Images/Cards/Baseball/426/426-248Bk.jpg"/>
        <s v="/Images/Cards/Baseball/426/426-268Bk.jpg"/>
        <s v="/Images/Cards/Baseball/426/426-270Bk.jpg"/>
        <s v="/Images/Cards/Baseball/426/426-290Bk.jpg"/>
        <s v="/Images/Cards/Baseball/426/426-310Bk.jpg"/>
        <s v="/Images/Cards/Baseball/426/426-123045RepBk.jpg"/>
        <s v="/Images/Cards/Baseball/426/426-400Bk.jpg"/>
        <s v="/Images/Cards/Baseball/426/426-430Bk.jpg"/>
        <s v="/Images/Cards/Baseball/426/426-465Bk.jpg"/>
        <s v="/Images/Cards/Baseball/426/426-475Bk.jpg"/>
        <s v="/Images/Cards/Baseball/426/426-499Bk.jpg"/>
        <s v="/Images/Cards/Baseball/426/426-520Bk.jpg"/>
        <s v="/Images/Cards/Baseball/426/426-540Bk.jpg"/>
        <s v="/Images/Cards/Baseball/426/426-612Bk.jpg"/>
        <s v="/Images/Cards/Baseball/426/426-123345RepBk.jpg"/>
        <s v="/Images/Cards/Baseball/426/426-687Bk.jpg"/>
        <s v="/Images/Cards/Baseball/426/426-777Bk.jpg"/>
        <s v="/Images/Cards/Baseball/594/594-135191RepBk.jpg"/>
        <s v="/Images/Cards/Baseball/594/594-30Bk.jpg"/>
        <s v="/Images/Cards/Baseball/594/594-45Bk.jpg"/>
        <s v="/Images/Cards/Baseball/594/594-145Bk.jpg"/>
        <s v="/Images/Cards/Baseball/594/594-158Bk.jpg"/>
        <s v="/Images/Cards/Baseball/594/594-170Bk.jpg"/>
        <s v="/Images/Cards/Baseball/594/594-135365RepBk.jpg"/>
        <s v="/Images/Cards/Baseball/594/594-199Bk.jpg"/>
        <s v="/Images/Cards/Baseball/594/594-203Bk.jpg"/>
        <s v="/Images/Cards/Baseball/594/594-295Bk.jpg"/>
        <s v="/Images/Cards/Baseball/594/594-312Bk.jpg"/>
        <s v="/Images/Cards/Baseball/594/594-135537RepBk.jpg"/>
        <s v="/Images/Cards/Baseball/594/594-370Bk.jpg"/>
        <s v="/Images/Cards/Baseball/594/594-397Bk.jpg"/>
        <s v="/Images/Cards/Baseball/594/594-135621RepBk.jpg"/>
        <s v="/Images/Cards/Baseball/594/594-135724RepBk.jpg"/>
        <s v="/Images/Cards/Baseball/594/594-535Bk.jpg"/>
        <s v="/Images/Cards/Baseball/594/594-543Bk.jpg"/>
        <s v="/Images/Cards/Baseball/594/594-559Bk.jpg"/>
        <s v="/Images/Cards/Baseball/594/594-588Bk.jpg"/>
        <s v="/Images/Cards/Baseball/594/594-622Bk.jpg"/>
        <s v="/Images/Cards/Baseball/597/597-130TBk.jpg"/>
        <s v="/Images/Cards/Baseball/803/803-30Bk.jpg"/>
        <s v="/Images/Cards/Baseball/803/803-147950RepBk.jpg"/>
        <s v="/Images/Cards/Baseball/803/803-148000RepBk.jpg"/>
        <s v="/Images/Cards/Baseball/803/803-125Bk.jpg"/>
        <s v="/Images/Cards/Baseball/803/803-148040RepBk.jpg"/>
        <s v="/Images/Cards/Baseball/803/803-150Bk.jpg"/>
        <s v="/Images/Cards/Baseball/803/803-177Bk.jpg"/>
        <s v="/Images/Cards/Baseball/803/803-148089RepBk.jpg"/>
        <s v="/Images/Cards/Baseball/803/803-148100RepBk.jpg"/>
        <s v="/Images/Cards/Baseball/803/803-205Bk.jpg"/>
        <s v="/Images/Cards/Baseball/803/803-148119RepBk.jpg"/>
        <s v="/Images/Cards/Baseball/803/803-250Bk.jpg"/>
        <s v="/Images/Cards/Baseball/803/803-253Bk.jpg"/>
        <s v="/Images/Cards/Baseball/803/803-262Bk.jpg"/>
        <s v="/Images/Cards/Baseball/803/803-148201RepBk.jpg"/>
        <s v="/Images/Cards/Baseball/803/803-303Bk.jpg"/>
        <s v="/Images/Cards/Baseball/803/803-318Bk.jpg"/>
        <s v="/Images/Cards/Baseball/803/803-323Bk.jpg"/>
        <s v="/Images/Cards/Baseball/803/803-368Bk.jpg"/>
        <s v="/Images/Cards/Baseball/803/803-148297RepBk.jpg"/>
        <s v="/Images/Cards/Baseball/1048/1048-8Bk.jpg"/>
        <s v="/Images/Cards/Baseball/1048/1048-163888RepBk.jpg"/>
        <s v="/Images/Cards/Baseball/1048/1048-163925RepBk.jpg"/>
        <s v="/Images/Cards/Baseball/1048/1048-96Bk.jpg"/>
        <s v="/Images/Cards/Baseball/1048/1048-105Bk.jpg"/>
        <s v="/Images/Cards/Baseball/1048/1048-108Bk.jpg"/>
        <s v="/Images/Cards/Baseball/1048/1048-130Bk.jpg"/>
        <s v="/Images/Cards/Baseball/1048/1048-164013RepBk.jpg"/>
        <s v="/Images/Cards/Baseball/1048/1048-157Bk.jpg"/>
        <s v="/Images/Cards/Baseball/1048/1048-158Bk.jpg"/>
        <s v="/Images/Cards/Baseball/1048/1048-256Bk.jpg"/>
        <s v="/Images/Cards/Baseball/1048/1048-277Bk.jpg"/>
        <s v="/Images/Cards/Baseball/1048/1048-300Bk.jpg"/>
        <s v="/Images/Cards/Baseball/1048/1048-325Bk.jpg"/>
        <s v="/Images/Cards/Baseball/1048/1048-164208RepBk.jpg"/>
        <s v="/Images/Cards/Baseball/1048/1048-164215RepBk.jpg"/>
        <s v="/Images/Cards/Baseball/1048/1048-164263RepBk.jpg"/>
        <s v="/Images/Cards/Baseball/1048/1048-164275RepBk.jpg"/>
        <s v="/Images/Cards/Baseball/1048/1048-410Bk.jpg"/>
        <s v="/Images/Cards/Baseball/1238/1238-1Bk.jpg"/>
        <s v="/Images/Cards/Baseball/1238/1238-8Bk.jpg"/>
        <s v="/Images/Cards/Baseball/1238/1238-20Bk.jpg"/>
        <s v="/Images/Cards/Baseball/1238/1238-130Bk.jpg"/>
        <s v="/Images/Cards/Baseball/1238/1238-150Bk.jpg"/>
        <s v="/Images/Cards/Baseball/1238/1238-160Bk.jpg"/>
        <s v="/Images/Cards/Baseball/1238/1238-200Bk.jpg"/>
        <s v="/Images/Cards/Baseball/1238/1238-215Bk.jpg"/>
        <s v="/Images/Cards/Baseball/1238/1238-254Bk.jpg"/>
        <s v="/Images/Cards/Baseball/1238/1238-257Bk.jpg"/>
        <s v="/Images/Cards/Baseball/1238/1238-264Bk.jpg"/>
        <s v="/Images/Cards/Baseball/1238/1238-290Bk.jpg"/>
        <s v="/Images/Cards/Baseball/1238/1238-291Bk.jpg"/>
        <s v="/Images/Cards/Baseball/1238/1238-178551RepBk.jpg"/>
        <s v="/Images/Cards/Baseball/1238/1238-296Bk.jpg"/>
        <s v="/Images/Cards/Baseball/1238/1238-305Bk.jpg"/>
        <s v="/Images/Cards/Baseball/1238/1238-319Bk.jpg"/>
        <s v="/Images/Cards/Baseball/1238/1238-320Bk.jpg"/>
        <s v="/Images/Cards/Baseball/1238/1238-321Bk.jpg"/>
        <s v="/Images/Cards/Baseball/1238/1238-178597RepBk.jpg"/>
        <s v="/Images/Cards/Baseball/1340/1340-16Bk.jpg"/>
        <s v="/Images/Cards/Baseball/1340/1340-75Bk.jpg"/>
        <s v="/Images/Cards/Baseball/1340/1340-85Bk.jpg"/>
        <s v="/Images/Cards/Baseball/1340/1340-95Bk.jpg"/>
        <s v="/Images/Cards/Baseball/1340/1340-100Bk.jpg"/>
        <s v="/Images/Cards/Baseball/1340/1340-234905RepBk.jpg"/>
        <s v="/Images/Cards/Baseball/1340/1340-243Bk.jpg"/>
        <s v="/Images/Cards/Baseball/1340/1340-270Bk.jpg"/>
        <s v="/Images/Cards/Baseball/1340/1340-277Bk.jpg"/>
        <s v="/Images/Cards/Baseball/1340/1340-291Bk.jpg"/>
        <s v="/Images/Cards/Baseball/1340/1340-329Bk.jpg"/>
        <s v="/Images/Cards/Baseball/1340/1340-331Bk.jpg"/>
        <s v="/Images/Cards/Baseball/1340/1340-355Bk.jpg"/>
        <s v="/Images/Cards/Baseball/1340/1340-369Bk.jpg"/>
        <s v="/Images/Cards/Baseball/1340/1340-380Bk.jpg"/>
        <s v="/Images/Cards/Baseball/1340/1340-398Bk.jpg"/>
        <s v="/Images/Cards/Baseball/1340/1340-399Bk.jpg"/>
        <s v="/Images/Cards/Baseball/1340/1340-418Bk.jpg"/>
        <s v="/Images/Cards/Baseball/1340/1340-423Bk.jpg"/>
        <s v="/Images/Cards/Baseball/1411/1411-251376RepBk.jpg"/>
        <s v="/Images/Cards/Baseball/1411/1411-3Bk.jpg"/>
        <s v="/Images/Cards/Baseball/1411/1411-251378RepBk.jpg"/>
        <s v="/Images/Cards/Baseball/1411/1411-15Bk.jpg"/>
        <s v="/Images/Cards/Baseball/1411/1411-251424Bk.jpg"/>
        <s v="/Images/Cards/Baseball/1411/1411-251428RepBk.jpg"/>
        <s v="/Images/Cards/Baseball/1411/1411-60Bk.jpg"/>
        <s v="/Images/Cards/Baseball/1411/1411-251437RepBk.jpg"/>
        <s v="/Images/Cards/Baseball/1411/1411-104Bk.jpg"/>
        <s v="/Images/Cards/Baseball/1411/1411-109Bk.jpg"/>
        <s v="/Images/Cards/Baseball/1411/1411-125Bk.jpg"/>
        <s v="/Images/Cards/Baseball/1411/1411-180Bk.jpg"/>
        <s v="/Images/Cards/Baseball/1411/1411-186Bk.jpg"/>
        <s v="/Images/Cards/Baseball/1411/1411-241Bk.jpg"/>
        <s v="/Images/Cards/Baseball/1411/1411-251724RepBk.jpg"/>
        <s v="/Images/Cards/Baseball/1411/1411-360Bk.jpg"/>
        <s v="/Images/Cards/Baseball/1411/1411-400Bk.jpg"/>
        <s v="/Images/Cards/Baseball/1411/1411-425Bk.jpg"/>
        <s v="/Images/Cards/Baseball/1423/1423-T40Bk.jpg"/>
        <s v="/Images/Cards/Baseball/1486/1486-1Bk.jpg"/>
        <s v="/Images/Cards/Baseball/1486/1486-2Bk.jpg"/>
        <s v="/Images/Cards/Baseball/1486/1486-15Bk.jpg"/>
        <s v="/Images/Cards/Baseball/1486/1486-60Bk.jpg"/>
        <s v="/Images/Cards/Baseball/1486/1486-75Bk.jpg"/>
        <s v="/Images/Cards/Baseball/1486/1486-279714RepBk.jpg"/>
        <s v="/Images/Cards/Baseball/1486/1486-279719RepBk.jpg"/>
        <s v="/Images/Cards/Baseball/1486/1486-136Bk.jpg"/>
        <s v="/Images/Cards/Baseball/1486/1486-146Bk.jpg"/>
        <s v="/Images/Cards/Baseball/1486/1486-279764RepBk.jpg"/>
        <s v="/Images/Cards/Baseball/1486/1486-166Bk.jpg"/>
        <s v="/Images/Cards/Baseball/1486/1486-279799Bk.jpg"/>
        <s v="/Images/Cards/Baseball/1486/1486-220Bk.jpg"/>
        <s v="/Images/Cards/Baseball/1486/1486-240Bk.jpg"/>
        <s v="/Images/Cards/Baseball/1486/1486-560Bk.jpg"/>
        <s v="/Images/Cards/Baseball/1486/1486-593Bk.jpg"/>
        <s v="/Images/Cards/Baseball/1486/1486-643Bk.jpg"/>
        <s v="/Images/Cards/Baseball/1486/1486-660Bk.jpg"/>
        <s v="/Images/Cards/Baseball/1486/1486-726Bk.jpg"/>
        <s v="/Images/Cards/Baseball/1502/1502-T247Bk.jpg"/>
        <s v="/Images/Cards/Baseball/1562/1562-1Bk.jpg"/>
        <s v="/Images/Cards/Baseball/1562/1562-75Bk.jpg"/>
        <s v="/Images/Cards/Baseball/1562/1562-303187RepBk.jpg"/>
        <s v="/Images/Cards/Baseball/1562/1562-145Bk.jpg"/>
        <s v="/Images/Cards/Baseball/1562/1562-160Bk.jpg"/>
        <s v="/Images/Cards/Baseball/1562/1562-303254RepBk.jpg"/>
        <s v="/Images/Cards/Baseball/1562/1562-303264RepBk.jpg"/>
        <s v="/Images/Cards/Baseball/1562/1562-200Bk.jpg"/>
        <s v="/Images/Cards/Baseball/1562/1562-218Bk.jpg"/>
        <s v="/Images/Cards/Baseball/1562/1562-303314RepBk.jpg"/>
        <s v="/Images/Cards/Baseball/1562/1562-240Bk.jpg"/>
        <s v="/Images/Cards/Baseball/1562/1562-270Bk.jpg"/>
        <s v="/Images/Cards/Baseball/1562/1562-390Bk.jpg"/>
        <s v="/Images/Cards/Baseball/1562/1562-410Bk.jpg"/>
        <s v="/Images/Cards/Baseball/1562/1562-425Bk.jpg"/>
        <s v="/Images/Cards/Baseball/1562/1562-460Bk.jpg"/>
        <s v="/Images/Cards/Baseball/1562/1562-489Bk.jpg"/>
        <s v="/Images/Cards/Baseball/1562/1562-550Bk.jpg"/>
        <s v="/Images/Cards/Baseball/1562/1562-622Bk.jpg"/>
        <s v="/Images/Cards/Baseball/1642/1642-26Bk.jpg"/>
        <s v="/Images/Cards/Baseball/1642/1642-71Bk.jpg"/>
        <s v="/Images/Cards/Baseball/1642/1642-72Bk.jpg"/>
        <s v="/Images/Cards/Baseball/1642/1642-80Bk.jpg"/>
        <s v="/Images/Cards/Baseball/1642/1642-100Bk.jpg"/>
        <s v="/Images/Cards/Baseball/1642/1642-103Bk.jpg"/>
        <s v="/Images/Cards/Baseball/1642/1642-105Bk.jpg"/>
        <s v="/Images/Cards/Baseball/1642/1642-109Bk.jpg"/>
        <s v="/Images/Cards/Baseball/1642/1642-200Bk.jpg"/>
        <s v="/Images/Cards/Baseball/1642/1642-259Bk.jpg"/>
        <s v="/Images/Cards/Baseball/1642/1642-370Bk.jpg"/>
        <s v="/Images/Cards/Baseball/1642/1642-380Bk.jpg"/>
        <s v="/Images/Cards/Baseball/1642/1642-390Bk.jpg"/>
        <s v="/Images/Cards/Baseball/1642/1642-32749RepBk.jpg"/>
        <s v="/Images/Cards/Baseball/1642/1642-450Bk.jpg"/>
        <s v="/Images/Cards/Baseball/1642/1642-548Bk.jpg"/>
        <s v="/Images/Cards/Baseball/1642/1642-556Bk.jpg"/>
        <s v="/Images/Cards/Baseball/1642/1642-577Bk.jpg"/>
        <s v="/Images/Cards/Baseball/1642/1642-680Bk.jpg"/>
        <s v="/Images/Cards/Baseball/1727/1727-1Bk.jpg"/>
        <s v="/Images/Cards/Baseball/1727/1727-10Bk.jpg"/>
        <s v="/Images/Cards/Baseball/1727/1727-13Bk.jpg"/>
        <s v="/Images/Cards/Baseball/1727/1727-20Bk.jpg"/>
        <s v="/Images/Cards/Baseball/1727/1727-40Bk.jpg"/>
        <s v="/Images/Cards/Baseball/1727/1727-45Bk.jpg"/>
        <s v="/Images/Cards/Baseball/1727/1727-210398RepBk.jpg"/>
        <s v="/Images/Cards/Baseball/1727/1727-67Bk.jpg"/>
        <s v="/Images/Cards/Baseball/1727/1727-140Bk.jpg"/>
        <s v="/Images/Cards/Baseball/1727/1727-209Bk.jpg"/>
        <s v="/Images/Cards/Baseball/1727/1727-239Bk.jpg"/>
        <s v="/Images/Cards/Baseball/1727/1727-210739RepBk.jpg"/>
        <s v="/Images/Cards/Baseball/1727/1727-210754RepBk.jpg"/>
        <s v="/Images/Cards/Baseball/1727/1727-210799RepBk.jpg"/>
        <s v="/Images/Cards/Baseball/1727/1727-500Bk.jpg"/>
        <s v="/Images/Cards/Baseball/1727/1727-510Bk.jpg"/>
        <s v="/Images/Cards/Baseball/1727/1727-559Bk.jpg"/>
        <s v="/Images/Cards/Baseball/1727/1727-575Bk.jpg"/>
        <s v="/Images/Cards/Baseball/1727/1727-623Bk.jpg"/>
        <s v="/Images/Cards/Baseball/1824/1824-13Bk.jpg"/>
        <s v="/Images/Cards/Baseball/1824/1824-19Bk.jpg"/>
        <s v="/Images/Cards/Baseball/1824/1824-211149RepBk.jpg"/>
        <s v="/Images/Cards/Baseball/1824/1824-30Bk.jpg"/>
        <s v="/Images/Cards/Baseball/1824/1824-33Bk.jpg"/>
        <s v="/Images/Cards/Baseball/1824/1824-49Bk.jpg"/>
        <s v="/Images/Cards/Baseball/1824/1824-75Bk.jpg"/>
        <s v="/Images/Cards/Baseball/1824/1824-100Bk.jpg"/>
        <s v="/Images/Cards/Baseball/1824/1824-211242RepBk.jpg"/>
        <s v="/Images/Cards/Baseball/1824/1824-155Bk.jpg"/>
        <s v="/Images/Cards/Baseball/1824/1824-213Bk.jpg"/>
        <s v="/Images/Cards/Baseball/1824/1824-240Bk.jpg"/>
        <s v="/Images/Cards/Baseball/1824/1824-211494RepBk.jpg"/>
        <s v="/Images/Cards/Baseball/1824/1824-400Bk.jpg"/>
        <s v="/Images/Cards/Baseball/1824/1824-440Bk.jpg"/>
        <s v="/Images/Cards/Baseball/1824/1824-510Bk.jpg"/>
        <s v="/Images/Cards/Baseball/1824/1824-530Bk.jpg"/>
        <s v="/Images/Cards/Baseball/1824/1824-575Bk.jpg"/>
        <s v="/Images/Cards/Baseball/1824/1824-600Bk.jpg"/>
        <s v="/Images/Cards/Baseball/1824/1824-677Bk.jpg"/>
        <s v="/Images/Cards/Baseball/1930/1930-207155RepBk.jpg"/>
        <s v="/Images/Cards/Baseball/1930/1930-207175RepBk.jpg"/>
        <s v="/Images/Cards/Baseball/1930/1930-207185RepBk.jpg"/>
        <s v="/Images/Cards/Baseball/1930/1930-71Bk.jpg"/>
        <s v="/Images/Cards/Baseball/1930/1930-110Bk.jpg"/>
        <s v="/Images/Cards/Baseball/1930/1930-207280RepBk.jpg"/>
        <s v="/Images/Cards/Baseball/1930/1930-175Bk.jpg"/>
        <s v="/Images/Cards/Baseball/1930/1930-200Bk.jpg"/>
        <s v="/Images/Cards/Baseball/1930/1930-207355RepBk.jpg"/>
        <s v="/Images/Cards/Baseball/1930/1930-207371RepBk.jpg"/>
        <s v="/Images/Cards/Baseball/1930/1930-387Bk.jpg"/>
        <s v="/Images/Cards/Baseball/1930/1930-401Bk.jpg"/>
        <s v="/Images/Cards/Baseball/1930/1930-207545RepBk.jpg"/>
        <s v="/Images/Cards/Baseball/1930/1930-423Bk.jpg"/>
        <s v="/Images/Cards/Baseball/1930/1930-460Bk.jpg"/>
        <s v="/Images/Cards/Baseball/1930/1930-207630RepBk.jpg"/>
        <s v="/Images/Cards/Baseball/1930/1930-207635RepBk.jpg"/>
        <s v="/Images/Cards/Baseball/1930/1930-207695RepBk.jpg"/>
        <s v="/Images/Cards/Baseball/1930/1930-207715RepBk.jpg"/>
        <s v="/Images/Cards/Baseball/1930/1930-641Bk.jpg"/>
        <s v="/Images/Cards/Baseball/1977/1977-193353Bk.jpg"/>
        <s v="/Images/Cards/Baseball/1977/1977-193363RepBk.jpg"/>
        <s v="/Images/Cards/Baseball/1977/1977-60Bk.jpg"/>
        <s v="/Images/Cards/Baseball/1977/1977-70Bk.jpg"/>
        <s v="/Images/Cards/Baseball/1977/1977-90Bk.jpg"/>
        <s v="/Images/Cards/Baseball/1977/1977-130Bk.jpg"/>
        <s v="/Images/Cards/Baseball/1977/1977-193474RepBk.jpg"/>
        <s v="/Images/Cards/Baseball/1977/1977-180Bk.jpg"/>
        <s v="/Images/Cards/Baseball/1977/1977-193590RepBk.jpg"/>
        <s v="/Images/Cards/Baseball/1977/1977-193621RepBk.jpg"/>
        <s v="/Images/Cards/Baseball/1977/1977-325Bk.jpg"/>
        <s v="/Images/Cards/Baseball/1977/1977-360Bk.jpg"/>
        <s v="/Images/Cards/Baseball/1977/1977-193690RepBk.jpg"/>
        <s v="/Images/Cards/Baseball/1977/1977-193716RepBk.jpg"/>
        <s v="/Images/Cards/Baseball/1977/1977-193726RepBk.jpg"/>
        <s v="/Images/Cards/Baseball/1977/1977-450Bk.jpg"/>
        <s v="/Images/Cards/Baseball/1977/1977-193799RepBk.jpg"/>
        <s v="/Images/Cards/Baseball/1977/1977-193819RepBk.jpg"/>
        <s v="/Images/Cards/Baseball/1977/1977-193879RepBk.jpg"/>
        <s v="/Images/Cards/Baseball/1977/1977-193889RepBk.jpg"/>
        <s v="/Images/Cards/Baseball/6625/6625-10Bk.jpg"/>
        <s v="/Images/Cards/Baseball/6625/6625-56883RepBk.jpg"/>
        <s v="/Images/Cards/Baseball/6625/6625-76Bk.jpg"/>
        <s v="/Images/Cards/Baseball/6625/6625-57049RepBk.jpg"/>
        <s v="/Images/Cards/Baseball/6625/6625-230Bk.jpg"/>
        <s v="/Images/Cards/Baseball/6625/6625-240Bk.jpg"/>
        <s v="/Images/Cards/Baseball/6625/6625-57171RepBk.jpg"/>
        <s v="/Images/Cards/Baseball/6625/6625-360Bk.jpg"/>
        <s v="/Images/Cards/Baseball/6625/6625-57247RepBk.jpg"/>
        <s v="/Images/Cards/Baseball/6625/6625-57291RepBk.jpg"/>
        <s v="/Images/Cards/Baseball/6625/6625-57306RepBk.jpg"/>
        <s v="/Images/Cards/Baseball/6625/6625-490Bk.jpg"/>
        <s v="/Images/Cards/Baseball/6625/6625-500Bk.jpg"/>
        <s v="/Images/Cards/Baseball/6625/6625-510Bk.jpg"/>
        <s v="/Images/Cards/Baseball/6625/6625-57391RepBk.jpg"/>
        <s v="/Images/Cards/Baseball/6625/6625-580Bk.jpg"/>
        <s v="/Images/Cards/Baseball/6625/6625-57441RepBk.jpg"/>
        <s v="/Images/Cards/Baseball/6625/6625-600Bk.jpg"/>
        <s v="/Images/Cards/Baseball/6625/6625-625Bk.jpg"/>
        <s v="/Images/Cards/Baseball/6625/6625-650Bk.jpg"/>
        <s v="/Images/Cards/Baseball/8834/8834-UH240Bk.jpg"/>
        <s v="/Images/Cards/Baseball/8834/8834-UH280Bk.jpg"/>
        <s v="/Images/Cards/Baseball/9074/9074-259275RepBk.jpg"/>
        <s v="/Images/Cards/Baseball/9074/9074-30aBk.jpg"/>
        <s v="/Images/Cards/Baseball/9074/9074-259303RepBk.jpg"/>
        <s v="/Images/Cards/Baseball/9074/9074-60aBk.jpg"/>
        <s v="/Images/Cards/Baseball/9074/9074-259340RepBk.jpg"/>
        <s v="/Images/Cards/Baseball/9074/9074-259411RepBk.jpg"/>
        <s v="/Images/Cards/Baseball/9074/9074-185Bk.jpg"/>
        <s v="/Images/Cards/Baseball/9074/9074-224Bk.jpg"/>
        <s v="/Images/Cards/Baseball/9074/9074-287aBk.jpg"/>
        <s v="/Images/Cards/Baseball/9074/9074-290aBk.jpg"/>
        <s v="/Images/Cards/Baseball/9074/9074-300Bk.jpg"/>
        <s v="/Images/Cards/Baseball/9074/9074-259570RepBk.jpg"/>
        <s v="/Images/Cards/Baseball/9074/9074-259586RepBk.jpg"/>
        <s v="/Images/Cards/Baseball/9074/9074-259607RepBk.jpg"/>
        <s v="/Images/Cards/Baseball/9074/9074-259622RepBk.jpg"/>
        <s v="/Images/Cards/Baseball/9074/9074-259625RepBk.jpg"/>
        <s v="/Images/Cards/Baseball/9074/9074-475aBk.jpg"/>
        <s v="/Images/Cards/Baseball/9074/9074-259839RepBk.jpg"/>
        <s v="/Images/Cards/Baseball/9074/9074-259854RepBk.jpg"/>
        <s v="/Images/Cards/Baseball/9074/9074-259907RepBk.jpg"/>
        <s v="/Images/Cards/Baseball/9821/9821-417051RepBk.jpg"/>
        <s v="/Images/Cards/Baseball/9821/9821-85aBk.jpg"/>
        <s v="/Images/Cards/Baseball/9821/9821-94aBk.jpg"/>
        <s v="/Images/Cards/Baseball/9821/9821-100aBk.jpg"/>
        <s v="/Images/Cards/Baseball/9821/9821-125aBk.jpg"/>
        <s v="/Images/Cards/Baseball/9821/9821-126Bk.jpg"/>
        <s v="/Images/Cards/Baseball/9821/9821-150Bk.jpg"/>
        <s v="/Images/Cards/Baseball/9821/9821-189Bk.jpg"/>
        <s v="/Images/Cards/Baseball/9821/9821-200aBk.jpg"/>
        <s v="/Images/Cards/Baseball/9821/9821-215Bk.jpg"/>
        <s v="/Images/Cards/Baseball/9821/9821-220Bk.jpg"/>
        <s v="/Images/Cards/Baseball/9821/9821-323Bk.jpg"/>
        <s v="/Images/Cards/Baseball/9821/9821-369aBk.jpg"/>
        <s v="/Images/Cards/Baseball/9821/9821-404Bk.jpg"/>
        <s v="/Images/Cards/Baseball/9821/9821-549aBk.jpg"/>
        <s v="/Images/Cards/Baseball/9821/9821-615aBk.jpg"/>
        <s v="/Images/Cards/Baseball/9821/9821-623Bk.jpg"/>
        <s v="/Images/Cards/Baseball/9821/9821-652aBk.jpg"/>
        <s v="/Images/Cards/Baseball/48224/48224-33Bk.jpg"/>
        <s v="/Images/Cards/Baseball/48224/48224-42Bk.jpg"/>
        <s v="/Images/Cards/Baseball/48224/48224-534530RepBk.jpg"/>
        <s v="/Images/Cards/Baseball/48224/48224-150Bk.jpg"/>
        <s v="/Images/Cards/Baseball/48224/48224-169Bk.jpg"/>
        <s v="/Images/Cards/Baseball/48224/48224-534630RepBk.jpg"/>
        <s v="/Images/Cards/Baseball/48224/48224-253Bk.jpg"/>
        <s v="/Images/Cards/Baseball/48224/48224-534705RepBk.jpg"/>
        <s v="/Images/Cards/Baseball/48224/48224-300Bk.jpg"/>
        <s v="/Images/Cards/Baseball/48224/48224-302Bk.jpg"/>
        <s v="/Images/Cards/Baseball/48224/48224-315Bk.jpg"/>
        <s v="/Images/Cards/Baseball/48224/48224-330Bk.jpg"/>
        <s v="/Images/Cards/Baseball/48224/48224-355Bk.jpg"/>
        <s v="/Images/Cards/Baseball/48224/48224-360Bk.jpg"/>
        <s v="/Images/Cards/Baseball/48224/48224-550Bk.jpg"/>
        <s v="/Images/Cards/Baseball/58238/58238-3085832RepBk.jpg"/>
        <s v="/Images/Cards/Baseball/61443/61443-30Bk.jpg"/>
        <s v="/Images/Cards/Baseball/61443/61443-150Bk.jpg"/>
        <s v="/Images/Cards/Baseball/61443/61443-3675926RepBk.jpg"/>
        <s v="/Images/Cards/Baseball/61443/61443-180Bk.jpg"/>
        <s v="/Images/Cards/Baseball/61443/61443-200Bk.jpg"/>
        <s v="/Images/Cards/Baseball/61443/61443-305Bk.jpg"/>
        <s v="/Images/Cards/Baseball/61443/61443-310Bk.jpg"/>
        <s v="/Images/Cards/Baseball/61443/61443-331bBk.jpg"/>
        <s v="/Images/Cards/Baseball/61443/61443-371Bk.jpg"/>
        <s v="/Images/Cards/Baseball/61443/61443-446Bk.jpg"/>
        <s v="/Images/Cards/Baseball/61443/61443-506Bk.jpg"/>
        <s v="/Images/Cards/Baseball/61443/61443-535Bk.jpg"/>
        <s v="/Images/Cards/Baseball/61443/61443-537aBk.jpg"/>
        <s v="/Images/Cards/Baseball/61443/61443-600aBk.jpg"/>
        <s v="/Images/Cards/Baseball/61443/61443-639aBk.jpg"/>
        <s v="/Images/Cards/Baseball/72762/72762-5507914RepBk.jpg"/>
        <s v="/Images/Cards/Baseball/72762/72762-22Bk.jpg"/>
        <s v="/Images/Cards/Baseball/72762/72762-5507938RepBk.jpg"/>
        <s v="/Images/Cards/Baseball/72762/72762-29Bk.jpg"/>
        <s v="/Images/Cards/Baseball/72762/72762-35Bk.jpg"/>
        <s v="/Images/Cards/Baseball/72762/72762-5507948Bk.jpg"/>
        <s v="/Images/Cards/Baseball/72762/72762-107aBk.jpg"/>
        <s v="/Images/Cards/Baseball/72762/72762-350aBk.jpg"/>
        <s v="/Images/Cards/Baseball/72762/72762-410Bk.jpg"/>
        <s v="/Images/Cards/Baseball/72762/72762-595aBk.jpg"/>
        <s v="/Images/Cards/Baseball/72762/72762-600Bk.jpg"/>
        <s v="/Images/Cards/Baseball/72762/72762-660aBk.jpg"/>
        <s v="/Images/Cards/Baseball/83630/83630-6395197Bk.jpg"/>
        <s v="/Images/Cards/Baseball/83630/83630-6395238Bk.jpg"/>
        <s v="/Images/Cards/Baseball/83630/83630-6395321Bk.jpg"/>
        <s v="/Images/Cards/Baseball/83630/83630-6395357Bk.jpg"/>
        <s v="/Images/Cards/Baseball/83630/83630-6395396Bk.jpg"/>
        <s v="/Images/Cards/Baseball/83630/83630-6395446Bk.jpg"/>
        <s v="/Images/Cards/Baseball/83630/83630-6395493Bk.jpg"/>
        <s v="/Images/Cards/Baseball/83630/83630-9871313Bk.jpg"/>
        <s v="/Images/Cards/Baseball/83630/83630-9871363Bk.jpg"/>
        <s v="/Images/Cards/Baseball/83630/83630-9871388Bk.jpg"/>
        <s v="/Images/Cards/Baseball/83630/83630-9871478Bk.jpg"/>
        <s v="/Images/Cards/Baseball/83630/83630-9871538Bk.jpg"/>
        <s v="/Images/Cards/Baseball/94826/94826-10136699Bk.jpg"/>
        <s v="/Images/Cards/Baseball/97340/97340-7346463Bk.jpg"/>
        <s v="/Images/Cards/Baseball/97340/97340-15234502Bk.jpg"/>
        <s v="/Images/Cards/Baseball/97340/97340-15234577Bk.jpg"/>
        <s v="/Images/Cards/Baseball/97340/97340-15234602Bk.jpg"/>
        <s v="/Images/Cards/Baseball/97340/97340-15234702Bk.jpg"/>
        <s v="/Images/Cards/Baseball/97340/97340-35444830Bk.jpg"/>
        <s v="/Images/Cards/Baseball/97340/97340-35444904Bk.jpg"/>
        <s v="/Images/Cards/Baseball/97340/97340-35444941Bk.jpg"/>
        <s v="/Images/Cards/Baseball/97340/97340-35445027Bk.jpg"/>
        <s v="/Images/Cards/Baseball/97340/97340-35445041Bk.jpg"/>
        <s v="/Images/Cards/Baseball/97340/97340-35445141Bk.jpg"/>
        <s v="/Images/Cards/Baseball/115847/115847-8312418RepBk.jpg"/>
        <s v="/Images/Cards/Baseball/115847/115847-8312500Bk.jpg"/>
        <s v="/Images/Cards/Baseball/115847/115847-8312566Bk.jpg"/>
        <s v="/Images/Cards/Baseball/115847/115847-8312625Bk.jpg"/>
        <s v="/Images/Cards/Baseball/115847/115847-8312666Bk.jpg"/>
        <s v="/Images/Cards/Baseball/115847/115847-8312671Bk.jpg"/>
        <s v="/Images/Cards/Baseball/115847/115847-8312702Bk.jpg"/>
        <s v="/Images/Cards/Baseball/115847/115847-8624663Bk.jpg"/>
        <s v="/Images/Cards/Baseball/115847/115847-8624763Bk.jpg"/>
        <s v="/Images/Cards/Baseball/115847/115847-8624855Bk.jpg"/>
        <s v="/Images/Cards/Baseball/115847/115847-8624963Bk.jpg"/>
        <s v="/Images/Cards/Baseball/134018/134018-9466101Bk.jpg"/>
        <s v="/Images/Cards/Baseball/134018/134018-9466131Bk.jpg"/>
        <s v="/Images/Cards/Baseball/134018/134018-9466231Bk.jpg"/>
        <s v="/Images/Cards/Baseball/134018/134018-9466242Bk.jpg"/>
        <s v="/Images/Cards/Baseball/134018/134018-9466361Bk.jpg"/>
        <s v="/Images/Cards/Baseball/134018/134018-9466431Bk.jpg"/>
        <s v="/Images/Cards/Baseball/134018/134018-9875834Bk.jpg"/>
        <s v="/Images/Cards/Baseball/134018/134018-9875858Bk.jpg"/>
        <s v="/Images/Cards/Baseball/134018/134018-9875904Bk.jpg"/>
        <s v="/Images/Cards/Baseball/134018/134018-9876049Bk.jpg"/>
        <s v="/Images/Cards/Baseball/134018/134018-9876153Bk.jpg"/>
        <s v="/Images/Cards/Baseball/155909/155909-10708117RepBk.jpg"/>
        <s v="/Images/Cards/Baseball/155909/155909-10708167Bk.jpg"/>
        <s v="/Images/Cards/Baseball/155909/155909-10708184Bk.jpg"/>
        <s v="/Images/Cards/Baseball/155909/155909-10708258Bk.jpg"/>
        <s v="/Images/Cards/Baseball/155909/155909-10708281Bk.jpg"/>
        <s v="/Images/Cards/Baseball/155909/155909-10708327Bk.jpg"/>
        <s v="/Images/Cards/Baseball/155909/155909-10708377Bk.jpg"/>
        <s v="/Images/Cards/Baseball/155909/155909-11364712Bk.jpg"/>
        <s v="/Images/Cards/Baseball/155909/155909-11364778Bk.jpg"/>
        <s v="/Images/Cards/Baseball/155909/155909-11364801Bk.jpg"/>
        <s v="/Images/Cards/Baseball/182808/182808-12641762RepBk.jpg"/>
        <s v="/Images/Cards/Baseball/182808/182808-12641802RepBk.jpg"/>
        <s v="/Images/Cards/Baseball/182808/182808-12641809RepBk.jpg"/>
        <s v="/Images/Cards/Baseball/182808/182808-12641852RepBk.jpg"/>
        <s v="/Images/Cards/Baseball/182808/182808-12641982Bk.jpg"/>
        <s v="/Images/Cards/Baseball/182808/182808-12642096RepBk.jpg"/>
        <s v="/Images/Cards/Baseball/182808/182808-13161038Bk.jpg"/>
        <s v="/Images/Cards/Baseball/209948/209948-14198142Bk.jpg"/>
        <s v="/Images/Cards/Baseball/209948/209948-14198290Bk.jpg"/>
        <s v="/Images/Cards/Baseball/209948/209948-14198373Bk.jpg"/>
        <s v="/Images/Cards/Baseball/209948/209948-14198575Bk.jpg"/>
        <s v="/Images/Cards/Baseball/209948/209948-14198585Bk.jpg"/>
        <s v="/Images/Cards/Baseball/209948/209948-14727475Bk.jpg"/>
        <s v="/Images/Cards/Baseball/209948/209948-14727576Bk.jpg"/>
        <s v="/Images/Cards/Baseball/241380/241380-15983714Bk.jpg"/>
        <s v="/Images/Cards/Baseball/241380/241380-15983728Bk.jpg"/>
        <s v="/Images/Cards/Baseball/241380/241380-15983768Bk.jpg"/>
        <s v="/Images/Cards/Baseball/241380/241380-15983813Bk.jpg"/>
        <s v="/Images/Cards/Baseball/241380/241380-15983879Bk.jpg"/>
        <s v="/Images/Cards/Baseball/241380/241380-15983992Bk.jpg"/>
        <s v="/Images/Cards/Baseball/241380/241380-15984026Bk.jpg"/>
        <s v="/Images/Cards/Baseball/275887/275887-18009081Bk.jpg"/>
        <s v="/Images/Cards/Baseball/275887/275887-18009101Bk.jpg"/>
        <s v="/Images/Cards/Baseball/275887/275887-18009116Bk.jpg"/>
        <s v="/Images/Cards/Baseball/275887/275887-18009293Bk.jpg"/>
        <s v="/Images/Cards/Baseball/275887/275887-18009353Bk.jpg"/>
        <s v="/Images/Cards/Baseball/275887/275887-18009448Bk.jpg"/>
        <s v="/Images/Cards/Baseball/275887/275887-18764133Bk.jpg"/>
      </sharedItems>
    </cacheField>
    <cacheField name="First_Ballot" formula="COUNTA(name) - SUM(own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668" sheet="bbwaa_cards"/>
  </cacheSource>
  <cacheFields>
    <cacheField name="name" numFmtId="0">
      <sharedItems>
        <s v="Duke Snider"/>
        <s v="Robin Roberts"/>
        <s v="Yogi Berra"/>
        <s v="Bob Lemon"/>
        <s v="Early Wynn"/>
        <s v="Roy Campanella"/>
        <s v="Hoyt Wilhelm"/>
        <s v="Eddie Mathews"/>
        <s v="Ralph Kiner"/>
        <s v="Whitey Ford"/>
        <s v="Harmon Killebrew"/>
        <s v="Luis Aparicio"/>
        <s v="Don Drysdale"/>
        <s v="Billy Williams"/>
        <s v="Juan Marichal"/>
        <s v="Gaylord Perry"/>
        <s v="Phil Niekro"/>
        <s v="Catfish Hunter"/>
        <s v="Tony Perez"/>
        <s v="Fergie Jenkins"/>
        <s v="Don Sutton"/>
        <s v="Rollie Fingers"/>
        <s v="Bert Blyleven"/>
        <s v="Carlton Fisk"/>
        <s v="Rich Gossage"/>
        <s v="Jim Rice"/>
        <s v="Gary Carter"/>
        <s v="Bruce Sutter"/>
        <s v="Andre Dawson"/>
        <s v="Tim Raines"/>
        <s v="Ryne Sandberg"/>
        <s v="Barry Larkin"/>
        <s v="Roberto Alomar"/>
        <s v="Craig Biggio"/>
        <s v="Edgar Martinez"/>
        <s v="Larry Walker"/>
        <s v="Jeff Bagwell"/>
        <s v="Mike Mussina"/>
        <s v="Trevor Hoffman"/>
        <s v="Mike Piazza"/>
        <s v="Vladimir Guerrero"/>
      </sharedItems>
    </cacheField>
    <cacheField name="year" numFmtId="0">
      <sharedItems containsSemiMixedTypes="0" containsString="0" containsNumber="1" containsInteger="1"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</sharedItems>
    </cacheField>
    <cacheField name="number">
      <sharedItems containsMixedTypes="1" containsNumber="1" containsInteger="1">
        <n v="37.0"/>
        <n v="59.0"/>
        <n v="191.0"/>
        <n v="268.0"/>
        <n v="277.0"/>
        <n v="314.0"/>
        <n v="392.0"/>
        <n v="407.0"/>
        <n v="27.0"/>
        <n v="61.0"/>
        <n v="104.0"/>
        <n v="151.0"/>
        <n v="207.0"/>
        <n v="30.0"/>
        <n v="32.0"/>
        <n v="36.0"/>
        <n v="50.0"/>
        <n v="124.0"/>
        <n v="155.0"/>
        <n v="198.0"/>
        <n v="210.0"/>
        <n v="101.0"/>
        <n v="107.0"/>
        <n v="110.0"/>
        <n v="150.0"/>
        <n v="164.0"/>
        <n v="180.0"/>
        <n v="187.0"/>
        <n v="240.0"/>
        <n v="255.0"/>
        <n v="292.0"/>
        <n v="307.0"/>
        <n v="2.0"/>
        <n v="7.0"/>
        <n v="15.0"/>
        <n v="18.0"/>
        <n v="25.0"/>
        <n v="40.0"/>
        <n v="120.0"/>
        <n v="170.0"/>
        <n v="203.0"/>
        <n v="250.0"/>
        <n v="85.0"/>
        <n v="88.0"/>
        <n v="90.0"/>
        <n v="100.0"/>
        <n v="288.0"/>
        <n v="320.0"/>
        <n v="324.0"/>
        <n v="370.0"/>
        <n v="440.0"/>
        <n v="20.0"/>
        <n v="260.0"/>
        <n v="310.0"/>
        <n v="349.0"/>
        <n v="352.0"/>
        <n v="387.0"/>
        <n v="430.0"/>
        <n v="450.0"/>
        <n v="515.0"/>
        <n v="1.0"/>
        <n v="35.0"/>
        <n v="264.0"/>
        <n v="395.0"/>
        <n v="420.0"/>
        <n v="475.0"/>
        <n v="480.0"/>
        <n v="493.0"/>
        <n v="80.0"/>
        <n v="141.0"/>
        <n v="160.0"/>
        <n v="417.0"/>
        <n v="425.0"/>
        <n v="443.0"/>
        <n v="455.0"/>
        <n v="545.0"/>
        <n v="70.0"/>
        <n v="199.0"/>
        <n v="243.0"/>
        <n v="325.0"/>
        <n v="340.0"/>
        <n v="360.0"/>
        <n v="385.0"/>
        <n v="500.0"/>
        <n v="505.0"/>
        <n v="108.0"/>
        <n v="125.0"/>
        <n v="169.0"/>
        <n v="205.0"/>
        <n v="275.0"/>
        <n v="353.0"/>
        <n v="446.0"/>
        <n v="550.0"/>
        <n v="13.0"/>
        <n v="21.0"/>
        <n v="175.0"/>
        <n v="177.0"/>
        <n v="280.0"/>
        <n v="285.0"/>
        <n v="380.0"/>
        <n v="468.0"/>
        <n v="540.0"/>
        <n v="541.0"/>
        <n v="193.0"/>
        <n v="220.0"/>
        <n v="276.0"/>
        <n v="330.0"/>
        <n v="400.0"/>
        <n v="410.0"/>
        <n v="461.0"/>
        <n v="470.0"/>
        <n v="526.0"/>
        <n v="581.0"/>
        <n v="28.0"/>
        <n v="72.0"/>
        <n v="200.0"/>
        <n v="254.0"/>
        <n v="510.0"/>
        <n v="530.0"/>
        <n v="580.0"/>
        <n v="598.0"/>
        <n v="5.0"/>
        <n v="55.0"/>
        <n v="60.0"/>
        <n v="166.0"/>
        <n v="315.0"/>
        <n v="333.0"/>
        <n v="369.0"/>
        <n v="422.0"/>
        <n v="445.0"/>
        <n v="456.0"/>
        <n v="460.0"/>
        <n v="476.0"/>
        <n v="58.0"/>
        <n v="103.0"/>
        <n v="130.0"/>
        <n v="145.0"/>
        <n v="257.0"/>
        <n v="350.0"/>
        <n v="75.0"/>
        <n v="216.0"/>
        <n v="235.0"/>
        <n v="295.0"/>
        <n v="355.0"/>
        <n v="375.0"/>
        <n v="485.0"/>
        <n v="565.0"/>
        <n v="597.0"/>
        <n v="640.0"/>
        <n v="17.0"/>
        <n v="502.0"/>
        <n v="560.0"/>
        <n v="622.0"/>
        <n v="26.0"/>
        <n v="45.0"/>
        <n v="140.0"/>
        <n v="248.0"/>
        <n v="361.0"/>
        <n v="384.0"/>
        <n v="740.0"/>
        <n v="51.0"/>
        <n v="79.0"/>
        <n v="241.0"/>
        <n v="313.0"/>
        <n v="439.0"/>
        <n v="567.0"/>
        <n v="620.0"/>
        <n v="777.0"/>
        <n v="10.0"/>
        <n v="84.0"/>
        <n v="165.0"/>
        <n v="174.0"/>
        <n v="503.0"/>
        <n v="29.0"/>
        <n v="87.0"/>
        <n v="98.0"/>
        <n v="105.0"/>
        <n v="212.0"/>
        <n v="230.0"/>
        <n v="542.0"/>
        <n v="554.0"/>
        <n v="616.0"/>
        <n v="365.0"/>
        <n v="405.0"/>
        <n v="435.0"/>
        <n v="441.0"/>
        <n v="525.0"/>
        <n v="144.0"/>
        <n v="152.0"/>
        <n v="319.0"/>
        <n v="473.0"/>
        <n v="523.0"/>
        <n v="615.0"/>
        <n v="630.0"/>
        <n v="655.0"/>
        <n v="131.0"/>
        <n v="270.0"/>
        <n v="670.0"/>
        <n v="686.0"/>
        <n v="720.0"/>
        <n v="225.0"/>
        <n v="308.0"/>
        <n v="321.0"/>
        <n v="348.0"/>
        <n v="390.0"/>
        <n v="457.0"/>
        <n v="495.0"/>
        <n v="520.0"/>
        <n v="544.0"/>
        <n v="595.0"/>
        <n v="680.0"/>
        <n v="245.0"/>
        <n v="651.0"/>
        <n v="158.0"/>
        <n v="229.0"/>
        <n v="479.0"/>
        <n v="575.0"/>
        <n v="582.0"/>
        <n v="590.0"/>
        <n v="605.0"/>
        <n v="660.0"/>
        <n v="816.0"/>
        <n v="115.0"/>
        <n v="185.0"/>
        <n v="305.0"/>
        <n v="585.0"/>
        <n v="624.0"/>
        <n v="685.0"/>
        <n v="730.0"/>
        <n v="750.0"/>
        <n v="770.0"/>
        <n v="83.0"/>
        <n v="463.0"/>
        <n v="715.0"/>
        <n v="483.0"/>
        <n v="596.0"/>
        <n v="650.0"/>
        <n v="789.0"/>
        <n v="675.0"/>
        <n v="729.0"/>
        <n v="290.0"/>
        <n v="335.0"/>
        <n v="690.0"/>
        <n v="760.0"/>
        <n v="790.0"/>
        <n v="345.0"/>
        <n v="648.0"/>
        <n v="673.0"/>
        <n v="694.0"/>
        <n v="756.0"/>
        <n v="102.0"/>
        <s v="4T"/>
        <n v="11.0"/>
        <n v="49.0"/>
        <n v="206.0"/>
        <n v="415.0"/>
        <n v="555.0"/>
        <n v="695.0"/>
        <n v="148.0"/>
        <n v="157.0"/>
        <n v="517.0"/>
        <n v="757.0"/>
        <n v="785.0"/>
        <n v="339.0"/>
        <n v="607.0"/>
        <n v="215.0"/>
        <n v="242.0"/>
        <n v="426.0"/>
        <n v="465.0"/>
        <n v="531.0"/>
        <n v="553.0"/>
        <n v="3.0"/>
        <n v="48.0"/>
        <n v="95.0"/>
        <n v="227.0"/>
        <n v="265.0"/>
        <n v="572.0"/>
        <n v="701.0"/>
        <n v="710.0"/>
        <n v="195.0"/>
        <n v="222.0"/>
        <n v="300.0"/>
        <n v="77.0"/>
        <n v="190.0"/>
        <n v="438.0"/>
        <n v="466.0"/>
        <n v="65.0"/>
        <n v="246.0"/>
        <n v="247.0"/>
        <n v="272.0"/>
        <n v="289.0"/>
        <n v="293.0"/>
        <n v="306.0"/>
        <n v="356.0"/>
        <n v="363.0"/>
        <n v="167.0"/>
        <n v="334.0"/>
        <n v="433.0"/>
        <n v="57.0"/>
        <n v="297.0"/>
        <n v="302.0"/>
        <n v="318.0"/>
        <n v="62.0"/>
        <n v="71.0"/>
        <n v="89.0"/>
        <n v="143.0"/>
        <n v="181.0"/>
        <n v="33.0"/>
        <n v="664.0"/>
        <n v="706.0"/>
        <n v="188.0"/>
        <n v="490.0"/>
        <n v="159.0"/>
        <n v="251.0"/>
        <n v="492.0"/>
        <n v="593.0"/>
        <n v="31.0"/>
        <n v="221.0"/>
        <n v="386.0"/>
        <n v="388.0"/>
        <n v="512.0"/>
        <n v="635.0"/>
        <n v="636.0"/>
        <n v="147.0"/>
        <n v="610.0"/>
        <n v="626.0"/>
        <n v="573.0"/>
        <n v="53.0"/>
        <n v="452.0"/>
        <n v="52.0"/>
        <n v="41.0"/>
        <n v="368.0"/>
        <n v="364.0"/>
        <n v="67.0"/>
      </sharedItems>
    </cacheField>
    <cacheField name="price" numFmtId="2">
      <sharedItems containsSemiMixedTypes="0" containsString="0" containsNumber="1">
        <n v="53.5"/>
        <n v="10.75"/>
        <n v="456.0"/>
        <n v="150.0"/>
        <n v="12.5"/>
        <n v="750.0"/>
        <n v="500.0"/>
        <n v="1500.0"/>
        <n v="125.0"/>
        <n v="100.0"/>
        <n v="50.66"/>
        <n v="65.0"/>
        <n v="37.5"/>
        <n v="24.5"/>
        <n v="129.0"/>
        <n v="29.01"/>
        <n v="96.0"/>
        <n v="15.0"/>
        <n v="114.0"/>
        <n v="206.0"/>
        <n v="282.0"/>
        <n v="44.0"/>
        <n v="200.0"/>
        <n v="48.0"/>
        <n v="83.0"/>
        <n v="50.0"/>
        <n v="28.0"/>
        <n v="16.0"/>
        <n v="77.75"/>
        <n v="60.0"/>
        <n v="19.0"/>
        <n v="12.0"/>
        <n v="145.0"/>
        <n v="74.0"/>
        <n v="10.0"/>
        <n v="72.0"/>
        <n v="14.0"/>
        <n v="76.0"/>
        <n v="25.0"/>
        <n v="5.0"/>
        <n v="35.0"/>
        <n v="6.0"/>
        <n v="39.5"/>
        <n v="9.0"/>
        <n v="5.59"/>
        <n v="30.0"/>
        <n v="34.0"/>
        <n v="7.0"/>
        <n v="70.0"/>
        <n v="40.0"/>
        <n v="4.0"/>
        <n v="6.38"/>
        <n v="2.99"/>
        <n v="8.0"/>
        <n v="22.6"/>
        <n v="36.0"/>
        <n v="18.0"/>
        <n v="20.0"/>
        <n v="21.0"/>
        <n v="2.5"/>
        <n v="9.9"/>
        <n v="32.5"/>
        <n v="45.0"/>
        <n v="53.0"/>
        <n v="5.65"/>
        <n v="11.86"/>
        <n v="71.65"/>
        <n v="9.25"/>
        <n v="16.25"/>
        <n v="23.0"/>
        <n v="11.0"/>
        <n v="31.0"/>
        <n v="5.75"/>
        <n v="21.5"/>
        <n v="37.0"/>
        <n v="95.0"/>
        <n v="4.13"/>
        <n v="24.0"/>
        <n v="6.6"/>
        <n v="6.36"/>
        <n v="14.05"/>
        <n v="24.94"/>
        <n v="7.75"/>
        <n v="43.75"/>
        <n v="6.75"/>
        <n v="13.0"/>
        <n v="3.25"/>
        <n v="26.0"/>
        <n v="36.42"/>
        <n v="43.0"/>
        <n v="4.92"/>
        <n v="8.84"/>
        <n v="15.5"/>
        <n v="1.0"/>
        <n v="17.0"/>
        <n v="7.91"/>
        <n v="20.28"/>
        <n v="3.0"/>
        <n v="15.02"/>
        <n v="46.0"/>
        <n v="160.0"/>
        <n v="8.83"/>
        <n v="11.3"/>
        <n v="2.0"/>
        <n v="17.46"/>
        <n v="7.5"/>
        <n v="5.5"/>
        <n v="38.55"/>
        <n v="33.57"/>
        <n v="4.25"/>
        <n v="1.75"/>
        <n v="2.25"/>
        <n v="27.0"/>
        <n v="3.5"/>
        <n v="1.25"/>
        <n v="1.5"/>
        <n v="1.43"/>
        <n v="6.7"/>
        <n v="4.49"/>
        <n v="4.99"/>
        <n v="9.05"/>
        <n v="5.04"/>
        <n v="13.48"/>
        <n v="18.58"/>
        <n v="1.9"/>
        <n v="1.36"/>
        <n v="1.45"/>
        <n v="1.03"/>
        <n v="2.08"/>
        <n v="0.75"/>
        <n v="2.65"/>
        <n v="1.99"/>
        <n v="1.27"/>
        <n v="3.15"/>
        <n v="0.99"/>
        <n v="2.75"/>
        <n v="2.95"/>
        <n v="1.55"/>
        <n v="2.11"/>
        <n v="1.7"/>
        <n v="13.72"/>
        <n v="2.05"/>
        <n v="0.45"/>
        <n v="1.15"/>
        <n v="1.95"/>
        <n v="2.48"/>
        <n v="1.35"/>
        <n v="1.85"/>
        <n v="1.23"/>
        <n v="0.8"/>
        <n v="1.79"/>
        <n v="0.65"/>
        <n v="0.7"/>
        <n v="0.9"/>
        <n v="0.73"/>
        <n v="0.59"/>
        <n v="0.55"/>
        <n v="0.4"/>
        <n v="0.35"/>
        <n v="0.15"/>
        <n v="0.39"/>
        <n v="0.6"/>
        <n v="0.42"/>
        <n v="0.58"/>
        <n v="0.25"/>
        <n v="0.3"/>
        <n v="0.32"/>
        <n v="0.47"/>
        <n v="0.38"/>
        <n v="0.5"/>
        <n v="0.36"/>
        <n v="1.05"/>
        <n v="0.44"/>
        <n v="0.85"/>
        <n v="1.09"/>
        <n v="1.08"/>
        <n v="0.22"/>
        <n v="0.17"/>
        <n v="0.23"/>
        <n v="1.1"/>
        <n v="0.06"/>
        <n v="0.1"/>
        <n v="0.52"/>
        <n v="0.09"/>
        <n v="2.3"/>
        <n v="0.11"/>
        <n v="0.2"/>
        <n v="0.18"/>
        <n v="0.93"/>
        <n v="0.21"/>
        <n v="0.33"/>
        <n v="0.34"/>
        <n v="0.31"/>
        <n v="0.87"/>
        <n v="1.13"/>
        <n v="0.28"/>
        <n v="0.29"/>
        <n v="0.82"/>
        <n v="0.97"/>
        <n v="0.72"/>
        <n v="0.37"/>
        <n v="1.07"/>
        <n v="0.79"/>
        <n v="1.21"/>
        <n v="0.68"/>
        <n v="1.16"/>
        <n v="0.83"/>
        <n v="0.78"/>
        <n v="1.12"/>
        <n v="0.43"/>
      </sharedItems>
    </cacheField>
    <cacheField name="own" numFmtId="0">
      <sharedItems containsString="0" containsBlank="1" containsNumber="1" containsInteger="1">
        <m/>
        <n v="1.0"/>
      </sharedItems>
    </cacheField>
    <cacheField name="lot_name" numFmtId="0">
      <sharedItems containsBlank="1">
        <m/>
        <s v="gmcards_52_r_roberts"/>
        <s v="gmcards_53_r_campanella"/>
        <s v="richard_edwards_53_e_mathews"/>
        <s v="gmcards_53_e_wynn"/>
        <s v="gmcards_53_h_wilhelm"/>
        <s v="gmcards_54_e_mathews"/>
        <s v="ebay_54_d_snider"/>
        <s v="gmcards_55_e_mathews"/>
        <s v="soma_peter_56_r_campanella"/>
        <s v="gmcards_56_e_mathews"/>
        <s v="gmcards_56_d_snider"/>
        <s v="gmcards_56_h_killebrew"/>
        <s v="gmcards_56_r_roberts"/>
        <s v="gmcards_56_e_wynn"/>
        <s v="gmcards_56_h_wilhelm"/>
        <s v="gmcards_57_l_aparicio"/>
        <s v="gmcards_57_r_roberts"/>
        <s v="gmcards_57_w_ford"/>
        <s v="seaford_57_d_snider"/>
        <s v="gmcards_57_e_mathews"/>
        <s v="r_edwards_58_d_drysdale"/>
        <s v="gmcards_58_l_aparicio"/>
        <s v="gmcards_58_d_snider"/>
        <s v="gmcards_58_r_roberts"/>
        <s v="gmcards_58_h_killebrew"/>
        <s v="gmcards_58_w_ford"/>
        <s v="gmcards_58_h_wilhelm"/>
        <s v="gmcards_58_e_mathews"/>
        <s v="gmcards_59_d_snider"/>
        <s v="gmcards_59_e_wynn"/>
        <s v="gmcards_59_l_aparicio"/>
        <s v="gmcards_59_h_wilhelm"/>
        <s v="gmcards_59_r_roberts"/>
        <s v="gmcards_59_d_drysdale"/>
        <s v="gmcards_59_w_ford"/>
        <s v="gmcards_59_e_mathews"/>
        <s v="gmcards_59_h_killebrew"/>
        <s v="gmcards_60_e_wynn"/>
        <s v="gmcards_60_w_ford"/>
        <s v="gmcards_60_h_killebrew"/>
        <s v="gmcards_60_l_aparicio"/>
        <s v="gmcards_60_r_roberts"/>
        <s v="gmcards_60_h_wilhelm"/>
        <s v="gmcards_60_e_mathews"/>
        <s v="gmcards_60_d_drysdale"/>
        <s v="gmcards_60_y_berra"/>
        <s v="gmcards_60_d_snider"/>
        <s v="gmcards_61_r_roberts"/>
        <s v="gmcards_61_h_killebrew"/>
        <s v="gmcards_61_e_mathews"/>
        <s v="gmcards_61_b_williams"/>
        <s v="gmcards_61_w_ford"/>
        <s v="gmcards_61_d_drysdale"/>
        <s v="gmcards_61_l_aparicio"/>
        <s v="gmcards_61_d_snider"/>
        <s v="gmcards_61_e_wynn"/>
        <s v="gmcards_62_e_mathews"/>
        <s v="gmcards_62_h_killebrew"/>
        <s v="richard_edwards_62_r_roberts"/>
        <s v="gmcards_62_b_williams"/>
        <s v="gmcards_62_w_ford"/>
        <s v="gmcards_62_l_aparicio"/>
        <s v="gmcards_62_d_drysdale"/>
        <s v="gmcards_62_e_wynn"/>
        <s v="gmcards_62_d_snider"/>
        <s v="gmcards_62_j_marichal"/>
        <s v="gmcards_63_h_wilhelm"/>
        <s v="gmcards_63_r_roberts"/>
        <s v="dj_63_g_perry"/>
        <s v="gmcards_63_l_aparicio"/>
        <s v="gmcards_63_e_mathews"/>
        <s v="gmcards_63_b_williams"/>
        <s v="dj_63_d_drysdale"/>
        <s v="gmcards_63_j_marichal"/>
        <s v="gmcards_63_w_ford"/>
        <s v="gmcards_63_h_killebrew"/>
        <s v="gmcards_63_d_snider"/>
        <s v="gmcards_64_h_wilhelm"/>
        <s v="gmcards_64_e_mathews"/>
        <s v="gmcards_64_d_drysdale"/>
        <s v="gmcards_64_d_snider"/>
        <s v="gmcards_64_b_williams"/>
        <s v="gmg_64_h_killebrew"/>
        <s v="gmcards_64_j_marichal"/>
        <s v="gmcards_64_r_roberts"/>
        <s v="gmcards_64_w_ford"/>
        <s v="gmcards_64_g_perry"/>
        <s v="franklin_lakes_cards"/>
        <s v="gmcards_65_r_roberts"/>
        <s v="ebay_65_j_marichal"/>
        <s v="gmcards_65_g_perry"/>
        <s v="gmcards_65_b_williams"/>
        <s v="gmcards_65_d_drysdale"/>
        <s v="gmcards_65_h_wilhelm"/>
        <s v="gmcards_65_w_ford"/>
        <s v="gmcards_65_h_killebrew"/>
        <s v="gmcards_65_l_aparicio"/>
        <s v="gmcards_65_p_niekro"/>
        <s v="soma_peter_65_y_berra"/>
        <s v="gmcards_65_e_mathews"/>
        <s v="gmcards_66_p_niekro"/>
        <s v="gmcards_66_c_hunter"/>
        <s v="gmcards_66_t_perez"/>
        <s v="gmcards_66_l_aparicio"/>
        <s v="gmcards_66_h_killebrew"/>
        <s v="gmcards_66_w_ford"/>
        <s v="gmcards_66_e_mathews"/>
        <s v="gmcards_66_f_jenkins"/>
        <s v="gmcards_66_d_sutton"/>
        <s v="gmcards_66_j_marichal"/>
        <s v="gmcards_66_d_drysdale"/>
        <s v="gmcards_66_h_wilhelm"/>
        <s v="gmcards_66_r_roberts"/>
        <s v="gmcards_66_b_williams"/>
        <s v="r_edwards_auction_66_g_perry"/>
        <s v="gmcards_67_w_ford"/>
        <s v="gmcards_67_d_drysdale"/>
        <s v="gmcards_67_l_aparicio"/>
        <s v="gmcards_67_e_mathews"/>
        <s v="r_edwards_auction_67_b_williams"/>
        <s v="gmcards_67_g_perry"/>
        <s v="gmcards_67_f_jenkins"/>
        <s v="gmcards_67_c_hunter"/>
        <s v="gmcards_67_h_wilhelm"/>
        <s v="gmcards_67_d_sutton"/>
        <s v="gmcards_67_p_niekro"/>
        <s v="gmcards_67_h_killebrew"/>
        <s v="gmcards_67_t_perez"/>
        <s v="gmcards_67_j_marichal"/>
        <s v="obgcards_68_b_williams"/>
        <s v="gmcards_68_e_mathews"/>
        <s v="gmcards_68_g_perry"/>
        <s v="gmcards_68_d_sutton"/>
        <s v="gmcards_68_t_perez"/>
        <s v="gmcards_68_d_drysdale"/>
        <s v="gmcards_68_j_marichal"/>
        <s v="gmcards_68_h_killebrew"/>
        <s v="gmg_68_p_niekro"/>
        <s v="gmcards_68_l_aparicio"/>
        <s v="gmcards_68_h_wilhelm"/>
        <s v="gmcards_68_j_hunter"/>
        <s v="gmcards_68_f_jenkins"/>
        <s v="gmcards_69_l_aparicio"/>
        <s v="gmcards_69_d_sutton"/>
        <s v="gmcards_69_j_hunter"/>
        <s v="gmcards_69_t_perez"/>
        <s v="gmcards_69_p_niekro"/>
        <s v="amzn_69_j_marichal"/>
        <s v="gmcards_69_h_killebrew"/>
        <s v="gmcards_69_d_drysdale"/>
        <s v="gmcards_69_b_williams"/>
        <s v="gmcards_69_g_perry"/>
        <s v="gmcards_69_h_wilhelm"/>
        <s v="gmcards_69_r_fingers"/>
        <s v="gmcards_69_f_jenkins"/>
        <s v="gmcards_70_h_wilhelm"/>
        <s v="gmcards_70_h_killebrew"/>
        <s v="gmcards_70_p_niekro"/>
        <s v="gmcards_70_b_williams"/>
        <s v="gmcards_70_j_marichal"/>
        <s v="gmcards_70_f_jenkins"/>
        <s v="west_orange_sale"/>
        <s v="gmcards_70_t_perez"/>
        <s v="gmcards_70_r_fingers"/>
        <s v="gmcards_70_g_perry"/>
        <s v="gmcards_70_c_hunter"/>
        <s v="gmcards_70_d_sutton"/>
        <s v="gmcards_71_b_blyleven"/>
        <s v="gmcards_71_p_niekro"/>
        <s v="gmcards_71_c_hunter"/>
        <s v="gmcards_71_g_perry"/>
        <s v="gmcards_71_h_wilhelm"/>
        <s v="gmcards_71_f_jenkins"/>
        <s v="gmcards_71_j_marichal"/>
        <s v="gmcards_71_b_williams"/>
        <s v="gmcards_71_d_sutton"/>
        <s v="gmcards_71_r_fingers"/>
        <s v="gmcards_71_h_killebrew"/>
        <s v="gmcards_71_t_perez"/>
        <s v="gmcards_71_l_aparicio"/>
        <s v="gmcards_72_h_killebrew"/>
        <s v="proxibid_72_fisk"/>
        <s v="gmcards_72_t_perez"/>
        <s v="gmcards_72_r_fingers"/>
        <s v="gmcards_72_g_perry"/>
        <s v="gmcards_72_l_aparicio"/>
        <s v="gmcards_72_c_hunter"/>
        <s v="gmcards_72_f_jenkins"/>
        <s v="gmcards_72_b_williams"/>
        <s v="gmcards_72_b_blyleven"/>
        <s v="gmcards_72_d_sutton"/>
        <s v="gmcards_72_j_marichal"/>
        <s v="gmcards_72_p_niekro"/>
        <s v="gmcards_72_h_wilhelm"/>
        <s v="linden"/>
        <s v="gmcards_73_r_fingers"/>
        <s v="gmcards_73_l_aparicio"/>
        <s v="gmcards_73_h_killebrew"/>
        <s v="gmcards_73_g_gossage"/>
        <s v="gmcards_73_f_jenkins"/>
        <s v="gmcards_73_b_blyleven"/>
        <s v="sisters_in_charge_hauppauge"/>
        <s v="gmcards_73_c_hunter"/>
        <s v="comc_73_t_perez"/>
        <s v="gmcards_73_g_perry"/>
        <s v="nutley_rummage_sale"/>
        <s v="comc_74_l_aparicio"/>
        <s v="gmcards_74_f_jenkins"/>
        <s v="gmcards_74_r_fingers"/>
        <s v="gmcards_74_j_marichal"/>
        <s v="gmcards_75_g_gossage"/>
        <s v="livingston"/>
        <s v="gmcards_75_c_fisk"/>
        <s v="gmcards_75_p_niekro"/>
        <s v="gmcards_75_c_hunter"/>
        <s v="gmcards_75_b_williams"/>
        <s v="comc_singles"/>
        <s v="gmcards_75_g_carter"/>
        <s v="gmcards_75_h_killebrew"/>
        <s v="original"/>
        <s v="gmcards_76_g_carter"/>
        <s v="ebay_1977_newberlin"/>
        <s v="ebay_7879_lot"/>
        <s v="gmcards_78_a_dawson"/>
        <s v="jodysvintage_lot"/>
        <s v="gmcards_78_g_perry"/>
        <s v="gmcards_78_f_jenkins"/>
        <s v="ebay_1980"/>
        <s v="gmcards_80_f_jenkins"/>
        <s v="rivervale_estate_sale"/>
        <s v="dimebox_lots"/>
        <s v="ebay_1981_two_lots"/>
        <s v="gmcards_81_c_fisk"/>
        <s v="gmcards_81_g_carter"/>
        <s v="estate_sale_81_traded_raines"/>
        <s v="ebay_1982_topps"/>
        <s v="rynoria_1982"/>
        <s v="farmingdale_auction"/>
        <s v="westbury"/>
        <s v="niantic_rubbermaids"/>
        <s v="waterbury_boxes"/>
        <s v="flanders_estate_sale"/>
        <s v="comc_88_r_alomar"/>
        <s v="mahwah_sale"/>
        <s v="maplewood_topps_box"/>
        <s v="klively_lot"/>
        <s v="comc_91_j_bagwell"/>
        <s v="lot_92_94"/>
        <s v="alyssa_120_more"/>
        <s v="waxpax_lot"/>
        <s v="alyssa_stars"/>
        <s v="1996_small_lot"/>
        <s v="ebay_alyssa"/>
        <s v="livingston_mall_98_set"/>
        <s v="ebay_1998_topps_pick"/>
        <s v="1999_series1_box"/>
        <s v="ebay_pick_2000-2003"/>
        <s v="alyssa_buy120"/>
        <s v="two_boxes_2003_topps"/>
        <s v="lstowell_04_06_13_20"/>
        <s v="ebay_2004_jumbo_packs"/>
        <s v="ebay_2005_jumbo_packs"/>
        <s v="rutherford_estate_sale"/>
        <s v="ebay_07_topps_packs"/>
        <s v="cape_auctions_08-12"/>
        <s v="dogsmace_lot"/>
        <s v="ebay_mercertl_group"/>
      </sharedItems>
    </cacheField>
    <cacheField name="remaining_price" numFmtId="2">
      <sharedItems containsSemiMixedTypes="0" containsString="0" containsNumber="1">
        <n v="53.5"/>
        <n v="0.0"/>
        <n v="456.0"/>
        <n v="150.0"/>
        <n v="12.5"/>
        <n v="750.0"/>
        <n v="500.0"/>
        <n v="1500.0"/>
        <n v="65.0"/>
        <n v="24.5"/>
        <n v="129.0"/>
        <n v="15.0"/>
        <n v="114.0"/>
        <n v="206.0"/>
        <n v="282.0"/>
        <n v="100.0"/>
        <n v="200.0"/>
        <n v="83.0"/>
        <n v="77.75"/>
        <n v="60.0"/>
        <n v="145.0"/>
        <n v="16.0"/>
        <n v="10.0"/>
        <n v="14.0"/>
        <n v="76.0"/>
        <n v="5.0"/>
        <n v="5.59"/>
        <n v="70.0"/>
        <n v="25.0"/>
        <n v="45.0"/>
        <n v="53.0"/>
        <n v="34.0"/>
        <n v="71.65"/>
        <n v="23.0"/>
        <n v="11.0"/>
        <n v="31.0"/>
        <n v="43.75"/>
        <n v="43.0"/>
        <n v="0.35"/>
        <n v="0.4"/>
        <n v="1.13"/>
        <n v="0.32"/>
        <n v="1.16"/>
        <n v="0.8"/>
        <n v="1.1"/>
        <n v="0.2"/>
        <n v="0.45"/>
        <n v="0.5"/>
        <n v="0.75"/>
      </sharedItems>
    </cacheField>
    <cacheField name="url" numFmtId="0">
      <sharedItems>
        <s v="/ViewCard.cfm/sid/26/cid/6574978/1952-Topps-37-Duke-Snider"/>
        <s v="/ViewCard.cfm/sid/26/cid/6575000/1952-Topps-59-Robin-Roberts"/>
        <s v="/ViewCard.cfm/sid/26/cid/2386/1952-Topps-191-Yogi-Berra"/>
        <s v="/ViewCard.cfm/sid/26/cid/2463/1952-Topps-268-Bob-Lemon"/>
        <s v="/ViewCard.cfm/sid/26/cid/2472/1952-Topps-277-Early-Wynn"/>
        <s v="/ViewCard.cfm/sid/26/cid/2509/1952-Topps-314-Roy-Campanella"/>
        <s v="/ViewCard.cfm/sid/26/cid/2587/1952-Topps-392-Hoyt-Wilhelm"/>
        <s v="/ViewCard.cfm/sid/26/cid/2602/1952-Topps-407-Eddie-Mathews"/>
        <s v="/ViewCard.cfm/sid/29/cid/5944/1953-Topps-27-Roy-Campanella"/>
        <s v="/ViewCard.cfm/sid/29/cid/5954/1953-Topps-37-Eddie-Mathews"/>
        <s v="/ViewCard.cfm/sid/29/cid/5978/1953-Topps-61-Early-Wynn"/>
        <s v="/ViewCard.cfm/sid/29/cid/6021/1953-Topps-104-Yogi-Berra"/>
        <s v="/ViewCard.cfm/sid/29/cid/6068/1953-Topps-151-Hoyt-Wilhelm"/>
        <s v="/ViewCard.cfm/sid/29/cid/6108/1953-Topps-191-Ralph-Kiner"/>
        <s v="/ViewCard.cfm/sid/29/cid/6124/1953-Topps-207-Whitey-Ford"/>
        <s v="/ViewCard.cfm/sid/33/cid/6221/1954-Topps-30-Eddie-Mathews"/>
        <s v="/ViewCard.cfm/sid/33/cid/6223/1954-Topps-32-Duke-Snider"/>
        <s v="/ViewCard.cfm/sid/33/cid/6227/1954-Topps-36-Hoyt-Wilhelm"/>
        <s v="/ViewCard.cfm/sid/33/cid/6228/1954-Topps-37-Whitey-Ford"/>
        <s v="/ViewCard.cfm/sid/33/cid/6241/1954-Topps-50-Yogi-Berra"/>
        <s v="/ViewCard.cfm/sid/36/cid/6565/1955-Topps-124-Harmon-Killebrew"/>
        <s v="/ViewCard.cfm/sid/36/cid/6596/1955-Topps-155-Eddie-Mathews"/>
        <s v="/ViewCard.cfm/sid/36/cid/6637/1955-Topps-198-Yogi-Berra"/>
        <s v="/ViewCard.cfm/sid/36/cid/6647/1955-Topps-210-Duke-Snider"/>
        <s v="/ViewCard.cfm/sid/37/cid/6760/1956-Topps-101-Roy-Campanella"/>
        <s v="/ViewCard.cfm/sid/37/cid/6766/1956-Topps-107b-Eddie-Mathews"/>
        <s v="/ViewCard.cfm/sid/37/cid/6769/1956-Topps-110b-Yogi-Berra"/>
        <s v="/ViewCard.cfm/sid/37/cid/7851089/1956-Topps-150b-Duke-Snider-"/>
        <s v="/ViewCard.cfm/sid/37/cid/7981787/1956-Topps-164a-Harmon-Killebrew"/>
        <s v="/ViewCard.cfm/sid/37/cid/7850702/1956-Topps-180-Robin-Roberts"/>
        <s v="/ViewCard.cfm/sid/37/cid/6846/1956-Topps-187-Early-Wynn"/>
        <s v="/ViewCard.cfm/sid/37/cid/6899/1956-Topps-240-Whitey-Ford"/>
        <s v="/ViewCard.cfm/sid/37/cid/6914/1956-Topps-255-Bob-Lemon"/>
        <s v="/ViewCard.cfm/sid/37/cid/6951/1956-Topps-292-Luis-Aparicio"/>
        <s v="/ViewCard.cfm/sid/37/cid/6966/1956-Topps-307-Hoyt-Wilhelm"/>
        <s v="/ViewCard.cfm/sid/38/cid/7003/1957-Topps-2-Yogi-Berra"/>
        <s v="/ViewCard.cfm/sid/38/cid/7008/1957-Topps-7-Luis-Aparicio"/>
        <s v="/ViewCard.cfm/sid/38/cid/7016/1957-Topps-15-Robin-Roberts"/>
        <s v="/ViewCard.cfm/sid/38/cid/7019/1957-Topps-18-Don-Drysdale"/>
        <s v="/ViewCard.cfm/sid/38/cid/7026/1957-Topps-25-Whitey-Ford"/>
        <s v="/ViewCard.cfm/sid/38/cid/7041/1957-Topps-40-Early-Wynn"/>
        <s v="/ViewCard.cfm/sid/38/cid/7121/1957-Topps-120-Bob-Lemon"/>
        <s v="/ViewCard.cfm/sid/38/cid/7171/1957-Topps-170-Duke-Snider"/>
        <s v="/ViewCard.cfm/sid/38/cid/7205/1957-Topps-203-Hoyt-Wilhelm"/>
        <s v="/ViewCard.cfm/sid/38/cid/7212/1957-Topps-210-Roy-Campanella"/>
        <s v="/ViewCard.cfm/sid/38/cid/7252/1957-Topps-250-Ed-Mathews"/>
        <s v="/ViewCard.cfm/sid/40/cid/27002/1958-Topps-2-Bob-Lemon"/>
        <s v="/ViewCard.cfm/sid/40/cid/27033/1958-Topps-25-Don-Drysdale"/>
        <s v="/ViewCard.cfm/sid/40/cid/27112/1958-Topps-85-Luis-Aparicio"/>
        <s v="/ViewCard.cfm/sid/40/cid/27116/1958-Topps-88-Duke-Snider"/>
        <s v="/ViewCard.cfm/sid/40/cid/27118/1958-Topps-90-Robin-Roberts"/>
        <s v="/ViewCard.cfm/sid/40/cid/27131/1958-Topps-100-Early-Wynn"/>
        <s v="/ViewCard.cfm/sid/40/cid/27321/1958-Topps-288-Harmon-Killebrew"/>
        <s v="/ViewCard.cfm/sid/40/cid/27353/1958-Topps-320-Whitey-Ford"/>
        <s v="/ViewCard.cfm/sid/40/cid/27357/1958-Topps-324-Hoyt-Wilhelm"/>
        <s v="/ViewCard.cfm/sid/40/cid/27403/1958-Topps-370-Yogi-Berra"/>
        <s v="/ViewCard.cfm/sid/40/cid/27478/1958-Topps-440-Ed-Mathews"/>
        <s v="/ViewCard.cfm/sid/43/cid/7975/1959-Topps-20-Duke-Snider"/>
        <s v="/ViewCard.cfm/sid/43/cid/8137/1959-Topps-180-Yogi-Berra"/>
        <s v="/ViewCard.cfm/sid/43/cid/8217/1959-Topps-260-Early-Wynn"/>
        <s v="/ViewCard.cfm/sid/43/cid/8267/1959-Topps-310-Luis-Aparicio"/>
        <s v="/ViewCard.cfm/sid/43/cid/8310/1959-Topps-349-Hoyt-Wilhelm"/>
        <s v="/ViewCard.cfm/sid/43/cid/8313/1959-Topps-352-Robin-Roberts"/>
        <s v="/ViewCard.cfm/sid/43/cid/8349/1959-Topps-387-Don-Drysdale"/>
        <s v="/ViewCard.cfm/sid/43/cid/8394/1959-Topps-430-Whitey-Ford"/>
        <s v="/ViewCard.cfm/sid/43/cid/8414/1959-Topps-450-Ed-Mathews"/>
        <s v="/ViewCard.cfm/sid/43/cid/8479/1959-Topps-515-Harmon-Killebrew"/>
        <s v="/ViewCard.cfm/sid/47/cid/27601/1960-Topps-1-Early-Wynn"/>
        <s v="/ViewCard.cfm/sid/47/cid/27635/1960-Topps-35-Whitey-Ford"/>
        <s v="/ViewCard.cfm/sid/47/cid/27810/1960-Topps-210-Harmon-Killebrew"/>
        <s v="/ViewCard.cfm/sid/47/cid/27840/1960-Topps-240-Luis-Aparicio"/>
        <s v="/ViewCard.cfm/sid/47/cid/27864/1960-Topps-264-Robin-Roberts"/>
        <s v="/ViewCard.cfm/sid/47/cid/27995/1960-Topps-395-Hoyt-Wilhelm"/>
        <s v="/ViewCard.cfm/sid/47/cid/28020/1960-Topps-420-Ed-Mathews"/>
        <s v="/ViewCard.cfm/sid/47/cid/28075/1960-Topps-475-Don-Drysdale"/>
        <s v="/ViewCard.cfm/sid/47/cid/28080/1960-Topps-480-Yogi-Berra"/>
        <s v="/ViewCard.cfm/sid/47/cid/28093/1960-Topps-493-Duke-Snider"/>
        <s v="/ViewCard.cfm/sid/51/cid/9126/1961-Topps-20-Robin-Roberts"/>
        <s v="/ViewCard.cfm/sid/51/cid/9186/1961-Topps-80-Harmon-Killebrew"/>
        <s v="/ViewCard.cfm/sid/51/cid/9228/1961-Topps-120-Ed-Mathews"/>
        <s v="/ViewCard.cfm/sid/51/cid/9249/1961-Topps-141-Billy-Williams"/>
        <s v="/ViewCard.cfm/sid/51/cid/9268/1961-Topps-160-Whitey-Ford"/>
        <s v="/ViewCard.cfm/sid/51/cid/9369/1961-Topps-260-Don-Drysdale"/>
        <s v="/ViewCard.cfm/sid/51/cid/9528/1961-Topps-417-Juan-Marichal"/>
        <s v="/ViewCard.cfm/sid/51/cid/9536/1961-Topps-425-Yogi-Berra"/>
        <s v="/ViewCard.cfm/sid/51/cid/9551/1961-Topps-440-Luis-Aparicio"/>
        <s v="/ViewCard.cfm/sid/51/cid/9554/1961-Topps-443-Duke-Snider"/>
        <s v="/ViewCard.cfm/sid/51/cid/9566/1961-Topps-455-Early-Wynn"/>
        <s v="/ViewCard.cfm/sid/51/cid/9657/1961-Topps-545-Hoyt-Wilhelm"/>
        <s v="/ViewCard.cfm/sid/55/cid/28281/1962-Topps-30-Ed-Mathews"/>
        <s v="/ViewCard.cfm/sid/55/cid/28321/1962-Topps-70-Harmon-Killebrew"/>
        <s v="/ViewCard.cfm/sid/55/cid/28460/1962-Topps-199-Gaylord-Perry"/>
        <s v="/ViewCard.cfm/sid/55/cid/28504/1962-Topps-243-Robin-Roberts"/>
        <s v="/ViewCard.cfm/sid/55/cid/28549/1962-Topps-288-Billy-Williams"/>
        <s v="/ViewCard.cfm/sid/55/cid/28571/1962-Topps-310-Whitey-Ford"/>
        <s v="/ViewCard.cfm/sid/55/cid/28586/1962-Topps-325-Luis-Aparicio"/>
        <s v="/ViewCard.cfm/sid/55/cid/28601/1962-Topps-340-Don-Drysdale"/>
        <s v="/ViewCard.cfm/sid/55/cid/28621/1962-Topps-360-Yogi-Berra"/>
        <s v="/ViewCard.cfm/sid/55/cid/28646/1962-Topps-385-Early-Wynn"/>
        <s v="/ViewCard.cfm/sid/55/cid/28763/1962-Topps-500-Duke-Snider"/>
        <s v="/ViewCard.cfm/sid/55/cid/28768/1962-Topps-505-Juan-Marichal"/>
        <s v="/ViewCard.cfm/sid/55/cid/28809/1962-Topps-545-Hoyt-Wilhelm"/>
        <s v="/ViewCard.cfm/sid/60/cid/10421/1963-Topps-108-Hoyt-Wilhelm"/>
        <s v="/ViewCard.cfm/sid/60/cid/10438/1963-Topps-125-Robin-Roberts"/>
        <s v="/ViewCard.cfm/sid/60/cid/10482/1963-Topps-169-Dick-Egan-/-Julio-Navarro-/-Gaylord-Perry-/-Tommy-Sisk"/>
        <s v="/ViewCard.cfm/sid/60/cid/10518/1963-Topps-205-Luis-Aparicio"/>
        <s v="/ViewCard.cfm/sid/60/cid/10588/1963-Topps-275-Ed-Mathews"/>
        <s v="/ViewCard.cfm/sid/60/cid/10653/1963-Topps-340-Yogi-Berra"/>
        <s v="/ViewCard.cfm/sid/60/cid/10667/1963-Topps-353-Billy-Williams"/>
        <s v="/ViewCard.cfm/sid/60/cid/10674/1963-Topps-360-Don-Drysdale"/>
        <s v="/ViewCard.cfm/sid/60/cid/10755/1963-Topps-440-Juan-Marichal"/>
        <s v="/ViewCard.cfm/sid/60/cid/10761/1963-Topps-446-Whitey-Ford"/>
        <s v="/ViewCard.cfm/sid/60/cid/10816/1963-Topps-500-Harmon-Killebrew"/>
        <s v="/ViewCard.cfm/sid/60/cid/10867/1963-Topps-550-Duke-Snider"/>
        <s v="/ViewCard.cfm/sid/61/cid/10907/1964-Topps-13-Hoyt-Wilhelm"/>
        <s v="/ViewCard.cfm/sid/61/cid/10915/1964-Topps-21-Yogi-Berra"/>
        <s v="/ViewCard.cfm/sid/61/cid/10929/1964-Topps-35-Ed-Mathews"/>
        <s v="/ViewCard.cfm/sid/61/cid/11014/1964-Topps-120-Don-Drysdale"/>
        <s v="/ViewCard.cfm/sid/61/cid/11049/1964-Topps-155-Duke-Snider"/>
        <s v="/ViewCard.cfm/sid/61/cid/11069/1964-Topps-175-Billy-Williams"/>
        <s v="/ViewCard.cfm/sid/61/cid/11071/1964-Topps-177-Harmon-Killebrew"/>
        <s v="/ViewCard.cfm/sid/61/cid/11174/1964-Topps-280-Juan-Marichal"/>
        <s v="/ViewCard.cfm/sid/61/cid/11179/1964-Topps-285-Robin-Roberts"/>
        <s v="/ViewCard.cfm/sid/61/cid/11274/1964-Topps-380-Whitey-Ford"/>
        <s v="/ViewCard.cfm/sid/61/cid/11362/1964-Topps-468-Gaylord-Perry"/>
        <s v="/ViewCard.cfm/sid/61/cid/11435/1964-Topps-540-Luis-Aparicio"/>
        <s v="/ViewCard.cfm/sid/61/cid/11436/1964-Topps-541-Braves-Rookies---Phil-Roof-/-Phil-Niekro"/>
        <s v="/ViewCard.cfm/sid/64/cid/11497/1965-Topps-15-Robin-Roberts"/>
        <s v="/ViewCard.cfm/sid/64/cid/11532/1965-Topps-50-Juan-Marichal"/>
        <s v="/ViewCard.cfm/sid/64/cid/11676/1965-Topps-193-Gaylord-Perry"/>
        <s v="/ViewCard.cfm/sid/64/cid/11703/1965-Topps-220-Billy-Williams"/>
        <s v="/ViewCard.cfm/sid/64/cid/11743/1965-Topps-260-Don-Drysdale"/>
        <s v="/ViewCard.cfm/sid/64/cid/11759/1965-Topps-276-Hoyt-Wilhelm"/>
        <s v="/ViewCard.cfm/sid/64/cid/11813/1965-Topps-330-Whitey-Ford"/>
        <s v="/ViewCard.cfm/sid/64/cid/11883/1965-Topps-400-Harmon-Killebrew"/>
        <s v="/ViewCard.cfm/sid/64/cid/11893/1965-Topps-410-Luis-Aparicio"/>
        <s v="/ViewCard.cfm/sid/64/cid/11944/1965-Topps-461-Clay-Carroll-/-Phil-Niekro"/>
        <s v="/ViewCard.cfm/sid/64/cid/11953/1965-Topps-470-Yogi-Berra"/>
        <s v="/ViewCard.cfm/sid/64/cid/11983/1965-Topps-500-Eddie-Mathews"/>
        <s v="/ViewCard.cfm/sid/64/cid/12010/1965-Topps-526-Rene-Lachemann-/-Johnny-Odom-/-Skip-Lockwood-/-Jim-Hunter"/>
        <s v="/ViewCard.cfm/sid/64/cid/12065/1965-Topps-581-Tony-Perez-/-Kevin-Collins-/-Dave-Ricketts"/>
        <s v="/ViewCard.cfm/sid/65/cid/28928/1966-Topps-28-Phil-Niekro"/>
        <s v="/ViewCard.cfm/sid/65/cid/28936/1966-Topps-36-Jim-Hunter"/>
        <s v="/ViewCard.cfm/sid/65/cid/28975/1966-Topps-72-Tony-Perez"/>
        <s v="/ViewCard.cfm/sid/65/cid/28993/1966-Topps-90-Luis-Aparicio"/>
        <s v="/ViewCard.cfm/sid/65/cid/29027/1966-Topps-120-Harmon-Killebrew"/>
        <s v="/ViewCard.cfm/sid/65/cid/29067/1966-Topps-160-Whitey-Ford"/>
        <s v="/ViewCard.cfm/sid/65/cid/29109/1966-Topps-200-Ed-Mathews"/>
        <s v="/ViewCard.cfm/sid/65/cid/29163/1966-Topps-254-Phillies-Rookies---Ferguson-Jenkins-/-Bill-Sorrell"/>
        <s v="/ViewCard.cfm/sid/65/cid/29198/1966-Topps-288-Dodgers-Rookies---Bill-Singer-/-Don-Sutton"/>
        <s v="/ViewCard.cfm/sid/65/cid/29330/1966-Topps-420-Juan-Marichal"/>
        <s v="/ViewCard.cfm/sid/65/cid/29340/1966-Topps-430-Don-Drysdale"/>
        <s v="/ViewCard.cfm/sid/65/cid/29422/1966-Topps-510-Hoyt-Wilhelm"/>
        <s v="/ViewCard.cfm/sid/65/cid/29443/1966-Topps-530-Robin-Roberts"/>
        <s v="/ViewCard.cfm/sid/65/cid/29493/1966-Topps-580-Billy-Williams"/>
        <s v="/ViewCard.cfm/sid/65/cid/29511/1966-Topps-598-Gaylord-Perry"/>
        <s v="/ViewCard.cfm/sid/66/cid/13605/1967-Topps-5-Whitey-Ford"/>
        <s v="/ViewCard.cfm/sid/66/cid/13657/1967-Topps-55-Don-Drysdale"/>
        <s v="/ViewCard.cfm/sid/66/cid/13663/1967-Topps-60-Luis-Aparicio"/>
        <s v="/ViewCard.cfm/sid/66/cid/13772/1967-Topps-166-Eddie-Mathews"/>
        <s v="/ViewCard.cfm/sid/66/cid/13922/1967-Topps-315-Billy-Williams"/>
        <s v="/ViewCard.cfm/sid/66/cid/13927/1967-Topps-320-Gaylord-Perry"/>
        <s v="/ViewCard.cfm/sid/66/cid/13940/1967-Topps-333-Fergie-Jenkins"/>
        <s v="/ViewCard.cfm/sid/66/cid/13976/1967-Topps-369-Jim-Hunter"/>
        <s v="/ViewCard.cfm/sid/66/cid/14032/1967-Topps-422-Hoyt-Wilhelm"/>
        <s v="/ViewCard.cfm/sid/66/cid/14056/1967-Topps-445-Don-Sutton"/>
        <s v="/ViewCard.cfm/sid/66/cid/14069/1967-Topps-456-Phil-Niekro"/>
        <s v="/ViewCard.cfm/sid/66/cid/14073/1967-Topps-460-Harmon-Killebrew"/>
        <s v="/ViewCard.cfm/sid/66/cid/14089/1967-Topps-476-Tony-Perez"/>
        <s v="/ViewCard.cfm/sid/66/cid/14113/1967-Topps-500-Juan-Marichal"/>
        <s v="/ViewCard.cfm/sid/68/cid/29588/1968-Topps-37-Billy-Williams"/>
        <s v="/ViewCard.cfm/sid/68/cid/29610/1968-Topps-58-Ed-Mathews"/>
        <s v="/ViewCard.cfm/sid/68/cid/29638/1968-Topps-85-Gaylord-Perry"/>
        <s v="/ViewCard.cfm/sid/68/cid/29656/1968-Topps-103-Don-Sutton"/>
        <s v="/ViewCard.cfm/sid/68/cid/29684/1968-Topps-130-Tony-Perez"/>
        <s v="/ViewCard.cfm/sid/68/cid/29699/1968-Topps-145-Don-Drysdale"/>
        <s v="/ViewCard.cfm/sid/68/cid/29760/1968-Topps-205-Juan-Marichal"/>
        <s v="/ViewCard.cfm/sid/68/cid/29775/1968-Topps-220-Harmon-Killebrew"/>
        <s v="/ViewCard.cfm/sid/68/cid/29812/1968-Topps-257-Phil-Niekro"/>
        <s v="/ViewCard.cfm/sid/68/cid/29866/1968-Topps-310-Luis-Aparicio"/>
        <s v="/ViewCard.cfm/sid/68/cid/29906/1968-Topps-350-Hoyt-Wilhelm"/>
        <s v="/ViewCard.cfm/sid/68/cid/29942/1968-Topps-385-Jim-Hunter"/>
        <s v="/ViewCard.cfm/sid/68/cid/29968/1968-Topps-410-Ferguson-Jenkins"/>
        <s v="/ViewCard.cfm/sid/69/cid/30278/1969-Topps-75-Luis-Aparicio"/>
        <s v="/ViewCard.cfm/sid/69/cid/30424/1969-Topps-216-Don-Sutton"/>
        <s v="/ViewCard.cfm/sid/69/cid/30443/1969-Topps-235-Jim-Hunter"/>
        <s v="/ViewCard.cfm/sid/69/cid/30503/1969-Topps-295-Tony-Perez"/>
        <s v="/ViewCard.cfm/sid/69/cid/30563/1969-Topps-355-Phil-Niekro"/>
        <s v="/ViewCard.cfm/sid/69/cid/30578/1969-Topps-370-Juan-Marichal"/>
        <s v="/ViewCard.cfm/sid/69/cid/30583/1969-Topps-375-Harmon-Killebrew"/>
        <s v="/ViewCard.cfm/sid/69/cid/30608/1969-Topps-400-Don-Drysdale"/>
        <s v="/ViewCard.cfm/sid/69/cid/30662/1969-Topps-450-Billy-Williams"/>
        <s v="/ViewCard.cfm/sid/69/cid/30708/1969-Topps-485-Gaylord-Perry"/>
        <s v="/ViewCard.cfm/sid/69/cid/30796/1969-Topps-565-Hoyt-Wilhelm"/>
        <s v="/ViewCard.cfm/sid/69/cid/30829/1969-Topps-597-A.L.-Rookie-Stars---Bob-Floyd-/-Larry-Burchart-/-Rollie-Fingers"/>
        <s v="/ViewCard.cfm/sid/69/cid/30872/1969-Topps-640-Fergie-Jenkins"/>
        <s v="/ViewCard.cfm/sid/70/cid/14846/1970-Topps-17-Hoyt-Wilhelm"/>
        <s v="/ViewCard.cfm/sid/70/cid/14980/1970-Topps-150-Harmon-Killebrew"/>
        <s v="/ViewCard.cfm/sid/70/cid/14990/1970-Topps-160-Phil-Niekro"/>
        <s v="/ViewCard.cfm/sid/70/cid/15000/1970-Topps-170-Billy-Williams"/>
        <s v="/ViewCard.cfm/sid/70/cid/15040/1970-Topps-210-Juan-Marichal"/>
        <s v="/ViewCard.cfm/sid/70/cid/15070/1970-Topps-240-Fergie-Jenkins"/>
        <s v="/ViewCard.cfm/sid/70/cid/15146/1970-Topps-315-Luis-Aparicio"/>
        <s v="/ViewCard.cfm/sid/70/cid/15212/1970-Topps-380-Tony-Perez"/>
        <s v="/ViewCard.cfm/sid/70/cid/15335/1970-Topps-502-Rollie-Fingers"/>
        <s v="/ViewCard.cfm/sid/70/cid/15394/1970-Topps-560-Gaylord-Perry"/>
        <s v="/ViewCard.cfm/sid/70/cid/15399/1970-Topps-565-Jim-Hunter"/>
        <s v="/ViewCard.cfm/sid/70/cid/15457/1970-Topps-622-Don-Sutton"/>
        <s v="/ViewCard.cfm/sid/71/cid/15581/1971-Topps-26-Bert-Blyleven"/>
        <s v="/ViewCard.cfm/sid/71/cid/15585/1971-Topps-30-Phil-Niekro"/>
        <s v="/ViewCard.cfm/sid/71/cid/15600/1971-Topps-45-Jim-Hunter"/>
        <s v="/ViewCard.cfm/sid/71/cid/15696/1971-Topps-140-Gaylord-Perry"/>
        <s v="/ViewCard.cfm/sid/71/cid/15804/1971-Topps-248-Hoyt-Wilhelm"/>
        <s v="/ViewCard.cfm/sid/71/cid/15836/1971-Topps-280-Fergie-Jenkins"/>
        <s v="/ViewCard.cfm/sid/71/cid/15881/1971-Topps-325-Juan-Marichal"/>
        <s v="/ViewCard.cfm/sid/71/cid/15906/1971-Topps-350-Billy-Williams"/>
        <s v="/ViewCard.cfm/sid/71/cid/15917/1971-Topps-361-Don-Sutton"/>
        <s v="/ViewCard.cfm/sid/71/cid/15940/1971-Topps-384-Rollie-Fingers"/>
        <s v="/ViewCard.cfm/sid/71/cid/16106/1971-Topps-550-Harmon-Killebrew"/>
        <s v="/ViewCard.cfm/sid/71/cid/16136/1971-Topps-580-Tony-Perez"/>
        <s v="/ViewCard.cfm/sid/71/cid/16297/1971-Topps-740-Luis-Aparicio"/>
        <s v="/ViewCard.cfm/sid/72/cid/16454/1972-Topps-51-Harmon-Killebrew"/>
        <s v="/ViewCard.cfm/sid/72/cid/16482/1972-Topps-79-Red-Sox-Rookies---Mike-Garman-/-Cecil-Cooper-/-Carlton-Fisk"/>
        <s v="/ViewCard.cfm/sid/72/cid/16483/1972-Topps-80-Tony-Perez"/>
        <s v="/ViewCard.cfm/sid/72/cid/16645/1972-Topps-241-Rollie-Fingers"/>
        <s v="/ViewCard.cfm/sid/72/cid/16689/1972-Topps-285-Gaylord-Perry"/>
        <s v="/ViewCard.cfm/sid/72/cid/16717/1972-Topps-313-Luis-Aparicio"/>
        <s v="/ViewCard.cfm/sid/72/cid/16734/1972-Topps-330-Jim-Hunter"/>
        <s v="/ViewCard.cfm/sid/72/cid/16814/1972-Topps-410-Fergie-Jenkins"/>
        <s v="/ViewCard.cfm/sid/72/cid/16843/1972-Topps-439-Billy-Williams"/>
        <s v="/ViewCard.cfm/sid/72/cid/16919/1972-Topps-515-Bert-Blyleven"/>
        <s v="/ViewCard.cfm/sid/72/cid/16934/1972-Topps-530-Don-Sutton"/>
        <s v="/ViewCard.cfm/sid/72/cid/16971/1972-Topps-567-Juan-Marichal"/>
        <s v="/ViewCard.cfm/sid/72/cid/17025/1972-Topps-620-Phil-Niekro"/>
        <s v="/ViewCard.cfm/sid/72/cid/17182/1972-Topps-777-Hoyt-Wilhelm"/>
        <s v="/ViewCard.cfm/sid/73/cid/17210/1973-Topps-10-Don-Sutton"/>
        <s v="/ViewCard.cfm/sid/73/cid/17287/1973-Topps-84-Rollie-Fingers"/>
        <s v="/ViewCard.cfm/sid/73/cid/17371/1973-Topps-165-Luis-Aparicio"/>
        <s v="/ViewCard.cfm/sid/73/cid/17376/1973-Topps-170-Harmon-Killebrew"/>
        <s v="/ViewCard.cfm/sid/73/cid/17380/1973-Topps-174-Rich-Gossage"/>
        <s v="/ViewCard.cfm/sid/73/cid/17387/1973-Topps-180-Fergie-Jenkins"/>
        <s v="/ViewCard.cfm/sid/73/cid/17400/1973-Topps-193-Carlton-Fisk"/>
        <s v="/ViewCard.cfm/sid/73/cid/17406/1973-Topps-199-Bert-Blyleven"/>
        <s v="/ViewCard.cfm/sid/73/cid/17407/1973-Topps-200-Billy-Williams"/>
        <s v="/ViewCard.cfm/sid/73/cid/17442/1973-Topps-235-Jim-Hunter"/>
        <s v="/ViewCard.cfm/sid/73/cid/17485/1973-Topps-275-Tony-Perez"/>
        <s v="/ViewCard.cfm/sid/73/cid/17610/1973-Topps-400-Gaylord-Perry"/>
        <s v="/ViewCard.cfm/sid/73/cid/17692/1973-Topps-480-Juan-Marichal"/>
        <s v="/ViewCard.cfm/sid/73/cid/17717/1973-Topps-503-Phil-Niekro"/>
        <s v="/ViewCard.cfm/sid/74/cid/30907/1974-Topps-7-Jim-Hunter"/>
        <s v="/ViewCard.cfm/sid/74/cid/30929/1974-Topps-29-Phil-Niekro"/>
        <s v="/ViewCard.cfm/sid/74/cid/30936/1974-Topps-35-Gaylord-Perry"/>
        <s v="/ViewCard.cfm/sid/74/cid/30963/1974-Topps-61-Luis-Aparicio"/>
        <s v="/ViewCard.cfm/sid/74/cid/30990/1974-Topps-87-Fergie-Jenkins"/>
        <s v="/ViewCard.cfm/sid/74/cid/31001/1974-Topps-98-Bert-Blyleven"/>
        <s v="/ViewCard.cfm/sid/74/cid/31009/1974-Topps-105-Carlton-Fisk"/>
        <s v="/ViewCard.cfm/sid/74/cid/31014/1974-Topps-110-Billy-Williams"/>
        <s v="/ViewCard.cfm/sid/74/cid/31120/1974-Topps-212-Rollie-Fingers"/>
        <s v="/ViewCard.cfm/sid/74/cid/31128/1974-Topps-220-Don-Sutton"/>
        <s v="/ViewCard.cfm/sid/74/cid/31139/1974-Topps-230-Tony-Perez"/>
        <s v="/ViewCard.cfm/sid/74/cid/31242/1974-Topps-330-Juan-Marichal"/>
        <s v="/ViewCard.cfm/sid/74/cid/31314/1974-Topps-400-Harmon-Killebrew"/>
        <s v="/ViewCard.cfm/sid/74/cid/31456/1974-Topps-542-Rich-Gossage"/>
        <s v="/ViewCard.cfm/sid/76/cid/18519/1975-Topps-21-Rollie-Fingers"/>
        <s v="/ViewCard.cfm/sid/76/cid/18528/1975-Topps-30-Bert-Blyleven"/>
        <s v="/ViewCard.cfm/sid/76/cid/18558/1975-Topps-60-Fergie-Jenkins"/>
        <s v="/ViewCard.cfm/sid/76/cid/18578/1975-Topps-80-Carlton-Fisk"/>
        <s v="/ViewCard.cfm/sid/76/cid/18628/1975-Topps-130-Phil-Niekro"/>
        <s v="/ViewCard.cfm/sid/76/cid/18718/1975-Topps-220-Don-Sutton"/>
        <s v="/ViewCard.cfm/sid/76/cid/18728/1975-Topps-230-Jim-Hunter"/>
        <s v="/ViewCard.cfm/sid/76/cid/19028/1975-Topps-530-Gaylord-Perry"/>
        <s v="/ViewCard.cfm/sid/76/cid/19043/1975-Topps-545-Billy-Williams"/>
        <s v="/ViewCard.cfm/sid/76/cid/19052/1975-Topps-554-Rich-Gossage"/>
        <s v="/ViewCard.cfm/sid/76/cid/19058/1975-Topps-560-Tony-Perez"/>
        <s v="/ViewCard.cfm/sid/76/cid/19114/1975-Topps-616-Rookie-Outfielders---Dave-Augustine-/-Pepe-Mangual-/-Jim-Rice-/-John-Scott"/>
        <s v="/ViewCard.cfm/sid/76/cid/19118/1975-Topps-620-Gary-Carter-/-Marc-Hill-/-Danny-Meyer-/-Leon-Roberts"/>
        <s v="/ViewCard.cfm/sid/76/cid/19138/1975-Topps-640-Harmon-Killebrew"/>
        <s v="/ViewCard.cfm/sid/77/cid/19213/1976-Topps-55-Gaylord-Perry"/>
        <s v="/ViewCard.cfm/sid/77/cid/19258/1976-Topps-100-Jim-Hunter"/>
        <s v="/ViewCard.cfm/sid/77/cid/19338/1976-Topps-180-Rich-Gossage"/>
        <s v="/ViewCard.cfm/sid/77/cid/19393/1976-Topps-235-Bert-Blyleven"/>
        <s v="/ViewCard.cfm/sid/77/cid/19408/1976-Topps-250-Fergie-Jenkins"/>
        <s v="/ViewCard.cfm/sid/77/cid/19483/1976-Topps-325-Tony-Perez"/>
        <s v="/ViewCard.cfm/sid/77/cid/19498/1976-Topps-340-Jim-Rice"/>
        <s v="/ViewCard.cfm/sid/77/cid/19523/1976-Topps-365-Carlton-Fisk"/>
        <s v="/ViewCard.cfm/sid/77/cid/19563/1976-Topps-405-Rollie-Fingers"/>
        <s v="/ViewCard.cfm/sid/77/cid/19593/1976-Topps-435-Phil-Niekro"/>
        <s v="/ViewCard.cfm/sid/77/cid/19599/1976-Topps-441-Gary-Carter"/>
        <s v="/ViewCard.cfm/sid/77/cid/19683/1976-Topps-525-Billy-Williams"/>
        <s v="/ViewCard.cfm/sid/77/cid/19688/1976-Topps-530-Don-Sutton"/>
        <s v="/ViewCard.cfm/sid/79/cid/19878/1977-Topps-60-Jim-Rice"/>
        <s v="/ViewCard.cfm/sid/79/cid/19962/1977-Topps-144-Bruce-Sutter"/>
        <s v="/ViewCard.cfm/sid/79/cid/19970/1977-Topps-152-Gaylord-Perry"/>
        <s v="/ViewCard.cfm/sid/79/cid/20098/1977-Topps-280-Jim-Hunter"/>
        <s v="/ViewCard.cfm/sid/79/cid/20113/1977-Topps-295-Gary-Carter"/>
        <s v="/ViewCard.cfm/sid/79/cid/20137/1977-Topps-319-Rich-Gossage"/>
        <s v="/ViewCard.cfm/sid/79/cid/20248/1977-Topps-430-Fergie-Jenkins"/>
        <s v="/ViewCard.cfm/sid/79/cid/20291/1977-Topps-473-Rookie-Outfielders---Andre-Dawson-/-Gene-Richards-/-John-Scott-/-Denny-Walling"/>
        <s v="/ViewCard.cfm/sid/79/cid/20341/1977-Topps-523-Rollie-Fingers"/>
        <s v="/ViewCard.cfm/sid/79/cid/20433/1977-Topps-615-Phil-Niekro"/>
        <s v="/ViewCard.cfm/sid/79/cid/20438/1977-Topps-620-Don-Sutton"/>
        <s v="/ViewCard.cfm/sid/79/cid/20448/1977-Topps-630-Bert-Blyleven"/>
        <s v="/ViewCard.cfm/sid/79/cid/20458/1977-Topps-640-Carlton-Fisk"/>
        <s v="/ViewCard.cfm/sid/79/cid/20473/1977-Topps-655-Tony-Perez"/>
        <s v="/ViewCard.cfm/sid/80/cid/20488/1978-Topps-10-Phil-Niekro"/>
        <s v="/ViewCard.cfm/sid/80/cid/20493/1978-Topps-15-Tony-Perez"/>
        <s v="/ViewCard.cfm/sid/80/cid/20548/1978-Topps-70-Rich-Gossage"/>
        <s v="/ViewCard.cfm/sid/80/cid/20550/1978-Topps-72-Andre-Dawson"/>
        <s v="/ViewCard.cfm/sid/80/cid/20598/1978-Topps-120-Gary-Carter"/>
        <s v="/ViewCard.cfm/sid/80/cid/20609/1978-Topps-131-Bert-Blyleven"/>
        <s v="/ViewCard.cfm/sid/80/cid/20618/1978-Topps-140-Rollie-Fingers"/>
        <s v="/ViewCard.cfm/sid/80/cid/20748/1978-Topps-270-Carlton-Fisk"/>
        <s v="/ViewCard.cfm/sid/80/cid/20788/1978-Topps-310-Don-Sutton"/>
        <s v="/ViewCard.cfm/sid/80/cid/20803/1978-Topps-325-Bruce-Sutter"/>
        <s v="/ViewCard.cfm/sid/80/cid/20938/1978-Topps-460-Jim-Hunter"/>
        <s v="/ViewCard.cfm/sid/80/cid/21148/1978-Topps-670-Jim-Rice"/>
        <s v="/ViewCard.cfm/sid/80/cid/21164/1978-Topps-686-Gaylord-Perry"/>
        <s v="/ViewCard.cfm/sid/80/cid/21198/1978-Topps-720-Fergie-Jenkins"/>
        <s v="/ViewCard.cfm/sid/81/cid/21420/1979-Topps-170-Don-Sutton"/>
        <s v="/ViewCard.cfm/sid/81/cid/21475/1979-Topps-225-Rich-Gossage"/>
        <s v="/ViewCard.cfm/sid/81/cid/21558/1979-Topps-308-Bert-Blyleven"/>
        <s v="/ViewCard.cfm/sid/81/cid/21571/1979-Topps-321-Gaylord-Perry"/>
        <s v="/ViewCard.cfm/sid/81/cid/21598/1979-Topps-348-Andre-Dawson"/>
        <s v="/ViewCard.cfm/sid/81/cid/21641/1979-Topps-390-Rollie-Fingers"/>
        <s v="/ViewCard.cfm/sid/81/cid/21651/1979-Topps-400-Jim-Rice"/>
        <s v="/ViewCard.cfm/sid/81/cid/21708/1979-Topps-457-Bruce-Sutter"/>
        <s v="/ViewCard.cfm/sid/81/cid/21746/1979-Topps-495-Tony-Perez"/>
        <s v="/ViewCard.cfm/sid/81/cid/21771/1979-Topps-520-Gary-Carter"/>
        <s v="/ViewCard.cfm/sid/81/cid/21795/1979-Topps-544-Fergie-Jenkins"/>
        <s v="/ViewCard.cfm/sid/81/cid/21846/1979-Topps-595-Phil-Niekro"/>
        <s v="/ViewCard.cfm/sid/81/cid/21921/1979-Topps-670-Jim-Hunter"/>
        <s v="/ViewCard.cfm/sid/81/cid/21931/1979-Topps-680-Carlton-Fisk"/>
        <s v="/ViewCard.cfm/sid/82/cid/31617/1980-Topps-17-Bruce-Sutter"/>
        <s v="/ViewCard.cfm/sid/82/cid/31640/1980-Topps-40-Carlton-Fisk"/>
        <s v="/ViewCard.cfm/sid/82/cid/31670/1980-Topps-70-Gary-Carter"/>
        <s v="/ViewCard.cfm/sid/82/cid/31725/1980-Topps-125-Tony-Perez"/>
        <s v="/ViewCard.cfm/sid/82/cid/31740/1980-Topps-140-Rich-Gossage"/>
        <s v="/ViewCard.cfm/sid/82/cid/31800/1980-Topps-200-Jim-Rice"/>
        <s v="/ViewCard.cfm/sid/82/cid/31835/1980-Topps-235-Andre-Dawson"/>
        <s v="/ViewCard.cfm/sid/82/cid/31845/1980-Topps-245-Phil-Niekro"/>
        <s v="/ViewCard.cfm/sid/82/cid/31880/1980-Topps-280-Gaylord-Perry"/>
        <s v="/ViewCard.cfm/sid/82/cid/31991/1980-Topps-390-Fergie-Jenkins"/>
        <s v="/ViewCard.cfm/sid/82/cid/32042/1980-Topps-440-Don-Sutton"/>
        <s v="/ViewCard.cfm/sid/82/cid/32059/1980-Topps-457-Bert-Blyleven"/>
        <s v="/ViewCard.cfm/sid/82/cid/32253/1980-Topps-651-Rollie-Fingers"/>
        <s v="/ViewCard.cfm/sid/85/cid/23415/1981-Topps-125-Andre-Dawson"/>
        <s v="/ViewCard.cfm/sid/85/cid/23448/1981-Topps-158-Fergie-Jenkins"/>
        <s v="/ViewCard.cfm/sid/85/cid/23519/1981-Topps-229-Rollie-Fingers"/>
        <s v="/ViewCard.cfm/sid/85/cid/23677/1981-Topps-387-Phil-Niekro"/>
        <s v="/ViewCard.cfm/sid/85/cid/23750/1981-Topps-460-Rich-Gossage"/>
        <s v="/ViewCard.cfm/sid/85/cid/23769/1981-Topps-479-Expos-Future-Stars---Tim-Raines-/-Roberto-Ramos-/-Bobby-Pate"/>
        <s v="/ViewCard.cfm/sid/85/cid/23770/1981-Topps-480-Carlton-Fisk"/>
        <s v="/ViewCard.cfm/sid/85/cid/23790/1981-Topps-500-Jim-Rice"/>
        <s v="/ViewCard.cfm/sid/85/cid/23844/1981-Topps-554-Bert-Blyleven"/>
        <s v="/ViewCard.cfm/sid/85/cid/23865/1981-Topps-575-Tony-Perez"/>
        <s v="/ViewCard.cfm/sid/85/cid/23872/1981-Topps-582-Gaylord-Perry"/>
        <s v="/ViewCard.cfm/sid/85/cid/23880/1981-Topps-590-Bruce-Sutter"/>
        <s v="/ViewCard.cfm/sid/85/cid/23895/1981-Topps-605-Don-Sutton"/>
        <s v="/ViewCard.cfm/sid/85/cid/23950/1981-Topps-660-Gary-Carter"/>
        <s v="/ViewCard.cfm/sid/86/cid/24106/1981-Topps-Traded-816-Tim-Raines"/>
        <s v="/ViewCard.cfm/sid/89/cid/24218/1982-Topps-70-Tim-Raines"/>
        <s v="/ViewCard.cfm/sid/89/cid/24258/1982-Topps-110-Carlton-Fisk"/>
        <s v="/ViewCard.cfm/sid/89/cid/24263/1982-Topps-115-Gaylord-Perry"/>
        <s v="/ViewCard.cfm/sid/89/cid/24333/1982-Topps-185-Phil-Niekro"/>
        <s v="/ViewCard.cfm/sid/89/cid/24403/1982-Topps-255-Tony-Perez"/>
        <s v="/ViewCard.cfm/sid/89/cid/24408/1982-Topps-260-Bruce-Sutter"/>
        <s v="/ViewCard.cfm/sid/89/cid/24453/1982-Topps-305-Don-Sutton"/>
        <s v="/ViewCard.cfm/sid/89/cid/24691/1982-Topps-540-Andre-Dawson"/>
        <s v="/ViewCard.cfm/sid/89/cid/24736/1982-Topps-585-Rollie-Fingers"/>
        <s v="/ViewCard.cfm/sid/89/cid/24775/1982-Topps-624-Fergie-Jenkins"/>
        <s v="/ViewCard.cfm/sid/89/cid/24836/1982-Topps-685-Bert-Blyleven"/>
        <s v="/ViewCard.cfm/sid/89/cid/24881/1982-Topps-730-Gary-Carter"/>
        <s v="/ViewCard.cfm/sid/89/cid/24901/1982-Topps-750-Jim-Rice"/>
        <s v="/ViewCard.cfm/sid/89/cid/24921/1982-Topps-770-Rich-Gossage"/>
        <s v="/ViewCard.cfm/sid/93/cid/25095/1983-Topps-20-Carlton-Fisk"/>
        <s v="/ViewCard.cfm/sid/93/cid/25105/1983-Topps-30-Jim-Rice"/>
        <s v="/ViewCard.cfm/sid/93/cid/25110/1983-Topps-35-Rollie-Fingers"/>
        <s v="/ViewCard.cfm/sid/93/cid/25158/1983-Topps-83-Ryne-Sandberg"/>
        <s v="/ViewCard.cfm/sid/93/cid/25220/1983-Topps-145-Don-Sutton"/>
        <s v="/ViewCard.cfm/sid/93/cid/25225/1983-Topps-150-Bruce-Sutter"/>
        <s v="/ViewCard.cfm/sid/93/cid/25305/1983-Topps-230-Fergie-Jenkins"/>
        <s v="/ViewCard.cfm/sid/93/cid/25315/1983-Topps-240-Rich-Gossage"/>
        <s v="/ViewCard.cfm/sid/93/cid/25355/1983-Topps-280-Bert-Blyleven"/>
        <s v="/ViewCard.cfm/sid/93/cid/25445/1983-Topps-370-Gary-Carter"/>
        <s v="/ViewCard.cfm/sid/93/cid/25485/1983-Topps-410-Phil-Niekro"/>
        <s v="/ViewCard.cfm/sid/93/cid/25538/1983-Topps-463-Gaylord-Perry"/>
        <s v="/ViewCard.cfm/sid/93/cid/25670/1983-Topps-595-Tim-Raines"/>
        <s v="/ViewCard.cfm/sid/93/cid/25755/1983-Topps-680-Andre-Dawson"/>
        <s v="/ViewCard.cfm/sid/93/cid/25790/1983-Topps-715-Tony-Perez"/>
        <s v="/ViewCard.cfm/sid/98/cid/33135/1984-Topps-35-Don-Sutton"/>
        <s v="/ViewCard.cfm/sid/98/cid/33300/1984-Topps-200-Andre-Dawson"/>
        <s v="/ViewCard.cfm/sid/98/cid/33470/1984-Topps-370-Tim-Raines"/>
        <s v="/ViewCard.cfm/sid/98/cid/33485/1984-Topps-385-Tony-Perez"/>
        <s v="/ViewCard.cfm/sid/98/cid/33550/1984-Topps-450-Gary-Carter"/>
        <s v="/ViewCard.cfm/sid/98/cid/33583/1984-Topps-483-Fergie-Jenkins"/>
        <s v="/ViewCard.cfm/sid/98/cid/33595/1984-Topps-495-Rollie-Fingers"/>
        <s v="/ViewCard.cfm/sid/98/cid/33650/1984-Topps-550-Jim-Rice"/>
        <s v="/ViewCard.cfm/sid/98/cid/33660/1984-Topps-560-Carlton-Fisk"/>
        <s v="/ViewCard.cfm/sid/98/cid/33696/1984-Topps-596-Ryne-Sandberg"/>
        <s v="/ViewCard.cfm/sid/98/cid/33750/1984-Topps-650-Phil-Niekro"/>
        <s v="/ViewCard.cfm/sid/98/cid/33770/1984-Topps-670-Rich-Gossage"/>
        <s v="/ViewCard.cfm/sid/98/cid/33830/1984-Topps-730-Bruce-Sutter"/>
        <s v="/ViewCard.cfm/sid/98/cid/33889/1984-Topps-789-Bert-Blyleven"/>
        <s v="/ViewCard.cfm/sid/103/cid/34140/1985-Topps-40-Phil-Niekro"/>
        <s v="/ViewCard.cfm/sid/103/cid/34190/1985-Topps-90-Rich-Gossage"/>
        <s v="/ViewCard.cfm/sid/103/cid/34250/1985-Topps-150-Jim-Rice"/>
        <s v="/ViewCard.cfm/sid/103/cid/34330/1985-Topps-230-Gary-Carter"/>
        <s v="/ViewCard.cfm/sid/103/cid/34455/1985-Topps-355-Bert-Blyleven"/>
        <s v="/ViewCard.cfm/sid/103/cid/34470/1985-Topps-370-Bruce-Sutter"/>
        <s v="/ViewCard.cfm/sid/103/cid/34520/1985-Topps-420-Andre-Dawson"/>
        <s v="/ViewCard.cfm/sid/103/cid/34560/1985-Topps-460-Ryne-Sandberg"/>
        <s v="/ViewCard.cfm/sid/103/cid/34730/1985-Topps-630-Tim-Raines"/>
        <s v="/ViewCard.cfm/sid/103/cid/34775/1985-Topps-675-Tony-Perez"/>
        <s v="/ViewCard.cfm/sid/103/cid/34829/1985-Topps-729-Don-Sutton"/>
        <s v="/ViewCard.cfm/sid/103/cid/34850/1985-Topps-750-Rollie-Fingers"/>
        <s v="/ViewCard.cfm/sid/103/cid/34870/1985-Topps-770-Carlton-Fisk"/>
        <s v="/ViewCard.cfm/sid/110/cid/12774/1986-Topps-85-Tony-Perez"/>
        <s v="/ViewCard.cfm/sid/110/cid/12859/1986-Topps-170-Gary-Carter"/>
        <s v="/ViewCard.cfm/sid/110/cid/12874/1986-Topps-185-Rollie-Fingers"/>
        <s v="/ViewCard.cfm/sid/110/cid/12969/1986-Topps-280-Tim-Raines"/>
        <s v="/ViewCard.cfm/sid/110/cid/12979/1986-Topps-290-Carlton-Fisk"/>
        <s v="/ViewCard.cfm/sid/110/cid/13009/1986-Topps-320-Jim-Rice"/>
        <s v="/ViewCard.cfm/sid/110/cid/13024/1986-Topps-335-Don-Sutton"/>
        <s v="/ViewCard.cfm/sid/110/cid/13134/1986-Topps-445-Bert-Blyleven"/>
        <s v="/ViewCard.cfm/sid/110/cid/13219/1986-Topps-530-Rich-Gossage"/>
        <s v="/ViewCard.cfm/sid/110/cid/13309/1986-Topps-620-Bruce-Sutter"/>
        <s v="/ViewCard.cfm/sid/110/cid/13379/1986-Topps-690-Ryne-Sandberg"/>
        <s v="/ViewCard.cfm/sid/110/cid/13449/1986-Topps-760-Andre-Dawson"/>
        <s v="/ViewCard.cfm/sid/110/cid/13479/1986-Topps-790-Phil-Niekro"/>
        <s v="/ViewCard.cfm/sid/117/cid/35270/1987-Topps-20-Gary-Carter"/>
        <s v="/ViewCard.cfm/sid/117/cid/35275/1987-Topps-25-Bert-Blyleven"/>
        <s v="/ViewCard.cfm/sid/117/cid/35280/1987-Topps-30-Tim-Raines"/>
        <s v="/ViewCard.cfm/sid/117/cid/35597/1987-Topps-345-Andre-Dawson"/>
        <s v="/ViewCard.cfm/sid/117/cid/35632/1987-Topps-380-Rich-Gossage"/>
        <s v="/ViewCard.cfm/sid/117/cid/35687/1987-Topps-435-Bruce-Sutter"/>
        <s v="/ViewCard.cfm/sid/117/cid/35732/1987-Topps-480-Jim-Rice"/>
        <s v="/ViewCard.cfm/sid/117/cid/35902/1987-Topps-648-Barry-Larkin"/>
        <s v="/ViewCard.cfm/sid/117/cid/35928/1987-Topps-673-Don-Sutton"/>
        <s v="/ViewCard.cfm/sid/117/cid/35935/1987-Topps-680-Ryne-Sandberg"/>
        <s v="/ViewCard.cfm/sid/117/cid/35949/1987-Topps-694-Phil-Niekro"/>
        <s v="/ViewCard.cfm/sid/117/cid/36011/1987-Topps-756-Carlton-Fisk"/>
        <s v="/ViewCard.cfm/sid/125/cid/53812/1988-Topps-10-Ryne-Sandberg"/>
        <s v="/ViewCard.cfm/sid/125/cid/53905/1988-Topps-102-Barry-Larkin"/>
        <s v="/ViewCard.cfm/sid/125/cid/53958/1988-Topps-155-Bruce-Sutter"/>
        <s v="/ViewCard.cfm/sid/125/cid/53973/1988-Topps-170-Rich-Gossage"/>
        <s v="/ViewCard.cfm/sid/125/cid/54098/1988-Topps-295-Bert-Blyleven"/>
        <s v="/ViewCard.cfm/sid/125/cid/54188/1988-Topps-385-Carlton-Fisk"/>
        <s v="/ViewCard.cfm/sid/125/cid/54303/1988-Topps-500-Andre-Dawson"/>
        <s v="/ViewCard.cfm/sid/125/cid/54334/1988-Topps-530-Gary-Carter"/>
        <s v="/ViewCard.cfm/sid/125/cid/54379/1988-Topps-575-Don-Sutton"/>
        <s v="/ViewCard.cfm/sid/125/cid/54479/1988-Topps-675-Jim-Rice"/>
        <s v="/ViewCard.cfm/sid/125/cid/54524/1988-Topps-720-Tim-Raines"/>
        <s v="/ViewCard.cfm/sid/126/cid/54654/1988-Topps-Traded-4T-Roberto-Alomar"/>
        <s v="/ViewCard.cfm/sid/134/cid/36260/1989-Topps-10-Andre-Dawson"/>
        <s v="/ViewCard.cfm/sid/134/cid/36261/1989-Topps-11-Bruce-Sutter"/>
        <s v="/ViewCard.cfm/sid/134/cid/36300/1989-Topps-49-Craig-Biggio"/>
        <s v="/ViewCard.cfm/sid/134/cid/36457/1989-Topps-206-Roberto-Alomar"/>
        <s v="/ViewCard.cfm/sid/134/cid/36496/1989-Topps-245-Jim-Rice"/>
        <s v="/ViewCard.cfm/sid/134/cid/36611/1989-Topps-360-Ryne-Sandberg"/>
        <s v="/ViewCard.cfm/sid/134/cid/36666/1989-Topps-415-Rich-Gossage"/>
        <s v="/ViewCard.cfm/sid/134/cid/36766/1989-Topps-515-Barry-Larkin"/>
        <s v="/ViewCard.cfm/sid/134/cid/36806/1989-Topps-555-Bert-Blyleven"/>
        <s v="/ViewCard.cfm/sid/134/cid/36811/1989-Topps-560-Rock-Raines"/>
        <s v="/ViewCard.cfm/sid/134/cid/36933/1989-Topps-680-Gary-Carter"/>
        <s v="/ViewCard.cfm/sid/134/cid/36949/1989-Topps-695-Carlton-Fisk"/>
        <s v="/ViewCard.cfm/sid/147/cid/60910/1990-Topps-10-Barry-Larkin"/>
        <s v="/ViewCard.cfm/sid/147/cid/61030/1990-Topps-130-Bert-Blyleven"/>
        <s v="/ViewCard.cfm/sid/147/cid/61040/1990-Topps-140-Andre-Dawson"/>
        <s v="/ViewCard.cfm/sid/147/cid/61048/1990-Topps-148-Edgar-Martinez"/>
        <s v="/ViewCard.cfm/sid/147/cid/61057/1990-Topps-157-Craig-Biggio"/>
        <s v="/ViewCard.cfm/sid/147/cid/61080/1990-Topps-180-Rock-Raines"/>
        <s v="/ViewCard.cfm/sid/147/cid/61110/1990-Topps-210-Ryne-Sandberg"/>
        <s v="/ViewCard.cfm/sid/147/cid/61321/1990-Topps-420-Carlton-Fisk"/>
        <s v="/ViewCard.cfm/sid/147/cid/61418/1990-Topps-517-Roberto-Alomar"/>
        <s v="/ViewCard.cfm/sid/147/cid/61658/1990-Topps-757-Larry-Walker"/>
        <s v="/ViewCard.cfm/sid/147/cid/61686/1990-Topps-785-Jim-Rice"/>
        <s v="/ViewCard.cfm/sid/147/cid/61691/1990-Topps-790-Gary-Carter"/>
        <s v="/ViewCard.cfm/sid/167/cid/62077/1991-Topps-170-Carlton-Fisk"/>
        <s v="/ViewCard.cfm/sid/167/cid/62221/1991-Topps-310-Gary-Carter"/>
        <s v="/ViewCard.cfm/sid/167/cid/62226/1991-Topps-315-Roberto-Alomar"/>
        <s v="/ViewCard.cfm/sid/167/cid/62252/1991-Topps-339-Larry-Walker"/>
        <s v="/ViewCard.cfm/sid/167/cid/62273/1991-Topps-360-Rock-Raines"/>
        <s v="/ViewCard.cfm/sid/167/cid/62483/1991-Topps-565-Craig-Biggio"/>
        <s v="/ViewCard.cfm/sid/167/cid/62528/1991-Topps-607-Edgar-Martinez"/>
        <s v="/ViewCard.cfm/sid/167/cid/62536/1991-Topps-615-Bert-Blyleven"/>
        <s v="/ViewCard.cfm/sid/167/cid/62561/1991-Topps-640-Andre-Dawson"/>
        <s v="/ViewCard.cfm/sid/167/cid/62657/1991-Topps-730-Barry-Larkin"/>
        <s v="/ViewCard.cfm/sid/167/cid/62667/1991-Topps-740-Ryne-Sandberg"/>
        <s v="/ViewCard.cfm/sid/168/cid/62754/1991-Topps-Traded-4T-Jeff-Bagwell"/>
        <s v="/ViewCard.cfm/sid/212/cid/95570/1992-Topps-45-Gary-Carter"/>
        <s v="/ViewCard.cfm/sid/212/cid/95635/1992-Topps-110-Ryne-Sandberg"/>
        <s v="/ViewCard.cfm/sid/212/cid/95740/1992-Topps-215-Rich-Gossage"/>
        <s v="/ViewCard.cfm/sid/212/cid/95750/1992-Topps-225-Roberto-Alomar"/>
        <s v="/ViewCard.cfm/sid/212/cid/95767/1992-Topps-242-Mike-Mussina"/>
        <s v="/ViewCard.cfm/sid/212/cid/95900/1992-Topps-375-Bert-Blyleven"/>
        <s v="/ViewCard.cfm/sid/212/cid/95951/1992-Topps-426-Tim-Raines"/>
        <s v="/ViewCard.cfm/sid/212/cid/95985/1992-Topps-460-Andre-Dawson"/>
        <s v="/ViewCard.cfm/sid/212/cid/95990/1992-Topps-465-Barry-Larkin"/>
        <s v="/ViewCard.cfm/sid/212/cid/96045/1992-Topps-520-Jeff-Bagwell"/>
        <s v="/ViewCard.cfm/sid/212/cid/96056/1992-Topps-531-Larry-Walker"/>
        <s v="/ViewCard.cfm/sid/212/cid/96078/1992-Topps-553-Edgar-Martinez"/>
        <s v="/ViewCard.cfm/sid/212/cid/96155/1992-Topps-630-Carlton-Fisk"/>
        <s v="/ViewCard.cfm/sid/212/cid/96240/1992-Topps-715-Craig-Biggio"/>
        <s v="/ViewCard.cfm/sid/291/cid/107378/1993-Topps-3-Ryne-Sandberg"/>
        <s v="/ViewCard.cfm/sid/291/cid/107423/1993-Topps-48-Bert-Blyleven"/>
        <s v="/ViewCard.cfm/sid/291/cid/107425/1993-Topps-50-Roberto-Alomar"/>
        <s v="/ViewCard.cfm/sid/291/cid/107470/1993-Topps-95-Larry-Walker"/>
        <s v="/ViewCard.cfm/sid/291/cid/107485/1993-Topps-110-Barry-Larkin"/>
        <s v="/ViewCard.cfm/sid/291/cid/107580/1993-Topps-205-Gary-Carter"/>
        <s v="/ViewCard.cfm/sid/291/cid/107602/1993-Topps-227-Jeff-Bagwell"/>
        <s v="/ViewCard.cfm/sid/291/cid/107605/1993-Topps-230-Carlton-Fisk"/>
        <s v="/ViewCard.cfm/sid/291/cid/107640/1993-Topps-265-Andre-Dawson"/>
        <s v="/ViewCard.cfm/sid/291/cid/107690/1993-Topps-315-Edgar-Martinez"/>
        <s v="/ViewCard.cfm/sid/291/cid/107947/1993-Topps-572-Trevor-Hoffman"/>
        <s v="/ViewCard.cfm/sid/291/cid/108050/1993-Topps-675-Tim-Raines"/>
        <s v="/ViewCard.cfm/sid/291/cid/108055/1993-Topps-680-Craig-Biggio"/>
        <s v="/ViewCard.cfm/sid/291/cid/108076/1993-Topps-701-Mike-Piazza-/-Brook-Fordyce-/-Carlos-Delgado-/-Donnie-Leshnock"/>
        <s v="/ViewCard.cfm/sid/291/cid/108085/1993-Topps-710-Mike-Mussina"/>
        <s v="/ViewCard.cfm/sid/426/cid/122726/1994-Topps-1-Mike-Piazza"/>
        <s v="/ViewCard.cfm/sid/426/cid/122765/1994-Topps-40-Jeff-Bagwell"/>
        <s v="/ViewCard.cfm/sid/426/cid/122920/1994-Topps-195-Edgar-Martinez"/>
        <s v="/ViewCard.cfm/sid/426/cid/122947/1994-Topps-222-Trevor-Hoffman"/>
        <s v="/ViewCard.cfm/sid/426/cid/122955/1994-Topps-230-Larry-Walker"/>
        <s v="/ViewCard.cfm/sid/426/cid/122968/1994-Topps-243-Tim-Raines"/>
        <s v="/ViewCard.cfm/sid/426/cid/122975/1994-Topps-250-Barry-Larkin"/>
        <s v="/ViewCard.cfm/sid/426/cid/123025/1994-Topps-300-Ryne-Sandberg"/>
        <s v="/ViewCard.cfm/sid/426/cid/123030/1994-Topps-305-Craig-Biggio"/>
        <s v="/ViewCard.cfm/sid/426/cid/123320/1994-Topps-595-Andre-Dawson"/>
        <s v="/ViewCard.cfm/sid/426/cid/123323/1994-Topps-598-Mike-Mussina"/>
        <s v="/ViewCard.cfm/sid/426/cid/123400/1994-Topps-675-Roberto-Alomar"/>
        <s v="/ViewCard.cfm/sid/594/cid/135197/1995-Topps-7-Trevor-Hoffman"/>
        <s v="/ViewCard.cfm/sid/594/cid/135240/1995-Topps-50-Mike-Mussina"/>
        <s v="/ViewCard.cfm/sid/594/cid/135245/1995-Topps-55-Edgar-Martinez"/>
        <s v="/ViewCard.cfm/sid/594/cid/135267/1995-Topps-77-Tim-Raines"/>
        <s v="/ViewCard.cfm/sid/594/cid/135380/1995-Topps-190-Craig-Biggio"/>
        <s v="/ViewCard.cfm/sid/594/cid/135540/1995-Topps-350-Barry-Larkin"/>
        <s v="/ViewCard.cfm/sid/594/cid/135595/1995-Topps-405-Jeff-Bagwell"/>
        <s v="/ViewCard.cfm/sid/594/cid/135612/1995-Topps-422-Larry-Walker"/>
        <s v="/ViewCard.cfm/sid/594/cid/135628/1995-Topps-438-Roberto-Alomar"/>
        <s v="/ViewCard.cfm/sid/594/cid/135656/1995-Topps-466-Mike-Piazza"/>
        <s v="/ViewCard.cfm/sid/803/cid/147965/1996-Topps-65-Mike-Mussina"/>
        <s v="/ViewCard.cfm/sid/803/cid/148146/1996-Topps-246-Mike-Piazza"/>
        <s v="/ViewCard.cfm/sid/803/cid/148147/1996-Topps-247-Edgar-Martinez"/>
        <s v="/ViewCard.cfm/sid/803/cid/148172/1996-Topps-272-Tim-Raines"/>
        <s v="/ViewCard.cfm/sid/803/cid/148175/1996-Topps-275-Andre-Dawson"/>
        <s v="/ViewCard.cfm/sid/803/cid/148189/1996-Topps-289-Roberto-Alomar"/>
        <s v="/ViewCard.cfm/sid/803/cid/148193/1996-Topps-293-Barry-Larkin"/>
        <s v="/ViewCard.cfm/sid/803/cid/148206/1996-Topps-306-Craig-Biggio"/>
        <s v="/ViewCard.cfm/sid/803/cid/148213/1996-Topps-313-Trevor-Hoffman"/>
        <s v="/ViewCard.cfm/sid/803/cid/148256/1996-Topps-356-Ryne-Sandberg"/>
        <s v="/ViewCard.cfm/sid/803/cid/148263/1996-Topps-363-Larry-Walker"/>
        <s v="/ViewCard.cfm/sid/803/cid/148280/1996-Topps-380-Jeff-Bagwell"/>
        <s v="/ViewCard.cfm/sid/803/cid/148335/1996-Topps-435-Brian-Banks-/-Vladimir-Guerrero-/-Andruw-Jones-/-Billy-McMillon"/>
        <s v="/ViewCard.cfm/sid/1048/cid/163895/1997-Topps-20-Mike-Piazza"/>
        <s v="/ViewCard.cfm/sid/1048/cid/163946/1997-Topps-70-Trevor-Hoffman"/>
        <s v="/ViewCard.cfm/sid/1048/cid/163960/1997-Topps-85-Craig-Biggio"/>
        <s v="/ViewCard.cfm/sid/1048/cid/163970/1997-Topps-95-Edgar-Martinez"/>
        <s v="/ViewCard.cfm/sid/1048/cid/164027/1997-Topps-152-Roberto-Alomar"/>
        <s v="/ViewCard.cfm/sid/1048/cid/164042/1997-Topps-167-Ryne-Sandberg"/>
        <s v="/ViewCard.cfm/sid/1048/cid/164170/1997-Topps-295-Jeff-Bagwell"/>
        <s v="/ViewCard.cfm/sid/1048/cid/164209/1997-Topps-334-Tim-Raines"/>
        <s v="/ViewCard.cfm/sid/1048/cid/164250/1997-Topps-375-Mike-Mussina"/>
        <s v="/ViewCard.cfm/sid/1048/cid/164295/1997-Topps-420-Barry-Larkin"/>
        <s v="/ViewCard.cfm/sid/1048/cid/164308/1997-Topps-433-Vladimir-Guerrero"/>
        <s v="/ViewCard.cfm/sid/1048/cid/164336/1997-Topps-461-Larry-Walker"/>
        <s v="/ViewCard.cfm/sid/1238/cid/178262/1998-Topps-2-Larry-Walker"/>
        <s v="/ViewCard.cfm/sid/1238/cid/178265/1998-Topps-5-Vladimir-Guerrero"/>
        <s v="/ViewCard.cfm/sid/1238/cid/178294/1998-Topps-35-Jeff-Bagwell"/>
        <s v="/ViewCard.cfm/sid/1238/cid/178316/1998-Topps-57-Trevor-Hoffman"/>
        <s v="/ViewCard.cfm/sid/1238/cid/178359/1998-Topps-100-Mike-Piazza"/>
        <s v="/ViewCard.cfm/sid/1238/cid/178424/1998-Topps-165-Mike-Mussina"/>
        <s v="/ViewCard.cfm/sid/1238/cid/178544/1998-Topps-285-Roberto-Alomar"/>
        <s v="/ViewCard.cfm/sid/1238/cid/178556/1998-Topps-297-Edgar-Martinez"/>
        <s v="/ViewCard.cfm/sid/1238/cid/178561/1998-Topps-302-Barry-Larkin"/>
        <s v="/ViewCard.cfm/sid/1238/cid/178577/1998-Topps-318-Craig-Biggio"/>
        <s v="/ViewCard.cfm/sid/1340/cid/234795/1999-Topps-62-Vladimir-Guerrero"/>
        <s v="/ViewCard.cfm/sid/1340/cid/234838/1999-Topps-105-Trevor-Hoffman"/>
        <s v="/ViewCard.cfm/sid/1340/cid/234883/1999-Topps-150-Jeff-Bagwell"/>
        <s v="/ViewCard.cfm/sid/1340/cid/234913/1999-Topps-180-Mike-Mussina"/>
        <s v="/ViewCard.cfm/sid/1340/cid/234923/1999-Topps-190-Edgar-Martinez"/>
        <s v="/ViewCard.cfm/sid/1340/cid/235050/1999-Topps-248-Roberto-Alomar"/>
        <s v="/ViewCard.cfm/sid/1340/cid/235127/1999-Topps-325-Craig-Biggio"/>
        <s v="/ViewCard.cfm/sid/1340/cid/235142/1999-Topps-340-Mike-Piazza"/>
        <s v="/ViewCard.cfm/sid/1340/cid/235147/1999-Topps-345-Barry-Larkin"/>
        <s v="/ViewCard.cfm/sid/1340/cid/235152/1999-Topps-350-Larry-Walker"/>
        <s v="/ViewCard.cfm/sid/1411/cid/251418/2000-Topps-45-Jeff-Bagwell"/>
        <s v="/ViewCard.cfm/sid/1411/cid/251444/2000-Topps-71-Tim-Raines"/>
        <s v="/ViewCard.cfm/sid/1411/cid/251458/2000-Topps-85-Barry-Larkin"/>
        <s v="/ViewCard.cfm/sid/1411/cid/251462/2000-Topps-89-Edgar-Martinez"/>
        <s v="/ViewCard.cfm/sid/1411/cid/251513/2000-Topps-140-Roberto-Alomar"/>
        <s v="/ViewCard.cfm/sid/1411/cid/251516/2000-Topps-143-Mike-Mussina"/>
        <s v="/ViewCard.cfm/sid/1411/cid/251523/2000-Topps-150-Larry-Walker"/>
        <s v="/ViewCard.cfm/sid/1411/cid/251554/2000-Topps-181-Vladimir-Guerrero"/>
        <s v="/ViewCard.cfm/sid/1411/cid/251693/2000-Topps-300-Mike-Piazza"/>
        <s v="/ViewCard.cfm/sid/1411/cid/251732/2000-Topps-339-Craig-Biggio"/>
        <s v="/ViewCard.cfm/sid/1411/cid/251748/2000-Topps-355-Trevor-Hoffman"/>
        <s v="/ViewCard.cfm/sid/1486/cid/279647/2001-Topps-33-Mike-Mussina"/>
        <s v="/ViewCard.cfm/sid/1486/cid/279809/2001-Topps-195-Barry-Larkin"/>
        <s v="/ViewCard.cfm/sid/1486/cid/279864/2001-Topps-250-Craig-Biggio"/>
        <s v="/ViewCard.cfm/sid/1486/cid/279914/2001-Topps-300-Vladimir-Guerrero"/>
        <s v="/ViewCard.cfm/sid/1486/cid/280021/2001-Topps-407-Jeff-Bagwell"/>
        <s v="/ViewCard.cfm/sid/1486/cid/280230/2001-Topps-616-Roberto-Alomar"/>
        <s v="/ViewCard.cfm/sid/1486/cid/280269/2001-Topps-655-Larry-Walker"/>
        <s v="/ViewCard.cfm/sid/1486/cid/280278/2001-Topps-664-Trevor-Hoffman"/>
        <s v="/ViewCard.cfm/sid/1486/cid/280289/2001-Topps-675-Edgar-Martinez"/>
        <s v="/ViewCard.cfm/sid/1486/cid/280320/2001-Topps-706-Mike-Piazza"/>
        <s v="/ViewCard.cfm/sid/1562/cid/303108/2002-Topps-20-Mike-Mussina"/>
        <s v="/ViewCard.cfm/sid/1562/cid/303113/2002-Topps-25-Larry-Walker"/>
        <s v="/ViewCard.cfm/sid/1562/cid/303133/2002-Topps-45-Trevor-Hoffman"/>
        <s v="/ViewCard.cfm/sid/1562/cid/303138/2002-Topps-50-Jeff-Bagwell"/>
        <s v="/ViewCard.cfm/sid/1562/cid/303173/2002-Topps-85-Barry-Larkin"/>
        <s v="/ViewCard.cfm/sid/1562/cid/303188/2002-Topps-100-Vladimir-Guerrero"/>
        <s v="/ViewCard.cfm/sid/1562/cid/303277/2002-Topps-188-Craig-Biggio"/>
        <s v="/ViewCard.cfm/sid/1562/cid/303636/2002-Topps-475-Edgar-Martinez"/>
        <s v="/ViewCard.cfm/sid/1562/cid/303651/2002-Topps-490-Mike-Piazza"/>
        <s v="/ViewCard.cfm/sid/1562/cid/303681/2002-Topps-520-Roberto-Alomar"/>
        <s v="/ViewCard.cfm/sid/1642/cid/32409/2003-Topps-60-Roberto-Alomar"/>
        <s v="/ViewCard.cfm/sid/1642/cid/32489/2003-Topps-140-Larry-Walker"/>
        <s v="/ViewCard.cfm/sid/1642/cid/32508/2003-Topps-159-Edgar-Martinez"/>
        <s v="/ViewCard.cfm/sid/1642/cid/32519/2003-Topps-170-Vladimir-Guerrero"/>
        <s v="/ViewCard.cfm/sid/1642/cid/32539/2003-Topps-190-Mike-Mussina"/>
        <s v="/ViewCard.cfm/sid/1642/cid/32600/2003-Topps-251-Craig-Biggio"/>
        <s v="/ViewCard.cfm/sid/1642/cid/32724/2003-Topps-375-Barry-Larkin"/>
        <s v="/ViewCard.cfm/sid/1642/cid/32841/2003-Topps-492-Trevor-Hoffman"/>
        <s v="/ViewCard.cfm/sid/1642/cid/32849/2003-Topps-500-Mike-Piazza"/>
        <s v="/ViewCard.cfm/sid/1642/cid/32942/2003-Topps-593-Jeff-Bagwell"/>
        <s v="/ViewCard.cfm/sid/1727/cid/210380/2004-Topps-31-Mike-Piazza"/>
        <s v="/ViewCard.cfm/sid/1727/cid/210570/2004-Topps-221-Mike-Mussina"/>
        <s v="/ViewCard.cfm/sid/1727/cid/210729/2004-Topps-380-Vladimir-Guerrero"/>
        <s v="/ViewCard.cfm/sid/1727/cid/210735/2004-Topps-386-Trevor-Hoffman"/>
        <s v="/ViewCard.cfm/sid/1727/cid/210737/2004-Topps-388-Edgar-Martinez"/>
        <s v="/ViewCard.cfm/sid/1727/cid/210787/2004-Topps-438-Jeff-Bagwell"/>
        <s v="/ViewCard.cfm/sid/1727/cid/210805/2004-Topps-456-Roberto-Alomar"/>
        <s v="/ViewCard.cfm/sid/1727/cid/210861/2004-Topps-512-Larry-Walker"/>
        <s v="/ViewCard.cfm/sid/1727/cid/210984/2004-Topps-635-Craig-Biggio"/>
        <s v="/ViewCard.cfm/sid/1727/cid/210985/2004-Topps-636-Barry-Larkin"/>
        <s v="/ViewCard.cfm/sid/1824/cid/211155/2005-Topps-31-Craig-Biggio"/>
        <s v="/ViewCard.cfm/sid/1824/cid/211271/2005-Topps-147-Mike-Mussina"/>
        <s v="/ViewCard.cfm/sid/1824/cid/211274/2005-Topps-150-Vladimir-Guerrero"/>
        <s v="/ViewCard.cfm/sid/1824/cid/211327/2005-Topps-203-Trevor-Hoffman"/>
        <s v="/ViewCard.cfm/sid/1824/cid/211574/2005-Topps-450-Mike-Piazza"/>
        <s v="/ViewCard.cfm/sid/1824/cid/211679/2005-Topps-555-Larry-Walker"/>
        <s v="/ViewCard.cfm/sid/1824/cid/211734/2005-Topps-610-Jeff-Bagwell"/>
        <s v="/ViewCard.cfm/sid/1824/cid/211750/2005-Topps-626-Roberto-Alomar"/>
        <s v="/ViewCard.cfm/sid/1930/cid/207148/2006-Topps-18-Trevor-Hoffman"/>
        <s v="/ViewCard.cfm/sid/1930/cid/207202/2006-Topps-72-Craig-Biggio"/>
        <s v="/ViewCard.cfm/sid/1930/cid/207295/2006-Topps-165-Larry-Walker"/>
        <s v="/ViewCard.cfm/sid/1930/cid/207505/2006-Topps-370-Mike-Mussina"/>
        <s v="/ViewCard.cfm/sid/1930/cid/207535/2006-Topps-400-Vladimir-Guerrero"/>
        <s v="/ViewCard.cfm/sid/1930/cid/207708/2006-Topps-573-Jeff-Bagwell"/>
        <s v="/ViewCard.cfm/sid/1930/cid/207720/2006-Topps-585-Mike-Piazza"/>
        <s v="/ViewCard.cfm/sid/1977/cid/193366/2007-Topps-53-Mike-Piazza"/>
        <s v="/ViewCard.cfm/sid/1977/cid/193616/2007-Topps-300-Vladimir-Guerrero"/>
        <s v="/ViewCard.cfm/sid/1977/cid/193770/2007-Topps-452-Mike-Mussina"/>
        <s v="/ViewCard.cfm/sid/1977/cid/193836/2007-Topps-517-Craig-Biggio"/>
        <s v="/ViewCard.cfm/sid/1977/cid/193869/2007-Topps-550-Trevor-Hoffman"/>
        <s v="/ViewCard.cfm/sid/6625/cid/56902/2008-Topps-52-Trevor-Hoffman"/>
        <s v="/ViewCard.cfm/sid/6625/cid/56922/2008-Topps-72-Mike-Piazza"/>
        <s v="/ViewCard.cfm/sid/6625/cid/56940/2008-Topps-90-Vladimir-Guerrero"/>
        <s v="/ViewCard.cfm/sid/6625/cid/57200/2008-Topps-349-Mike-Mussina"/>
        <s v="/ViewCard.cfm/sid/9074/cid/259293/2009-Topps-41-Mike-Mussina"/>
        <s v="/ViewCard.cfm/sid/9074/cid/259386/2009-Topps-130-Vladimir-Guerrero"/>
        <s v="/ViewCard.cfm/sid/9074/cid/259639/2009-Topps-368-Trevor-Hoffman"/>
        <s v="/ViewCard.cfm/sid/9821/cid/417187/2010-Topps-130-Vladimir-Guerrero"/>
        <s v="/ViewCard.cfm/sid/9821/cid/417438/2010-Topps-364-Trevor-Hoffman"/>
        <s v="/ViewCard.cfm/sid/48224/cid/534497/2011-Topps-67-Vladimir-Guerrero"/>
        <s v="/ViewCard.cfm/sid/48224/cid/534707/2011-Topps-277-Trevor-Hoffman"/>
      </sharedItems>
    </cacheField>
    <cacheField name="front_url" numFmtId="0">
      <sharedItems>
        <s v="/Images/Cards/Baseball/26/26-6574978RepFr.jpg"/>
        <s v="/Images/Cards/Baseball/26/26-6575000RepFr.jpg"/>
        <s v="/Images/Cards/Baseball/26/26-2386RepFr.jpg"/>
        <s v="/Images/Cards/Baseball/26/26-268Fr.jpg"/>
        <s v="/Images/Cards/Baseball/26/26-277Fr.jpg"/>
        <s v="/Images/Cards/Baseball/26/26-314Fr.jpg"/>
        <s v="/Images/Cards/Baseball/26/26-392Fr.jpg"/>
        <s v="/Images/Cards/Baseball/26/26-407Fr.jpg"/>
        <s v="/Images/Cards/Baseball/29/29-27Fr.jpg"/>
        <s v="/Images/Cards/Baseball/29/29-37Fr.jpg"/>
        <s v="/Images/Cards/Baseball/29/29-61Fr.jpg"/>
        <s v="/Images/Cards/Baseball/29/29-104Fr.jpg"/>
        <s v="/Images/Cards/Baseball/29/29-151Fr.jpg"/>
        <s v="/Images/Cards/Baseball/29/29-191Fr.jpg"/>
        <s v="/Images/Cards/Baseball/29/29-207Fr.jpg"/>
        <s v="/Images/Cards/Baseball/33/33-30Fr.jpg"/>
        <s v="/Images/Cards/Baseball/33/33-32Fr.jpg"/>
        <s v="/Images/Cards/Baseball/33/33-36Fr.jpg"/>
        <s v="/Images/Cards/Baseball/33/33-37Fr.jpg"/>
        <s v="/Images/Cards/Baseball/33/33-50Fr.jpg"/>
        <s v="/Images/Cards/Baseball/36/36-124Fr.jpg"/>
        <s v="/Images/Cards/Baseball/36/36-155Fr.jpg"/>
        <s v="/Images/Cards/Baseball/36/36-198Fr.jpg"/>
        <s v="/Images/Cards/Baseball/36/36-210Fr.jpg"/>
        <s v="/Images/Cards/Baseball/37/37-101Fr.jpg"/>
        <s v="/Images/Cards/Baseball/37/37-107Fr.jpg"/>
        <s v="/Images/Cards/Baseball/37/37-110Fr.jpg"/>
        <s v="/Images/Cards/Baseball/37/37-2016296509Fr.jpg"/>
        <s v="/Images/Cards/Baseball/37/37-2062693077Fr.jpg"/>
        <s v="/Images/Cards/Baseball/37/37-2016296122RepFr.jpg"/>
        <s v="/Images/Cards/Baseball/37/37-187Fr.jpg"/>
        <s v="/Images/Cards/Baseball/37/37-240Fr.jpg"/>
        <s v="/Images/Cards/Baseball/37/37-255Fr.jpg"/>
        <s v="/Images/Cards/Baseball/37/37-292Fr.jpg"/>
        <s v="/Images/Cards/Baseball/37/37-307Fr.jpg"/>
        <s v="/Images/Cards/Baseball/38/38-7003RepFr.jpg"/>
        <s v="/Images/Cards/Baseball/38/38-7Fr.jpg"/>
        <s v="/Images/Cards/Baseball/38/38-15Fr.jpg"/>
        <s v="/Images/Cards/Baseball/38/38-7019RepFr.jpg"/>
        <s v="/Images/Cards/Baseball/38/38-25Fr.jpg"/>
        <s v="/Images/Cards/Baseball/38/38-40Fr.jpg"/>
        <s v="/Images/Cards/Baseball/38/38-120Fr.jpg"/>
        <s v="/Images/Cards/Baseball/38/38-170Fr.jpg"/>
        <s v="/Images/Cards/Baseball/38/38-203Fr.jpg"/>
        <s v="/Images/Cards/Baseball/38/38-210Fr.jpg"/>
        <s v="/Images/Cards/Baseball/38/38-250Fr.jpg"/>
        <s v="/Images/Cards/Baseball/40/40-2aFr.jpg"/>
        <s v="/Images/Cards/Baseball/40/40-25Fr.jpg"/>
        <s v="/Images/Cards/Baseball/40/40-85aFr.jpg"/>
        <s v="/Images/Cards/Baseball/40/40-88Fr.jpg"/>
        <s v="/Images/Cards/Baseball/40/40-90Fr.jpg"/>
        <s v="/Images/Cards/Baseball/40/40-100aFr.jpg"/>
        <s v="/Images/Cards/Baseball/40/40-288Fr.jpg"/>
        <s v="/Images/Cards/Baseball/40/40-320Fr.jpg"/>
        <s v="/Images/Cards/Baseball/40/40-324Fr.jpg"/>
        <s v="/Images/Cards/Baseball/40/40-370Fr.jpg"/>
        <s v="/Images/Cards/Baseball/40/40-440Fr.jpg"/>
        <s v="/Images/Cards/Baseball/43/43-20Fr.jpg"/>
        <s v="/Images/Cards/Baseball/43/43-180Fr.jpg"/>
        <s v="/Images/Cards/Baseball/43/43-260Fr.jpg"/>
        <s v="/Images/Cards/Baseball/43/43-310Fr.jpg"/>
        <s v="/Images/Cards/Baseball/43/43-349Fr.jpg"/>
        <s v="/Images/Cards/Baseball/43/43-352Fr.jpg"/>
        <s v="/Images/Cards/Baseball/43/43-387Fr.jpg"/>
        <s v="/Images/Cards/Baseball/43/43-430Fr.jpg"/>
        <s v="/Images/Cards/Baseball/43/43-450Fr.jpg"/>
        <s v="/Images/Cards/Baseball/43/43-515Fr.jpg"/>
        <s v="/Images/Cards/Baseball/47/47-1Fr.jpg"/>
        <s v="/Images/Cards/Baseball/47/47-35Fr.jpg"/>
        <s v="/Images/Cards/Baseball/47/47-210Fr.jpg"/>
        <s v="/Images/Cards/Baseball/47/47-240Fr.jpg"/>
        <s v="/Images/Cards/Baseball/47/47-264Fr.jpg"/>
        <s v="/Images/Cards/Baseball/47/47-395Fr.jpg"/>
        <s v="/Images/Cards/Baseball/47/47-420Fr.jpg"/>
        <s v="/Images/Cards/Baseball/47/47-475Fr.jpg"/>
        <s v="/Images/Cards/Baseball/47/47-480Fr.jpg"/>
        <s v="/Images/Cards/Baseball/47/47-493Fr.jpg"/>
        <s v="/Images/Cards/Baseball/51/51-20Fr.jpg"/>
        <s v="/Images/Cards/Baseball/51/51-80Fr.jpg"/>
        <s v="/Images/Cards/Baseball/51/51-120Fr.jpg"/>
        <s v="/Images/Cards/Baseball/51/51-141Fr.jpg"/>
        <s v="/Images/Cards/Baseball/51/51-160Fr.jpg"/>
        <s v="/Images/Cards/Baseball/51/51-260Fr.jpg"/>
        <s v="/Images/Cards/Baseball/51/51-417Fr.jpg"/>
        <s v="/Images/Cards/Baseball/51/51-425Fr.jpg"/>
        <s v="/Images/Cards/Baseball/51/51-440Fr.jpg"/>
        <s v="/Images/Cards/Baseball/51/51-443Fr.jpg"/>
        <s v="/Images/Cards/Baseball/51/51-455Fr.jpg"/>
        <s v="/Images/Cards/Baseball/51/51-545Fr.jpg"/>
        <s v="/Images/Cards/Baseball/55/55-30Fr.jpg"/>
        <s v="/Images/Cards/Baseball/55/55-70Fr.jpg"/>
        <s v="/Images/Cards/Baseball/55/55-199Fr.jpg"/>
        <s v="/Images/Cards/Baseball/55/55-243Fr.jpg"/>
        <s v="/Images/Cards/Baseball/55/55-288Fr.jpg"/>
        <s v="/Images/Cards/Baseball/55/55-310Fr.jpg"/>
        <s v="/Images/Cards/Baseball/55/55-325Fr.jpg"/>
        <s v="/Images/Cards/Baseball/55/55-340Fr.jpg"/>
        <s v="/Images/Cards/Baseball/55/55-360Fr.jpg"/>
        <s v="/Images/Cards/Baseball/55/55-385Fr.jpg"/>
        <s v="/Images/Cards/Baseball/55/55-500Fr.jpg"/>
        <s v="/Images/Cards/Baseball/55/55-505Fr.jpg"/>
        <s v="/Images/Cards/Baseball/55/55-545Fr.jpg"/>
        <s v="/Images/Cards/Baseball/60/60-10421RepFr.jpg"/>
        <s v="/Images/Cards/Baseball/60/60-10438RepFr.jpg"/>
        <s v="/Images/Cards/Baseball/60/60-169Fr.jpg"/>
        <s v="/Images/Cards/Baseball/60/60-205Fr.jpg"/>
        <s v="/Images/Cards/Baseball/60/60-275Fr.jpg"/>
        <s v="/Images/Cards/Baseball/60/60-340Fr.jpg"/>
        <s v="/Images/Cards/Baseball/60/60-353Fr.jpg"/>
        <s v="/Images/Cards/Baseball/60/60-360Fr.jpg"/>
        <s v="/Images/Cards/Baseball/60/60-440Fr.jpg"/>
        <s v="/Images/Cards/Baseball/60/60-446Fr.jpg"/>
        <s v="/Images/Cards/Baseball/60/60-500Fr.jpg"/>
        <s v="/Images/Cards/Baseball/60/60-550Fr.jpg"/>
        <s v="/Images/Cards/Baseball/61/61-13Fr.jpg"/>
        <s v="/Images/Cards/Baseball/61/61-21Fr.jpg"/>
        <s v="/Images/Cards/Baseball/61/61-35Fr.jpg"/>
        <s v="/Images/Cards/Baseball/61/61-120Fr.jpg"/>
        <s v="/Images/Cards/Baseball/61/61-155Fr.jpg"/>
        <s v="/Images/Cards/Baseball/61/61-175Fr.jpg"/>
        <s v="/Images/Cards/Baseball/61/61-177Fr.jpg"/>
        <s v="/Images/Cards/Baseball/61/61-280Fr.jpg"/>
        <s v="/Images/Cards/Baseball/61/61-285Fr.jpg"/>
        <s v="/Images/Cards/Baseball/61/61-380Fr.jpg"/>
        <s v="/Images/Cards/Baseball/61/61-468Fr.jpg"/>
        <s v="/Images/Cards/Baseball/61/61-540Fr.jpg"/>
        <s v="/Images/Cards/Baseball/61/61-541Fr.jpg"/>
        <s v="/Images/Cards/Baseball/64/64-15Fr.jpg"/>
        <s v="/Images/Cards/Baseball/64/64-50Fr.jpg"/>
        <s v="/Images/Cards/Baseball/64/64-193Fr.jpg"/>
        <s v="/Images/Cards/Baseball/64/64-220Fr.jpg"/>
        <s v="/Images/Cards/Baseball/64/64-260Fr.jpg"/>
        <s v="/Images/Cards/Baseball/64/64-276Fr.jpg"/>
        <s v="/Images/Cards/Baseball/64/64-330Fr.jpg"/>
        <s v="/Images/Cards/Baseball/64/64-400Fr.jpg"/>
        <s v="/Images/Cards/Baseball/64/64-410Fr.jpg"/>
        <s v="/Images/Cards/Baseball/64/64-461Fr.jpg"/>
        <s v="/Images/Cards/Baseball/64/64-470Fr.jpg"/>
        <s v="/Images/Cards/Baseball/64/64-500Fr.jpg"/>
        <s v="/Images/Cards/Baseball/64/64-12010RepFr.jpg"/>
        <s v="/Images/Cards/Baseball/64/64-581Fr.jpg"/>
        <s v="/Images/Cards/Baseball/65/65-28Fr.jpg"/>
        <s v="/Images/Cards/Baseball/65/65-36Fr.jpg"/>
        <s v="/Images/Cards/Baseball/65/65-72Fr.jpg"/>
        <s v="/Images/Cards/Baseball/65/65-90Fr.jpg"/>
        <s v="/Images/Cards/Baseball/65/65-120Fr.jpg"/>
        <s v="/Images/Cards/Baseball/65/65-160Fr.jpg"/>
        <s v="/Images/Cards/Baseball/65/65-200Fr.jpg"/>
        <s v="/Images/Cards/Baseball/65/65-254Fr.jpg"/>
        <s v="/Images/Cards/Baseball/65/65-288Fr.jpg"/>
        <s v="/Images/Cards/Baseball/65/65-420Fr.jpg"/>
        <s v="/Images/Cards/Baseball/65/65-430Fr.jpg"/>
        <s v="/Images/Cards/Baseball/65/65-510Fr.jpg"/>
        <s v="/Images/Cards/Baseball/65/65-530Fr.jpg"/>
        <s v="/Images/Cards/Baseball/65/65-580Fr.jpg"/>
        <s v="/Images/Cards/Baseball/65/65-598Fr.jpg"/>
        <s v="/Images/Cards/Baseball/66/66-5Fr.jpg"/>
        <s v="/Images/Cards/Baseball/66/66-55Fr.jpg"/>
        <s v="/Images/Cards/Baseball/66/66-60Fr.jpg"/>
        <s v="/Images/Cards/Baseball/66/66-166Fr.jpg"/>
        <s v="/Images/Cards/Baseball/66/66-315Fr.jpg"/>
        <s v="/Images/Cards/Baseball/66/66-320Fr.jpg"/>
        <s v="/Images/Cards/Baseball/66/66-333Fr.jpg"/>
        <s v="/Images/Cards/Baseball/66/66-369Fr.jpg"/>
        <s v="/Images/Cards/Baseball/66/66-422Fr.jpg"/>
        <s v="/Images/Cards/Baseball/66/66-445Fr.jpg"/>
        <s v="/Images/Cards/Baseball/66/66-456Fr.jpg"/>
        <s v="/Images/Cards/Baseball/66/66-460Fr.jpg"/>
        <s v="/Images/Cards/Baseball/66/66-476Fr.jpg"/>
        <s v="/Images/Cards/Baseball/66/66-500Fr.jpg"/>
        <s v="/Images/Cards/Baseball/68/68-37Fr.jpg"/>
        <s v="/Images/Cards/Baseball/68/68-58Fr.jpg"/>
        <s v="/Images/Cards/Baseball/68/68-29638RepFr.jpg"/>
        <s v="/Images/Cards/Baseball/68/68-103Fr.jpg"/>
        <s v="/Images/Cards/Baseball/68/68-130Fr.jpg"/>
        <s v="/Images/Cards/Baseball/68/68-145Fr.jpg"/>
        <s v="/Images/Cards/Baseball/68/68-205Fr.jpg"/>
        <s v="/Images/Cards/Baseball/68/68-220Fr.jpg"/>
        <s v="/Images/Cards/Baseball/68/68-257Fr.jpg"/>
        <s v="/Images/Cards/Baseball/68/68-310Fr.jpg"/>
        <s v="/Images/Cards/Baseball/68/68-350Fr.jpg"/>
        <s v="/Images/Cards/Baseball/68/68-385Fr.jpg"/>
        <s v="/Images/Cards/Baseball/68/68-410Fr.jpg"/>
        <s v="/Images/Cards/Baseball/69/69-75Fr.jpg"/>
        <s v="/Images/Cards/Baseball/69/69-216Fr.jpg"/>
        <s v="/Images/Cards/Baseball/69/69-235Fr.jpg"/>
        <s v="/Images/Cards/Baseball/69/69-295Fr.jpg"/>
        <s v="/Images/Cards/Baseball/69/69-355Fr.jpg"/>
        <s v="/Images/Cards/Baseball/69/69-370Fr.jpg"/>
        <s v="/Images/Cards/Baseball/69/69-375Fr.jpg"/>
        <s v="/Images/Cards/Baseball/69/69-400Fr.jpg"/>
        <s v="/Images/Cards/Baseball/69/69-450Fr.jpg"/>
        <s v="/Images/Cards/Baseball/69/69-485aFr.jpg"/>
        <s v="/Images/Cards/Baseball/69/69-565Fr.jpg"/>
        <s v="/Images/Cards/Baseball/69/69-597Fr.jpg"/>
        <s v="/Images/Cards/Baseball/69/69-640Fr.jpg"/>
        <s v="/Images/Cards/Baseball/70/70-17Fr.jpg"/>
        <s v="/Images/Cards/Baseball/70/70-150Fr.jpg"/>
        <s v="/Images/Cards/Baseball/70/70-160Fr.jpg"/>
        <s v="/Images/Cards/Baseball/70/70-170Fr.jpg"/>
        <s v="/Images/Cards/Baseball/70/70-210Fr.jpg"/>
        <s v="/Images/Cards/Baseball/70/70-240Fr.jpg"/>
        <s v="/Images/Cards/Baseball/70/70-315Fr.jpg"/>
        <s v="/Images/Cards/Baseball/70/70-380Fr.jpg"/>
        <s v="/Images/Cards/Baseball/70/70-502Fr.jpg"/>
        <s v="/Images/Cards/Baseball/70/70-560Fr.jpg"/>
        <s v="/Images/Cards/Baseball/70/70-15399RepFr.jpg"/>
        <s v="/Images/Cards/Baseball/70/70-622Fr.jpg"/>
        <s v="/Images/Cards/Baseball/71/71-26Fr.jpg"/>
        <s v="/Images/Cards/Baseball/71/71-30Fr.jpg"/>
        <s v="/Images/Cards/Baseball/71/71-45Fr.jpg"/>
        <s v="/Images/Cards/Baseball/71/71-140Fr.jpg"/>
        <s v="/Images/Cards/Baseball/71/71-248Fr.jpg"/>
        <s v="/Images/Cards/Baseball/71/71-280Fr.jpg"/>
        <s v="/Images/Cards/Baseball/71/71-325Fr.jpg"/>
        <s v="/Images/Cards/Baseball/71/71-350Fr.jpg"/>
        <s v="/Images/Cards/Baseball/71/71-361Fr.jpg"/>
        <s v="/Images/Cards/Baseball/71/71-384Fr.jpg"/>
        <s v="/Images/Cards/Baseball/71/71-550Fr.jpg"/>
        <s v="/Images/Cards/Baseball/71/71-16136Fr.jpg"/>
        <s v="/Images/Cards/Baseball/71/71-740Fr.jpg"/>
        <s v="/Images/Cards/Baseball/72/72-51Fr.jpg"/>
        <s v="/Images/Cards/Baseball/72/72-16482RepFr.jpg"/>
        <s v="/Images/Cards/Baseball/72/72-80Fr.jpg"/>
        <s v="/Images/Cards/Baseball/72/72-241Fr.jpg"/>
        <s v="/Images/Cards/Baseball/72/72-285Fr.jpg"/>
        <s v="/Images/Cards/Baseball/72/72-16717RepFr.jpg"/>
        <s v="/Images/Cards/Baseball/72/72-330Fr.jpg"/>
        <s v="/Images/Cards/Baseball/72/72-410Fr.jpg"/>
        <s v="/Images/Cards/Baseball/72/72-439Fr.jpg"/>
        <s v="/Images/Cards/Baseball/72/72-515Fr.jpg"/>
        <s v="/Images/Cards/Baseball/72/72-530Fr.jpg"/>
        <s v="/Images/Cards/Baseball/72/72-567Fr.jpg"/>
        <s v="/Images/Cards/Baseball/72/72-620Fr.jpg"/>
        <s v="/Images/Cards/Baseball/72/72-777Fr.jpg"/>
        <s v="/Images/Cards/Baseball/73/73-10Fr.jpg"/>
        <s v="/Images/Cards/Baseball/73/73-84Fr.jpg"/>
        <s v="/Images/Cards/Baseball/73/73-165Fr.jpg"/>
        <s v="/Images/Cards/Baseball/73/73-170Fr.jpg"/>
        <s v="/Images/Cards/Baseball/73/73-174Fr.jpg"/>
        <s v="/Images/Cards/Baseball/73/73-180Fr.jpg"/>
        <s v="/Images/Cards/Baseball/73/73-193Fr.jpg"/>
        <s v="/Images/Cards/Baseball/73/73-199Fr.jpg"/>
        <s v="/Images/Cards/Baseball/73/73-200Fr.jpg"/>
        <s v="/Images/Cards/Baseball/73/73-17442RepFr.jpg"/>
        <s v="/Images/Cards/Baseball/73/73-275Fr.jpg"/>
        <s v="/Images/Cards/Baseball/73/73-400Fr.jpg"/>
        <s v="/Images/Cards/Baseball/73/73-480Fr.jpg"/>
        <s v="/Images/Cards/Baseball/73/73-503Fr.jpg"/>
        <s v="/Images/Cards/Baseball/74/74-7Fr.jpg"/>
        <s v="/Images/Cards/Baseball/74/74-29Fr.jpg"/>
        <s v="/Images/Cards/Baseball/74/74-35Fr.jpg"/>
        <s v="/Images/Cards/Baseball/74/74-61Fr.jpg"/>
        <s v="/Images/Cards/Baseball/74/74-87Fr.jpg"/>
        <s v="/Images/Cards/Baseball/74/74-98Fr.jpg"/>
        <s v="/Images/Cards/Baseball/74/74-105Fr.jpg"/>
        <s v="/Images/Cards/Baseball/74/74-110Fr.jpg"/>
        <s v="/Images/Cards/Baseball/74/74-212Fr.jpg"/>
        <s v="/Images/Cards/Baseball/74/74-220Fr.jpg"/>
        <s v="/Images/Cards/Baseball/74/74-230Fr.jpg"/>
        <s v="/Images/Cards/Baseball/74/74-330Fr.jpg"/>
        <s v="/Images/Cards/Baseball/74/74-400Fr.jpg"/>
        <s v="/Images/Cards/Baseball/74/74-542Fr.jpg"/>
        <s v="/Images/Cards/Baseball/76/76-18519RepFr.jpg"/>
        <s v="/Images/Cards/Baseball/76/76-30Fr.jpg"/>
        <s v="/Images/Cards/Baseball/76/76-60Fr.jpg"/>
        <s v="/Images/Cards/Baseball/76/76-80Fr.jpg"/>
        <s v="/Images/Cards/Baseball/76/76-130Fr.jpg"/>
        <s v="/Images/Cards/Baseball/76/76-220Fr.jpg"/>
        <s v="/Images/Cards/Baseball/76/76-230Fr.jpg"/>
        <s v="/Images/Cards/Baseball/76/76-530Fr.jpg"/>
        <s v="/Images/Cards/Baseball/76/76-545Fr.jpg"/>
        <s v="/Images/Cards/Baseball/76/76-554Fr.jpg"/>
        <s v="/Images/Cards/Baseball/76/76-560Fr.jpg"/>
        <s v="/Images/Cards/Baseball/76/76-616Fr.jpg"/>
        <s v="/Images/Cards/Baseball/76/76-620Fr.jpg"/>
        <s v="/Images/Cards/Baseball/76/76-640Fr.jpg"/>
        <s v="/Images/Cards/Baseball/77/77-55Fr.jpg"/>
        <s v="/Images/Cards/Baseball/77/77-19258RepFr.jpg"/>
        <s v="/Images/Cards/Baseball/77/77-180Fr.jpg"/>
        <s v="/Images/Cards/Baseball/77/77-235Fr.jpg"/>
        <s v="/Images/Cards/Baseball/77/77-250Fr.jpg"/>
        <s v="/Images/Cards/Baseball/77/77-325Fr.jpg"/>
        <s v="/Images/Cards/Baseball/77/77-19498RepFr.jpg"/>
        <s v="/Images/Cards/Baseball/77/77-365Fr.jpg"/>
        <s v="/Images/Cards/Baseball/77/77-405Fr.jpg"/>
        <s v="/Images/Cards/Baseball/77/77-435Fr.jpg"/>
        <s v="/Images/Cards/Baseball/77/77-441Fr.jpg"/>
        <s v="/Images/Cards/Baseball/77/77-525Fr.jpg"/>
        <s v="/Images/Cards/Baseball/77/77-19688RepFr.jpg"/>
        <s v="/Images/Cards/Baseball/79/79-60Fr.jpg"/>
        <s v="/Images/Cards/Baseball/79/79-144Fr.jpg"/>
        <s v="/Images/Cards/Baseball/79/79-152Fr.jpg"/>
        <s v="/Images/Cards/Baseball/79/79-280Fr.jpg"/>
        <s v="/Images/Cards/Baseball/79/79-295Fr.jpg"/>
        <s v="/Images/Cards/Baseball/79/79-319Fr.jpg"/>
        <s v="/Images/Cards/Baseball/79/79-430Fr.jpg"/>
        <s v="/Images/Cards/Baseball/79/79-473Fr.jpg"/>
        <s v="/Images/Cards/Baseball/79/79-523Fr.jpg"/>
        <s v="/Images/Cards/Baseball/79/79-615Fr.jpg"/>
        <s v="/Images/Cards/Baseball/79/79-620Fr.jpg"/>
        <s v="/Images/Cards/Baseball/79/79-630Fr.jpg"/>
        <s v="/Images/Cards/Baseball/79/79-640Fr.jpg"/>
        <s v="/Images/Cards/Baseball/79/79-655Fr.jpg"/>
        <s v="/Images/Cards/Baseball/80/80-20488RepFr.jpg"/>
        <s v="/Images/Cards/Baseball/80/80-15Fr.jpg"/>
        <s v="/Images/Cards/Baseball/80/80-20548RepFr.jpg"/>
        <s v="/Images/Cards/Baseball/80/80-20550RepFr.jpg"/>
        <s v="/Images/Cards/Baseball/80/80-120Fr.jpg"/>
        <s v="/Images/Cards/Baseball/80/80-20609RepFr.jpg"/>
        <s v="/Images/Cards/Baseball/80/80-20618RepFr.jpg"/>
        <s v="/Images/Cards/Baseball/80/80-20748RepFr.jpg"/>
        <s v="/Images/Cards/Baseball/80/80-310Fr.jpg"/>
        <s v="/Images/Cards/Baseball/80/80-20803RepFr.jpg"/>
        <s v="/Images/Cards/Baseball/80/80-20938RepFr.jpg"/>
        <s v="/Images/Cards/Baseball/80/80-21148RepFr.jpg"/>
        <s v="/Images/Cards/Baseball/80/80-21164RepFr.jpg"/>
        <s v="/Images/Cards/Baseball/80/80-21198RepFr.jpg"/>
        <s v="/Images/Cards/Baseball/81/81-21420RepFr.jpg"/>
        <s v="/Images/Cards/Baseball/81/81-21475RepFr.jpg"/>
        <s v="/Images/Cards/Baseball/81/81-21558RepFr.jpg"/>
        <s v="/Images/Cards/Baseball/81/81-21571RepFr.jpg"/>
        <s v="/Images/Cards/Baseball/81/81-348Fr.jpg"/>
        <s v="/Images/Cards/Baseball/81/81-21641RepFr.jpg"/>
        <s v="/Images/Cards/Baseball/81/81-21651RepFr.jpg"/>
        <s v="/Images/Cards/Baseball/81/81-21708RepFr.jpg"/>
        <s v="/Images/Cards/Baseball/81/81-495Fr.jpg"/>
        <s v="/Images/Cards/Baseball/81/81-21771RepFr.jpg"/>
        <s v="/Images/Cards/Baseball/81/81-21795RepFr.jpg"/>
        <s v="/Images/Cards/Baseball/81/81-21846RepFr.jpg"/>
        <s v="/Images/Cards/Baseball/81/81-21921RepFr.jpg"/>
        <s v="/Images/Cards/Baseball/81/81-21931RepFr.jpg"/>
        <s v="/Images/Cards/Baseball/82/82-17Fr.jpg"/>
        <s v="/Images/Cards/Baseball/82/82-31640RepFr.jpg"/>
        <s v="/Images/Cards/Baseball/82/82-70Fr.jpg"/>
        <s v="/Images/Cards/Baseball/82/82-125Fr.jpg"/>
        <s v="/Images/Cards/Baseball/82/82-140Fr.jpg"/>
        <s v="/Images/Cards/Baseball/82/82-200Fr.jpg"/>
        <s v="/Images/Cards/Baseball/82/82-235Fr.jpg"/>
        <s v="/Images/Cards/Baseball/82/82-245Fr.jpg"/>
        <s v="/Images/Cards/Baseball/82/82-280Fr.jpg"/>
        <s v="/Images/Cards/Baseball/82/82-390Fr.jpg"/>
        <s v="/Images/Cards/Baseball/82/82-440Fr.jpg"/>
        <s v="/Images/Cards/Baseball/82/82-457Fr.jpg"/>
        <s v="/Images/Cards/Baseball/82/82-32253RepFr.jpg"/>
        <s v="/Images/Cards/Baseball/85/85-23415RepFr.jpg"/>
        <s v="/Images/Cards/Baseball/85/85-23448RepFr.jpg"/>
        <s v="/Images/Cards/Baseball/85/85-23519RepFr.jpg"/>
        <s v="/Images/Cards/Baseball/85/85-23677RepFr.jpg"/>
        <s v="/Images/Cards/Baseball/85/85-23750RepFr.jpg"/>
        <s v="/Images/Cards/Baseball/85/85-23769RepFr.jpg"/>
        <s v="/Images/Cards/Baseball/85/85-23770RepFr.jpg"/>
        <s v="/Images/Cards/Baseball/85/85-23790RepFr.jpg"/>
        <s v="/Images/Cards/Baseball/85/85-23844RepFr.jpg"/>
        <s v="/Images/Cards/Baseball/85/85-23865RepFr.jpg"/>
        <s v="/Images/Cards/Baseball/85/85-582Fr.jpg"/>
        <s v="/Images/Cards/Baseball/85/85-23880RepFr.jpg"/>
        <s v="/Images/Cards/Baseball/85/85-23895RepFr.jpg"/>
        <s v="/Images/Cards/Baseball/85/85-23950RepFr.jpg"/>
        <s v="/Images/Cards/Baseball/86/86-816Fr.jpg"/>
        <s v="/Images/Cards/Baseball/89/89-24218RepFr.jpg"/>
        <s v="/Images/Cards/Baseball/89/89-24258RepFr.jpg"/>
        <s v="/Images/Cards/Baseball/89/89-115Fr.jpg"/>
        <s v="/Images/Cards/Baseball/89/89-185Fr.jpg"/>
        <s v="/Images/Cards/Baseball/89/89-24403RepFr.jpg"/>
        <s v="/Images/Cards/Baseball/89/89-24408RepFr.jpg"/>
        <s v="/Images/Cards/Baseball/89/89-24453RepFr.jpg"/>
        <s v="/Images/Cards/Baseball/89/89-24691RepFr.jpg"/>
        <s v="/Images/Cards/Baseball/89/89-24736RepFr.jpg"/>
        <s v="/Images/Cards/Baseball/89/89-24775RepFr.jpg"/>
        <s v="/Images/Cards/Baseball/89/89-24836RepFr.jpg"/>
        <s v="/Images/Cards/Baseball/89/89-24881RepFr.jpg"/>
        <s v="/Images/Cards/Baseball/89/89-24901RepFr.jpg"/>
        <s v="/Images/Cards/Baseball/89/89-24921RepFr.jpg"/>
        <s v="/Images/Cards/Baseball/93/93-20Fr.jpg"/>
        <s v="/Images/Cards/Baseball/93/93-25105RepFr.jpg"/>
        <s v="/Images/Cards/Baseball/93/93-35Fr.jpg"/>
        <s v="/Images/Cards/Baseball/93/93-25158RepFr.jpg"/>
        <s v="/Images/Cards/Baseball/93/93-145Fr.jpg"/>
        <s v="/Images/Cards/Baseball/93/93-150Fr.jpg"/>
        <s v="/Images/Cards/Baseball/93/93-230Fr.jpg"/>
        <s v="/Images/Cards/Baseball/93/93-240Fr.jpg"/>
        <s v="/Images/Cards/Baseball/93/93-280Fr.jpg"/>
        <s v="/Images/Cards/Baseball/93/93-25445RepFr.jpg"/>
        <s v="/Images/Cards/Baseball/93/93-410Fr.jpg"/>
        <s v="/Images/Cards/Baseball/93/93-463Fr.jpg"/>
        <s v="/Images/Cards/Baseball/93/93-595Fr.jpg"/>
        <s v="/Images/Cards/Baseball/93/93-680Fr.jpg"/>
        <s v="/Images/Cards/Baseball/93/93-25790RepFr.jpg"/>
        <s v="/Images/Cards/Baseball/98/98-33135RepFr.jpg"/>
        <s v="/Images/Cards/Baseball/98/98-33300RepFr.jpg"/>
        <s v="/Images/Cards/Baseball/98/98-33470RepFr.jpg"/>
        <s v="/Images/Cards/Baseball/98/98-33485RepFr.jpg"/>
        <s v="/Images/Cards/Baseball/98/98-33550RepFr.jpg"/>
        <s v="/Images/Cards/Baseball/98/98-33583RepFr.jpg"/>
        <s v="/Images/Cards/Baseball/98/98-33595RepFr.jpg"/>
        <s v="/Images/Cards/Baseball/98/98-33650RepFr.jpg"/>
        <s v="/Images/Cards/Baseball/98/98-33660RepFr.jpg"/>
        <s v="/Images/Cards/Baseball/98/98-33696RepFr.jpg"/>
        <s v="/Images/Cards/Baseball/98/98-650Fr.jpg"/>
        <s v="/Images/Cards/Baseball/98/98-33770RepFr.jpg"/>
        <s v="/Images/Cards/Baseball/98/98-33830RepFr.jpg"/>
        <s v="/Images/Cards/Baseball/98/98-33889RepFr.jpg"/>
        <s v="/Images/Cards/Baseball/103/103-34140RepFr.jpg"/>
        <s v="/Images/Cards/Baseball/103/103-34190RepFr.jpg"/>
        <s v="/Images/Cards/Baseball/103/103-34250RepFr.jpg"/>
        <s v="/Images/Cards/Baseball/103/103-34330RepFr.jpg"/>
        <s v="/Images/Cards/Baseball/103/103-34455RepFr.jpg"/>
        <s v="/Images/Cards/Baseball/103/103-34470RepFr.jpg"/>
        <s v="/Images/Cards/Baseball/103/103-34520RepFr.jpg"/>
        <s v="/Images/Cards/Baseball/103/103-34560RepFr.jpg"/>
        <s v="/Images/Cards/Baseball/103/103-630Fr.jpg"/>
        <s v="/Images/Cards/Baseball/103/103-34775RepFr.jpg"/>
        <s v="/Images/Cards/Baseball/103/103-34829RepFr.jpg"/>
        <s v="/Images/Cards/Baseball/103/103-34850RepFr.jpg"/>
        <s v="/Images/Cards/Baseball/103/103-34870RepFr.jpg"/>
        <s v="/Images/Cards/Baseball/110/110-85Fr.jpg"/>
        <s v="/Images/Cards/Baseball/110/110-12859RepFr.jpg"/>
        <s v="/Images/Cards/Baseball/110/110-12874RepFr.jpg"/>
        <s v="/Images/Cards/Baseball/110/110-12969RepFr.jpg"/>
        <s v="/Images/Cards/Baseball/110/110-12979RepFr.jpg"/>
        <s v="/Images/Cards/Baseball/110/110-13009RepFr.jpg"/>
        <s v="/Images/Cards/Baseball/110/110-13024RepFr.jpg"/>
        <s v="/Images/Cards/Baseball/110/110-13134RepFr.jpg"/>
        <s v="/Images/Cards/Baseball/110/110-13219RepFr.jpg"/>
        <s v="/Images/Cards/Baseball/110/110-620Fr.jpg"/>
        <s v="/Images/Cards/Baseball/110/110-13379RepFr.jpg"/>
        <s v="/Images/Cards/Baseball/110/110-13449RepFr.jpg"/>
        <s v="/Images/Cards/Baseball/110/110-790Fr.jpg"/>
        <s v="/Images/Cards/Baseball/117/117-20Fr.jpg"/>
        <s v="/Images/Cards/Baseball/117/117-25Fr.jpg"/>
        <s v="/Images/Cards/Baseball/117/117-35280RepFr.jpg"/>
        <s v="/Images/Cards/Baseball/117/117-35597RepFr.jpg"/>
        <s v="/Images/Cards/Baseball/117/117-35632RepFr.jpg"/>
        <s v="/Images/Cards/Baseball/117/117-35687RepFr.jpg"/>
        <s v="/Images/Cards/Baseball/117/117-35732RepFr.jpg"/>
        <s v="/Images/Cards/Baseball/117/117-648Fr.jpg"/>
        <s v="/Images/Cards/Baseball/117/117-673Fr.jpg"/>
        <s v="/Images/Cards/Baseball/117/117-35935RepFr.jpg"/>
        <s v="/Images/Cards/Baseball/117/117-694Fr.jpg"/>
        <s v="/Images/Cards/Baseball/117/117-756Fr.jpg"/>
        <s v="/Images/Cards/Baseball/125/125-53812RepFr.jpg"/>
        <s v="/Images/Cards/Baseball/125/125-53905RepFr.jpg"/>
        <s v="/Images/Cards/Baseball/125/125-155Fr.jpg"/>
        <s v="/Images/Cards/Baseball/125/125-53973RepFr.jpg"/>
        <s v="/Images/Cards/Baseball/125/125-54098RepFr.jpg"/>
        <s v="/Images/Cards/Baseball/125/125-54188RepFr.jpg"/>
        <s v="/Images/Cards/Baseball/125/125-54303RepFr.jpg"/>
        <s v="/Images/Cards/Baseball/125/125-54334RepFr.jpg"/>
        <s v="/Images/Cards/Baseball/125/125-54379RepFr.jpg"/>
        <s v="/Images/Cards/Baseball/125/125-54479RepFr.jpg"/>
        <s v="/Images/Cards/Baseball/125/125-54524RepFr.jpg"/>
        <s v="/Images/Cards/Baseball/126/126-54654RepFr.jpg"/>
        <s v="/Images/Cards/Baseball/134/134-36260RepFr.jpg"/>
        <s v="/Images/Cards/Baseball/134/134-11Fr.jpg"/>
        <s v="/Images/Cards/Baseball/134/134-49Fr.jpg"/>
        <s v="/Images/Cards/Baseball/134/134-206Fr.jpg"/>
        <s v="/Images/Cards/Baseball/134/134-245Fr.jpg"/>
        <s v="/Images/Cards/Baseball/134/134-360Fr.jpg"/>
        <s v="/Images/Cards/Baseball/134/134-415Fr.jpg"/>
        <s v="/Images/Cards/Baseball/134/134-515Fr.jpg"/>
        <s v="/Images/Cards/Baseball/134/134-555Fr.jpg"/>
        <s v="/Images/Cards/Baseball/134/134-560Fr.jpg"/>
        <s v="/Images/Cards/Baseball/134/134-36933RepFr.jpg"/>
        <s v="/Images/Cards/Baseball/134/134-695Fr.jpg"/>
        <s v="/Images/Cards/Baseball/147/147-10Fr.jpg"/>
        <s v="/Images/Cards/Baseball/147/147-61030RepFr.jpg"/>
        <s v="/Images/Cards/Baseball/147/147-140Fr.jpg"/>
        <s v="/Images/Cards/Baseball/147/147-148Fr.jpg"/>
        <s v="/Images/Cards/Baseball/147/147-157Fr.jpg"/>
        <s v="/Images/Cards/Baseball/147/147-180Fr.jpg"/>
        <s v="/Images/Cards/Baseball/147/147-210Fr.jpg"/>
        <s v="/Images/Cards/Baseball/147/147-420Fr.jpg"/>
        <s v="/Images/Cards/Baseball/147/147-517Fr.jpg"/>
        <s v="/Images/Cards/Baseball/147/147-61658RepFr.jpg"/>
        <s v="/Images/Cards/Baseball/147/147-785Fr.jpg"/>
        <s v="/Images/Cards/Baseball/147/147-61691RepFr.jpg"/>
        <s v="/Images/Cards/Baseball/167/167-62077RepFr.jpg"/>
        <s v="/Images/Cards/Baseball/167/167-310Fr.jpg"/>
        <s v="/Images/Cards/Baseball/167/167-315Fr.jpg"/>
        <s v="/Images/Cards/Baseball/167/167-339Fr.jpg"/>
        <s v="/Images/Cards/Baseball/167/167-360Fr.jpg"/>
        <s v="/Images/Cards/Baseball/167/167-565Fr.jpg"/>
        <s v="/Images/Cards/Baseball/167/167-607Fr.jpg"/>
        <s v="/Images/Cards/Baseball/167/167-62536RepFr.jpg"/>
        <s v="/Images/Cards/Baseball/167/167-640Fr.jpg"/>
        <s v="/Images/Cards/Baseball/167/167-730Fr.jpg"/>
        <s v="/Images/Cards/Baseball/167/167-740Fr.jpg"/>
        <s v="/Images/Cards/Baseball/168/168-4TFr.jpg"/>
        <s v="/Images/Cards/Baseball/212/212-45Fr.jpg"/>
        <s v="/Images/Cards/Baseball/212/212-110Fr.jpg"/>
        <s v="/Images/Cards/Baseball/212/212-95740RepFr.jpg"/>
        <s v="/Images/Cards/Baseball/212/212-225Fr.jpg"/>
        <s v="/Images/Cards/Baseball/212/212-95767RepFr.jpg"/>
        <s v="/Images/Cards/Baseball/212/212-95900RepFr.jpg"/>
        <s v="/Images/Cards/Baseball/212/212-426Fr.jpg"/>
        <s v="/Images/Cards/Baseball/212/212-460Fr.jpg"/>
        <s v="/Images/Cards/Baseball/212/212-465Fr.jpg"/>
        <s v="/Images/Cards/Baseball/212/212-96045RepFr.jpg"/>
        <s v="/Images/Cards/Baseball/212/212-531Fr.jpg"/>
        <s v="/Images/Cards/Baseball/212/212-553Fr.jpg"/>
        <s v="/Images/Cards/Baseball/212/212-96155RepFr.jpg"/>
        <s v="/Images/Cards/Baseball/212/212-96240RepFr.jpg"/>
        <s v="/Images/Cards/Baseball/291/291-3Fr.jpg"/>
        <s v="/Images/Cards/Baseball/291/291-48Fr.jpg"/>
        <s v="/Images/Cards/Baseball/291/291-107425RepFr.jpg"/>
        <s v="/Images/Cards/Baseball/291/291-95Fr.jpg"/>
        <s v="/Images/Cards/Baseball/291/291-110Fr.jpg"/>
        <s v="/Images/Cards/Baseball/291/291-107580RepFr.jpg"/>
        <s v="/Images/Cards/Baseball/291/291-107602RepFr.jpg"/>
        <s v="/Images/Cards/Baseball/291/291-107605RepFr.jpg"/>
        <s v="/Images/Cards/Baseball/291/291-265Fr.jpg"/>
        <s v="/Images/Cards/Baseball/291/291-107690RepFr.jpg"/>
        <s v="/Images/Cards/Baseball/291/291-572Fr.jpg"/>
        <s v="/Images/Cards/Baseball/291/291-675Fr.jpg"/>
        <s v="/Images/Cards/Baseball/291/291-680Fr.jpg"/>
        <s v="/Images/Cards/Baseball/291/291-108076RepFr.jpg"/>
        <s v="/Images/Cards/Baseball/291/291-108085RepFr.jpg"/>
        <s v="/Images/Cards/Baseball/426/426-1Fr.jpg"/>
        <s v="/Images/Cards/Baseball/426/426-40Fr.jpg"/>
        <s v="/Images/Cards/Baseball/426/426-195Fr.jpg"/>
        <s v="/Images/Cards/Baseball/426/426-122947RepFr.jpg"/>
        <s v="/Images/Cards/Baseball/426/426-230Fr.jpg"/>
        <s v="/Images/Cards/Baseball/426/426-243Fr.jpg"/>
        <s v="/Images/Cards/Baseball/426/426-250Fr.jpg"/>
        <s v="/Images/Cards/Baseball/426/426-123025RepFr.jpg"/>
        <s v="/Images/Cards/Baseball/426/426-305Fr.jpg"/>
        <s v="/Images/Cards/Baseball/426/426-595Fr.jpg"/>
        <s v="/Images/Cards/Baseball/426/426-598Fr.jpg"/>
        <s v="/Images/Cards/Baseball/426/426-123400RepFr.jpg"/>
        <s v="/Images/Cards/Baseball/594/594-7Fr.jpg"/>
        <s v="/Images/Cards/Baseball/594/594-50Fr.jpg"/>
        <s v="/Images/Cards/Baseball/594/594-55Fr.jpg"/>
        <s v="/Images/Cards/Baseball/594/594-135267RepFr.jpg"/>
        <s v="/Images/Cards/Baseball/594/594-190Fr.jpg"/>
        <s v="/Images/Cards/Baseball/594/594-350Fr.jpg"/>
        <s v="/Images/Cards/Baseball/594/594-135595RepFr.jpg"/>
        <s v="/Images/Cards/Baseball/594/594-422Fr.jpg"/>
        <s v="/Images/Cards/Baseball/594/594-438Fr.jpg"/>
        <s v="/Images/Cards/Baseball/594/594-135656RepFr.jpg"/>
        <s v="/Images/Cards/Baseball/803/803-65Fr.jpg"/>
        <s v="/Images/Cards/Baseball/803/803-246Fr.jpg"/>
        <s v="/Images/Cards/Baseball/803/803-247Fr.jpg"/>
        <s v="/Images/Cards/Baseball/803/803-272Fr.jpg"/>
        <s v="/Images/Cards/Baseball/803/803-275Fr.jpg"/>
        <s v="/Images/Cards/Baseball/803/803-289Fr.jpg"/>
        <s v="/Images/Cards/Baseball/803/803-293Fr.jpg"/>
        <s v="/Images/Cards/Baseball/803/803-306Fr.jpg"/>
        <s v="/Images/Cards/Baseball/803/803-313Fr.jpg"/>
        <s v="/Images/Cards/Baseball/803/803-356Fr.jpg"/>
        <s v="/Images/Cards/Baseball/803/803-363Fr.jpg"/>
        <s v="/Images/Cards/Baseball/803/803-380Fr.jpg"/>
        <s v="/Images/Cards/Baseball/803/803-148335RepFr.jpg"/>
        <s v="/Images/Cards/Baseball/1048/1048-20Fr.jpg"/>
        <s v="/Images/Cards/Baseball/1048/1048-70Fr.jpg"/>
        <s v="/Images/Cards/Baseball/1048/1048-85Fr.jpg"/>
        <s v="/Images/Cards/Baseball/1048/1048-95Fr.jpg"/>
        <s v="/Images/Cards/Baseball/1048/1048-152Fr.jpg"/>
        <s v="/Images/Cards/Baseball/1048/1048-164042RepFr.jpg"/>
        <s v="/Images/Cards/Baseball/1048/1048-295Fr.jpg"/>
        <s v="/Images/Cards/Baseball/1048/1048-334Fr.jpg"/>
        <s v="/Images/Cards/Baseball/1048/1048-164250RepFr.jpg"/>
        <s v="/Images/Cards/Baseball/1048/1048-420Fr.jpg"/>
        <s v="/Images/Cards/Baseball/1048/1048-433Fr.jpg"/>
        <s v="/Images/Cards/Baseball/1048/1048-461Fr.jpg"/>
        <s v="/Images/Cards/Baseball/1238/1238-2Fr.jpg"/>
        <s v="/Images/Cards/Baseball/1238/1238-5Fr.jpg"/>
        <s v="/Images/Cards/Baseball/1238/1238-35Fr.jpg"/>
        <s v="/Images/Cards/Baseball/1238/1238-57Fr.jpg"/>
        <s v="/Images/Cards/Baseball/1238/1238-100Fr.jpg"/>
        <s v="/Images/Cards/Baseball/1238/1238-165Fr.jpg"/>
        <s v="/Images/Cards/Baseball/1238/1238-285Fr.jpg"/>
        <s v="/Images/Cards/Baseball/1238/1238-297Fr.jpg"/>
        <s v="/Images/Cards/Baseball/1238/1238-302Fr.jpg"/>
        <s v="/Images/Cards/Baseball/1238/1238-318Fr.jpg"/>
        <s v="/Images/Cards/Baseball/1340/1340-62Fr.jpg"/>
        <s v="/Images/Cards/Baseball/1340/1340-105Fr.jpg"/>
        <s v="/Images/Cards/Baseball/1340/1340-150Fr.jpg"/>
        <s v="/Images/Cards/Baseball/1340/1340-180Fr.jpg"/>
        <s v="/Images/Cards/Baseball/1340/1340-190Fr.jpg"/>
        <s v="/Images/Cards/Baseball/1340/1340-248Fr.jpg"/>
        <s v="/Images/Cards/Baseball/1340/1340-325Fr.jpg"/>
        <s v="/Images/Cards/Baseball/1340/1340-340Fr.jpg"/>
        <s v="/Images/Cards/Baseball/1340/1340-345Fr.jpg"/>
        <s v="/Images/Cards/Baseball/1340/1340-350Fr.jpg"/>
        <s v="/Images/Cards/Baseball/1411/1411-45Fr.jpg"/>
        <s v="/Images/Cards/Baseball/1411/1411-71Fr.jpg"/>
        <s v="/Images/Cards/Baseball/1411/1411-251458RepFr.jpg"/>
        <s v="/Images/Cards/Baseball/1411/1411-89Fr.jpg"/>
        <s v="/Images/Cards/Baseball/1411/1411-140Fr.jpg"/>
        <s v="/Images/Cards/Baseball/1411/1411-143Fr.jpg"/>
        <s v="/Images/Cards/Baseball/1411/1411-150Fr.jpg"/>
        <s v="/Images/Cards/Baseball/1411/1411-181Fr.jpg"/>
        <s v="/Images/Cards/Baseball/1411/1411-300Fr.jpg"/>
        <s v="/Images/Cards/Baseball/1411/1411-339Fr.jpg"/>
        <s v="/Images/Cards/Baseball/1411/1411-355Fr.jpg"/>
        <s v="/Images/Cards/Baseball/1486/1486-33Fr.jpg"/>
        <s v="/Images/Cards/Baseball/1486/1486-195Fr.jpg"/>
        <s v="/Images/Cards/Baseball/1486/1486-279864RepFr.jpg"/>
        <s v="/Images/Cards/Baseball/1486/1486-279914RepFr.jpg"/>
        <s v="/Images/Cards/Baseball/1486/1486-407Fr.jpg"/>
        <s v="/Images/Cards/Baseball/1486/1486-616Fr.jpg"/>
        <s v="/Images/Cards/Baseball/1486/1486-655Fr.jpg"/>
        <s v="/Images/Cards/Baseball/1486/1486-664Fr.jpg"/>
        <s v="/Images/Cards/Baseball/1486/1486-675Fr.jpg"/>
        <s v="/Images/Cards/Baseball/1486/1486-706Fr.jpg"/>
        <s v="/Images/Cards/Baseball/1562/1562-20Fr.jpg"/>
        <s v="/Images/Cards/Baseball/1562/1562-25Fr.jpg"/>
        <s v="/Images/Cards/Baseball/1562/1562-45Fr.jpg"/>
        <s v="/Images/Cards/Baseball/1562/1562-50Fr.jpg"/>
        <s v="/Images/Cards/Baseball/1562/1562-85Fr.jpg"/>
        <s v="/Images/Cards/Baseball/1562/1562-100Fr.jpg"/>
        <s v="/Images/Cards/Baseball/1562/1562-188Fr.jpg"/>
        <s v="/Images/Cards/Baseball/1562/1562-475Fr.jpg"/>
        <s v="/Images/Cards/Baseball/1562/1562-490Fr.jpg"/>
        <s v="/Images/Cards/Baseball/1562/1562-520Fr.jpg"/>
        <s v="/Images/Cards/Baseball/1642/1642-60Fr.jpg"/>
        <s v="/Images/Cards/Baseball/1642/1642-140Fr.jpg"/>
        <s v="/Images/Cards/Baseball/1642/1642-159Fr.jpg"/>
        <s v="/Images/Cards/Baseball/1642/1642-170Fr.jpg"/>
        <s v="/Images/Cards/Baseball/1642/1642-190Fr.jpg"/>
        <s v="/Images/Cards/Baseball/1642/1642-251Fr.jpg"/>
        <s v="/Images/Cards/Baseball/1642/1642-375Fr.jpg"/>
        <s v="/Images/Cards/Baseball/1642/1642-492Fr.jpg"/>
        <s v="/Images/Cards/Baseball/1642/1642-500Fr.jpg"/>
        <s v="/Images/Cards/Baseball/1642/1642-593Fr.jpg"/>
        <s v="/Images/Cards/Baseball/1727/1727-31Fr.jpg"/>
        <s v="/Images/Cards/Baseball/1727/1727-221Fr.jpg"/>
        <s v="/Images/Cards/Baseball/1727/1727-380Fr.jpg"/>
        <s v="/Images/Cards/Baseball/1727/1727-386Fr.jpg"/>
        <s v="/Images/Cards/Baseball/1727/1727-388Fr.jpg"/>
        <s v="/Images/Cards/Baseball/1727/1727-438Fr.jpg"/>
        <s v="/Images/Cards/Baseball/1727/1727-456Fr.jpg"/>
        <s v="/Images/Cards/Baseball/1727/1727-512Fr.jpg"/>
        <s v="/Images/Cards/Baseball/1727/1727-635Fr.jpg"/>
        <s v="/Images/Cards/Baseball/1727/1727-636Fr.jpg"/>
        <s v="/Images/Cards/Baseball/1824/1824-211155RepFr.jpg"/>
        <s v="/Images/Cards/Baseball/1824/1824-211271RepFr.jpg"/>
        <s v="/Images/Cards/Baseball/1824/1824-211274RepFr.jpg"/>
        <s v="/Images/Cards/Baseball/1824/1824-211327RepFr.jpg"/>
        <s v="/Images/Cards/Baseball/1824/1824-211574RepFr.jpg"/>
        <s v="/Images/Cards/Baseball/1824/1824-211679RepFr.jpg"/>
        <s v="/Images/Cards/Baseball/1824/1824-610Fr.jpg"/>
        <s v="/Images/Cards/Baseball/1824/1824-626Fr.jpg"/>
        <s v="/Images/Cards/Baseball/1930/1930-207148RepFr.jpg"/>
        <s v="/Images/Cards/Baseball/1930/1930-72Fr.jpg"/>
        <s v="/Images/Cards/Baseball/1930/1930-207295RepFr.jpg"/>
        <s v="/Images/Cards/Baseball/1930/1930-207505RepFr.jpg"/>
        <s v="/Images/Cards/Baseball/1930/1930-207535RepFr.jpg"/>
        <s v="/Images/Cards/Baseball/1930/1930-207708RepFr.jpg"/>
        <s v="/Images/Cards/Baseball/1930/1930-207720RepFr.jpg"/>
        <s v="/Images/Cards/Baseball/1977/1977-193366RepFr.jpg"/>
        <s v="/Images/Cards/Baseball/1977/1977-300Fr.jpg"/>
        <s v="/Images/Cards/Baseball/1977/1977-193770RepFr.jpg"/>
        <s v="/Images/Cards/Baseball/1977/1977-193836RepFr.jpg"/>
        <s v="/Images/Cards/Baseball/1977/1977-193869RepFr.jpg"/>
        <s v="/Images/Cards/Baseball/6625/6625-56902RepFr.jpg"/>
        <s v="/Images/Cards/Baseball/6625/6625-56922RepFr.jpg"/>
        <s v="/Images/Cards/Baseball/6625/6625-56940RepFr.jpg"/>
        <s v="/Images/Cards/Baseball/6625/6625-349Fr.jpg"/>
        <s v="/Images/Cards/Baseball/9074/9074-41Fr.jpg"/>
        <s v="/Images/Cards/Baseball/9074/9074-259386RepFr.jpg"/>
        <s v="/Images/Cards/Baseball/9074/9074-259639RepFr.jpg"/>
        <s v="/Images/Cards/Baseball/9821/9821-130aFr.jpg"/>
        <s v="/Images/Cards/Baseball/9821/9821-364Fr.jpg"/>
        <s v="/Images/Cards/Baseball/48224/48224-534497RepFr.jpg"/>
        <s v="/Images/Cards/Baseball/48224/48224-534707RepFr.jpg"/>
      </sharedItems>
    </cacheField>
    <cacheField name="back_url" numFmtId="0">
      <sharedItems>
        <s v="/Images/Cards/Baseball/26/26-6574978RepBk.jpg"/>
        <s v="/Images/Cards/Baseball/26/26-6575000RepBk.jpg"/>
        <s v="/Images/Cards/Baseball/26/26-2386RepBk.jpg"/>
        <s v="/Images/Cards/Baseball/26/26-268Bk.jpg"/>
        <s v="/Images/Cards/Baseball/26/26-277Bk.jpg"/>
        <s v="/Images/Cards/Baseball/26/26-314Bk.jpg"/>
        <s v="/Images/Cards/Baseball/26/26-392Bk.jpg"/>
        <s v="/Images/Cards/Baseball/26/26-407Bk.jpg"/>
        <s v="/Images/Cards/Baseball/29/29-27Bk.jpg"/>
        <s v="/Images/Cards/Baseball/29/29-37Bk.jpg"/>
        <s v="/Images/Cards/Baseball/29/29-61Bk.jpg"/>
        <s v="/Images/Cards/Baseball/29/29-104Bk.jpg"/>
        <s v="/Images/Cards/Baseball/29/29-151Bk.jpg"/>
        <s v="/Images/Cards/Baseball/29/29-191Bk.jpg"/>
        <s v="/Images/Cards/Baseball/29/29-207Bk.jpg"/>
        <s v="/Images/Cards/Baseball/33/33-30Bk.jpg"/>
        <s v="/Images/Cards/Baseball/33/33-32Bk.jpg"/>
        <s v="/Images/Cards/Baseball/33/33-36Bk.jpg"/>
        <s v="/Images/Cards/Baseball/33/33-37Bk.jpg"/>
        <s v="/Images/Cards/Baseball/33/33-50Bk.jpg"/>
        <s v="/Images/Cards/Baseball/36/36-124Bk.jpg"/>
        <s v="/Images/Cards/Baseball/36/36-155Bk.jpg"/>
        <s v="/Images/Cards/Baseball/36/36-198Bk.jpg"/>
        <s v="/Images/Cards/Baseball/36/36-210Bk.jpg"/>
        <s v="/Images/Cards/Baseball/37/37-101Bk.jpg"/>
        <s v="/Images/Cards/Baseball/37/37-107Bk.jpg"/>
        <s v="/Images/Cards/Baseball/37/37-110Bk.jpg"/>
        <s v="/Images/Cards/Baseball/37/37-2016296509Bk.jpg"/>
        <s v="/Images/Cards/Baseball/37/37-2062693077Bk.jpg"/>
        <s v="/Images/Cards/Baseball/37/37-2016296122Bk.jpg"/>
        <s v="/Images/Cards/Baseball/37/37-187Bk.jpg"/>
        <s v="/Images/Cards/Baseball/37/37-240Bk.jpg"/>
        <s v="/Images/Cards/Baseball/37/37-255Bk.jpg"/>
        <s v="/Images/Cards/Baseball/37/37-292Bk.jpg"/>
        <s v="/Images/Cards/Baseball/37/37-307Bk.jpg"/>
        <s v="/Images/Cards/Baseball/38/38-7003RepBk.jpg"/>
        <s v="/Images/Cards/Baseball/38/38-7Bk.jpg"/>
        <s v="/Images/Cards/Baseball/38/38-15Bk.jpg"/>
        <s v="/Images/Cards/Baseball/38/38-7019RepBk.jpg"/>
        <s v="/Images/Cards/Baseball/38/38-25Bk.jpg"/>
        <s v="/Images/Cards/Baseball/38/38-40Bk.jpg"/>
        <s v="/Images/Cards/Baseball/38/38-120Bk.jpg"/>
        <s v="/Images/Cards/Baseball/38/38-170Bk.jpg"/>
        <s v="/Images/Cards/Baseball/38/38-203Bk.jpg"/>
        <s v="/Images/Cards/Baseball/38/38-210Bk.jpg"/>
        <s v="/Images/Cards/Baseball/38/38-250Bk.jpg"/>
        <s v="/Images/Cards/Baseball/40/40-2aBk.jpg"/>
        <s v="/Images/Cards/Baseball/40/40-25Bk.jpg"/>
        <s v="/Images/Cards/Baseball/40/40-85aBk.jpg"/>
        <s v="/Images/Cards/Baseball/40/40-88Bk.jpg"/>
        <s v="/Images/Cards/Baseball/40/40-90Bk.jpg"/>
        <s v="/Images/Cards/Baseball/40/40-100aBk.jpg"/>
        <s v="/Images/Cards/Baseball/40/40-288Bk.jpg"/>
        <s v="/Images/Cards/Baseball/40/40-320Bk.jpg"/>
        <s v="/Images/Cards/Baseball/40/40-324Bk.jpg"/>
        <s v="/Images/Cards/Baseball/40/40-370Bk.jpg"/>
        <s v="/Images/Cards/Baseball/40/40-440Bk.jpg"/>
        <s v="/Images/Cards/Baseball/43/43-20Bk.jpg"/>
        <s v="/Images/Cards/Baseball/43/43-180Bk.jpg"/>
        <s v="/Images/Cards/Baseball/43/43-260Bk.jpg"/>
        <s v="/Images/Cards/Baseball/43/43-310Bk.jpg"/>
        <s v="/Images/Cards/Baseball/43/43-349Bk.jpg"/>
        <s v="/Images/Cards/Baseball/43/43-352Bk.jpg"/>
        <s v="/Images/Cards/Baseball/43/43-387Bk.jpg"/>
        <s v="/Images/Cards/Baseball/43/43-430Bk.jpg"/>
        <s v="/Images/Cards/Baseball/43/43-450Bk.jpg"/>
        <s v="/Images/Cards/Baseball/43/43-515Bk.jpg"/>
        <s v="/Images/Cards/Baseball/47/47-1Bk.jpg"/>
        <s v="/Images/Cards/Baseball/47/47-35Bk.jpg"/>
        <s v="/Images/Cards/Baseball/47/47-210Bk.jpg"/>
        <s v="/Images/Cards/Baseball/47/47-240Bk.jpg"/>
        <s v="/Images/Cards/Baseball/47/47-264Bk.jpg"/>
        <s v="/Images/Cards/Baseball/47/47-395Bk.jpg"/>
        <s v="/Images/Cards/Baseball/47/47-420Bk.jpg"/>
        <s v="/Images/Cards/Baseball/47/47-475Bk.jpg"/>
        <s v="/Images/Cards/Baseball/47/47-480Bk.jpg"/>
        <s v="/Images/Cards/Baseball/47/47-493Bk.jpg"/>
        <s v="/Images/Cards/Baseball/51/51-20Bk.jpg"/>
        <s v="/Images/Cards/Baseball/51/51-80Bk.jpg"/>
        <s v="/Images/Cards/Baseball/51/51-120Bk.jpg"/>
        <s v="/Images/Cards/Baseball/51/51-141Bk.jpg"/>
        <s v="/Images/Cards/Baseball/51/51-160Bk.jpg"/>
        <s v="/Images/Cards/Baseball/51/51-260Bk.jpg"/>
        <s v="/Images/Cards/Baseball/51/51-417Bk.jpg"/>
        <s v="/Images/Cards/Baseball/51/51-425Bk.jpg"/>
        <s v="/Images/Cards/Baseball/51/51-440Bk.jpg"/>
        <s v="/Images/Cards/Baseball/51/51-443Bk.jpg"/>
        <s v="/Images/Cards/Baseball/51/51-455Bk.jpg"/>
        <s v="/Images/Cards/Baseball/51/51-545Bk.jpg"/>
        <s v="/Images/Cards/Baseball/55/55-28281RepBk.jpg"/>
        <s v="/Images/Cards/Baseball/55/55-70Bk.jpg"/>
        <s v="/Images/Cards/Baseball/55/55-199Bk.jpg"/>
        <s v="/Images/Cards/Baseball/55/55-243Bk.jpg"/>
        <s v="/Images/Cards/Baseball/55/55-288Bk.jpg"/>
        <s v="/Images/Cards/Baseball/55/55-310Bk.jpg"/>
        <s v="/Images/Cards/Baseball/55/55-325Bk.jpg"/>
        <s v="/Images/Cards/Baseball/55/55-340Bk.jpg"/>
        <s v="/Images/Cards/Baseball/55/55-360Bk.jpg"/>
        <s v="/Images/Cards/Baseball/55/55-28646RepBk.jpg"/>
        <s v="/Images/Cards/Baseball/55/55-500Bk.jpg"/>
        <s v="/Images/Cards/Baseball/55/55-28768RepBk.jpg"/>
        <s v="/Images/Cards/Baseball/55/55-28809RepBk.jpg"/>
        <s v="/Images/Cards/Baseball/60/60-10421RepBk.jpg"/>
        <s v="/Images/Cards/Baseball/60/60-10438RepBk.jpg"/>
        <s v="/Images/Cards/Baseball/60/60-169Bk.jpg"/>
        <s v="/Images/Cards/Baseball/60/60-205Bk.jpg"/>
        <s v="/Images/Cards/Baseball/60/60-275Bk.jpg"/>
        <s v="/Images/Cards/Baseball/60/60-340Bk.jpg"/>
        <s v="/Images/Cards/Baseball/60/60-353Bk.jpg"/>
        <s v="/Images/Cards/Baseball/60/60-360Bk.jpg"/>
        <s v="/Images/Cards/Baseball/60/60-440Bk.jpg"/>
        <s v="/Images/Cards/Baseball/60/60-446Bk.jpg"/>
        <s v="/Images/Cards/Baseball/60/60-500Bk.jpg"/>
        <s v="/Images/Cards/Baseball/60/60-550Bk.jpg"/>
        <s v="/Images/Cards/Baseball/61/61-13Bk.jpg"/>
        <s v="/Images/Cards/Baseball/61/61-21Bk.jpg"/>
        <s v="/Images/Cards/Baseball/61/61-35Bk.jpg"/>
        <s v="/Images/Cards/Baseball/61/61-120Bk.jpg"/>
        <s v="/Images/Cards/Baseball/61/61-155Bk.jpg"/>
        <s v="/Images/Cards/Baseball/61/61-175Bk.jpg"/>
        <s v="/Images/Cards/Baseball/61/61-177Bk.jpg"/>
        <s v="/Images/Cards/Baseball/61/61-280Bk.jpg"/>
        <s v="/Images/Cards/Baseball/61/61-285Bk.jpg"/>
        <s v="/Images/Cards/Baseball/61/61-380Bk.jpg"/>
        <s v="/Images/Cards/Baseball/61/61-468Bk.jpg"/>
        <s v="/Images/Cards/Baseball/61/61-540Bk.jpg"/>
        <s v="/Images/Cards/Baseball/61/61-541Bk.jpg"/>
        <s v="/Images/Cards/Baseball/64/64-15Bk.jpg"/>
        <s v="/Images/Cards/Baseball/64/64-50Bk.jpg"/>
        <s v="/Images/Cards/Baseball/64/64-11676RepBk.jpg"/>
        <s v="/Images/Cards/Baseball/64/64-220Bk.jpg"/>
        <s v="/Images/Cards/Baseball/64/64-260Bk.jpg"/>
        <s v="/Images/Cards/Baseball/64/64-276Bk.jpg"/>
        <s v="/Images/Cards/Baseball/64/64-330Bk.jpg"/>
        <s v="/Images/Cards/Baseball/64/64-400Bk.jpg"/>
        <s v="/Images/Cards/Baseball/64/64-410Bk.jpg"/>
        <s v="/Images/Cards/Baseball/64/64-461Bk.jpg"/>
        <s v="/Images/Cards/Baseball/64/64-470Bk.jpg"/>
        <s v="/Images/Cards/Baseball/64/64-500Bk.jpg"/>
        <s v="/Images/Cards/Baseball/64/64-526Bk.jpg"/>
        <s v="/Images/Cards/Baseball/64/64-581Bk.jpg"/>
        <s v="/Images/Cards/Baseball/65/65-28Bk.jpg"/>
        <s v="/Images/Cards/Baseball/65/65-36Bk.jpg"/>
        <s v="/Images/Cards/Baseball/65/65-72Bk.jpg"/>
        <s v="/Images/Cards/Baseball/65/65-90Bk.jpg"/>
        <s v="/Images/Cards/Baseball/65/65-120Bk.jpg"/>
        <s v="/Images/Cards/Baseball/65/65-160Bk.jpg"/>
        <s v="/Images/Cards/Baseball/65/65-200Bk.jpg"/>
        <s v="/Images/Cards/Baseball/65/65-254Bk.jpg"/>
        <s v="/Images/Cards/Baseball/65/65-288Bk.jpg"/>
        <s v="/Images/Cards/Baseball/65/65-420Bk.jpg"/>
        <s v="/Images/Cards/Baseball/65/65-430Bk.jpg"/>
        <s v="/Images/Cards/Baseball/65/65-510Bk.jpg"/>
        <s v="/Images/Cards/Baseball/65/65-530Bk.jpg"/>
        <s v="/Images/Cards/Baseball/65/65-580Bk.jpg"/>
        <s v="/Images/Cards/Baseball/65/65-598Bk.jpg"/>
        <s v="/Images/Cards/Baseball/66/66-5Bk.jpg"/>
        <s v="/Images/Cards/Baseball/66/66-55Bk.jpg"/>
        <s v="/Images/Cards/Baseball/66/66-60Bk.jpg"/>
        <s v="/Images/Cards/Baseball/66/66-166Bk.jpg"/>
        <s v="/Images/Cards/Baseball/66/66-315Bk.jpg"/>
        <s v="/Images/Cards/Baseball/66/66-320Bk.jpg"/>
        <s v="/Images/Cards/Baseball/66/66-333Bk.jpg"/>
        <s v="/Images/Cards/Baseball/66/66-369Bk.jpg"/>
        <s v="/Images/Cards/Baseball/66/66-422Bk.jpg"/>
        <s v="/Images/Cards/Baseball/66/66-445Bk.jpg"/>
        <s v="/Images/Cards/Baseball/66/66-456Bk.jpg"/>
        <s v="/Images/Cards/Baseball/66/66-460Bk.jpg"/>
        <s v="/Images/Cards/Baseball/66/66-476Bk.jpg"/>
        <s v="/Images/Cards/Baseball/66/66-500Bk.jpg"/>
        <s v="/Images/Cards/Baseball/68/68-37Bk.jpg"/>
        <s v="/Images/Cards/Baseball/68/68-58Bk.jpg"/>
        <s v="/Images/Cards/Baseball/68/68-29638RepBk.jpg"/>
        <s v="/Images/Cards/Baseball/68/68-103Bk.jpg"/>
        <s v="/Images/Cards/Baseball/68/68-130Bk.jpg"/>
        <s v="/Images/Cards/Baseball/68/68-145Bk.jpg"/>
        <s v="/Images/Cards/Baseball/68/68-205Bk.jpg"/>
        <s v="/Images/Cards/Baseball/68/68-220Bk.jpg"/>
        <s v="/Images/Cards/Baseball/68/68-257Bk.jpg"/>
        <s v="/Images/Cards/Baseball/68/68-310Bk.jpg"/>
        <s v="/Images/Cards/Baseball/68/68-350Bk.jpg"/>
        <s v="/Images/Cards/Baseball/68/68-385Bk.jpg"/>
        <s v="/Images/Cards/Baseball/68/68-410Bk.jpg"/>
        <s v="/Images/Cards/Baseball/69/69-75Bk.jpg"/>
        <s v="/Images/Cards/Baseball/69/69-216Bk.jpg"/>
        <s v="/Images/Cards/Baseball/69/69-235Bk.jpg"/>
        <s v="/Images/Cards/Baseball/69/69-295Bk.jpg"/>
        <s v="/Images/Cards/Baseball/69/69-355Bk.jpg"/>
        <s v="/Images/Cards/Baseball/69/69-370Bk.jpg"/>
        <s v="/Images/Cards/Baseball/69/69-375Bk.jpg"/>
        <s v="/Images/Cards/Baseball/69/69-400Bk.jpg"/>
        <s v="/Images/Cards/Baseball/69/69-450Bk.jpg"/>
        <s v="/Images/Cards/Baseball/69/69-485aBk.jpg"/>
        <s v="/Images/Cards/Baseball/69/69-565Bk.jpg"/>
        <s v="/Images/Cards/Baseball/69/69-597Bk.jpg"/>
        <s v="/Images/Cards/Baseball/69/69-640Bk.jpg"/>
        <s v="/Images/Cards/Baseball/70/70-17Bk.jpg"/>
        <s v="/Images/Cards/Baseball/70/70-150Bk.jpg"/>
        <s v="/Images/Cards/Baseball/70/70-160Bk.jpg"/>
        <s v="/Images/Cards/Baseball/70/70-170Bk.jpg"/>
        <s v="/Images/Cards/Baseball/70/70-210Bk.jpg"/>
        <s v="/Images/Cards/Baseball/70/70-240Bk.jpg"/>
        <s v="/Images/Cards/Baseball/70/70-315Bk.jpg"/>
        <s v="/Images/Cards/Baseball/70/70-380Bk.jpg"/>
        <s v="/Images/Cards/Baseball/70/70-502Bk.jpg"/>
        <s v="/Images/Cards/Baseball/70/70-560Bk.jpg"/>
        <s v="/Images/Cards/Baseball/70/70-15399RepBk.jpg"/>
        <s v="/Images/Cards/Baseball/70/70-622Bk.jpg"/>
        <s v="/Images/Cards/Baseball/71/71-26Bk.jpg"/>
        <s v="/Images/Cards/Baseball/71/71-30Bk.jpg"/>
        <s v="/Images/Cards/Baseball/71/71-45Bk.jpg"/>
        <s v="/Images/Cards/Baseball/71/71-140Bk.jpg"/>
        <s v="/Images/Cards/Baseball/71/71-248Bk.jpg"/>
        <s v="/Images/Cards/Baseball/71/71-280Bk.jpg"/>
        <s v="/Images/Cards/Baseball/71/71-325Bk.jpg"/>
        <s v="/Images/Cards/Baseball/71/71-350Bk.jpg"/>
        <s v="/Images/Cards/Baseball/71/71-361Bk.jpg"/>
        <s v="/Images/Cards/Baseball/71/71-384Bk.jpg"/>
        <s v="/Images/Cards/Baseball/71/71-550Bk.jpg"/>
        <s v="/Images/Cards/Baseball/71/71-580Bk.jpg"/>
        <s v="/Images/Cards/Baseball/71/71-740Bk.jpg"/>
        <s v="/Images/Cards/Baseball/72/72-51Bk.jpg"/>
        <s v="/Images/Cards/Baseball/72/72-16482RepBk.jpg"/>
        <s v="/Images/Cards/Baseball/72/72-80Bk.jpg"/>
        <s v="/Images/Cards/Baseball/72/72-241Bk.jpg"/>
        <s v="/Images/Cards/Baseball/72/72-285Bk.jpg"/>
        <s v="/Images/Cards/Baseball/72/72-16717RepBk.jpg"/>
        <s v="/Images/Cards/Baseball/72/72-330Bk.jpg"/>
        <s v="/Images/Cards/Baseball/72/72-410Bk.jpg"/>
        <s v="/Images/Cards/Baseball/72/72-439Bk.jpg"/>
        <s v="/Images/Cards/Baseball/72/72-515Bk.jpg"/>
        <s v="/Images/Cards/Baseball/72/72-530Bk.jpg"/>
        <s v="/Images/Cards/Baseball/72/72-567Bk.jpg"/>
        <s v="/Images/Cards/Baseball/72/72-620Bk.jpg"/>
        <s v="/Images/Cards/Baseball/72/72-777Bk.jpg"/>
        <s v="/Images/Cards/Baseball/73/73-10Bk.jpg"/>
        <s v="/Images/Cards/Baseball/73/73-84Bk.jpg"/>
        <s v="/Images/Cards/Baseball/73/73-165Bk.jpg"/>
        <s v="/Images/Cards/Baseball/73/73-170Bk.jpg"/>
        <s v="/Images/Cards/Baseball/73/73-174Bk.jpg"/>
        <s v="/Images/Cards/Baseball/73/73-180Bk.jpg"/>
        <s v="/Images/Cards/Baseball/73/73-193Bk.jpg"/>
        <s v="/Images/Cards/Baseball/73/73-199Bk.jpg"/>
        <s v="/Images/Cards/Baseball/73/73-200Bk.jpg"/>
        <s v="/Images/Cards/Baseball/73/73-235Bk.jpg"/>
        <s v="/Images/Cards/Baseball/73/73-275Bk.jpg"/>
        <s v="/Images/Cards/Baseball/73/73-400Bk.jpg"/>
        <s v="/Images/Cards/Baseball/73/73-480Bk.jpg"/>
        <s v="/Images/Cards/Baseball/73/73-503Bk.jpg"/>
        <s v="/Images/Cards/Baseball/74/74-7Bk.jpg"/>
        <s v="/Images/Cards/Baseball/74/74-29Bk.jpg"/>
        <s v="/Images/Cards/Baseball/74/74-35Bk.jpg"/>
        <s v="/Images/Cards/Baseball/74/74-61Bk.jpg"/>
        <s v="/Images/Cards/Baseball/74/74-87Bk.jpg"/>
        <s v="/Images/Cards/Baseball/74/74-98Bk.jpg"/>
        <s v="/Images/Cards/Baseball/74/74-105Bk.jpg"/>
        <s v="/Images/Cards/Baseball/74/74-110Bk.jpg"/>
        <s v="/Images/Cards/Baseball/74/74-212Bk.jpg"/>
        <s v="/Images/Cards/Baseball/74/74-220Bk.jpg"/>
        <s v="/Images/Cards/Baseball/74/74-230Bk.jpg"/>
        <s v="/Images/Cards/Baseball/74/74-330Bk.jpg"/>
        <s v="/Images/Cards/Baseball/74/74-400Bk.jpg"/>
        <s v="/Images/Cards/Baseball/74/74-542Bk.jpg"/>
        <s v="/Images/Cards/Baseball/76/76-21Bk.jpg"/>
        <s v="/Images/Cards/Baseball/76/76-30Bk.jpg"/>
        <s v="/Images/Cards/Baseball/76/76-60Bk.jpg"/>
        <s v="/Images/Cards/Baseball/76/76-80Bk.jpg"/>
        <s v="/Images/Cards/Baseball/76/76-130Bk.jpg"/>
        <s v="/Images/Cards/Baseball/76/76-18718RepBk.jpg"/>
        <s v="/Images/Cards/Baseball/76/76-230Bk.jpg"/>
        <s v="/Images/Cards/Baseball/76/76-530Bk.jpg"/>
        <s v="/Images/Cards/Baseball/76/76-545Bk.jpg"/>
        <s v="/Images/Cards/Baseball/76/76-554Bk.jpg"/>
        <s v="/Images/Cards/Baseball/76/76-560Bk.jpg"/>
        <s v="/Images/Cards/Baseball/76/76-616Bk.jpg"/>
        <s v="/Images/Cards/Baseball/76/76-620Bk.jpg"/>
        <s v="/Images/Cards/Baseball/76/76-640Bk.jpg"/>
        <s v="/Images/Cards/Baseball/77/77-55Bk.jpg"/>
        <s v="/Images/Cards/Baseball/77/77-19258RepBk.jpg"/>
        <s v="/Images/Cards/Baseball/77/77-180Bk.jpg"/>
        <s v="/Images/Cards/Baseball/77/77-235Bk.jpg"/>
        <s v="/Images/Cards/Baseball/77/77-250Bk.jpg"/>
        <s v="/Images/Cards/Baseball/77/77-19483RepBk.jpg"/>
        <s v="/Images/Cards/Baseball/77/77-19498RepBk.jpg"/>
        <s v="/Images/Cards/Baseball/77/77-365Bk.jpg"/>
        <s v="/Images/Cards/Baseball/77/77-405Bk.jpg"/>
        <s v="/Images/Cards/Baseball/77/77-435Bk.jpg"/>
        <s v="/Images/Cards/Baseball/77/77-441Bk.jpg"/>
        <s v="/Images/Cards/Baseball/77/77-19683RepBk.jpg"/>
        <s v="/Images/Cards/Baseball/77/77-19688RepBk.jpg"/>
        <s v="/Images/Cards/Baseball/79/79-60Bk.jpg"/>
        <s v="/Images/Cards/Baseball/79/79-144Bk.jpg"/>
        <s v="/Images/Cards/Baseball/79/79-152Bk.jpg"/>
        <s v="/Images/Cards/Baseball/79/79-280Bk.jpg"/>
        <s v="/Images/Cards/Baseball/79/79-295Bk.jpg"/>
        <s v="/Images/Cards/Baseball/79/79-319Bk.jpg"/>
        <s v="/Images/Cards/Baseball/79/79-430Bk.jpg"/>
        <s v="/Images/Cards/Baseball/79/79-473Bk.jpg"/>
        <s v="/Images/Cards/Baseball/79/79-523Bk.jpg"/>
        <s v="/Images/Cards/Baseball/79/79-615Bk.jpg"/>
        <s v="/Images/Cards/Baseball/79/79-620Bk.jpg"/>
        <s v="/Images/Cards/Baseball/79/79-630Bk.jpg"/>
        <s v="/Images/Cards/Baseball/79/79-640Bk.jpg"/>
        <s v="/Images/Cards/Baseball/79/79-655Bk.jpg"/>
        <s v="/Images/Cards/Baseball/80/80-20488RepBk.jpg"/>
        <s v="/Images/Cards/Baseball/80/80-15Bk.jpg"/>
        <s v="/Images/Cards/Baseball/80/80-20548RepBk.jpg"/>
        <s v="/Images/Cards/Baseball/80/80-20550RepBk.jpg"/>
        <s v="/Images/Cards/Baseball/80/80-120Bk.jpg"/>
        <s v="/Images/Cards/Baseball/80/80-20609RepBk.jpg"/>
        <s v="/Images/Cards/Baseball/80/80-20618RepBk.jpg"/>
        <s v="/Images/Cards/Baseball/80/80-20748RepBk.jpg"/>
        <s v="/Images/Cards/Baseball/80/80-310Bk.jpg"/>
        <s v="/Images/Cards/Baseball/80/80-20803RepBk.jpg"/>
        <s v="/Images/Cards/Baseball/80/80-20938RepBk.jpg"/>
        <s v="/Images/Cards/Baseball/80/80-21148RepBk.jpg"/>
        <s v="/Images/Cards/Baseball/80/80-21164RepBk.jpg"/>
        <s v="/Images/Cards/Baseball/80/80-21198RepBk.jpg"/>
        <s v="/Images/Cards/Baseball/81/81-21420RepBk.jpg"/>
        <s v="/Images/Cards/Baseball/81/81-21475RepBk.jpg"/>
        <s v="/Images/Cards/Baseball/81/81-21558RepBk.jpg"/>
        <s v="/Images/Cards/Baseball/81/81-21571RepBk.jpg"/>
        <s v="/Images/Cards/Baseball/81/81-348Bk.jpg"/>
        <s v="/Images/Cards/Baseball/81/81-390Bk.jpg"/>
        <s v="/Images/Cards/Baseball/81/81-21651RepBk.jpg"/>
        <s v="/Images/Cards/Baseball/81/81-21708RepBk.jpg"/>
        <s v="/Images/Cards/Baseball/81/81-495Bk.jpg"/>
        <s v="/Images/Cards/Baseball/81/81-520Bk.jpg"/>
        <s v="/Images/Cards/Baseball/81/81-21795RepBk.jpg"/>
        <s v="/Images/Cards/Baseball/81/81-21846RepBk.jpg"/>
        <s v="/Images/Cards/Baseball/81/81-21921RepBk.jpg"/>
        <s v="/Images/Cards/Baseball/81/81-21931RepBk.jpg"/>
        <s v="/Images/Cards/Baseball/82/82-17Bk.jpg"/>
        <s v="/Images/Cards/Baseball/82/82-40Bk.jpg"/>
        <s v="/Images/Cards/Baseball/82/82-70Bk.jpg"/>
        <s v="/Images/Cards/Baseball/82/82-125Bk.jpg"/>
        <s v="/Images/Cards/Baseball/82/82-140Bk.jpg"/>
        <s v="/Images/Cards/Baseball/82/82-200Bk.jpg"/>
        <s v="/Images/Cards/Baseball/82/82-235Bk.jpg"/>
        <s v="/Images/Cards/Baseball/82/82-245Bk.jpg"/>
        <s v="/Images/Cards/Baseball/82/82-280Bk.jpg"/>
        <s v="/Images/Cards/Baseball/82/82-390Bk.jpg"/>
        <s v="/Images/Cards/Baseball/82/82-440Bk.jpg"/>
        <s v="/Images/Cards/Baseball/82/82-457Bk.jpg"/>
        <s v="/Images/Cards/Baseball/82/82-32253RepBk.jpg"/>
        <s v="/Images/Cards/Baseball/85/85-23415RepBk.jpg"/>
        <s v="/Images/Cards/Baseball/85/85-23448RepBk.jpg"/>
        <s v="/Images/Cards/Baseball/85/85-23519RepBk.jpg"/>
        <s v="/Images/Cards/Baseball/85/85-23677RepBk.jpg"/>
        <s v="/Images/Cards/Baseball/85/85-23750RepBk.jpg"/>
        <s v="/Images/Cards/Baseball/85/85-23769RepBk.jpg"/>
        <s v="/Images/Cards/Baseball/85/85-23770RepBk.jpg"/>
        <s v="/Images/Cards/Baseball/85/85-23790RepBk.jpg"/>
        <s v="/Images/Cards/Baseball/85/85-23844RepBk.jpg"/>
        <s v="/Images/Cards/Baseball/85/85-23865RepBk.jpg"/>
        <s v="/Images/Cards/Baseball/85/85-582Bk.jpg"/>
        <s v="/Images/Cards/Baseball/85/85-23880RepBk.jpg"/>
        <s v="/Images/Cards/Baseball/85/85-23895RepBk.jpg"/>
        <s v="/Images/Cards/Baseball/85/85-23950RepBk.jpg"/>
        <s v="/Images/Cards/Baseball/86/86-816Bk.jpg"/>
        <s v="/Images/Cards/Baseball/89/89-24218RepBk.jpg"/>
        <s v="/Images/Cards/Baseball/89/89-24258RepBk.jpg"/>
        <s v="/Images/Cards/Baseball/89/89-115Bk.jpg"/>
        <s v="/Images/Cards/Baseball/89/89-185Bk.jpg"/>
        <s v="/Images/Cards/Baseball/89/89-24403RepBk.jpg"/>
        <s v="/Images/Cards/Baseball/89/89-24408RepBk.jpg"/>
        <s v="/Images/Cards/Baseball/89/89-24453RepBk.jpg"/>
        <s v="/Images/Cards/Baseball/89/89-24691RepBk.jpg"/>
        <s v="/Images/Cards/Baseball/89/89-24736RepBk.jpg"/>
        <s v="/Images/Cards/Baseball/89/89-24775RepBk.jpg"/>
        <s v="/Images/Cards/Baseball/89/89-24836RepBk.jpg"/>
        <s v="/Images/Cards/Baseball/89/89-24881RepBk.jpg"/>
        <s v="/Images/Cards/Baseball/89/89-24901RepBk.jpg"/>
        <s v="/Images/Cards/Baseball/89/89-24921RepBk.jpg"/>
        <s v="/Images/Cards/Baseball/93/93-20Bk.jpg"/>
        <s v="/Images/Cards/Baseball/93/93-25105RepBk.jpg"/>
        <s v="/Images/Cards/Baseball/93/93-35Bk.jpg"/>
        <s v="/Images/Cards/Baseball/93/93-83Bk.jpg"/>
        <s v="/Images/Cards/Baseball/93/93-145Bk.jpg"/>
        <s v="/Images/Cards/Baseball/93/93-25225RepBk.jpg"/>
        <s v="/Images/Cards/Baseball/93/93-230Bk.jpg"/>
        <s v="/Images/Cards/Baseball/93/93-240Bk.jpg"/>
        <s v="/Images/Cards/Baseball/93/93-280Bk.jpg"/>
        <s v="/Images/Cards/Baseball/93/93-25445RepBk.jpg"/>
        <s v="/Images/Cards/Baseball/93/93-410Bk.jpg"/>
        <s v="/Images/Cards/Baseball/93/93-463Bk.jpg"/>
        <s v="/Images/Cards/Baseball/93/93-595Bk.jpg"/>
        <s v="/Images/Cards/Baseball/93/93-680Bk.jpg"/>
        <s v="/Images/Cards/Baseball/93/93-715Bk.jpg"/>
        <s v="/Images/Cards/Baseball/98/98-35Bk.jpg"/>
        <s v="/Images/Cards/Baseball/98/98-33300RepBk.jpg"/>
        <s v="/Images/Cards/Baseball/98/98-370Bk.jpg"/>
        <s v="/Images/Cards/Baseball/98/98-33485RepBk.jpg"/>
        <s v="/Images/Cards/Baseball/98/98-33550RepBk.jpg"/>
        <s v="/Images/Cards/Baseball/98/98-33583RepBk.jpg"/>
        <s v="/Images/Cards/Baseball/98/98-33595RepBk.jpg"/>
        <s v="/Images/Cards/Baseball/98/98-33650RepBk.jpg"/>
        <s v="/Images/Cards/Baseball/98/98-33660RepBk.jpg"/>
        <s v="/Images/Cards/Baseball/98/98-33696RepBk.jpg"/>
        <s v="/Images/Cards/Baseball/98/98-650Bk.jpg"/>
        <s v="/Images/Cards/Baseball/98/98-33770RepBk.jpg"/>
        <s v="/Images/Cards/Baseball/98/98-33830RepBk.jpg"/>
        <s v="/Images/Cards/Baseball/98/98-33889RepBk.jpg"/>
        <s v="/Images/Cards/Baseball/103/103-34140RepBk.jpg"/>
        <s v="/Images/Cards/Baseball/103/103-34190RepBk.jpg"/>
        <s v="/Images/Cards/Baseball/103/103-34250RepBk.jpg"/>
        <s v="/Images/Cards/Baseball/103/103-34330RepBk.jpg"/>
        <s v="/Images/Cards/Baseball/103/103-34455RepBk.jpg"/>
        <s v="/Images/Cards/Baseball/103/103-34470RepBk.jpg"/>
        <s v="/Images/Cards/Baseball/103/103-34520RepBk.jpg"/>
        <s v="/Images/Cards/Baseball/103/103-34560RepBk.jpg"/>
        <s v="/Images/Cards/Baseball/103/103-630Bk.jpg"/>
        <s v="/Images/Cards/Baseball/103/103-34775RepBk.jpg"/>
        <s v="/Images/Cards/Baseball/103/103-34829RepBk.jpg"/>
        <s v="/Images/Cards/Baseball/103/103-34850RepBk.jpg"/>
        <s v="/Images/Cards/Baseball/103/103-34870RepBk.jpg"/>
        <s v="/Images/Cards/Baseball/110/110-12774RepBk.jpg"/>
        <s v="/Images/Cards/Baseball/110/110-12859RepBk.jpg"/>
        <s v="/Images/Cards/Baseball/110/110-12874RepBk.jpg"/>
        <s v="/Images/Cards/Baseball/110/110-12969RepBk.jpg"/>
        <s v="/Images/Cards/Baseball/110/110-12979RepBk.jpg"/>
        <s v="/Images/Cards/Baseball/110/110-13009RepBk.jpg"/>
        <s v="/Images/Cards/Baseball/110/110-13024RepBk.jpg"/>
        <s v="/Images/Cards/Baseball/110/110-13134RepBk.jpg"/>
        <s v="/Images/Cards/Baseball/110/110-13219RepBk.jpg"/>
        <s v="/Images/Cards/Baseball/110/110-620Bk.jpg"/>
        <s v="/Images/Cards/Baseball/110/110-13379RepBk.jpg"/>
        <s v="/Images/Cards/Baseball/110/110-13449RepBk.jpg"/>
        <s v="/Images/Cards/Baseball/110/110-13479RepBk.jpg"/>
        <s v="/Images/Cards/Baseball/117/117-20Bk.jpg"/>
        <s v="/Images/Cards/Baseball/117/117-25Bk.jpg"/>
        <s v="/Images/Cards/Baseball/117/117-35280RepBk.jpg"/>
        <s v="/Images/Cards/Baseball/117/117-35597RepBk.jpg"/>
        <s v="/Images/Cards/Baseball/117/117-35632RepBk.jpg"/>
        <s v="/Images/Cards/Baseball/117/117-35687RepBk.jpg"/>
        <s v="/Images/Cards/Baseball/117/117-35732RepBk.jpg"/>
        <s v="/Images/Cards/Baseball/117/117-648Bk.jpg"/>
        <s v="/Images/Cards/Baseball/117/117-673Bk.jpg"/>
        <s v="/Images/Cards/Baseball/117/117-35935RepBk.jpg"/>
        <s v="/Images/Cards/Baseball/117/117-694Bk.jpg"/>
        <s v="/Images/Cards/Baseball/117/117-756Bk.jpg"/>
        <s v="/Images/Cards/Baseball/125/125-53812RepBk.jpg"/>
        <s v="/Images/Cards/Baseball/125/125-53905RepBk.jpg"/>
        <s v="/Images/Cards/Baseball/125/125-155Bk.jpg"/>
        <s v="/Images/Cards/Baseball/125/125-53973RepBk.jpg"/>
        <s v="/Images/Cards/Baseball/125/125-54098RepBk.jpg"/>
        <s v="/Images/Cards/Baseball/125/125-54188RepBk.jpg"/>
        <s v="/Images/Cards/Baseball/125/125-54303RepBk.jpg"/>
        <s v="/Images/Cards/Baseball/125/125-54334RepBk.jpg"/>
        <s v="/Images/Cards/Baseball/125/125-54379RepBk.jpg"/>
        <s v="/Images/Cards/Baseball/125/125-54479RepBk.jpg"/>
        <s v="/Images/Cards/Baseball/125/125-54524RepBk.jpg"/>
        <s v="/Images/Cards/Baseball/126/126-54654RepBk.jpg"/>
        <s v="/Images/Cards/Baseball/134/134-36260RepBk.jpg"/>
        <s v="/Images/Cards/Baseball/134/134-11Bk.jpg"/>
        <s v="/Images/Cards/Baseball/134/134-49Bk.jpg"/>
        <s v="/Images/Cards/Baseball/134/134-206Bk.jpg"/>
        <s v="/Images/Cards/Baseball/134/134-245Bk.jpg"/>
        <s v="/Images/Cards/Baseball/134/134-360Bk.jpg"/>
        <s v="/Images/Cards/Baseball/134/134-415Bk.jpg"/>
        <s v="/Images/Cards/Baseball/134/134-515Bk.jpg"/>
        <s v="/Images/Cards/Baseball/134/134-555Bk.jpg"/>
        <s v="/Images/Cards/Baseball/134/134-560Bk.jpg"/>
        <s v="/Images/Cards/Baseball/134/134-680Bk.jpg"/>
        <s v="/Images/Cards/Baseball/134/134-695Bk.jpg"/>
        <s v="/Images/Cards/Baseball/147/147-10Bk.jpg"/>
        <s v="/Images/Cards/Baseball/147/147-130Bk.jpg"/>
        <s v="/Images/Cards/Baseball/147/147-140Bk.jpg"/>
        <s v="/Images/Cards/Baseball/147/147-148Bk.jpg"/>
        <s v="/Images/Cards/Baseball/147/147-157Bk.jpg"/>
        <s v="/Images/Cards/Baseball/147/147-180Bk.jpg"/>
        <s v="/Images/Cards/Baseball/147/147-210Bk.jpg"/>
        <s v="/Images/Cards/Baseball/147/147-420Bk.jpg"/>
        <s v="/Images/Cards/Baseball/147/147-61418RepBk.jpg"/>
        <s v="/Images/Cards/Baseball/147/147-61658RepBk.jpg"/>
        <s v="/Images/Cards/Baseball/147/147-785Bk.jpg"/>
        <s v="/Images/Cards/Baseball/147/147-790Bk.jpg"/>
        <s v="/Images/Cards/Baseball/167/167-62077RepBk.jpg"/>
        <s v="/Images/Cards/Baseball/167/167-310Bk.jpg"/>
        <s v="/Images/Cards/Baseball/167/167-315Bk.jpg"/>
        <s v="/Images/Cards/Baseball/167/167-339Bk.jpg"/>
        <s v="/Images/Cards/Baseball/167/167-62273Bk.jpg"/>
        <s v="/Images/Cards/Baseball/167/167-565Bk.jpg"/>
        <s v="/Images/Cards/Baseball/167/167-607Bk.jpg"/>
        <s v="/Images/Cards/Baseball/167/167-615Bk.jpg"/>
        <s v="/Images/Cards/Baseball/167/167-640Bk.jpg"/>
        <s v="/Images/Cards/Baseball/167/167-730Bk.jpg"/>
        <s v="/Images/Cards/Baseball/167/167-740Bk.jpg"/>
        <s v="/Images/Cards/Baseball/168/168-4TBk.jpg"/>
        <s v="/Images/Cards/Baseball/212/212-45Bk.jpg"/>
        <s v="/Images/Cards/Baseball/212/212-110Bk.jpg"/>
        <s v="/Images/Cards/Baseball/212/212-95740RepBk.jpg"/>
        <s v="/Images/Cards/Baseball/212/212-225Bk.jpg"/>
        <s v="/Images/Cards/Baseball/212/212-95767RepBk.jpg"/>
        <s v="/Images/Cards/Baseball/212/212-95900RepBk.jpg"/>
        <s v="/Images/Cards/Baseball/212/212-426Bk.jpg"/>
        <s v="/Images/Cards/Baseball/212/212-460Bk.jpg"/>
        <s v="/Images/Cards/Baseball/212/212-465Bk.jpg"/>
        <s v="/Images/Cards/Baseball/212/212-520Bk.jpg"/>
        <s v="/Images/Cards/Baseball/212/212-531Bk.jpg"/>
        <s v="/Images/Cards/Baseball/212/212-553Bk.jpg"/>
        <s v="/Images/Cards/Baseball/212/212-96155RepBk.jpg"/>
        <s v="/Images/Cards/Baseball/212/212-96240RepBk.jpg"/>
        <s v="/Images/Cards/Baseball/291/291-3Bk.jpg"/>
        <s v="/Images/Cards/Baseball/291/291-48Bk.jpg"/>
        <s v="/Images/Cards/Baseball/291/291-50Bk.jpg"/>
        <s v="/Images/Cards/Baseball/291/291-95Bk.jpg"/>
        <s v="/Images/Cards/Baseball/291/291-110Bk.jpg"/>
        <s v="/Images/Cards/Baseball/291/291-205Bk.jpg"/>
        <s v="/Images/Cards/Baseball/291/291-227Bk.jpg"/>
        <s v="/Images/Cards/Baseball/291/291-230Bk.jpg"/>
        <s v="/Images/Cards/Baseball/291/291-265Bk.jpg"/>
        <s v="/Images/Cards/Baseball/291/291-315Bk.jpg"/>
        <s v="/Images/Cards/Baseball/291/291-572Bk.jpg"/>
        <s v="/Images/Cards/Baseball/291/291-675Bk.jpg"/>
        <s v="/Images/Cards/Baseball/291/291-680Bk.jpg"/>
        <s v="/Images/Cards/Baseball/291/291-108076RepBk.jpg"/>
        <s v="/Images/Cards/Baseball/291/291-108085RepBk.jpg"/>
        <s v="/Images/Cards/Baseball/426/426-1Bk.jpg"/>
        <s v="/Images/Cards/Baseball/426/426-40Bk.jpg"/>
        <s v="/Images/Cards/Baseball/426/426-195Bk.jpg"/>
        <s v="/Images/Cards/Baseball/426/426-222Bk.jpg"/>
        <s v="/Images/Cards/Baseball/426/426-230Bk.jpg"/>
        <s v="/Images/Cards/Baseball/426/426-243Bk.jpg"/>
        <s v="/Images/Cards/Baseball/426/426-250Bk.jpg"/>
        <s v="/Images/Cards/Baseball/426/426-123025RepBk.jpg"/>
        <s v="/Images/Cards/Baseball/426/426-305Bk.jpg"/>
        <s v="/Images/Cards/Baseball/426/426-595Bk.jpg"/>
        <s v="/Images/Cards/Baseball/426/426-598Bk.jpg"/>
        <s v="/Images/Cards/Baseball/426/426-123400RepBk.jpg"/>
        <s v="/Images/Cards/Baseball/594/594-7Bk.jpg"/>
        <s v="/Images/Cards/Baseball/594/594-50Bk.jpg"/>
        <s v="/Images/Cards/Baseball/594/594-55Bk.jpg"/>
        <s v="/Images/Cards/Baseball/594/594-135267RepBk.jpg"/>
        <s v="/Images/Cards/Baseball/594/594-190Bk.jpg"/>
        <s v="/Images/Cards/Baseball/594/594-350Bk.jpg"/>
        <s v="/Images/Cards/Baseball/594/594-135595RepBk.jpg"/>
        <s v="/Images/Cards/Baseball/594/594-422Bk.jpg"/>
        <s v="/Images/Cards/Baseball/594/594-438Bk.jpg"/>
        <s v="/Images/Cards/Baseball/594/594-135656RepBk.jpg"/>
        <s v="/Images/Cards/Baseball/803/803-65Bk.jpg"/>
        <s v="/Images/Cards/Baseball/803/803-246Bk.jpg"/>
        <s v="/Images/Cards/Baseball/803/803-247Bk.jpg"/>
        <s v="/Images/Cards/Baseball/803/803-272Bk.jpg"/>
        <s v="/Images/Cards/Baseball/803/803-275Bk.jpg"/>
        <s v="/Images/Cards/Baseball/803/803-289Bk.jpg"/>
        <s v="/Images/Cards/Baseball/803/803-293Bk.jpg"/>
        <s v="/Images/Cards/Baseball/803/803-306Bk.jpg"/>
        <s v="/Images/Cards/Baseball/803/803-313Bk.jpg"/>
        <s v="/Images/Cards/Baseball/803/803-356Bk.jpg"/>
        <s v="/Images/Cards/Baseball/803/803-363Bk.jpg"/>
        <s v="/Images/Cards/Baseball/803/803-380Bk.jpg"/>
        <s v="/Images/Cards/Baseball/803/803-148335RepBk.jpg"/>
        <s v="/Images/Cards/Baseball/1048/1048-20Bk.jpg"/>
        <s v="/Images/Cards/Baseball/1048/1048-70Bk.jpg"/>
        <s v="/Images/Cards/Baseball/1048/1048-85Bk.jpg"/>
        <s v="/Images/Cards/Baseball/1048/1048-95Bk.jpg"/>
        <s v="/Images/Cards/Baseball/1048/1048-152Bk.jpg"/>
        <s v="/Images/Cards/Baseball/1048/1048-164042RepBk.jpg"/>
        <s v="/Images/Cards/Baseball/1048/1048-295Bk.jpg"/>
        <s v="/Images/Cards/Baseball/1048/1048-334Bk.jpg"/>
        <s v="/Images/Cards/Baseball/1048/1048-164250RepBk.jpg"/>
        <s v="/Images/Cards/Baseball/1048/1048-420Bk.jpg"/>
        <s v="/Images/Cards/Baseball/1048/1048-433Bk.jpg"/>
        <s v="/Images/Cards/Baseball/1048/1048-461Bk.jpg"/>
        <s v="/Images/Cards/Baseball/1238/1238-2Bk.jpg"/>
        <s v="/Images/Cards/Baseball/1238/1238-5Bk.jpg"/>
        <s v="/Images/Cards/Baseball/1238/1238-35Bk.jpg"/>
        <s v="/Images/Cards/Baseball/1238/1238-57Bk.jpg"/>
        <s v="/Images/Cards/Baseball/1238/1238-100Bk.jpg"/>
        <s v="/Images/Cards/Baseball/1238/1238-165Bk.jpg"/>
        <s v="/Images/Cards/Baseball/1238/1238-285Bk.jpg"/>
        <s v="/Images/Cards/Baseball/1238/1238-297Bk.jpg"/>
        <s v="/Images/Cards/Baseball/1238/1238-302Bk.jpg"/>
        <s v="/Images/Cards/Baseball/1238/1238-318Bk.jpg"/>
        <s v="/Images/Cards/Baseball/1340/1340-62Bk.jpg"/>
        <s v="/Images/Cards/Baseball/1340/1340-105Bk.jpg"/>
        <s v="/Images/Cards/Baseball/1340/1340-150Bk.jpg"/>
        <s v="/Images/Cards/Baseball/1340/1340-180Bk.jpg"/>
        <s v="/Images/Cards/Baseball/1340/1340-190Bk.jpg"/>
        <s v="/Images/Cards/Baseball/1340/1340-248Bk.jpg"/>
        <s v="/Images/Cards/Baseball/1340/1340-325Bk.jpg"/>
        <s v="/Images/Cards/Baseball/1340/1340-340Bk.jpg"/>
        <s v="/Images/Cards/Baseball/1340/1340-345Bk.jpg"/>
        <s v="/Images/Cards/Baseball/1340/1340-350Bk.jpg"/>
        <s v="/Images/Cards/Baseball/1411/1411-45Bk.jpg"/>
        <s v="/Images/Cards/Baseball/1411/1411-71Bk.jpg"/>
        <s v="/Images/Cards/Baseball/1411/1411-251458RepBk.jpg"/>
        <s v="/Images/Cards/Baseball/1411/1411-89Bk.jpg"/>
        <s v="/Images/Cards/Baseball/1411/1411-140Bk.jpg"/>
        <s v="/Images/Cards/Baseball/1411/1411-143Bk.jpg"/>
        <s v="/Images/Cards/Baseball/1411/1411-150Bk.jpg"/>
        <s v="/Images/Cards/Baseball/1411/1411-181Bk.jpg"/>
        <s v="/Images/Cards/Baseball/1411/1411-300Bk.jpg"/>
        <s v="/Images/Cards/Baseball/1411/1411-339Bk.jpg"/>
        <s v="/Images/Cards/Baseball/1411/1411-355Bk.jpg"/>
        <s v="/Images/Cards/Baseball/1486/1486-33Bk.jpg"/>
        <s v="/Images/Cards/Baseball/1486/1486-195Bk.jpg"/>
        <s v="/Images/Cards/Baseball/1486/1486-279864RepBk.jpg"/>
        <s v="/Images/Cards/Baseball/1486/1486-279914RepBk.jpg"/>
        <s v="/Images/Cards/Baseball/1486/1486-407Bk.jpg"/>
        <s v="/Images/Cards/Baseball/1486/1486-616Bk.jpg"/>
        <s v="/Images/Cards/Baseball/1486/1486-655Bk.jpg"/>
        <s v="/Images/Cards/Baseball/1486/1486-664Bk.jpg"/>
        <s v="/Images/Cards/Baseball/1486/1486-675Bk.jpg"/>
        <s v="/Images/Cards/Baseball/1486/1486-706Bk.jpg"/>
        <s v="/Images/Cards/Baseball/1562/1562-20Bk.jpg"/>
        <s v="/Images/Cards/Baseball/1562/1562-25Bk.jpg"/>
        <s v="/Images/Cards/Baseball/1562/1562-45Bk.jpg"/>
        <s v="/Images/Cards/Baseball/1562/1562-50Bk.jpg"/>
        <s v="/Images/Cards/Baseball/1562/1562-85Bk.jpg"/>
        <s v="/Images/Cards/Baseball/1562/1562-100Bk.jpg"/>
        <s v="/Images/Cards/Baseball/1562/1562-188Bk.jpg"/>
        <s v="/Images/Cards/Baseball/1562/1562-475Bk.jpg"/>
        <s v="/Images/Cards/Baseball/1562/1562-490Bk.jpg"/>
        <s v="/Images/Cards/Baseball/1562/1562-520Bk.jpg"/>
        <s v="/Images/Cards/Baseball/1642/1642-60Bk.jpg"/>
        <s v="/Images/Cards/Baseball/1642/1642-140Bk.jpg"/>
        <s v="/Images/Cards/Baseball/1642/1642-159Bk.jpg"/>
        <s v="/Images/Cards/Baseball/1642/1642-170Bk.jpg"/>
        <s v="/Images/Cards/Baseball/1642/1642-190Bk.jpg"/>
        <s v="/Images/Cards/Baseball/1642/1642-251Bk.jpg"/>
        <s v="/Images/Cards/Baseball/1642/1642-375Bk.jpg"/>
        <s v="/Images/Cards/Baseball/1642/1642-492Bk.jpg"/>
        <s v="/Images/Cards/Baseball/1642/1642-32849RepBk.jpg"/>
        <s v="/Images/Cards/Baseball/1642/1642-593Bk.jpg"/>
        <s v="/Images/Cards/Baseball/1727/1727-31Bk.jpg"/>
        <s v="/Images/Cards/Baseball/1727/1727-221Bk.jpg"/>
        <s v="/Images/Cards/Baseball/1727/1727-380Bk.jpg"/>
        <s v="/Images/Cards/Baseball/1727/1727-386Bk.jpg"/>
        <s v="/Images/Cards/Baseball/1727/1727-388Bk.jpg"/>
        <s v="/Images/Cards/Baseball/1727/1727-438Bk.jpg"/>
        <s v="/Images/Cards/Baseball/1727/1727-456Bk.jpg"/>
        <s v="/Images/Cards/Baseball/1727/1727-512Bk.jpg"/>
        <s v="/Images/Cards/Baseball/1727/1727-635Bk.jpg"/>
        <s v="/Images/Cards/Baseball/1727/1727-636Bk.jpg"/>
        <s v="/Images/Cards/Baseball/1824/1824-211155RepBk.jpg"/>
        <s v="/Images/Cards/Baseball/1824/1824-211271RepBk.jpg"/>
        <s v="/Images/Cards/Baseball/1824/1824-211274RepBk.jpg"/>
        <s v="/Images/Cards/Baseball/1824/1824-211327RepBk.jpg"/>
        <s v="/Images/Cards/Baseball/1824/1824-211574RepBk.jpg"/>
        <s v="/Images/Cards/Baseball/1824/1824-211679RepBk.jpg"/>
        <s v="/Images/Cards/Baseball/1824/1824-610Bk.jpg"/>
        <s v="/Images/Cards/Baseball/1824/1824-626Bk.jpg"/>
        <s v="/Images/Cards/Baseball/1930/1930-207148RepBk.jpg"/>
        <s v="/Images/Cards/Baseball/1930/1930-72Bk.jpg"/>
        <s v="/Images/Cards/Baseball/1930/1930-207295RepBk.jpg"/>
        <s v="/Images/Cards/Baseball/1930/1930-207505RepBk.jpg"/>
        <s v="/Images/Cards/Baseball/1930/1930-207535RepBk.jpg"/>
        <s v="/Images/Cards/Baseball/1930/1930-207708RepBk.jpg"/>
        <s v="/Images/Cards/Baseball/1930/1930-207720RepBk.jpg"/>
        <s v="/Images/Cards/Baseball/1977/1977-193366RepBk.jpg"/>
        <s v="/Images/Cards/Baseball/1977/1977-300Bk.jpg"/>
        <s v="/Images/Cards/Baseball/1977/1977-193770RepBk.jpg"/>
        <s v="/Images/Cards/Baseball/1977/1977-193836RepBk.jpg"/>
        <s v="/Images/Cards/Baseball/1977/1977-193869RepBk.jpg"/>
        <s v="/Images/Cards/Baseball/6625/6625-56902RepBk.jpg"/>
        <s v="/Images/Cards/Baseball/6625/6625-56922RepBk.jpg"/>
        <s v="/Images/Cards/Baseball/6625/6625-56940RepBk.jpg"/>
        <s v="/Images/Cards/Baseball/6625/6625-349Bk.jpg"/>
        <s v="/Images/Cards/Baseball/9074/9074-41Bk.jpg"/>
        <s v="/Images/Cards/Baseball/9074/9074-259386RepBk.jpg"/>
        <s v="/Images/Cards/Baseball/9074/9074-259639RepBk.jpg"/>
        <s v="/Images/Cards/Baseball/9821/9821-130aBk.jpg"/>
        <s v="/Images/Cards/Baseball/9821/9821-364Bk.jpg"/>
        <s v="/Images/Cards/Baseball/48224/48224-534497RepBk.jpg"/>
        <s v="/Images/Cards/Baseball/48224/48224-534707RepBk.jpg"/>
      </sharedItems>
    </cacheField>
    <cacheField name="BBWAA" formula="COUNTA(name) - SUM(own)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310" sheet="vet_cards"/>
  </cacheSource>
  <cacheFields>
    <cacheField name="name" numFmtId="0">
      <sharedItems>
        <s v="Phil Rizzuto"/>
        <s v="Gil Hodges"/>
        <s v="Enos Slaughter"/>
        <s v="Red Schoendienst"/>
        <s v="Johnny Mize"/>
        <s v="Minnie Minoso"/>
        <s v="Richie Ashburn"/>
        <s v="Larry Doby"/>
        <s v="George Kell"/>
        <s v="Pee Wee Reese"/>
        <s v="Hal Newhouser"/>
        <s v="Nellie Fox"/>
        <s v="Bill Mazeroski"/>
        <s v="Jim Bunning"/>
        <s v="Orlando Cepeda"/>
        <s v="Jim Kaat"/>
        <s v="Ron Santo"/>
        <s v="Tony Oliva"/>
        <s v="Pete Rose"/>
        <s v="Ted Simmons"/>
        <s v="Steve Garvey"/>
        <s v="Dwight Evans"/>
        <s v="Dave Parker"/>
        <s v="Dale Murphy"/>
        <s v="Jack Morris"/>
        <s v="Alan Trammell"/>
        <s v="Harold Baines"/>
        <s v="Lee Smith"/>
        <s v="Darryl Strawberry"/>
        <s v="Julio Franco"/>
        <s v="Don Mattingly"/>
        <s v="Dwight Gooden"/>
        <s v="Roger Clemens"/>
        <s v="Mark McGwire"/>
        <s v="Eric Davis"/>
        <s v="Joe Carter"/>
        <s v="Vince Coleman"/>
        <s v="Cecil Fielder"/>
        <s v="Barry Bonds"/>
        <s v="Bobby Bonilla"/>
        <s v="Jose Canseco"/>
        <s v="Will Clark"/>
        <s v="Bo Jackson"/>
        <s v="Kevin Mitchell"/>
        <s v="Rafael Palmeiro"/>
        <s v="Matt Williams"/>
        <s v="Fred McGriff"/>
        <s v="Gary Sheffield"/>
        <s v="Omar Vizquel"/>
        <s v="Curt Schilling"/>
        <s v="Albert Belle"/>
        <s v="Juan Gonzalez"/>
        <s v="Sammy Sosa"/>
        <s v="David Justice"/>
        <s v="Kenny Lofton"/>
        <s v="Manny Ramirez"/>
        <s v="Carlos Delgado"/>
        <s v="Todd Helton"/>
        <s v="Billy Wagner"/>
        <s v="Raul Mondesi"/>
        <s v="Carlos Beltran"/>
        <s v="Scott Rolen"/>
        <s v="Andruw Jones"/>
        <s v="Alex Rodriguez"/>
        <s v="Tim Hudson"/>
        <s v="C.C. Sabathia"/>
        <s v="Mark Buehrle"/>
        <s v="Mark Teixeira"/>
        <s v="Chase Utley"/>
        <s v="Robinson Cano"/>
        <s v="Yadier Molina"/>
        <s v="Zack Greinke"/>
        <s v="Felix Hernandez"/>
        <s v="David Wright"/>
        <s v="Joey Votto"/>
        <s v="Buster Posey"/>
        <s v="Stephen Strasburg"/>
        <s v="Giancarlo Stanton"/>
        <s v="Freddie Freeman"/>
        <s v="Paul Goldschmidt"/>
        <s v="Bryce Harper"/>
        <s v="Manny Machado"/>
        <s v="Nolan Arenado"/>
        <s v="Christian Yelich"/>
        <s v="Jacob DeGrom"/>
        <s v="Kris Bryant"/>
        <s v="Francisco Lindor"/>
        <s v="Aaron Judge"/>
        <s v="Cody Bellinger"/>
        <s v="Shohei Ohtani"/>
        <s v="Ronald Acuna Jr"/>
        <s v="Juan Soto"/>
        <s v="Fernando Tatis Jr"/>
        <s v="Pete Alonso"/>
        <s v="Vladimir Guerrero Jr"/>
        <s v="Luis Robert"/>
      </sharedItems>
    </cacheField>
    <cacheField name="year" numFmtId="0">
      <sharedItems containsSemiMixedTypes="0" containsString="0" containsNumber="1" containsInteger="1"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number">
      <sharedItems containsMixedTypes="1" containsNumber="1" containsInteger="1">
        <n v="11.0"/>
        <n v="36.0"/>
        <n v="65.0"/>
        <n v="91.0"/>
        <n v="129.0"/>
        <n v="195.0"/>
        <n v="216.0"/>
        <n v="243.0"/>
        <n v="246.0"/>
        <n v="333.0"/>
        <n v="41.0"/>
        <n v="66.0"/>
        <n v="76.0"/>
        <n v="77.0"/>
        <n v="78.0"/>
        <n v="114.0"/>
        <n v="138.0"/>
        <n v="228.0"/>
        <n v="17.0"/>
        <n v="45.0"/>
        <n v="70.0"/>
        <n v="102.0"/>
        <n v="24.0"/>
        <n v="187.0"/>
        <n v="189.0"/>
        <n v="109.0"/>
        <n v="113.0"/>
        <n v="118.0"/>
        <n v="120.0"/>
        <n v="125.0"/>
        <n v="145.0"/>
        <n v="165.0"/>
        <n v="250.0"/>
        <n v="260.0"/>
        <n v="30.0"/>
        <n v="38.0"/>
        <n v="80.0"/>
        <n v="85.0"/>
        <n v="154.0"/>
        <n v="215.0"/>
        <n v="230.0"/>
        <n v="338.0"/>
        <n v="40.0"/>
        <n v="115.0"/>
        <n v="142.0"/>
        <n v="162.0"/>
        <n v="190.0"/>
        <n v="238.0"/>
        <n v="295.0"/>
        <n v="343.0"/>
        <n v="375.0"/>
        <n v="400.0"/>
        <n v="424.0"/>
        <n v="149.0"/>
        <n v="155.0"/>
        <n v="270.0"/>
        <n v="300.0"/>
        <n v="390.0"/>
        <n v="415.0"/>
        <n v="455.0"/>
        <n v="480.0"/>
        <n v="55.0"/>
        <n v="100.0"/>
        <n v="136.0"/>
        <n v="305.0"/>
        <n v="335.0"/>
        <n v="365.0"/>
        <n v="450.0"/>
        <n v="502.0"/>
        <n v="35.0"/>
        <n v="63.0"/>
        <n v="88.0"/>
        <n v="380.0"/>
        <n v="430.0"/>
        <n v="435.0"/>
        <n v="460.0"/>
        <n v="490.0"/>
        <n v="505.0"/>
        <n v="21.0"/>
        <n v="28.0"/>
        <n v="73.0"/>
        <n v="170.0"/>
        <n v="213.0"/>
        <n v="353.0"/>
        <n v="575.0"/>
        <n v="135.0"/>
        <n v="245.0"/>
        <n v="252.0"/>
        <n v="323.0"/>
        <n v="520.0"/>
        <n v="525.0"/>
        <n v="537.0"/>
        <n v="116.0"/>
        <n v="205.0"/>
        <n v="265.0"/>
        <n v="538.0"/>
        <n v="567.0"/>
        <n v="570.0"/>
        <n v="20.0"/>
        <n v="62.0"/>
        <n v="95.0"/>
        <n v="110.0"/>
        <n v="207.0"/>
        <n v="340.0"/>
        <n v="360.0"/>
        <n v="485.0"/>
        <n v="132.0"/>
        <n v="210.0"/>
        <n v="290.0"/>
        <n v="445.0"/>
        <n v="50.0"/>
        <n v="510.0"/>
        <n v="560.0"/>
        <n v="200.0"/>
        <n v="235.0"/>
        <n v="175.0"/>
        <n v="385.0"/>
        <n v="600.0"/>
        <n v="75.0"/>
        <n v="403.0"/>
        <n v="440.0"/>
        <n v="555.0"/>
        <n v="580.0"/>
        <n v="670.0"/>
        <n v="117.0"/>
        <n v="220.0"/>
        <n v="341.0"/>
        <n v="574.0"/>
        <n v="605.0"/>
        <n v="559.0"/>
        <n v="686.0"/>
        <n v="709.0"/>
        <n v="760.0"/>
        <n v="130.0"/>
        <n v="530.0"/>
        <n v="545.0"/>
        <n v="614.0"/>
        <n v="83.0"/>
        <n v="351.0"/>
        <n v="29.0"/>
        <n v="140.0"/>
        <n v="255.0"/>
        <n v="320.0"/>
        <n v="325.0"/>
        <n v="150.0"/>
        <n v="185.0"/>
        <n v="240.0"/>
        <n v="25.0"/>
        <n v="470.0"/>
        <n v="476.0"/>
        <n v="638.0"/>
        <n v="350.0"/>
        <n v="695.0"/>
        <n v="703.0"/>
        <n v="707.0"/>
        <n v="708.0"/>
        <n v="715.0"/>
        <n v="39.0"/>
        <n v="251.0"/>
        <n v="358.0"/>
        <n v="650.0"/>
        <n v="232.0"/>
        <n v="274.0"/>
        <n v="310.0"/>
        <n v="371.0"/>
        <n v="405.0"/>
        <n v="540.0"/>
        <n v="180.0"/>
        <n v="275.0"/>
        <n v="347.0"/>
        <n v="504.0"/>
        <n v="563.0"/>
        <n v="572.0"/>
        <n v="640.0"/>
        <n v="705.0"/>
        <n v="179.0"/>
        <n v="355.0"/>
        <n v="367.0"/>
        <n v="452.0"/>
        <n v="475.0"/>
        <n v="668.0"/>
        <n v="684.0"/>
        <n v="780.0"/>
        <n v="177.0"/>
        <n v="610.0"/>
        <n v="672.0"/>
        <n v="699.0"/>
        <s v="108T"/>
        <s v="34T"/>
        <n v="8.0"/>
        <n v="48.0"/>
        <n v="176.0"/>
        <n v="182.0"/>
        <n v="434.0"/>
        <n v="630.0"/>
        <n v="720.0"/>
        <n v="775.0"/>
        <s v="42T"/>
        <n v="181.0"/>
        <n v="237.0"/>
        <n v="249.0"/>
        <n v="318.0"/>
        <n v="401.0"/>
        <n v="511.0"/>
        <n v="620.0"/>
        <n v="627.0"/>
        <n v="665.0"/>
        <n v="690.0"/>
        <n v="694.0"/>
        <s v="24T"/>
        <n v="1.0"/>
        <n v="60.0"/>
        <n v="370.0"/>
        <n v="377.0"/>
        <n v="386.0"/>
        <n v="391.0"/>
        <n v="595.0"/>
        <n v="660.0"/>
        <n v="661.0"/>
        <n v="755.0"/>
        <s v="11T"/>
        <s v="12T"/>
        <s v="20T"/>
        <s v="50T"/>
        <s v="74T"/>
        <n v="23.0"/>
        <n v="160.0"/>
        <n v="178.0"/>
        <n v="184.0"/>
        <n v="366.0"/>
        <n v="412.0"/>
        <n v="420.0"/>
        <n v="500.0"/>
        <n v="516.0"/>
        <n v="590.0"/>
        <n v="634.0"/>
        <n v="645.0"/>
        <n v="653.0"/>
        <n v="687.0"/>
        <n v="691.0"/>
        <n v="772.0"/>
        <n v="778.0"/>
        <s v="129T"/>
        <n v="90.0"/>
        <n v="186.0"/>
        <n v="315.0"/>
        <n v="372.0"/>
        <n v="463.0"/>
        <n v="497.0"/>
        <n v="618.0"/>
        <n v="681.0"/>
        <n v="683.0"/>
        <n v="710.0"/>
        <n v="750.0"/>
        <n v="791.0"/>
        <n v="330.0"/>
        <n v="541.0"/>
        <n v="585.0"/>
        <n v="628.0"/>
        <n v="700.0"/>
        <n v="745.0"/>
        <n v="770.0"/>
        <s v="122T"/>
        <n v="97.0"/>
        <n v="273.0"/>
        <n v="283.0"/>
        <n v="331.0"/>
        <n v="345.0"/>
        <n v="495.0"/>
        <n v="550.0"/>
        <n v="692.0"/>
        <n v="698.0"/>
        <n v="718.0"/>
        <s v="48T"/>
        <n v="68.0"/>
        <n v="166.0"/>
        <n v="224.0"/>
        <n v="298.0"/>
        <n v="329.0"/>
        <n v="414.0"/>
        <n v="569.0"/>
        <n v="27.0"/>
        <n v="69.0"/>
        <n v="94.0"/>
        <n v="101.0"/>
        <n v="156.0"/>
        <n v="316.0"/>
        <n v="425.0"/>
        <n v="565.0"/>
        <n v="635.0"/>
        <n v="680.0"/>
        <n v="725.0"/>
        <n v="785.0"/>
        <n v="790.0"/>
        <n v="2.0"/>
        <n v="4.0"/>
        <n v="10.0"/>
        <n v="12.0"/>
        <n v="32.0"/>
        <n v="34.0"/>
        <n v="52.0"/>
        <n v="217.0"/>
        <n v="225.0"/>
        <n v="421.0"/>
        <n v="701.0"/>
        <n v="765.0"/>
        <s v="19T"/>
        <n v="209.0"/>
        <n v="488.0"/>
        <n v="593.0"/>
        <n v="685.0"/>
        <n v="730.0"/>
        <n v="783.0"/>
        <n v="104.0"/>
        <n v="297.0"/>
        <n v="399.0"/>
        <n v="404.0"/>
        <n v="419.0"/>
        <n v="469.0"/>
        <n v="472.0"/>
        <n v="474.0"/>
        <n v="503.0"/>
        <n v="558.0"/>
        <n v="568.0"/>
        <n v="577.0"/>
        <n v="592.0"/>
        <n v="629.0"/>
        <s v="18T"/>
        <n v="13.0"/>
        <n v="84.0"/>
        <n v="128.0"/>
        <n v="197.0"/>
        <n v="212.0"/>
        <n v="263.0"/>
        <n v="299.0"/>
        <n v="357.0"/>
        <n v="362.0"/>
        <n v="389.0"/>
        <n v="393.0"/>
        <n v="395.0"/>
        <n v="22.0"/>
        <n v="46.0"/>
        <n v="67.0"/>
        <n v="92.0"/>
        <n v="124.0"/>
        <n v="173.0"/>
        <n v="218.0"/>
        <n v="241.0"/>
        <n v="244.0"/>
        <n v="264.0"/>
        <n v="268.0"/>
        <n v="282.0"/>
        <n v="352.0"/>
        <n v="368.0"/>
        <n v="374.0"/>
        <n v="387.0"/>
        <n v="411.0"/>
        <n v="3.0"/>
        <n v="33.0"/>
        <n v="307.0"/>
        <n v="317.0"/>
        <n v="332.0"/>
        <n v="334.0"/>
        <n v="336.0"/>
        <n v="349.0"/>
        <n v="356.0"/>
        <n v="384.0"/>
        <n v="9.0"/>
        <n v="15.0"/>
        <n v="18.0"/>
        <n v="93.0"/>
        <n v="108.0"/>
        <n v="139.0"/>
        <n v="152.0"/>
        <n v="153.0"/>
        <n v="254.0"/>
        <n v="5.0"/>
        <n v="31.0"/>
        <n v="105.0"/>
        <n v="131.0"/>
        <n v="271.0"/>
        <n v="328.0"/>
        <n v="363.0"/>
        <n v="364.0"/>
        <n v="398.0"/>
        <n v="417.0"/>
        <n v="446.0"/>
        <n v="61.0"/>
        <n v="448.0"/>
        <n v="468.0"/>
        <n v="478.0"/>
        <n v="491.0"/>
        <n v="591.0"/>
        <n v="602.0"/>
        <n v="626.0"/>
        <n v="688.0"/>
        <n v="697.0"/>
        <n v="26.0"/>
        <n v="72.0"/>
        <n v="163.0"/>
        <n v="172.0"/>
        <n v="201.0"/>
        <n v="583.0"/>
        <s v="T169"/>
        <n v="47.0"/>
        <n v="98.0"/>
        <n v="214.0"/>
        <n v="324.0"/>
        <n v="396.0"/>
        <n v="409.0"/>
        <n v="487.0"/>
        <n v="489.0"/>
        <n v="622.0"/>
        <n v="682.0"/>
        <s v="T200"/>
        <n v="127.0"/>
        <n v="143.0"/>
        <n v="402.0"/>
        <n v="508.0"/>
        <n v="518.0"/>
        <n v="527.0"/>
        <n v="582.0"/>
        <n v="604.0"/>
        <s v="T144"/>
        <s v="T221"/>
        <n v="107.0"/>
        <n v="188.0"/>
        <n v="413.0"/>
        <n v="432.0"/>
        <n v="441.0"/>
        <n v="481.0"/>
        <n v="549.0"/>
        <n v="564.0"/>
        <n v="631.0"/>
        <n v="632.0"/>
        <n v="16.0"/>
        <n v="151.0"/>
        <n v="203.0"/>
        <n v="222.0"/>
        <n v="242.0"/>
        <n v="339.0"/>
        <n v="359.0"/>
        <n v="388.0"/>
        <n v="431.0"/>
        <n v="451.0"/>
        <n v="133.0"/>
        <n v="280.0"/>
        <n v="464.0"/>
        <n v="531.0"/>
        <n v="79.0"/>
        <n v="319.0"/>
        <n v="193.0"/>
        <n v="515.0"/>
        <n v="615.0"/>
        <n v="57.0"/>
        <n v="192.0"/>
        <n v="278.0"/>
        <n v="509.0"/>
        <n v="624.0"/>
        <s v="US50"/>
        <n v="183.0"/>
        <n v="198.0"/>
        <n v="231.0"/>
        <s v="US47"/>
        <n v="58.0"/>
        <n v="174.0"/>
        <n v="361.0"/>
        <n v="416.0"/>
        <n v="498.0"/>
        <n v="556.0"/>
        <n v="607.0"/>
        <n v="608.0"/>
        <n v="612.0"/>
        <n v="19.0"/>
        <n v="326.0"/>
        <n v="454.0"/>
        <n v="519.0"/>
        <n v="532.0"/>
        <s v="US259"/>
        <s v="US290"/>
        <n v="168.0"/>
        <n v="457.0"/>
        <n v="579.0"/>
        <n v="613.0"/>
        <n v="86.0"/>
        <n v="267.0"/>
        <n v="493.0"/>
        <n v="616.0"/>
        <n v="625.0"/>
        <n v="647.0"/>
        <s v="US82"/>
        <n v="134.0"/>
        <n v="204.0"/>
        <n v="223.0"/>
        <n v="259.0"/>
        <n v="269.0"/>
        <n v="426.0"/>
        <n v="439.0"/>
        <n v="566.0"/>
        <n v="637.0"/>
        <n v="44.0"/>
        <n v="119.0"/>
        <n v="287.0"/>
        <n v="288.0"/>
        <n v="373.0"/>
        <n v="465.0"/>
        <n v="641.0"/>
        <n v="649.0"/>
        <n v="675.0"/>
        <n v="42.0"/>
        <n v="233.0"/>
        <n v="236.0"/>
        <n v="507.0"/>
        <n v="544.0"/>
        <n v="588.0"/>
        <s v="US250"/>
        <s v="US300"/>
        <n v="157.0"/>
        <n v="276.0"/>
        <n v="284.0"/>
        <n v="313.0"/>
        <n v="410.0"/>
        <n v="486.0"/>
        <s v="NNO"/>
        <n v="7.0"/>
        <n v="111.0"/>
        <n v="392.0"/>
        <n v="521.0"/>
        <n v="99.0"/>
        <n v="229.0"/>
        <n v="301.0"/>
        <n v="309.0"/>
        <n v="642.0"/>
        <n v="51.0"/>
        <n v="87.0"/>
        <n v="443.0"/>
        <n v="492.0"/>
        <n v="535.0"/>
      </sharedItems>
    </cacheField>
    <cacheField name="price" numFmtId="2">
      <sharedItems containsSemiMixedTypes="0" containsString="0" containsNumber="1">
        <n v="46.0"/>
        <n v="157.0"/>
        <n v="47.0"/>
        <n v="65.0"/>
        <n v="80.0"/>
        <n v="87.0"/>
        <n v="167.0"/>
        <n v="62.0"/>
        <n v="58.0"/>
        <n v="250.0"/>
        <n v="18.0"/>
        <n v="5.5"/>
        <n v="40.0"/>
        <n v="45.0"/>
        <n v="94.5"/>
        <n v="116.0"/>
        <n v="61.0"/>
        <n v="22.0"/>
        <n v="12.99"/>
        <n v="6.0"/>
        <n v="15.9"/>
        <n v="103.0"/>
        <n v="15.0"/>
        <n v="70.0"/>
        <n v="23.0"/>
        <n v="33.0"/>
        <n v="42.0"/>
        <n v="39.0"/>
        <n v="13.25"/>
        <n v="14.5"/>
        <n v="81.0"/>
        <n v="55.0"/>
        <n v="56.0"/>
        <n v="32.06"/>
        <n v="10.0"/>
        <n v="20.0"/>
        <n v="10.75"/>
        <n v="30.0"/>
        <n v="9.5"/>
        <n v="8.0"/>
        <n v="7.0"/>
        <n v="90.0"/>
        <n v="7.5"/>
        <n v="4.0"/>
        <n v="12.0"/>
        <n v="8.25"/>
        <n v="9.0"/>
        <n v="5.0"/>
        <n v="25.0"/>
        <n v="22.5"/>
        <n v="16.95"/>
        <n v="10.8"/>
        <n v="7.26"/>
        <n v="3.0"/>
        <n v="4.5"/>
        <n v="24.5"/>
        <n v="7.49"/>
        <n v="4.37"/>
        <n v="16.0"/>
        <n v="11.72"/>
        <n v="11.0"/>
        <n v="7.97"/>
        <n v="3.77"/>
        <n v="3.99"/>
        <n v="4.99"/>
        <n v="32.0"/>
        <n v="2.51"/>
        <n v="50.0"/>
        <n v="15.99"/>
        <n v="19.0"/>
        <n v="475.0"/>
        <n v="3.25"/>
        <n v="149.99"/>
        <n v="2.5"/>
        <n v="3.5"/>
        <n v="6.5"/>
        <n v="11.99"/>
        <n v="3.7"/>
        <n v="39.99"/>
        <n v="22.33"/>
        <n v="15.5"/>
        <n v="7.94"/>
        <n v="9.99"/>
        <n v="3.13"/>
        <n v="1.99"/>
        <n v="20.5"/>
        <n v="1.25"/>
        <n v="24.0"/>
        <n v="1.5"/>
        <n v="7.99"/>
        <n v="1.75"/>
        <n v="10.01"/>
        <n v="0.3"/>
        <n v="2.0"/>
        <n v="3.8"/>
        <n v="10.17"/>
        <n v="0.93"/>
        <n v="2.25"/>
        <n v="1.0"/>
        <n v="0.75"/>
        <n v="4.84"/>
        <n v="14.99"/>
        <n v="23.49"/>
        <n v="19.01"/>
        <n v="0.9"/>
        <n v="29.0"/>
        <n v="5.33"/>
        <n v="14.0"/>
        <n v="0.77"/>
        <n v="1.43"/>
        <n v="0.5"/>
        <n v="0.6"/>
        <n v="1.22"/>
        <n v="1.2"/>
        <n v="0.66"/>
        <n v="0.4"/>
        <n v="0.79"/>
        <n v="1.55"/>
        <n v="1.1"/>
        <n v="0.43"/>
        <n v="0.22"/>
        <n v="2.03"/>
        <n v="2.12"/>
        <n v="31.0"/>
        <n v="0.2"/>
        <n v="0.45"/>
        <n v="0.73"/>
        <n v="0.55"/>
        <n v="0.18"/>
        <n v="2.24"/>
        <n v="0.52"/>
        <n v="0.65"/>
        <n v="1.05"/>
        <n v="2.49"/>
        <n v="0.99"/>
        <n v="0.33"/>
        <n v="0.29"/>
        <n v="0.35"/>
        <n v="0.78"/>
        <n v="3.65"/>
        <n v="0.8"/>
        <n v="0.95"/>
        <n v="2.83"/>
        <n v="0.24"/>
        <n v="0.85"/>
        <n v="23.5"/>
        <n v="0.25"/>
        <n v="0.15"/>
        <n v="0.7"/>
        <n v="0.27"/>
        <n v="1.15"/>
        <n v="0.1"/>
        <n v="10.5"/>
        <n v="2.99"/>
        <n v="1.35"/>
        <n v="0.04"/>
        <n v="0.05"/>
        <n v="0.13"/>
        <n v="1.3"/>
        <n v="0.02"/>
        <n v="0.06"/>
        <n v="0.58"/>
        <n v="1.38"/>
        <n v="0.08"/>
        <n v="1.49"/>
        <n v="0.74"/>
        <n v="0.16"/>
        <n v="0.68"/>
        <n v="1.65"/>
        <n v="0.09"/>
        <n v="1.63"/>
        <n v="0.21"/>
        <n v="1.17"/>
        <n v="0.37"/>
        <n v="0.31"/>
        <n v="0.34"/>
        <n v="10.6"/>
        <n v="0.28"/>
        <n v="0.38"/>
        <n v="0.39"/>
        <n v="0.26"/>
        <n v="0.88"/>
        <n v="0.19"/>
        <n v="0.32"/>
        <n v="0.69"/>
        <n v="0.53"/>
        <n v="0.48"/>
        <n v="8.99"/>
        <n v="5.75"/>
        <n v="0.07"/>
        <n v="0.23"/>
        <n v="0.17"/>
        <n v="0.12"/>
        <n v="1.08"/>
        <n v="2.95"/>
        <n v="5.3"/>
        <n v="0.56"/>
        <n v="6.84"/>
        <n v="0.54"/>
        <n v="12.5"/>
        <n v="1.88"/>
        <n v="1.39"/>
        <n v="16.5"/>
        <n v="1.74"/>
        <n v="0.91"/>
        <n v="2.45"/>
        <n v="0.64"/>
        <n v="1.27"/>
        <n v="1.12"/>
        <n v="25.1"/>
        <n v="0.97"/>
        <n v="1.85"/>
        <n v="24.99"/>
        <n v="35.5"/>
        <n v="5.4"/>
        <n v="2.19"/>
        <n v="3.75"/>
        <n v="34.99"/>
        <n v="8.5"/>
        <n v="1.07"/>
        <n v="24.95"/>
        <n v="1.8"/>
        <n v="3.69"/>
        <n v="0.71"/>
        <n v="0.62"/>
        <n v="12.33"/>
        <n v="1.59"/>
        <n v="2.39"/>
        <n v="1.47"/>
        <n v="1.04"/>
        <n v="1.79"/>
        <n v="1.19"/>
        <n v="1.33"/>
        <n v="1.24"/>
        <n v="1.48"/>
        <n v="2.22"/>
        <n v="2.75"/>
        <n v="1.67"/>
        <n v="1.6"/>
      </sharedItems>
    </cacheField>
    <cacheField name="own" numFmtId="0">
      <sharedItems containsString="0" containsBlank="1" containsNumber="1" containsInteger="1">
        <m/>
        <n v="1.0"/>
      </sharedItems>
    </cacheField>
    <cacheField name="lot_name" numFmtId="0">
      <sharedItems containsBlank="1">
        <m/>
        <s v="gmcards_52_r_schoendienst"/>
        <s v="gmcards_52_j_mize"/>
        <s v="gmcards_52_r_ashburn"/>
        <s v="gmcards_53_e_slaughter"/>
        <s v="richard_edwards_53_j_mize"/>
        <s v="gmcards_53_g_kell"/>
        <s v="gmcards_54_r_ashburn"/>
        <s v="gmcards_55_h_newhouser"/>
        <s v="gmcards_56_e_slaughter"/>
        <s v="gmcards_56_n_fox"/>
        <s v="gmcards_56_r_ashburn"/>
        <s v="gmcards_56_g_kell"/>
        <s v="gmcards_57_r_ashburn"/>
        <s v="gmcards_57_g_kell"/>
        <s v="gmcards_58_j_bunning"/>
        <s v="gmcards_58_e_slaughter"/>
        <s v="gmcards_58_r_schoendienst"/>
        <s v="gmcards_59_j_bunning"/>
        <s v="gmcards_59_r_ashburn"/>
        <s v="gmcards_59_o_cepeda"/>
        <s v="gmcards_59_l_doby"/>
        <s v="gmcards_59_r_schoendienst"/>
        <s v="gmcards_60_n_fox"/>
        <s v="gmcards_60_r_ashburn"/>
        <s v="gmcards_60_r_schoendienst"/>
        <s v="gmcards_61_r_santo"/>
        <s v="gmcards_61_r_ashburn"/>
        <s v="gmcards_61_o_cepeda"/>
        <s v="gmcards_61_j_bunning"/>
        <s v="gmcards_62_o_cepeda"/>
        <s v="gmcards_62_r_santo"/>
        <s v="gmcards_62_r_ashburn"/>
        <s v="gmcards_63_r_ashburn"/>
        <s v="gmcards_63_r_santo"/>
        <s v="gmcards_63_j_bunning"/>
        <s v="gmcards_63_o_cepeda"/>
        <s v="gmcards_64_n_fox"/>
        <s v="gmcards_64_j_bunning"/>
        <s v="gmcards_64_r_santo"/>
        <s v="gmcards_65_j_bunning"/>
        <s v="gmcards_65_b_mazeroski"/>
        <s v="gmcards_65_r_santo"/>
        <s v="gmcards_66_p_rose"/>
        <s v="gmcards_66_o_cepeda"/>
        <s v="gmcards_66_r_santo"/>
        <s v="gmcards_67_o_cepeda"/>
        <s v="gmcards_67_r_santo"/>
        <s v="gmcards_67_p_rose"/>
        <s v="gmcards_68_o_cepeda"/>
        <s v="gmcards_68_j_bunning"/>
        <s v="gmcards_68_r_santo"/>
        <s v="gmcards_68_b_mazeroski"/>
        <s v="gmcards_69_p_rose"/>
        <s v="gmcards_69_j_bunning"/>
        <s v="gmcards_69_o_cepeda"/>
        <s v="gmcards_69_r_santo"/>
        <s v="gmcards_70_j_bunning"/>
        <s v="gmcards_70_b_mazeroski"/>
        <s v="gmcards_70_o_cepeda"/>
        <s v="gmcards_70_p_rose"/>
        <s v="gmcards_71_p_rose"/>
        <s v="gmcards_71_b_mazeroski"/>
        <s v="gmcards_71_t_simmons"/>
        <s v="gmcards_71_r_santo"/>
        <s v="gmcards_71_s_garvey"/>
        <s v="gmcards_71_j_bunning"/>
        <s v="gmcards_71_o_cepeda"/>
        <s v="gmcards_72_t_simmons"/>
        <s v="gmcards_72_o_cepeda"/>
        <s v="gmcards_72_r_santo"/>
        <s v="rustbelt_72_p_rose"/>
        <s v="proxibid_72_garvey"/>
        <s v="gmcards_73_t_simmons"/>
        <s v="gmcards_73_r_santo"/>
        <s v="linden"/>
        <s v="gmcards_73_s_garvey"/>
        <s v="gmcards_73_o_cepeda"/>
        <s v="gmcards_74_d_parker"/>
        <s v="nutley_rummage_sale"/>
        <s v="comc_74_d_evans"/>
        <s v="original"/>
        <s v="gmcards_75_r_santo"/>
        <s v="comc_75_d_evans"/>
        <s v="gmcards_75_p_rose"/>
        <s v="ebay_1976_lot"/>
        <s v="gmcards_77_s_garvey"/>
        <s v="gmcards_77_p_rose"/>
        <s v="ebay_7879_lot"/>
        <s v="gmcards_78_p_molitor"/>
        <s v="sisters_in_charge_hauppauge"/>
        <s v="ebay_1980"/>
        <s v="comc_singles"/>
        <s v="ebay_1981_two_lots"/>
        <s v="dimebox_lots"/>
        <s v="west_orange_sale"/>
        <s v="rivervale_estate_sale"/>
        <s v="jodysvintage_lot"/>
        <s v="ebay_1982_topps"/>
        <s v="gmcards_82_l_smith"/>
        <s v="farmingdale_auction"/>
        <s v="niantic_rubbermaids"/>
        <s v="westbury"/>
        <s v="gmcards_83_d_strawberry"/>
        <s v="gmcards_83_j_franco"/>
        <s v="maplewood_topps_box"/>
        <s v="flanders_estate_sale"/>
        <s v="gmcards_84_d_strawberry"/>
        <s v="gmcards_85_r_clemens"/>
        <s v="waterbury_boxes"/>
        <s v="gmcards_85_d_gooden"/>
        <s v="wax_box_1986"/>
        <s v="staten_island_estate_sale"/>
        <s v="mahwah_sale"/>
        <s v="klively_lot"/>
        <s v="1991_topps_box"/>
        <s v="lot_92_94"/>
        <s v="alyssa_stars"/>
        <s v="alyssa_120_more"/>
        <s v="waxpax_lot"/>
        <s v="comc_95_c_beltran"/>
        <s v="1996_small_lot"/>
        <s v="livingston_mall_98_set"/>
        <s v="dogsmace_lot"/>
        <s v="ebay_alyssa"/>
        <s v="1999_series1_box"/>
        <s v="alyssa_stars_v2"/>
        <s v="ebay_pick_2000-2003"/>
        <s v="2002_series1_box"/>
        <s v="comc_02_m_teixeira"/>
        <s v="two_boxes_2003_topps"/>
        <s v="alyssa_buy120"/>
        <s v="ebay_cano_lot"/>
        <s v="ebay_2004_jumbo_packs"/>
        <s v="lstowell_04_06_13_20"/>
        <s v="ebay_felix_rookie"/>
        <s v="ebay_2004_bonds_traded"/>
        <s v="2005_series2_box"/>
        <s v="hawkes_20"/>
        <s v="ebay_07_topps_packs"/>
        <s v="cape_auctions_08-12"/>
        <s v="scioscia_125"/>
        <s v="votto_rookie"/>
        <s v="ebay_posey_rookie"/>
        <s v="ebay_2010_jumbo_packs"/>
        <s v="strasburg_rookie_lot"/>
        <s v="comc_10_m_stanton"/>
        <s v="mall_2011_binder"/>
        <s v="ebay_mercertl_group"/>
        <s v="rookie_freeman"/>
        <s v="stlbrowns_2012-2019"/>
        <s v="bryce_harper_rookie"/>
        <s v="manny_machado_rookie"/>
        <s v="ebay_yelich_rc_psa9"/>
        <s v="2015_lot_25"/>
        <s v="stl_browns_58"/>
        <s v="ebay_bellinger_rc_psa9"/>
        <s v="psa9_ohtani"/>
        <s v="psa9_acuna"/>
        <s v="ebay_soto_psa9"/>
        <s v="psa9_tatis"/>
        <s v="ebay_guerrero_psa9"/>
        <s v="psa9_robert"/>
        <s v="2021_series1_hobby_box"/>
        <s v="ebay_25_singles"/>
        <s v="2022_series1_jumbo"/>
        <s v="2022_topps_series2_hanger"/>
        <s v="2022_topps_series2_packs"/>
      </sharedItems>
    </cacheField>
    <cacheField name="remaining_price" numFmtId="2">
      <sharedItems containsSemiMixedTypes="0" containsString="0" containsNumber="1">
        <n v="46.0"/>
        <n v="0.0"/>
        <n v="47.0"/>
        <n v="62.0"/>
        <n v="58.0"/>
        <n v="250.0"/>
        <n v="65.0"/>
        <n v="45.0"/>
        <n v="94.5"/>
        <n v="116.0"/>
        <n v="61.0"/>
        <n v="22.0"/>
        <n v="103.0"/>
        <n v="70.0"/>
        <n v="18.0"/>
        <n v="14.5"/>
        <n v="81.0"/>
        <n v="55.0"/>
        <n v="56.0"/>
        <n v="32.06"/>
        <n v="10.75"/>
        <n v="9.5"/>
        <n v="8.0"/>
        <n v="90.0"/>
        <n v="7.5"/>
        <n v="9.0"/>
        <n v="10.0"/>
        <n v="25.0"/>
        <n v="22.5"/>
        <n v="16.95"/>
        <n v="7.0"/>
        <n v="10.8"/>
        <n v="4.0"/>
        <n v="3.0"/>
        <n v="6.0"/>
        <n v="24.5"/>
        <n v="7.49"/>
        <n v="5.0"/>
        <n v="16.0"/>
        <n v="33.0"/>
        <n v="11.72"/>
        <n v="11.0"/>
        <n v="7.97"/>
        <n v="3.77"/>
        <n v="3.99"/>
        <n v="4.99"/>
        <n v="15.0"/>
        <n v="32.0"/>
        <n v="2.51"/>
        <n v="50.0"/>
        <n v="15.99"/>
        <n v="20.0"/>
        <n v="475.0"/>
        <n v="3.25"/>
        <n v="149.99"/>
        <n v="11.99"/>
        <n v="3.7"/>
        <n v="39.99"/>
        <n v="22.33"/>
        <n v="2.5"/>
        <n v="7.94"/>
        <n v="9.99"/>
        <n v="1.99"/>
        <n v="24.0"/>
        <n v="3.5"/>
        <n v="7.99"/>
        <n v="10.01"/>
        <n v="0.3"/>
        <n v="3.8"/>
        <n v="10.17"/>
        <n v="0.93"/>
        <n v="0.75"/>
        <n v="19.01"/>
        <n v="1.0"/>
        <n v="5.33"/>
        <n v="0.77"/>
        <n v="0.5"/>
        <n v="1.22"/>
        <n v="0.66"/>
        <n v="0.4"/>
        <n v="0.22"/>
        <n v="0.2"/>
        <n v="0.45"/>
        <n v="0.18"/>
        <n v="10.6"/>
        <n v="0.35"/>
        <n v="0.34"/>
        <n v="0.07"/>
        <n v="1.5"/>
        <n v="1.25"/>
        <n v="0.6"/>
        <n v="0.43"/>
        <n v="0.25"/>
        <n v="40.0"/>
        <n v="0.26"/>
        <n v="2.95"/>
        <n v="0.32"/>
        <n v="0.53"/>
        <n v="23.0"/>
        <n v="1.39"/>
        <n v="6.5"/>
        <n v="0.99"/>
        <n v="25.1"/>
        <n v="0.97"/>
        <n v="0.7"/>
        <n v="0.19"/>
        <n v="8.5"/>
        <n v="1.8"/>
        <n v="2.39"/>
        <n v="1.33"/>
        <n v="2.75"/>
      </sharedItems>
    </cacheField>
    <cacheField name="url" numFmtId="0">
      <sharedItems>
        <s v="/ViewCard.cfm/sid/26/cid/6574952/1952-Topps-11-Phil-Rizzuto"/>
        <s v="/ViewCard.cfm/sid/26/cid/2229/1952-Topps-36-Gil-Hodges"/>
        <s v="/ViewCard.cfm/sid/26/cid/6575006/1952-Topps-65-Enos-Slaughter"/>
        <s v="/ViewCard.cfm/sid/26/cid/2286/1952-Topps-91-Red-Schoendienst"/>
        <s v="/ViewCard.cfm/sid/26/cid/2324/1952-Topps-129-Johnny-Mize"/>
        <s v="/ViewCard.cfm/sid/26/cid/2390/1952-Topps-195-Orestes-Minoso"/>
        <s v="/ViewCard.cfm/sid/26/cid/2411/1952-Topps-216-Richie-Ashburn"/>
        <s v="/ViewCard.cfm/sid/26/cid/2438/1952-Topps-243-Larry-Doby"/>
        <s v="/ViewCard.cfm/sid/26/cid/2441/1952-Topps-246-George-Kell"/>
        <s v="/ViewCard.cfm/sid/26/cid/2528/1952-Topps-333-Pee-Wee-Reese"/>
        <s v="/ViewCard.cfm/sid/29/cid/5958/1953-Topps-41-Enos-Slaughter"/>
        <s v="/ViewCard.cfm/sid/29/cid/5983/1953-Topps-66-Orestes-Minoso"/>
        <s v="/ViewCard.cfm/sid/29/cid/5993/1953-Topps-76-Pee-Wee-Reese"/>
        <s v="/ViewCard.cfm/sid/29/cid/5994/1953-Topps-77-Johnny-Mize"/>
        <s v="/ViewCard.cfm/sid/29/cid/5995/1953-Topps-78-Red-Schoendienst"/>
        <s v="/ViewCard.cfm/sid/29/cid/6031/1953-Topps-114-Phil-Rizzuto"/>
        <s v="/ViewCard.cfm/sid/29/cid/6055/1953-Topps-138-George-Kell"/>
        <s v="/ViewCard.cfm/sid/29/cid/6145/1953-Topps-228-Hal-Newhouser"/>
        <s v="/ViewCard.cfm/sid/33/cid/6208/1954-Topps-17-Phil-Rizzuto"/>
        <s v="/ViewCard.cfm/sid/33/cid/6236/1954-Topps-45-Richie-Ashburn"/>
        <s v="/ViewCard.cfm/sid/33/cid/6261/1954-Topps-70-Larry-Doby"/>
        <s v="/ViewCard.cfm/sid/33/cid/6293/1954-Topps-102-Gil-Hodges"/>
        <s v="/ViewCard.cfm/sid/36/cid/6465/1955-Topps-24-Hal-Newhouser"/>
        <s v="/ViewCard.cfm/sid/36/cid/6626/1955-Topps-187-Gil-Hodges"/>
        <s v="/ViewCard.cfm/sid/36/cid/6628/1955-Topps-189-Phil-Rizzuto"/>
        <s v="/ViewCard.cfm/sid/37/cid/8826102/1956-Topps-109-Enos-Slaughter"/>
        <s v="/ViewCard.cfm/sid/37/cid/6772/1956-Topps-113b-Phil-Rizzuto"/>
        <s v="/ViewCard.cfm/sid/37/cid/6777/1956-Topps-118b-Nellie-Fox"/>
        <s v="/ViewCard.cfm/sid/37/cid/6779/1956-Topps-120b-Richie-Ashburn"/>
        <s v="/ViewCard.cfm/sid/37/cid/6784/1956-Topps-125-Minnie-Minoso"/>
        <s v="/ViewCard.cfm/sid/37/cid/6804/1956-Topps-145-Gil-Hodges"/>
        <s v="/ViewCard.cfm/sid/37/cid/6824/1956-Topps-165b-Red-Schoendienst"/>
        <s v="/ViewCard.cfm/sid/37/cid/6854/1956-Topps-195-George-Kell"/>
        <s v="/ViewCard.cfm/sid/37/cid/6909/1956-Topps-250-Larry-Doby"/>
        <s v="/ViewCard.cfm/sid/37/cid/6919/1956-Topps-260-"/>
        <s v="/ViewCard.cfm/sid/38/cid/7025/1957-Topps-24-Bill-Mazeroski"/>
        <s v="/ViewCard.cfm/sid/38/cid/7031/1957-Topps-30-Pee-Wee-Reese"/>
        <s v="/ViewCard.cfm/sid/38/cid/7039/1957-Topps-38-Nellie-Fox"/>
        <s v="/ViewCard.cfm/sid/38/cid/7071/1957-Topps-70-Richie-Ashburn"/>
        <s v="/ViewCard.cfm/sid/38/cid/7081/1957-Topps-80-Gil-Hodges"/>
        <s v="/ViewCard.cfm/sid/38/cid/7086/1957-Topps-85-Larry-Doby"/>
        <s v="/ViewCard.cfm/sid/38/cid/7139/1957-Topps-138-Minnie-Minoso"/>
        <s v="/ViewCard.cfm/sid/38/cid/7155/1957-Topps-154-Red-Schoendienst"/>
        <s v="/ViewCard.cfm/sid/38/cid/7217/1957-Topps-215-Enos-Slaughter"/>
        <s v="/ViewCard.cfm/sid/38/cid/7232/1957-Topps-230-George-Kell"/>
        <s v="/ViewCard.cfm/sid/38/cid/7340/1957-Topps-338-Jim-Bunning"/>
        <s v="/ViewCard.cfm/sid/40/cid/27052/1958-Topps-40-George-Kell"/>
        <s v="/ViewCard.cfm/sid/40/cid/27149/1958-Topps-115-Jim-Bunning"/>
        <s v="/ViewCard.cfm/sid/40/cid/27176/1958-Topps-142-Enos-Slaughter"/>
        <s v="/ViewCard.cfm/sid/40/cid/27195/1958-Topps-162-Gil-Hodges"/>
        <s v="/ViewCard.cfm/sid/40/cid/27223/1958-Topps-190-Red-Schoendienst"/>
        <s v="/ViewCard.cfm/sid/40/cid/27263/1958-Topps-230-Richie-Ashburn"/>
        <s v="/ViewCard.cfm/sid/40/cid/27271/1958-Topps-238-Bill-Mazeroski"/>
        <s v="/ViewCard.cfm/sid/40/cid/27328/1958-Topps-295-Minnie-Minoso"/>
        <s v="/ViewCard.cfm/sid/40/cid/27376/1958-Topps-343-Orlando-Cepeda"/>
        <s v="/ViewCard.cfm/sid/40/cid/27408/1958-Topps-375-Pee-Wee-Reese"/>
        <s v="/ViewCard.cfm/sid/40/cid/27435/1958-Topps-400-Nellie-Fox"/>
        <s v="/ViewCard.cfm/sid/40/cid/27460/1958-Topps-424-Larry-Doby"/>
        <s v="/ViewCard.cfm/sid/43/cid/7985/1959-Topps-30-Nellie-Fox"/>
        <s v="/ViewCard.cfm/sid/43/cid/8037/1959-Topps-80-Minnie-Minoso"/>
        <s v="/ViewCard.cfm/sid/43/cid/8106/1959-Topps-149-Jim-Bunning"/>
        <s v="/ViewCard.cfm/sid/43/cid/8112/1959-Topps-155-Enos-Slaughter"/>
        <s v="/ViewCard.cfm/sid/43/cid/8227/1959-Topps-270-Gil-Hodges"/>
        <s v="/ViewCard.cfm/sid/43/cid/8257/1959-Topps-300-Richie-Ashburn"/>
        <s v="/ViewCard.cfm/sid/43/cid/8352/1959-Topps-390-Orlando-Cepeda"/>
        <s v="/ViewCard.cfm/sid/43/cid/8377/1959-Topps-415-Bill-Mazeroski"/>
        <s v="/ViewCard.cfm/sid/43/cid/8419/1959-Topps-455-Larry-Doby"/>
        <s v="/ViewCard.cfm/sid/43/cid/8444/1959-Topps-480-Red-Schoendienst"/>
        <s v="/ViewCard.cfm/sid/47/cid/27655/1960-Topps-55-Bill-Mazeroski"/>
        <s v="/ViewCard.cfm/sid/47/cid/27700/1960-Topps-100-Nellie-Fox"/>
        <s v="/ViewCard.cfm/sid/47/cid/27736/1960-Topps-136-Jim-Kaat"/>
        <s v="/ViewCard.cfm/sid/47/cid/27895/1960-Topps-295-Gil-Hodges"/>
        <s v="/ViewCard.cfm/sid/47/cid/27905/1960-Topps-305-Richie-Ashburn"/>
        <s v="/ViewCard.cfm/sid/47/cid/27935/1960-Topps-335-Red-Schoendienst"/>
        <s v="/ViewCard.cfm/sid/47/cid/27965/1960-Topps-365-Minnie-Minoso"/>
        <s v="/ViewCard.cfm/sid/47/cid/28050/1960-Topps-450-Orlando-Cepeda"/>
        <s v="/ViewCard.cfm/sid/47/cid/28102/1960-Topps-502-Jim-Bunning"/>
        <s v="/ViewCard.cfm/sid/51/cid/9136/1961-Topps-30-Nellie-Fox"/>
        <s v="/ViewCard.cfm/sid/51/cid/9141/1961-Topps-35-Ron-Santo"/>
        <s v="/ViewCard.cfm/sid/51/cid/9169/1961-Topps-63-Jim-Kaat"/>
        <s v="/ViewCard.cfm/sid/51/cid/9194/1961-Topps-88-Richie-Ashburn"/>
        <s v="/ViewCard.cfm/sid/51/cid/9491/1961-Topps-380-Minnie-Minoso"/>
        <s v="/ViewCard.cfm/sid/51/cid/9540/1961-Topps-430-Bill-Mazeroski"/>
        <s v="/ViewCard.cfm/sid/51/cid/9545/1961-Topps-435-Orlando-Cepeda"/>
        <s v="/ViewCard.cfm/sid/51/cid/9571/1961-Topps-460-Gil-Hodges"/>
        <s v="/ViewCard.cfm/sid/51/cid/9602/1961-Topps-490-Jim-Bunning"/>
        <s v="/ViewCard.cfm/sid/51/cid/9617/1961-Topps-505-Red-Schoendienst"/>
        <s v="/ViewCard.cfm/sid/55/cid/28271/1962-Topps-21-Jim-Kaat"/>
        <s v="/ViewCard.cfm/sid/55/cid/28279/1962-Topps-28-Minnie-Minoso"/>
        <s v="/ViewCard.cfm/sid/55/cid/28291/1962-Topps-40-Orlando-Cepeda"/>
        <s v="/ViewCard.cfm/sid/55/cid/28324/1962-Topps-73-Nellie-Fox"/>
        <s v="/ViewCard.cfm/sid/55/cid/28336/1962-Topps-85-Gil-Hodges"/>
        <s v="/ViewCard.cfm/sid/55/cid/28427/1962-Topps-170-Ron-Santo"/>
        <s v="/ViewCard.cfm/sid/55/cid/28474/1962-Topps-213-Richie-Ashburn"/>
        <s v="/ViewCard.cfm/sid/55/cid/28614/1962-Topps-353-Bill-Mazeroski"/>
        <s v="/ViewCard.cfm/sid/55/cid/28722/1962-Topps-460-Jim-Bunning"/>
        <s v="/ViewCard.cfm/sid/55/cid/28839/1962-Topps-575-Red-Schoendienst"/>
        <s v="/ViewCard.cfm/sid/60/cid/10448/1963-Topps-135-Richie-Ashburn"/>
        <s v="/ViewCard.cfm/sid/60/cid/10478/1963-Topps-165-Jim-Kaat"/>
        <s v="/ViewCard.cfm/sid/60/cid/10503/1963-Topps-190-Minnie-Minoso"/>
        <s v="/ViewCard.cfm/sid/60/cid/10541/1963-Topps-228-1963-Rookie-Stars-(Max-Alvis-/-Bob-Bailey-/-Ed-Kranepool-/-Pedro-Oliva)"/>
        <s v="/ViewCard.cfm/sid/60/cid/10558/1963-Topps-245-Gil-Hodges"/>
        <s v="/ViewCard.cfm/sid/60/cid/10565/1963-Topps-252-Ron-Santo"/>
        <s v="/ViewCard.cfm/sid/60/cid/10636/1963-Topps-323-Bill-Mazeroski"/>
        <s v="/ViewCard.cfm/sid/60/cid/10679/1963-Topps-365-Jim-Bunning"/>
        <s v="/ViewCard.cfm/sid/60/cid/10837/1963-Topps-520-Orlando-Cepeda"/>
        <s v="/ViewCard.cfm/sid/60/cid/10842/1963-Topps-525-Nellie-Fox"/>
        <s v="/ViewCard.cfm/sid/60/cid/10854/1963-Topps-537-Pedro-Gonzalez-/-Ken-McMullen-/-Pete-Rose-/-Al-Weis"/>
        <s v="/ViewCard.cfm/sid/61/cid/11010/1964-Topps-116-Twins-1964-Rookie-Stars---Jay-Ward-/-Tony-Oliva"/>
        <s v="/ViewCard.cfm/sid/61/cid/11019/1964-Topps-125-Pete-Rose"/>
        <s v="/ViewCard.cfm/sid/61/cid/11099/1964-Topps-205-Nellie-Fox"/>
        <s v="/ViewCard.cfm/sid/61/cid/11159/1964-Topps-265-Jim-Bunning"/>
        <s v="/ViewCard.cfm/sid/61/cid/11269/1964-Topps-375-Ron-Santo"/>
        <s v="/ViewCard.cfm/sid/61/cid/11284/1964-Topps-390-Orlando-Cepeda"/>
        <s v="/ViewCard.cfm/sid/61/cid/11433/1964-Topps-538-Minnie-Minoso"/>
        <s v="/ViewCard.cfm/sid/61/cid/11462/1964-Topps-567-Jim-Kaat"/>
        <s v="/ViewCard.cfm/sid/61/cid/11465/1964-Topps-570-Bill-Mazeroski"/>
        <s v="/ViewCard.cfm/sid/64/cid/11502/1965-Topps-20-Jim-Bunning"/>
        <s v="/ViewCard.cfm/sid/64/cid/11544/1965-Topps-62-Jim-Kaat"/>
        <s v="/ViewCard.cfm/sid/64/cid/11578/1965-Topps-95-Bill-Mazeroski"/>
        <s v="/ViewCard.cfm/sid/64/cid/11593/1965-Topps-110-Ron-Santo"/>
        <s v="/ViewCard.cfm/sid/64/cid/11690/1965-Topps-207-Pete-Rose"/>
        <s v="/ViewCard.cfm/sid/64/cid/11823/1965-Topps-340-Tony-Oliva"/>
        <s v="/ViewCard.cfm/sid/64/cid/11843/1965-Topps-360-Orlando-Cepeda"/>
        <s v="/ViewCard.cfm/sid/64/cid/11968/1965-Topps-485-Nellie-Fox"/>
        <s v="/ViewCard.cfm/sid/65/cid/28930/1966-Topps-30-Pete-Rose"/>
        <s v="/ViewCard.cfm/sid/65/cid/29039/1966-Topps-132-Orlando-Cepeda"/>
        <s v="/ViewCard.cfm/sid/65/cid/29119/1966-Topps-210-Bill-Mazeroski"/>
        <s v="/ViewCard.cfm/sid/65/cid/29200/1966-Topps-290-Ron-Santo"/>
        <s v="/ViewCard.cfm/sid/65/cid/29346/1966-Topps-435-Jim-Bunning"/>
        <s v="/ViewCard.cfm/sid/65/cid/29357/1966-Topps-445-Jim-Kaat"/>
        <s v="/ViewCard.cfm/sid/65/cid/29362/1966-Topps-450-Tony-Oliva"/>
        <s v="/ViewCard.cfm/sid/66/cid/13620/1967-Topps-20-Orlando-Cepeda"/>
        <s v="/ViewCard.cfm/sid/66/cid/13652/1967-Topps-50-Tony-Oliva"/>
        <s v="/ViewCard.cfm/sid/66/cid/13674/1967-Topps-70-Ron-Santo"/>
        <s v="/ViewCard.cfm/sid/66/cid/13907/1967-Topps-300-Jim-Kaat"/>
        <s v="/ViewCard.cfm/sid/66/cid/14041/1967-Topps-430-Pete-Rose"/>
        <s v="/ViewCard.cfm/sid/66/cid/14123/1967-Topps-510-Bill-Mazeroski"/>
        <s v="/ViewCard.cfm/sid/66/cid/14173/1967-Topps-560-Jim-Bunning"/>
        <s v="/ViewCard.cfm/sid/68/cid/29719/1968-Topps-165-Tony-Oliva"/>
        <s v="/ViewCard.cfm/sid/68/cid/29755/1968-Topps-200-Orlando-Cepeda"/>
        <s v="/ViewCard.cfm/sid/68/cid/29770/1968-Topps-215-Jim-Bunning"/>
        <s v="/ViewCard.cfm/sid/68/cid/29785/1968-Topps-230-Pete-Rose"/>
        <s v="/ViewCard.cfm/sid/68/cid/29790/1968-Topps-235-Ron-Santo"/>
        <s v="/ViewCard.cfm/sid/68/cid/29947/1968-Topps-390-Bill-Mazeroski"/>
        <s v="/ViewCard.cfm/sid/68/cid/30008/1968-Topps-450-Jim-Kaat"/>
        <s v="/ViewCard.cfm/sid/69/cid/30326/1969-Topps-120-Pete-Rose"/>
        <s v="/ViewCard.cfm/sid/69/cid/30382/1969-Topps-175-Jim-Bunning"/>
        <s v="/ViewCard.cfm/sid/69/cid/30498/1969-Topps-290-Jim-Kaat"/>
        <s v="/ViewCard.cfm/sid/69/cid/30543/1969-Topps-335-Bill-Mazeroski"/>
        <s v="/ViewCard.cfm/sid/69/cid/30593/1969-Topps-385-Orlando-Cepeda"/>
        <s v="/ViewCard.cfm/sid/69/cid/30801/1969-Topps-570-Ron-Santo"/>
        <s v="/ViewCard.cfm/sid/69/cid/30832/1969-Topps-600-Tony-Oliva"/>
        <s v="/ViewCard.cfm/sid/70/cid/14904/1970-Topps-75-Jim-Kaat"/>
        <s v="/ViewCard.cfm/sid/70/cid/15235/1970-Topps-403-Jim-Bunning"/>
        <s v="/ViewCard.cfm/sid/70/cid/15273/1970-Topps-440-Bill-Mazeroski"/>
        <s v="/ViewCard.cfm/sid/70/cid/15343/1970-Topps-510-Tony-Oliva"/>
        <s v="/ViewCard.cfm/sid/70/cid/15389/1970-Topps-555-Orlando-Cepeda"/>
        <s v="/ViewCard.cfm/sid/70/cid/15414/1970-Topps-580-Pete-Rose"/>
        <s v="/ViewCard.cfm/sid/70/cid/15505/1970-Topps-670-Ron-Santo"/>
        <s v="/ViewCard.cfm/sid/71/cid/15655/1971-Topps-100-Pete-Rose"/>
        <s v="/ViewCard.cfm/sid/71/cid/15665/1971-Topps-110-Bill-Mazeroski"/>
        <s v="/ViewCard.cfm/sid/71/cid/15672/1971-Topps-117-Ted-Simmons"/>
        <s v="/ViewCard.cfm/sid/71/cid/15776/1971-Topps-220-Ron-Santo"/>
        <s v="/ViewCard.cfm/sid/71/cid/15801/1971-Topps-245-Jim-Kaat"/>
        <s v="/ViewCard.cfm/sid/71/cid/15846/1971-Topps-290-Tony-Oliva"/>
        <s v="/ViewCard.cfm/sid/71/cid/15897/1971-Topps-341-Steve-Garvey"/>
        <s v="/ViewCard.cfm/sid/71/cid/16130/1971-Topps-574-Jim-Bunning"/>
        <s v="/ViewCard.cfm/sid/71/cid/16161/1971-Topps-605-Orlando-Cepeda"/>
        <s v="/ViewCard.cfm/sid/72/cid/16558/1972-Topps-154-Ted-Simmons"/>
        <s v="/ViewCard.cfm/sid/72/cid/16599/1972-Topps-195-Orlando-Cepeda"/>
        <s v="/ViewCard.cfm/sid/72/cid/16804/1972-Topps-400-Tony-Oliva"/>
        <s v="/ViewCard.cfm/sid/72/cid/16959/1972-Topps-555-Ron-Santo"/>
        <s v="/ViewCard.cfm/sid/72/cid/16963/1972-Topps-559-Pete-Rose"/>
        <s v="/ViewCard.cfm/sid/72/cid/17091/1972-Topps-686-Steve-Garvey"/>
        <s v="/ViewCard.cfm/sid/72/cid/17114/1972-Topps-709-Jim-Kaat"/>
        <s v="/ViewCard.cfm/sid/72/cid/17165/1972-Topps-760-Bill-Mazeroski"/>
        <s v="/ViewCard.cfm/sid/73/cid/17282/1973-Topps-80-Tony-Oliva"/>
        <s v="/ViewCard.cfm/sid/73/cid/17288/1973-Topps-85-Ted-Simmons"/>
        <s v="/ViewCard.cfm/sid/73/cid/17318/1973-Topps-115-Ron-Santo"/>
        <s v="/ViewCard.cfm/sid/73/cid/17334/1973-Topps-130-Pete-Rose"/>
        <s v="/ViewCard.cfm/sid/73/cid/17420/1973-Topps-213-Steve-Garvey"/>
        <s v="/ViewCard.cfm/sid/73/cid/17745/1973-Topps-530-Jim-Kaat"/>
        <s v="/ViewCard.cfm/sid/73/cid/17760/1973-Topps-545-Orlando-Cepeda"/>
        <s v="/ViewCard.cfm/sid/73/cid/17829/1973-Topps-614-Rookie-Outfielders---Alonza-Bumbry-/-Dwight-Evans-/-Charlie-Spikes"/>
        <s v="/ViewCard.cfm/sid/74/cid/30986/1974-Topps-83-Orlando-Cepeda"/>
        <s v="/ViewCard.cfm/sid/74/cid/31097/1974-Topps-190-Tony-Oliva"/>
        <s v="/ViewCard.cfm/sid/74/cid/31163/1974-Topps-252-Dave-Parker"/>
        <s v="/ViewCard.cfm/sid/74/cid/31171/1974-Topps-260-Ted-Simmons"/>
        <s v="/ViewCard.cfm/sid/74/cid/31181/1974-Topps-270-Ron-Santo"/>
        <s v="/ViewCard.cfm/sid/74/cid/31211/1974-Topps-300-Pete-Rose"/>
        <s v="/ViewCard.cfm/sid/74/cid/31263/1974-Topps-351-Dwight-Evans"/>
        <s v="/ViewCard.cfm/sid/74/cid/31354/1974-Topps-440-Jim-Kaat"/>
        <s v="/ViewCard.cfm/sid/74/cid/31489/1974-Topps-575-Steve-Garvey"/>
        <s v="/ViewCard.cfm/sid/76/cid/18527/1975-Topps-29-Dave-Parker"/>
        <s v="/ViewCard.cfm/sid/76/cid/18533/1975-Topps-35-Ron-Santo"/>
        <s v="/ViewCard.cfm/sid/76/cid/18573/1975-Topps-75-Ted-Simmons"/>
        <s v="/ViewCard.cfm/sid/76/cid/18638/1975-Topps-140-Steve-Garvey"/>
        <s v="/ViewCard.cfm/sid/76/cid/18741/1975-Topps-243-Jim-Kaat"/>
        <s v="/ViewCard.cfm/sid/76/cid/18753/1975-Topps-255-Dwight-Evans"/>
        <s v="/ViewCard.cfm/sid/76/cid/18818/1975-Topps-320-Pete-Rose"/>
        <s v="/ViewCard.cfm/sid/76/cid/18823/1975-Topps-325-Tony-Oliva"/>
        <s v="/ViewCard.cfm/sid/77/cid/19193/1976-Topps-35-Tony-Oliva"/>
        <s v="/ViewCard.cfm/sid/77/cid/19238/1976-Topps-80-Jim-Kaat"/>
        <s v="/ViewCard.cfm/sid/77/cid/19308/1976-Topps-150-Steve-Garvey"/>
        <s v="/ViewCard.cfm/sid/77/cid/19343/1976-Topps-185-Dave-Parker"/>
        <s v="/ViewCard.cfm/sid/77/cid/19398/1976-Topps-240-Pete-Rose"/>
        <s v="/ViewCard.cfm/sid/77/cid/19448/1976-Topps-290-Ted-Simmons"/>
        <s v="/ViewCard.cfm/sid/77/cid/19733/1976-Topps-575-Dwight-Evans"/>
        <s v="/ViewCard.cfm/sid/79/cid/19843/1977-Topps-25-Dwight-Evans"/>
        <s v="/ViewCard.cfm/sid/79/cid/20088/1977-Topps-270-Dave-Parker"/>
        <s v="/ViewCard.cfm/sid/79/cid/20218/1977-Topps-400-Steve-Garvey"/>
        <s v="/ViewCard.cfm/sid/79/cid/20268/1977-Topps-450-Pete-Rose"/>
        <s v="/ViewCard.cfm/sid/79/cid/20288/1977-Topps-470-Ted-Simmons"/>
        <s v="/ViewCard.cfm/sid/79/cid/20294/1977-Topps-476-Rookie-Catchers---Gary-Alexander-/-Rick-Cerone-/-Dale-Murphy-/-Kevin-Pasley"/>
        <s v="/ViewCard.cfm/sid/79/cid/20456/1977-Topps-638-Jim-Kaat"/>
        <s v="/ViewCard.cfm/sid/80/cid/20498/1978-Topps-20-Pete-Rose"/>
        <s v="/ViewCard.cfm/sid/80/cid/20828/1978-Topps-350-Steve-Garvey"/>
        <s v="/ViewCard.cfm/sid/80/cid/20858/1978-Topps-380-Ted-Simmons"/>
        <s v="/ViewCard.cfm/sid/80/cid/21038/1978-Topps-560-Dave-Parker"/>
        <s v="/ViewCard.cfm/sid/80/cid/21173/1978-Topps-695-Dwight-Evans"/>
        <s v="/ViewCard.cfm/sid/80/cid/21181/1978-Topps-703-Rookie-Pitchers---Larry-Andersen-/-Tim-Jones-/-Mickey-Mahler-/-Jack-Morris"/>
        <s v="/ViewCard.cfm/sid/80/cid/21185/1978-Topps-707-1978-Rookie-Shortstops-(Mickey-Klutts-/-Paul-Molitor-/-Alan-Trammell-/-U.L.-Washington)"/>
        <s v="/ViewCard.cfm/sid/80/cid/21186/1978-Topps-708-Rookie-Catchers---Bo-Diaz-/-Dale-Murphy-/-Lance-Parrish-/-Ernie-Whitt"/>
        <s v="/ViewCard.cfm/sid/80/cid/21193/1978-Topps-715-Jim-Kaat"/>
        <s v="/ViewCard.cfm/sid/81/cid/21289/1979-Topps-39-Dale-Murphy"/>
        <s v="/ViewCard.cfm/sid/81/cid/21300/1979-Topps-50-Steve-Garvey"/>
        <s v="/ViewCard.cfm/sid/81/cid/21386/1979-Topps-136-Jim-Kaat"/>
        <s v="/ViewCard.cfm/sid/81/cid/21405/1979-Topps-155-Dwight-Evans"/>
        <s v="/ViewCard.cfm/sid/81/cid/21501/1979-Topps-251-Jack-Morris"/>
        <s v="/ViewCard.cfm/sid/81/cid/21608/1979-Topps-358-Alan-Trammell"/>
        <s v="/ViewCard.cfm/sid/81/cid/21681/1979-Topps-430-Dave-Parker"/>
        <s v="/ViewCard.cfm/sid/81/cid/21761/1979-Topps-510-Ted-Simmons"/>
        <s v="/ViewCard.cfm/sid/81/cid/21901/1979-Topps-650-Pete-Rose"/>
        <s v="/ViewCard.cfm/sid/82/cid/31685/1980-Topps-85-Ted-Simmons"/>
        <s v="/ViewCard.cfm/sid/82/cid/31832/1980-Topps-232-Alan-Trammell"/>
        <s v="/ViewCard.cfm/sid/82/cid/31850/1980-Topps-250-Jim-Kaat"/>
        <s v="/ViewCard.cfm/sid/82/cid/31874/1980-Topps-274-Dale-Murphy"/>
        <s v="/ViewCard.cfm/sid/82/cid/31890/1980-Topps-290-Steve-Garvey"/>
        <s v="/ViewCard.cfm/sid/82/cid/31910/1980-Topps-310-Dave-Parker"/>
        <s v="/ViewCard.cfm/sid/82/cid/31971/1980-Topps-371-Jack-Morris"/>
        <s v="/ViewCard.cfm/sid/82/cid/32006/1980-Topps-405-Dwight-Evans"/>
        <s v="/ViewCard.cfm/sid/82/cid/32142/1980-Topps-540-Pete-Rose"/>
        <s v="/ViewCard.cfm/sid/85/cid/23470/1981-Topps-180-Pete-Rose"/>
        <s v="/ViewCard.cfm/sid/85/cid/23565/1981-Topps-275-Dwight-Evans"/>
        <s v="/ViewCard.cfm/sid/85/cid/23637/1981-Topps-347-Harold-Baines"/>
        <s v="/ViewCard.cfm/sid/85/cid/23794/1981-Topps-504-Dale-Murphy"/>
        <s v="/ViewCard.cfm/sid/85/cid/23820/1981-Topps-530-Steve-Garvey"/>
        <s v="/ViewCard.cfm/sid/85/cid/23853/1981-Topps-563-Jim-Kaat"/>
        <s v="/ViewCard.cfm/sid/85/cid/23862/1981-Topps-572-Jack-Morris"/>
        <s v="/ViewCard.cfm/sid/85/cid/23930/1981-Topps-640-Dave-Parker"/>
        <s v="/ViewCard.cfm/sid/85/cid/23995/1981-Topps-705-Ted-Simmons"/>
        <s v="/ViewCard.cfm/sid/85/cid/23999/1981-Topps-709-Alan-Trammell"/>
        <s v="/ViewCard.cfm/sid/89/cid/24188/1982-Topps-40-Dave-Parker"/>
        <s v="/ViewCard.cfm/sid/89/cid/24298/1982-Topps-150-Ted-Simmons"/>
        <s v="/ViewCard.cfm/sid/89/cid/24327/1982-Topps-179-Steve-Garvey"/>
        <s v="/ViewCard.cfm/sid/89/cid/24505/1982-Topps-355-Dwight-Evans"/>
        <s v="/ViewCard.cfm/sid/89/cid/24517/1982-Topps-367-Jim-Kaat"/>
        <s v="/ViewCard.cfm/sid/89/cid/24601/1982-Topps-450-Jack-Morris"/>
        <s v="/ViewCard.cfm/sid/89/cid/24603/1982-Topps-452-Lee-Smith"/>
        <s v="/ViewCard.cfm/sid/89/cid/24626/1982-Topps-475-Alan-Trammell"/>
        <s v="/ViewCard.cfm/sid/89/cid/24819/1982-Topps-668-Dale-Murphy"/>
        <s v="/ViewCard.cfm/sid/89/cid/24835/1982-Topps-684-Harold-Baines"/>
        <s v="/ViewCard.cfm/sid/89/cid/24931/1982-Topps-780-Pete-Rose"/>
        <s v="/ViewCard.cfm/sid/93/cid/25140/1983-Topps-65-Jack-Morris"/>
        <s v="/ViewCard.cfm/sid/93/cid/25170/1983-Topps-95-Alan-Trammell"/>
        <s v="/ViewCard.cfm/sid/93/cid/25175/1983-Topps-100-Pete-Rose"/>
        <s v="/ViewCard.cfm/sid/93/cid/25210/1983-Topps-135-Dwight-Evans"/>
        <s v="/ViewCard.cfm/sid/93/cid/25252/1983-Topps-177-Harold-Baines"/>
        <s v="/ViewCard.cfm/sid/93/cid/25280/1983-Topps-205-Dave-Parker"/>
        <s v="/ViewCard.cfm/sid/93/cid/25525/1983-Topps-450-Ted-Simmons"/>
        <s v="/ViewCard.cfm/sid/93/cid/25685/1983-Topps-610-Steve-Garvey"/>
        <s v="/ViewCard.cfm/sid/93/cid/25747/1983-Topps-672-Jim-Kaat"/>
        <s v="/ViewCard.cfm/sid/93/cid/25774/1983-Topps-699-Lee-Smith"/>
        <s v="/ViewCard.cfm/sid/93/cid/25835/1983-Topps-760-Dale-Murphy"/>
        <s v="/ViewCard.cfm/sid/94/cid/25976/1983-Topps-Traded-108T-Darryl-Strawberry"/>
        <s v="/ViewCard.cfm/sid/94/cid/25902/1983-Topps-Traded-34T-Julio-Franco"/>
        <s v="/ViewCard.cfm/sid/98/cid/33108/1984-Topps-8-Don-Mattingly"/>
        <s v="/ViewCard.cfm/sid/98/cid/33148/1984-Topps-48-Julio-Franco"/>
        <s v="/ViewCard.cfm/sid/98/cid/33250/1984-Topps-150-Dale-Murphy"/>
        <s v="/ViewCard.cfm/sid/98/cid/33276/1984-Topps-176-Lee-Smith"/>
        <s v="/ViewCard.cfm/sid/98/cid/33282/1984-Topps-182-Darryl-Strawberry"/>
        <s v="/ViewCard.cfm/sid/98/cid/33295/1984-Topps-195-Jack-Morris"/>
        <s v="/ViewCard.cfm/sid/98/cid/33400/1984-Topps-300-Pete-Rose"/>
        <s v="/ViewCard.cfm/sid/98/cid/33480/1984-Topps-380-Steve-Garvey"/>
        <s v="/ViewCard.cfm/sid/98/cid/33534/1984-Topps-434-Harold-Baines"/>
        <s v="/ViewCard.cfm/sid/98/cid/33610/1984-Topps-510-Alan-Trammell"/>
        <s v="/ViewCard.cfm/sid/98/cid/33730/1984-Topps-630-Ted-Simmons"/>
        <s v="/ViewCard.cfm/sid/98/cid/33820/1984-Topps-720-Dwight-Evans"/>
        <s v="/ViewCard.cfm/sid/98/cid/33875/1984-Topps-775-Dave-Parker"/>
        <s v="/ViewCard.cfm/sid/99/cid/33992/1984-Topps-Traded-42T-Dwight-Gooden"/>
        <s v="/ViewCard.cfm/sid/103/cid/34275/1985-Topps-175-Dave-Parker"/>
        <s v="/ViewCard.cfm/sid/103/cid/34281/1985-Topps-181-Roger-Clemens"/>
        <s v="/ViewCard.cfm/sid/103/cid/34337/1985-Topps-237-Julio-Franco"/>
        <s v="/ViewCard.cfm/sid/103/cid/34349/1985-Topps-249-Harold-Baines"/>
        <s v="/ViewCard.cfm/sid/103/cid/34418/1985-Topps-318-Ted-Simmons"/>
        <s v="/ViewCard.cfm/sid/103/cid/34420/1985-Topps-320-Dale-Murphy"/>
        <s v="/ViewCard.cfm/sid/103/cid/34501/1985-Topps-401-Mark-McGwire"/>
        <s v="/ViewCard.cfm/sid/103/cid/34550/1985-Topps-450-Steve-Garvey"/>
        <s v="/ViewCard.cfm/sid/103/cid/34611/1985-Topps-511-Lee-Smith"/>
        <s v="/ViewCard.cfm/sid/103/cid/34670/1985-Topps-570-Darryl-Strawberry"/>
        <s v="/ViewCard.cfm/sid/103/cid/34680/1985-Topps-580-Dwight-Evans"/>
        <s v="/ViewCard.cfm/sid/103/cid/34700/1985-Topps-600-Pete-Rose"/>
        <s v="/ViewCard.cfm/sid/103/cid/34710/1985-Topps-610-Jack-Morris"/>
        <s v="/ViewCard.cfm/sid/103/cid/34720/1985-Topps-620-Dwight-Gooden"/>
        <s v="/ViewCard.cfm/sid/103/cid/34727/1985-Topps-627-Eric-Davis"/>
        <s v="/ViewCard.cfm/sid/103/cid/34765/1985-Topps-665-Don-Mattingly"/>
        <s v="/ViewCard.cfm/sid/103/cid/34790/1985-Topps-690-Alan-Trammell"/>
        <s v="/ViewCard.cfm/sid/103/cid/34794/1985-Topps-694-Joe-Carter"/>
        <s v="/ViewCard.cfm/sid/104/cid/34974/1985-Topps-Traded-24T-Vince-Coleman"/>
        <s v="/ViewCard.cfm/sid/110/cid/12690/1986-Topps-1-Pete-Rose"/>
        <s v="/ViewCard.cfm/sid/110/cid/12717/1986-Topps-28-Eric-Davis"/>
        <s v="/ViewCard.cfm/sid/110/cid/12749/1986-Topps-60-Dwight-Evans"/>
        <s v="/ViewCard.cfm/sid/110/cid/12769/1986-Topps-80-Darryl-Strawberry"/>
        <s v="/ViewCard.cfm/sid/110/cid/12819/1986-Topps-130-Alan-Trammell"/>
        <s v="/ViewCard.cfm/sid/110/cid/12869/1986-Topps-180-Don-Mattingly"/>
        <s v="/ViewCard.cfm/sid/110/cid/12926/1986-Topps-237-Ted-Simmons"/>
        <s v="/ViewCard.cfm/sid/110/cid/12939/1986-Topps-250-Dwight-Gooden"/>
        <s v="/ViewCard.cfm/sid/110/cid/12959/1986-Topps-270-Jack-Morris"/>
        <s v="/ViewCard.cfm/sid/110/cid/13044/1986-Topps-355-Lee-Smith"/>
        <s v="/ViewCard.cfm/sid/110/cid/13059/1986-Topps-370-Vince-Coleman"/>
        <s v="/ViewCard.cfm/sid/110/cid/13066/1986-Topps-377-Joe-Carter"/>
        <s v="/ViewCard.cfm/sid/110/cid/13075/1986-Topps-386-Cecil-Fielder"/>
        <s v="/ViewCard.cfm/sid/110/cid/13080/1986-Topps-391-Julio-Franco"/>
        <s v="/ViewCard.cfm/sid/110/cid/13284/1986-Topps-595-Dave-Parker"/>
        <s v="/ViewCard.cfm/sid/110/cid/13289/1986-Topps-600-Dale-Murphy"/>
        <s v="/ViewCard.cfm/sid/110/cid/13349/1986-Topps-660-Steve-Garvey"/>
        <s v="/ViewCard.cfm/sid/110/cid/13350/1986-Topps-661-Roger-Clemens"/>
        <s v="/ViewCard.cfm/sid/110/cid/13444/1986-Topps-755-Harold-Baines"/>
        <s v="/ViewCard.cfm/sid/111/cid/35111/1986-Topps-Traded-11T-Barry-Bonds"/>
        <s v="/ViewCard.cfm/sid/111/cid/35112/1986-Topps-Traded-12T-Bobby-Bonilla"/>
        <s v="/ViewCard.cfm/sid/111/cid/35120/1986-Topps-Traded-20T-Jose-Canseco"/>
        <s v="/ViewCard.cfm/sid/111/cid/35124/1986-Topps-Traded-24T-Will-Clark"/>
        <s v="/ViewCard.cfm/sid/111/cid/35150/1986-Topps-Traded-50T-Bo-Jackson"/>
        <s v="/ViewCard.cfm/sid/111/cid/35174/1986-Topps-Traded-74T-Kevin-Mitchell"/>
        <s v="/ViewCard.cfm/sid/117/cid/35273/1987-Topps-23-Lee-Smith"/>
        <s v="/ViewCard.cfm/sid/117/cid/35351/1987-Topps-100-Steve-Garvey"/>
        <s v="/ViewCard.cfm/sid/117/cid/35381/1987-Topps-130-Dwight-Gooden"/>
        <s v="/ViewCard.cfm/sid/117/cid/35411/1987-Topps-160-Julio-Franco"/>
        <s v="/ViewCard.cfm/sid/117/cid/35421/1987-Topps-170-Bo-Jackson"/>
        <s v="/ViewCard.cfm/sid/117/cid/35429/1987-Topps-178-Cecil-Fielder"/>
        <s v="/ViewCard.cfm/sid/117/cid/35435/1987-Topps-184-Bobby-Bonilla"/>
        <s v="/ViewCard.cfm/sid/117/cid/35451/1987-Topps-200-Pete-Rose"/>
        <s v="/ViewCard.cfm/sid/117/cid/35471/1987-Topps-220-Joe-Carter"/>
        <s v="/ViewCard.cfm/sid/117/cid/35571/1987-Topps-320-Barry-Bonds"/>
        <s v="/ViewCard.cfm/sid/117/cid/35591/1987-Topps-340-Roger-Clemens"/>
        <s v="/ViewCard.cfm/sid/117/cid/35618/1987-Topps-366-Mark-McGwire"/>
        <s v="/ViewCard.cfm/sid/117/cid/35664/1987-Topps-412-Eric-Davis"/>
        <s v="/ViewCard.cfm/sid/117/cid/35672/1987-Topps-420-Will-Clark"/>
        <s v="/ViewCard.cfm/sid/117/cid/35712/1987-Topps-460-Darryl-Strawberry"/>
        <s v="/ViewCard.cfm/sid/117/cid/35742/1987-Topps-490-Dale-Murphy"/>
        <s v="/ViewCard.cfm/sid/117/cid/35752/1987-Topps-500-Don-Mattingly"/>
        <s v="/ViewCard.cfm/sid/117/cid/35768/1987-Topps-516-Ted-Simmons"/>
        <s v="/ViewCard.cfm/sid/117/cid/35842/1987-Topps-590-Vince-Coleman"/>
        <s v="/ViewCard.cfm/sid/117/cid/35874/1987-Topps-620-Jose-Canseco"/>
        <s v="/ViewCard.cfm/sid/117/cid/35888/1987-Topps-634-Rafael-Palmeiro"/>
        <s v="/ViewCard.cfm/sid/117/cid/35899/1987-Topps-645-Dwight-Evans"/>
        <s v="/ViewCard.cfm/sid/117/cid/35907/1987-Topps-653-Kevin-Mitchell"/>
        <s v="/ViewCard.cfm/sid/117/cid/35942/1987-Topps-687-Alan-Trammell"/>
        <s v="/ViewCard.cfm/sid/117/cid/35946/1987-Topps-691-Dave-Parker"/>
        <s v="/ViewCard.cfm/sid/117/cid/36027/1987-Topps-772-Harold-Baines"/>
        <s v="/ViewCard.cfm/sid/117/cid/36033/1987-Topps-778-Jack-Morris"/>
        <s v="/ViewCard.cfm/sid/118/cid/36229/1987-Topps-Traded-129T-Matt-Williams"/>
        <s v="/ViewCard.cfm/sid/118/cid/36174/1987-Topps-Traded-74T-Fred-McGriff"/>
        <s v="/ViewCard.cfm/sid/125/cid/53838/1988-Topps-35-Harold-Baines"/>
        <s v="/ViewCard.cfm/sid/125/cid/53873/1988-Topps-70-Roger-Clemens"/>
        <s v="/ViewCard.cfm/sid/125/cid/53878/1988-Topps-75-Joe-Carter"/>
        <s v="/ViewCard.cfm/sid/125/cid/53893/1988-Topps-90-Dale-Murphy"/>
        <s v="/ViewCard.cfm/sid/125/cid/53953/1988-Topps-150-Eric-Davis"/>
        <s v="/ViewCard.cfm/sid/125/cid/53989/1988-Topps-186-Rafael-Palmeiro"/>
        <s v="/ViewCard.cfm/sid/125/cid/54043/1988-Topps-240-Lee-Smith"/>
        <s v="/ViewCard.cfm/sid/125/cid/54063/1988-Topps-260-Vince-Coleman"/>
        <s v="/ViewCard.cfm/sid/125/cid/54103/1988-Topps-300-Don-Mattingly"/>
        <s v="/ViewCard.cfm/sid/125/cid/54118/1988-Topps-315-Dave-Parker"/>
        <s v="/ViewCard.cfm/sid/125/cid/54123/1988-Topps-320-Alan-Trammell"/>
        <s v="/ViewCard.cfm/sid/125/cid/54143/1988-Topps-340-Jack-Morris"/>
        <s v="/ViewCard.cfm/sid/125/cid/54153/1988-Topps-350-Will-Clark"/>
        <s v="/ViewCard.cfm/sid/125/cid/54173/1988-Topps-370-Jose-Canseco"/>
        <s v="/ViewCard.cfm/sid/125/cid/54175/1988-Topps-372-Matt-Williams"/>
        <s v="/ViewCard.cfm/sid/125/cid/54253/1988-Topps-450-Barry-Bonds"/>
        <s v="/ViewCard.cfm/sid/125/cid/54266/1988-Topps-463-Fred-McGriff"/>
        <s v="/ViewCard.cfm/sid/125/cid/54273/1988-Topps-470-Dwight-Evans"/>
        <s v="/ViewCard.cfm/sid/125/cid/54283/1988-Topps-480-Dwight-Gooden"/>
        <s v="/ViewCard.cfm/sid/125/cid/54300/1988-Topps-497-Kevin-Mitchell"/>
        <s v="/ViewCard.cfm/sid/125/cid/54384/1988-Topps-580-Mark-McGwire"/>
        <s v="/ViewCard.cfm/sid/125/cid/54422/1988-Topps-618-Cecil-Fielder"/>
        <s v="/ViewCard.cfm/sid/125/cid/54485/1988-Topps-681-Bobby-Bonilla"/>
        <s v="/ViewCard.cfm/sid/125/cid/54487/1988-Topps-683-Julio-Franco"/>
        <s v="/ViewCard.cfm/sid/125/cid/54514/1988-Topps-710-Darryl-Strawberry"/>
        <s v="/ViewCard.cfm/sid/125/cid/54554/1988-Topps-750-Bo-Jackson"/>
        <s v="/ViewCard.cfm/sid/125/cid/54596/1988-Topps-791-Ted-Simmons"/>
        <s v="/ViewCard.cfm/sid/134/cid/36281/1989-Topps-30-Doc-Gooden"/>
        <s v="/ViewCard.cfm/sid/134/cid/36306/1989-Topps-55-Julio-Franco"/>
        <s v="/ViewCard.cfm/sid/134/cid/36321/1989-Topps-70-Mark-McGwire"/>
        <s v="/ViewCard.cfm/sid/134/cid/36341/1989-Topps-90-Vince-Coleman"/>
        <s v="/ViewCard.cfm/sid/134/cid/36440/1989-Topps-189-Kevin-Mitchell"/>
        <s v="/ViewCard.cfm/sid/134/cid/36456/1989-Topps-205-Dwight-Evans"/>
        <s v="/ViewCard.cfm/sid/134/cid/36461/1989-Topps-210-Dale-Murphy"/>
        <s v="/ViewCard.cfm/sid/134/cid/36551/1989-Topps-300-Darryl-Strawberry"/>
        <s v="/ViewCard.cfm/sid/134/cid/36561/1989-Topps-310-Rafael-Palmeiro"/>
        <s v="/ViewCard.cfm/sid/134/cid/36581/1989-Topps-330-Eric-Davis"/>
        <s v="/ViewCard.cfm/sid/134/cid/9046388/1989-Topps-343-Gary-Sheffield"/>
        <s v="/ViewCard.cfm/sid/134/cid/36671/1989-Topps-420-Joe-Carter"/>
        <s v="/ViewCard.cfm/sid/134/cid/36691/1989-Topps-440-Bobby-Bonilla"/>
        <s v="/ViewCard.cfm/sid/134/cid/36701/1989-Topps-450-Roger-Clemens"/>
        <s v="/ViewCard.cfm/sid/134/cid/36726/1989-Topps-475-Dave-Parker"/>
        <s v="/ViewCard.cfm/sid/134/cid/36751/1989-Topps-500-Jose-Canseco"/>
        <s v="/ViewCard.cfm/sid/134/cid/36791/1989-Topps-540-Bo-Jackson"/>
        <s v="/ViewCard.cfm/sid/134/cid/36792/1989-Topps-541-Cecil-Fielder"/>
        <s v="/ViewCard.cfm/sid/134/cid/36836/1989-Topps-585-Harold-Baines"/>
        <s v="/ViewCard.cfm/sid/134/cid/36872/1989-Topps-620-Barry-Bonds"/>
        <s v="/ViewCard.cfm/sid/134/cid/36880/1989-Topps-628-Matt-Williams"/>
        <s v="/ViewCard.cfm/sid/134/cid/36897/1989-Topps-645-Jack-Morris"/>
        <s v="/ViewCard.cfm/sid/134/cid/36912/1989-Topps-660-Will-Clark"/>
        <s v="/ViewCard.cfm/sid/134/cid/36955/1989-Topps-700-Don-Mattingly"/>
        <s v="/ViewCard.cfm/sid/134/cid/37000/1989-Topps-745-Fred-McGriff"/>
        <s v="/ViewCard.cfm/sid/134/cid/37015/1989-Topps-760-Lee-Smith"/>
        <s v="/ViewCard.cfm/sid/134/cid/37025/1989-Topps-770-Alan-Trammell"/>
        <s v="/ViewCard.cfm/sid/135/cid/37186/1989-Topps-Traded-122T-Omar-Vizquel"/>
        <s v="/ViewCard.cfm/sid/147/cid/60941/1990-Topps-41-Matt-Williams"/>
        <s v="/ViewCard.cfm/sid/147/cid/60945/1990-Topps-45-Dave-Parker"/>
        <s v="/ViewCard.cfm/sid/147/cid/60997/1990-Topps-97-Curt-Schilling"/>
        <s v="/ViewCard.cfm/sid/147/cid/61000/1990-Topps-100-Will-Clark"/>
        <s v="/ViewCard.cfm/sid/147/cid/61100/1990-Topps-200-Don-Mattingly"/>
        <s v="/ViewCard.cfm/sid/147/cid/61120/1990-Topps-220-Barry-Bonds"/>
        <s v="/ViewCard.cfm/sid/147/cid/61145/1990-Topps-245-Roger-Clemens"/>
        <s v="/ViewCard.cfm/sid/147/cid/61150/1990-Topps-250-Jose-Canseco"/>
        <s v="/ViewCard.cfm/sid/147/cid/61160/1990-Topps-260-Eric-Davis"/>
        <s v="/ViewCard.cfm/sid/147/cid/61173/1990-Topps-273-Bobby-Bonilla"/>
        <s v="/ViewCard.cfm/sid/147/cid/61183/1990-Topps-283-Joey-Belle"/>
        <s v="/ViewCard.cfm/sid/147/cid/61195/1990-Topps-295-Fred-McGriff"/>
        <s v="/ViewCard.cfm/sid/147/cid/61200/1990-Topps-300-Bo-Jackson"/>
        <s v="/ViewCard.cfm/sid/147/cid/61231/1990-Topps-331-Juan-Gonzalez"/>
        <s v="/ViewCard.cfm/sid/147/cid/61245/1990-Topps-345-Harold-Baines"/>
        <s v="/ViewCard.cfm/sid/147/cid/61275/1990-Topps-375-Dwight-Evans"/>
        <s v="/ViewCard.cfm/sid/147/cid/61341/1990-Topps-440-Alan-Trammell"/>
        <s v="/ViewCard.cfm/sid/147/cid/61396/1990-Topps-495-Lee-Smith"/>
        <s v="/ViewCard.cfm/sid/147/cid/61401/1990-Topps-500-Kevin-Mitchell"/>
        <s v="/ViewCard.cfm/sid/147/cid/61411/1990-Topps-510-Doc-Gooden"/>
        <s v="/ViewCard.cfm/sid/147/cid/61451/1990-Topps-550-Julio-Franco"/>
        <s v="/ViewCard.cfm/sid/147/cid/61456/1990-Topps-555-Jack-Morris"/>
        <s v="/ViewCard.cfm/sid/147/cid/61481/1990-Topps-580-Joe-Carter"/>
        <s v="/ViewCard.cfm/sid/147/cid/61501/1990-Topps-600-Darryl-Strawberry"/>
        <s v="/ViewCard.cfm/sid/147/cid/61561/1990-Topps-660-Vince-Coleman"/>
        <s v="/ViewCard.cfm/sid/147/cid/61591/1990-Topps-690-Mark-McGwire"/>
        <s v="/ViewCard.cfm/sid/147/cid/61593/1990-Topps-692-Sammy-Sosa"/>
        <s v="/ViewCard.cfm/sid/147/cid/61599/1990-Topps-698-Omar-Vizquel"/>
        <s v="/ViewCard.cfm/sid/147/cid/61619/1990-Topps-718-Gary-Sheffield"/>
        <s v="/ViewCard.cfm/sid/147/cid/61651/1990-Topps-750-Dale-Murphy"/>
        <s v="/ViewCard.cfm/sid/147/cid/61656/1990-Topps-755-Rafael-Palmeiro"/>
        <s v="/ViewCard.cfm/sid/148/cid/61798/1990-Topps-Traded-48T-Dave-Justice"/>
        <s v="/ViewCard.cfm/sid/167/cid/61940/1991-Topps-40-Kevin-Mitchell"/>
        <s v="/ViewCard.cfm/sid/167/cid/61969/1991-Topps-68-Gary-Sheffield"/>
        <s v="/ViewCard.cfm/sid/167/cid/61976/1991-Topps-75-Jack-Morris"/>
        <s v="/ViewCard.cfm/sid/167/cid/62003/1991-Topps-100-Don-Mattingly"/>
        <s v="/ViewCard.cfm/sid/167/cid/62024/1991-Topps-120-Joe-Carter"/>
        <s v="/ViewCard.cfm/sid/167/cid/62045/1991-Topps-140-Fred-McGriff"/>
        <s v="/ViewCard.cfm/sid/167/cid/62061/1991-Topps-155-Dwight-Evans"/>
        <s v="/ViewCard.cfm/sid/167/cid/62066/1991-Topps-160-Vince-Coleman"/>
        <s v="/ViewCard.cfm/sid/167/cid/62072/1991-Topps-166-Harold-Baines"/>
        <s v="/ViewCard.cfm/sid/167/cid/62097/1991-Topps-190-Matt-Williams"/>
        <s v="/ViewCard.cfm/sid/167/cid/62107/1991-Topps-200-Darryl-Strawberry"/>
        <s v="/ViewCard.cfm/sid/167/cid/62131/1991-Topps-224-Juan-Gonzalez"/>
        <s v="/ViewCard.cfm/sid/167/cid/62142/1991-Topps-235-Dave-Parker"/>
        <s v="/ViewCard.cfm/sid/167/cid/62178/1991-Topps-270-Mark-McGwire"/>
        <s v="/ViewCard.cfm/sid/167/cid/62184/1991-Topps-275-Alan-Trammell"/>
        <s v="/ViewCard.cfm/sid/167/cid/62205/1991-Topps-295-Rafael-Palmeiro"/>
        <s v="/ViewCard.cfm/sid/167/cid/62208/1991-Topps-298-Omar-Vizquel"/>
        <s v="/ViewCard.cfm/sid/167/cid/62241/1991-Topps-329-David-Justice"/>
        <s v="/ViewCard.cfm/sid/167/cid/62242/1991-Topps-330-Doc-Gooden"/>
        <s v="/ViewCard.cfm/sid/167/cid/62329/1991-Topps-414-Sammy-Sosa"/>
        <s v="/ViewCard.cfm/sid/167/cid/62416/1991-Topps-500-Will-Clark"/>
        <s v="/ViewCard.cfm/sid/167/cid/62448/1991-Topps-530-Roger-Clemens"/>
        <s v="/ViewCard.cfm/sid/167/cid/62463/1991-Topps-545-Dale-Murphy"/>
        <s v="/ViewCard.cfm/sid/167/cid/62468/1991-Topps-550-Eric-Davis"/>
        <s v="/ViewCard.cfm/sid/167/cid/62487/1991-Topps-569-Curt-Schilling"/>
        <s v="/ViewCard.cfm/sid/167/cid/62488/1991-Topps-570-Barry-Bonds"/>
        <s v="/ViewCard.cfm/sid/167/cid/62520/1991-Topps-600-Bo-Jackson"/>
        <s v="/ViewCard.cfm/sid/167/cid/62583/1991-Topps-660-Lee-Smith"/>
        <s v="/ViewCard.cfm/sid/167/cid/62626/1991-Topps-700-Jose-Canseco"/>
        <s v="/ViewCard.cfm/sid/167/cid/62647/1991-Topps-720-Cecil-Fielder"/>
        <s v="/ViewCard.cfm/sid/167/cid/62677/1991-Topps-750-Bobby-Bonilla"/>
        <s v="/ViewCard.cfm/sid/167/cid/62702/1991-Topps-775-Julio-Franco"/>
        <s v="/ViewCard.cfm/sid/212/cid/95552/1992-Topps-27-Juan-Gonzalez"/>
        <s v="/ViewCard.cfm/sid/212/cid/95580/1992-Topps-55-Rafael-Palmeiro"/>
        <s v="/ViewCard.cfm/sid/212/cid/95594/1992-Topps-69-Kenny-Lofton"/>
        <s v="/ViewCard.cfm/sid/212/cid/95605/1992-Topps-80-David-Justice"/>
        <s v="/ViewCard.cfm/sid/212/cid/95619/1992-Topps-94-Sammy-Sosa"/>
        <s v="/ViewCard.cfm/sid/212/cid/95625/1992-Topps-100-Jose-Canseco"/>
        <s v="/ViewCard.cfm/sid/212/cid/95626/1992-Topps-101-Omar-Vizquel"/>
        <s v="/ViewCard.cfm/sid/212/cid/95645/1992-Topps-120-Alan-Trammell"/>
        <s v="/ViewCard.cfm/sid/212/cid/95675/1992-Topps-150-Roger-Clemens"/>
        <s v="/ViewCard.cfm/sid/212/cid/95681/1992-Topps-156-Manny-Ramirez"/>
        <s v="/ViewCard.cfm/sid/212/cid/95685/1992-Topps-160-Bobby-Bonilla"/>
        <s v="/ViewCard.cfm/sid/212/cid/95705/1992-Topps-180-Kevin-Mitchell"/>
        <s v="/ViewCard.cfm/sid/212/cid/95760/1992-Topps-235-Jack-Morris"/>
        <s v="/ViewCard.cfm/sid/212/cid/95815/1992-Topps-290-Bo-Jackson"/>
        <s v="/ViewCard.cfm/sid/212/cid/95825/1992-Topps-300-Don-Mattingly"/>
        <s v="/ViewCard.cfm/sid/212/cid/95841/1992-Topps-316-Curt-Schilling"/>
        <s v="/ViewCard.cfm/sid/212/cid/95855/1992-Topps-330-Will-Clark"/>
        <s v="/ViewCard.cfm/sid/212/cid/95905/1992-Topps-380-Barry-Bonds"/>
        <s v="/ViewCard.cfm/sid/212/cid/95950/1992-Topps-425-Cecil-Fielder"/>
        <s v="/ViewCard.cfm/sid/212/cid/95970/1992-Topps-445-Matt-Williams"/>
        <s v="/ViewCard.cfm/sid/212/cid/95975/1992-Topps-450-Mark-McGwire"/>
        <s v="/ViewCard.cfm/sid/212/cid/96015/1992-Topps-490-Julio-Franco"/>
        <s v="/ViewCard.cfm/sid/212/cid/96025/1992-Topps-500-Vince-Coleman"/>
        <s v="/ViewCard.cfm/sid/212/cid/96075/1992-Topps-550-Darryl-Strawberry"/>
        <s v="/ViewCard.cfm/sid/212/cid/96090/1992-Topps-565-Lee-Smith"/>
        <s v="/ViewCard.cfm/sid/212/cid/96135/1992-Topps-610-Eric-Davis"/>
        <s v="/ViewCard.cfm/sid/212/cid/96160/1992-Topps-635-Harold-Baines"/>
        <s v="/ViewCard.cfm/sid/212/cid/96185/1992-Topps-660-Fred-McGriff"/>
        <s v="/ViewCard.cfm/sid/212/cid/96205/1992-Topps-680-Dale-Murphy"/>
        <s v="/ViewCard.cfm/sid/212/cid/96220/1992-Topps-695-Gary-Sheffield"/>
        <s v="/ViewCard.cfm/sid/212/cid/96230/1992-Topps-705-Dwight-Evans"/>
        <s v="/ViewCard.cfm/sid/212/cid/96250/1992-Topps-725-Doc-Gooden"/>
        <s v="/ViewCard.cfm/sid/212/cid/96310/1992-Topps-785-Albert-Belle"/>
        <s v="/ViewCard.cfm/sid/212/cid/96315/1992-Topps-790-Joe-Carter"/>
        <s v="/ViewCard.cfm/sid/291/cid/107377/1993-Topps-2-Barry-Bonds"/>
        <s v="/ViewCard.cfm/sid/291/cid/107379/1993-Topps-4-Roger-Clemens"/>
        <s v="/ViewCard.cfm/sid/291/cid/107385/1993-Topps-10-Will-Clark"/>
        <s v="/ViewCard.cfm/sid/291/cid/107387/1993-Topps-12-Lee-Smith"/>
        <s v="/ViewCard.cfm/sid/291/cid/107405/1993-Topps-30-Fred-McGriff"/>
        <s v="/ViewCard.cfm/sid/291/cid/107407/1993-Topps-32-Don-Mattingly"/>
        <s v="/ViewCard.cfm/sid/291/cid/107409/1993-Topps-34-Juan-Gonzalez"/>
        <s v="/ViewCard.cfm/sid/291/cid/107427/1993-Topps-52-Bobby-Bonilla"/>
        <s v="/ViewCard.cfm/sid/291/cid/107443/1993-Topps-68-Omar-Vizquel"/>
        <s v="/ViewCard.cfm/sid/291/cid/107455/1993-Topps-80-Cecil-Fielder"/>
        <s v="/ViewCard.cfm/sid/291/cid/107475/1993-Topps-100-Mark-McGwire"/>
        <s v="/ViewCard.cfm/sid/291/cid/107515/1993-Topps-140-Gary-Sheffield"/>
        <s v="/ViewCard.cfm/sid/291/cid/107531/1993-Topps-156-Sammy-Sosa"/>
        <s v="/ViewCard.cfm/sid/291/cid/107545/1993-Topps-170-David-Justice"/>
        <s v="/ViewCard.cfm/sid/291/cid/107560/1993-Topps-185-Jack-Morris"/>
        <s v="/ViewCard.cfm/sid/291/cid/107592/1993-Topps-217-Kevin-Mitchell"/>
        <s v="/ViewCard.cfm/sid/291/cid/107600/1993-Topps-225-Matt-Williams"/>
        <s v="/ViewCard.cfm/sid/291/cid/107680/1993-Topps-305-Rafael-Palmeiro"/>
        <s v="/ViewCard.cfm/sid/291/cid/107706/1993-Topps-331-Kenny-Lofton"/>
        <s v="/ViewCard.cfm/sid/291/cid/107720/1993-Topps-345-Harold-Baines"/>
        <s v="/ViewCard.cfm/sid/291/cid/107725/1993-Topps-350-Joe-Carter"/>
        <s v="/ViewCard.cfm/sid/291/cid/107775/1993-Topps-400-Bo-Jackson"/>
        <s v="/ViewCard.cfm/sid/291/cid/107796/1993-Topps-421-Curt-Schilling"/>
        <s v="/ViewCard.cfm/sid/291/cid/107820/1993-Topps-445-Dale-Murphy"/>
        <s v="/ViewCard.cfm/sid/291/cid/107825/1993-Topps-450-Darryl-Strawberry"/>
        <s v="/ViewCard.cfm/sid/291/cid/107875/1993-Topps-500-Jose-Canseco"/>
        <s v="/ViewCard.cfm/sid/291/cid/108010/1993-Topps-635-Albert-Belle"/>
        <s v="/ViewCard.cfm/sid/291/cid/108015/1993-Topps-640-Doc-Gooden"/>
        <s v="/ViewCard.cfm/sid/291/cid/108035/1993-Topps-660-Alan-Trammell"/>
        <s v="/ViewCard.cfm/sid/291/cid/108045/1993-Topps-670-Julio-Franco"/>
        <s v="/ViewCard.cfm/sid/291/cid/108076/1993-Topps-701-Mike-Piazza-/-Brook-Fordyce-/-Carlos-Delgado-/-Donnie-Leshnock"/>
        <s v="/ViewCard.cfm/sid/291/cid/108120/1993-Topps-745-Eric-Davis"/>
        <s v="/ViewCard.cfm/sid/291/cid/108140/1993-Topps-765-Vince-Coleman"/>
        <s v="/ViewCard.cfm/sid/293/cid/108269/1993-Topps-Traded-19T-Todd-Helton"/>
        <s v="/ViewCard.cfm/sid/426/cid/122800/1994-Topps-75-Alan-Trammell"/>
        <s v="/ViewCard.cfm/sid/426/cid/122805/1994-Topps-80-Jose-Canseco"/>
        <s v="/ViewCard.cfm/sid/426/cid/122835/1994-Topps-110-Lee-Smith"/>
        <s v="/ViewCard.cfm/sid/426/cid/122867/1994-Topps-142-Curt-Schilling"/>
        <s v="/ViewCard.cfm/sid/426/cid/122874/1994-Topps-149-Kenny-Lofton"/>
        <s v="/ViewCard.cfm/sid/426/cid/122875/1994-Topps-150-Dwight-Gooden"/>
        <s v="/ViewCard.cfm/sid/426/cid/122915/1994-Topps-190-Cecil-Fielder"/>
        <s v="/ViewCard.cfm/sid/426/cid/122934/1994-Topps-209-Billy-Wagner"/>
        <s v="/ViewCard.cfm/sid/426/cid/122941/1994-Topps-216-Manny-Ramirez"/>
        <s v="/ViewCard.cfm/sid/426/cid/122965/1994-Topps-240-Will-Clark"/>
        <s v="/ViewCard.cfm/sid/426/cid/122985/1994-Topps-260-Julio-Franco"/>
        <s v="/ViewCard.cfm/sid/426/cid/123060/1994-Topps-335-Kevin-Mitchell"/>
        <s v="/ViewCard.cfm/sid/426/cid/123065/1994-Topps-340-Mark-McGwire"/>
        <s v="/ViewCard.cfm/sid/426/cid/123145/1994-Topps-420-Harold-Baines"/>
        <s v="/ViewCard.cfm/sid/426/cid/123195/1994-Topps-470-Rafael-Palmeiro"/>
        <s v="/ViewCard.cfm/sid/426/cid/123205/1994-Topps-480-Albert-Belle"/>
        <s v="/ViewCard.cfm/sid/426/cid/123213/1994-Topps-488-Eric-Davis"/>
        <s v="/ViewCard.cfm/sid/426/cid/123225/1994-Topps-500-Bo-Jackson"/>
        <s v="/ViewCard.cfm/sid/426/cid/123275/1994-Topps-550-Matt-Williams"/>
        <s v="/ViewCard.cfm/sid/426/cid/123285/1994-Topps-560-Gary-Sheffield"/>
        <s v="/ViewCard.cfm/sid/426/cid/123290/1994-Topps-565-Fred-McGriff"/>
        <s v="/ViewCard.cfm/sid/426/cid/123318/1994-Topps-593-Omar-Vizquel"/>
        <s v="/ViewCard.cfm/sid/426/cid/123325/1994-Topps-600-Don-Mattingly"/>
        <s v="/ViewCard.cfm/sid/426/cid/123355/1994-Topps-630-David-Justice"/>
        <s v="/ViewCard.cfm/sid/426/cid/123365/1994-Topps-640-Darryl-Strawberry"/>
        <s v="/ViewCard.cfm/sid/426/cid/123370/1994-Topps-645-Joe-Carter"/>
        <s v="/ViewCard.cfm/sid/426/cid/123410/1994-Topps-685-Juan-Gonzalez"/>
        <s v="/ViewCard.cfm/sid/426/cid/123411/1994-Topps-686-Chris-Howard-/-Carlos-Delgado-/-Jason-Kendall-/-Paul-Bako"/>
        <s v="/ViewCard.cfm/sid/426/cid/123425/1994-Topps-700-Barry-Bonds"/>
        <s v="/ViewCard.cfm/sid/426/cid/123445/1994-Topps-720-Roger-Clemens"/>
        <s v="/ViewCard.cfm/sid/426/cid/123450/1994-Topps-725-Sammy-Sosa"/>
        <s v="/ViewCard.cfm/sid/426/cid/123455/1994-Topps-730-Bobby-Bonilla"/>
        <s v="/ViewCard.cfm/sid/426/cid/123508/1994-Topps-783-Raul-Mondesi-/-Ben-Van-Ryn"/>
        <s v="/ViewCard.cfm/sid/594/cid/135200/1995-Topps-10-Matt-Williams"/>
        <s v="/ViewCard.cfm/sid/594/cid/135201/1995-Topps-11-Sammy-Sosa"/>
        <s v="/ViewCard.cfm/sid/594/cid/135260/1995-Topps-70-Juan-Gonzalez"/>
        <s v="/ViewCard.cfm/sid/594/cid/135270/1995-Topps-80-Rafael-Palmeiro"/>
        <s v="/ViewCard.cfm/sid/594/cid/135290/1995-Topps-100-Barry-Bonds"/>
        <s v="/ViewCard.cfm/sid/594/cid/135294/1995-Topps-104-Kenny-Lofton"/>
        <s v="/ViewCard.cfm/sid/594/cid/135325/1995-Topps-135-Julio-Franco"/>
        <s v="/ViewCard.cfm/sid/594/cid/135370/1995-Topps-180-Raul-Mondesi"/>
        <s v="/ViewCard.cfm/sid/594/cid/135410/1995-Topps-220-Cecil-Fielder"/>
        <s v="/ViewCard.cfm/sid/594/cid/135422/1995-Topps-232-Harold-Baines"/>
        <s v="/ViewCard.cfm/sid/594/cid/135430/1995-Topps-240-Joe-Carter"/>
        <s v="/ViewCard.cfm/sid/594/cid/135487/1995-Topps-297-Curt-Schilling"/>
        <s v="/ViewCard.cfm/sid/594/cid/135490/1995-Topps-300-Jose-Canseco"/>
        <s v="/ViewCard.cfm/sid/594/cid/135545/1995-Topps-355-Fred-McGriff"/>
        <s v="/ViewCard.cfm/sid/594/cid/135550/1995-Topps-360-Roger-Clemens"/>
        <s v="/ViewCard.cfm/sid/594/cid/135589/1995-Topps-399-Don-Mattingly"/>
        <s v="/ViewCard.cfm/sid/594/cid/135594/1995-Topps-404-Omar-Vizquel"/>
        <s v="/ViewCard.cfm/sid/594/cid/135609/1995-Topps-419-Vince-Coleman"/>
        <s v="/ViewCard.cfm/sid/594/cid/135615/1995-Topps-425-Lee-Smith"/>
        <s v="/ViewCard.cfm/sid/594/cid/135630/1995-Topps-440-Gary-Sheffield"/>
        <s v="/ViewCard.cfm/sid/594/cid/135659/1995-Topps-469-Carlos-Delgado"/>
        <s v="/ViewCard.cfm/sid/594/cid/135662/1995-Topps-472-Mark-McGwire"/>
        <s v="/ViewCard.cfm/sid/594/cid/135664/1995-Topps-474-Alan-Trammell"/>
        <s v="/ViewCard.cfm/sid/594/cid/135692/1995-Topps-502-Bobby-Bonilla"/>
        <s v="/ViewCard.cfm/sid/594/cid/135693/1995-Topps-503-Albert-Belle"/>
        <s v="/ViewCard.cfm/sid/594/cid/135748/1995-Topps-558-Will-Clark"/>
        <s v="/ViewCard.cfm/sid/594/cid/135758/1995-Topps-568-Kevin-Mitchell"/>
        <s v="/ViewCard.cfm/sid/594/cid/135767/1995-Topps-577-Manny-Ramirez"/>
        <s v="/ViewCard.cfm/sid/594/cid/135782/1995-Topps-592-Bo-Jackson"/>
        <s v="/ViewCard.cfm/sid/594/cid/135810/1995-Topps-620-David-Justice"/>
        <s v="/ViewCard.cfm/sid/594/cid/135819/1995-Topps-629-Darryl-Strawberry"/>
        <s v="/ViewCard.cfm/sid/597/cid/135918/1995-Topps-Traded-&amp;-Rookies-18T-Carlos-Beltran"/>
        <s v="/ViewCard.cfm/sid/803/cid/147913/1996-Topps-13-Todd-Helton"/>
        <s v="/ViewCard.cfm/sid/803/cid/147945/1996-Topps-45-Albert-Belle"/>
        <s v="/ViewCard.cfm/sid/803/cid/147960/1996-Topps-60-David-Justice"/>
        <s v="/ViewCard.cfm/sid/803/cid/147980/1996-Topps-80-Gary-Sheffield"/>
        <s v="/ViewCard.cfm/sid/803/cid/147984/1996-Topps-84-Omar-Vizquel"/>
        <s v="/ViewCard.cfm/sid/803/cid/148015/1996-Topps-115-Joe-Carter"/>
        <s v="/ViewCard.cfm/sid/803/cid/148028/1996-Topps-128-Curt-Schilling"/>
        <s v="/ViewCard.cfm/sid/803/cid/148045/1996-Topps-145-Mark-McGwire"/>
        <s v="/ViewCard.cfm/sid/803/cid/148075/1996-Topps-175-Raul-Mondesi"/>
        <s v="/ViewCard.cfm/sid/803/cid/148085/1996-Topps-185-Don-Mattingly"/>
        <s v="/ViewCard.cfm/sid/803/cid/148097/1996-Topps-197-Roger-Clemens"/>
        <s v="/ViewCard.cfm/sid/803/cid/148112/1996-Topps-212-Billy-Wagner"/>
        <s v="/ViewCard.cfm/sid/803/cid/148151/1996-Topps-251-Lee-Smith"/>
        <s v="/ViewCard.cfm/sid/803/cid/148152/1996-Topps-252-Sammy-Sosa"/>
        <s v="/ViewCard.cfm/sid/803/cid/148163/1996-Topps-263-Vince-Coleman"/>
        <s v="/ViewCard.cfm/sid/803/cid/148199/1996-Topps-299-Will-Clark"/>
        <s v="/ViewCard.cfm/sid/803/cid/148200/1996-Topps-300-Barry-Bonds"/>
        <s v="/ViewCard.cfm/sid/803/cid/148225/1996-Topps-325-Juan-Gonzalez"/>
        <s v="/ViewCard.cfm/sid/803/cid/148229/1996-Topps-329-Bobby-Bonilla"/>
        <s v="/ViewCard.cfm/sid/803/cid/148257/1996-Topps-357-Harold-Baines"/>
        <s v="/ViewCard.cfm/sid/803/cid/148260/1996-Topps-360-Matt-Williams"/>
        <s v="/ViewCard.cfm/sid/803/cid/148262/1996-Topps-362-Jose-Canseco"/>
        <s v="/ViewCard.cfm/sid/803/cid/148289/1996-Topps-389-Fred-McGriff"/>
        <s v="/ViewCard.cfm/sid/803/cid/148293/1996-Topps-393-Cecil-Fielder"/>
        <s v="/ViewCard.cfm/sid/803/cid/148295/1996-Topps-395-Rafael-Palmeiro"/>
        <s v="/ViewCard.cfm/sid/803/cid/148300/1996-Topps-400-Manny-Ramirez"/>
        <s v="/ViewCard.cfm/sid/803/cid/148320/1996-Topps-420-Kenny-Lofton"/>
        <s v="/ViewCard.cfm/sid/803/cid/148334/1996-Topps-434-George-Arias-/-Chris-Haas-/-Scott-Rolen-/-Scott-Spiezio"/>
        <s v="/ViewCard.cfm/sid/803/cid/148335/1996-Topps-435-Brian-Banks-/-Vladimir-Guerrero-/-Andruw-Jones-/-Billy-McMillon"/>
        <s v="/ViewCard.cfm/sid/1048/cid/163877/1997-Topps-1-Barry-Bonds"/>
        <s v="/ViewCard.cfm/sid/1048/cid/163897/1997-Topps-22-Billy-Wagner"/>
        <s v="/ViewCard.cfm/sid/1048/cid/163921/1997-Topps-46-Harold-Baines"/>
        <s v="/ViewCard.cfm/sid/1048/cid/163938/1997-Topps-62-Mark-McGwire"/>
        <s v="/ViewCard.cfm/sid/1048/cid/163943/1997-Topps-67-Raul-Mondesi"/>
        <s v="/ViewCard.cfm/sid/1048/cid/163945/1997-Topps-69-Albert-Belle"/>
        <s v="/ViewCard.cfm/sid/1048/cid/163967/1997-Topps-92-Carlos-Delgado"/>
        <s v="/ViewCard.cfm/sid/1048/cid/163999/1997-Topps-124-Juan-Gonzalez"/>
        <s v="/ViewCard.cfm/sid/1048/cid/164015/1997-Topps-140-Rafael-Palmeiro"/>
        <s v="/ViewCard.cfm/sid/1048/cid/164048/1997-Topps-173-Omar-Vizquel"/>
        <s v="/ViewCard.cfm/sid/1048/cid/164050/1997-Topps-175-Dwight-Gooden"/>
        <s v="/ViewCard.cfm/sid/1048/cid/164093/1997-Topps-218-Eric-Davis"/>
        <s v="/ViewCard.cfm/sid/1048/cid/164113/1997-Topps-238-Joe-Carter"/>
        <s v="/ViewCard.cfm/sid/1048/cid/164116/1997-Topps-241-Julio-Franco"/>
        <s v="/ViewCard.cfm/sid/1048/cid/164119/1997-Topps-244-David-Justice"/>
        <s v="/ViewCard.cfm/sid/1048/cid/164121/1997-Topps-246-Jose-Canseco"/>
        <s v="/ViewCard.cfm/sid/1048/cid/164139/1997-Topps-264-Gary-Sheffield"/>
        <s v="/ViewCard.cfm/sid/1048/cid/164143/1997-Topps-268-Scott-Rolen"/>
        <s v="/ViewCard.cfm/sid/1048/cid/164157/1997-Topps-282-Darryl-Strawberry"/>
        <s v="/ViewCard.cfm/sid/1048/cid/164180/1997-Topps-305-Sammy-Sosa"/>
        <s v="/ViewCard.cfm/sid/1048/cid/164193/1997-Topps-318-Manny-Ramirez"/>
        <s v="/ViewCard.cfm/sid/1048/cid/164225/1997-Topps-350-Kenny-Lofton"/>
        <s v="/ViewCard.cfm/sid/1048/cid/164227/1997-Topps-352-Fred-McGriff"/>
        <s v="/ViewCard.cfm/sid/1048/cid/164243/1997-Topps-368-Curt-Schilling"/>
        <s v="/ViewCard.cfm/sid/1048/cid/164245/1997-Topps-370-Roger-Clemens"/>
        <s v="/ViewCard.cfm/sid/1048/cid/164249/1997-Topps-374-Bobby-Bonilla"/>
        <s v="/ViewCard.cfm/sid/1048/cid/164260/1997-Topps-385-Matt-Williams"/>
        <s v="/ViewCard.cfm/sid/1048/cid/164262/1997-Topps-387-Will-Clark"/>
        <s v="/ViewCard.cfm/sid/1048/cid/164286/1997-Topps-411-Cecil-Fielder"/>
        <s v="/ViewCard.cfm/sid/1048/cid/164330/1997-Topps-455-Andruw-Jones"/>
        <s v="/ViewCard.cfm/sid/1238/cid/178263/1998-Topps-3-Billy-Wagner"/>
        <s v="/ViewCard.cfm/sid/1238/cid/178271/1998-Topps-12-Matt-Williams"/>
        <s v="/ViewCard.cfm/sid/1238/cid/178284/1998-Topps-25-Scott-Rolen"/>
        <s v="/ViewCard.cfm/sid/1238/cid/178289/1998-Topps-30-Juan-Gonzalez"/>
        <s v="/ViewCard.cfm/sid/1238/cid/178292/1998-Topps-33-Omar-Vizquel"/>
        <s v="/ViewCard.cfm/sid/1238/cid/178309/1998-Topps-50-Rafael-Palmeiro"/>
        <s v="/ViewCard.cfm/sid/1238/cid/178369/1998-Topps-110-Jose-Canseco"/>
        <s v="/ViewCard.cfm/sid/1238/cid/178384/1998-Topps-125-Manny-Ramirez"/>
        <s v="/ViewCard.cfm/sid/1238/cid/178404/1998-Topps-145-Joe-Carter"/>
        <s v="/ViewCard.cfm/sid/1238/cid/178425/1998-Topps-166-Gary-Sheffield"/>
        <s v="/ViewCard.cfm/sid/1238/cid/178434/1998-Topps-175-Kenny-Lofton"/>
        <s v="/ViewCard.cfm/sid/1238/cid/178559/1998-Topps-300-Roger-Clemens"/>
        <s v="/ViewCard.cfm/sid/1238/cid/178566/1998-Topps-307-Sammy-Sosa"/>
        <s v="/ViewCard.cfm/sid/1238/cid/178575/1998-Topps-316-Will-Clark"/>
        <s v="/ViewCard.cfm/sid/1238/cid/178576/1998-Topps-317-Barry-Bonds"/>
        <s v="/ViewCard.cfm/sid/1238/cid/178582/1998-Topps-323-Todd-Helton"/>
        <s v="/ViewCard.cfm/sid/1238/cid/178584/1998-Topps-325-Mark-McGwire"/>
        <s v="/ViewCard.cfm/sid/1238/cid/178590/1998-Topps-331-Albert-Belle"/>
        <s v="/ViewCard.cfm/sid/1238/cid/178591/1998-Topps-332-Curt-Schilling"/>
        <s v="/ViewCard.cfm/sid/1238/cid/178592/1998-Topps-333-Raul-Mondesi"/>
        <s v="/ViewCard.cfm/sid/1238/cid/178593/1998-Topps-334-Andruw-Jones"/>
        <s v="/ViewCard.cfm/sid/1238/cid/178595/1998-Topps-336-David-Justice"/>
        <s v="/ViewCard.cfm/sid/1238/cid/178608/1998-Topps-349-Fred-McGriff"/>
        <s v="/ViewCard.cfm/sid/1238/cid/178615/1998-Topps-356-Bobby-Bonilla"/>
        <s v="/ViewCard.cfm/sid/1238/cid/178633/1998-Topps-374-Cecil-Fielder"/>
        <s v="/ViewCard.cfm/sid/1238/cid/178643/1998-Topps-384-Carlos-Delgado"/>
        <s v="/ViewCard.cfm/sid/1238/cid/178658/1998-Topps-399-Harold-Baines"/>
        <s v="/ViewCard.cfm/sid/1238/cid/178763/1998-Topps-504-Alex-Rodriguez"/>
        <s v="/ViewCard.cfm/sid/1340/cid/234735/1999-Topps-1-Roger-Clemens"/>
        <s v="/ViewCard.cfm/sid/1340/cid/234742/1999-Topps-9-Will-Clark"/>
        <s v="/ViewCard.cfm/sid/1340/cid/234748/1999-Topps-15-Manny-Ramirez"/>
        <s v="/ViewCard.cfm/sid/1340/cid/234751/1999-Topps-18-Darryl-Strawberry"/>
        <s v="/ViewCard.cfm/sid/1340/cid/234783/1999-Topps-50-Juan-Gonzalez"/>
        <s v="/ViewCard.cfm/sid/1340/cid/234785/1999-Topps-52-Todd-Helton"/>
        <s v="/ViewCard.cfm/sid/1340/cid/234788/1999-Topps-55-Gary-Sheffield"/>
        <s v="/ViewCard.cfm/sid/1340/cid/234799/1999-Topps-66-Sammy-Sosa"/>
        <s v="/ViewCard.cfm/sid/1340/cid/234801/1999-Topps-68-Kenny-Lofton"/>
        <s v="/ViewCard.cfm/sid/1340/cid/234803/1999-Topps-70-Mark-McGwire"/>
        <s v="/ViewCard.cfm/sid/1340/cid/234813/1999-Topps-80-Jose-Canseco"/>
        <s v="/ViewCard.cfm/sid/1340/cid/234826/1999-Topps-93-Albert-Belle"/>
        <s v="/ViewCard.cfm/sid/1340/cid/234841/1999-Topps-108-Billy-Wagner"/>
        <s v="/ViewCard.cfm/sid/1340/cid/234853/1999-Topps-120-Matt-Williams"/>
        <s v="/ViewCard.cfm/sid/1340/cid/234858/1999-Topps-125-Scott-Rolen"/>
        <s v="/ViewCard.cfm/sid/1340/cid/234872/1999-Topps-139-Fred-McGriff"/>
        <s v="/ViewCard.cfm/sid/1340/cid/234885/1999-Topps-152-Omar-Vizquel"/>
        <s v="/ViewCard.cfm/sid/1340/cid/234886/1999-Topps-153-Eric-Davis"/>
        <s v="/ViewCard.cfm/sid/1340/cid/234928/1999-Topps-195-Andruw-Jones"/>
        <s v="/ViewCard.cfm/sid/1340/cid/235056/1999-Topps-254-Dwight-Gooden"/>
        <s v="/ViewCard.cfm/sid/1340/cid/235084/1999-Topps-282-Bobby-Bonilla"/>
        <s v="/ViewCard.cfm/sid/1340/cid/235085/1999-Topps-283-David-Justice"/>
        <s v="/ViewCard.cfm/sid/1340/cid/235102/1999-Topps-300-Alex-Rodriguez"/>
        <s v="/ViewCard.cfm/sid/1340/cid/235117/1999-Topps-315-Rafael-Palmeiro"/>
        <s v="/ViewCard.cfm/sid/1340/cid/235167/1999-Topps-365-Raul-Mondesi"/>
        <s v="/ViewCard.cfm/sid/1340/cid/235187/1999-Topps-385-Curt-Schilling"/>
        <s v="/ViewCard.cfm/sid/1340/cid/235197/1999-Topps-395-Barry-Bonds"/>
        <s v="/ViewCard.cfm/sid/1340/cid/235222/1999-Topps-420-Carlos-Delgado"/>
        <s v="/ViewCard.cfm/sid/1411/cid/251375/2000-Topps-1-Mark-McGwire"/>
        <s v="/ViewCard.cfm/sid/1411/cid/251379/2000-Topps-5-Matt-Williams"/>
        <s v="/ViewCard.cfm/sid/1411/cid/251404/2000-Topps-31-Fred-McGriff"/>
        <s v="/ViewCard.cfm/sid/1411/cid/251413/2000-Topps-40-Juan-Gonzalez"/>
        <s v="/ViewCard.cfm/sid/1411/cid/251423/2000-Topps-50-Sammy-Sosa"/>
        <s v="/ViewCard.cfm/sid/1411/cid/251439/2000-Topps-66-David-Justice"/>
        <s v="/ViewCard.cfm/sid/1411/cid/251466/2000-Topps-93-Carlos-Delgado"/>
        <s v="/ViewCard.cfm/sid/1411/cid/251473/2000-Topps-100-Alex-Rodriguez"/>
        <s v="/ViewCard.cfm/sid/1411/cid/251478/2000-Topps-105-Gary-Sheffield"/>
        <s v="/ViewCard.cfm/sid/1411/cid/251493/2000-Topps-120-Curt-Schilling"/>
        <s v="/ViewCard.cfm/sid/1411/cid/251502/2000-Topps-129-Billy-Wagner"/>
        <s v="/ViewCard.cfm/sid/1411/cid/251504/2000-Topps-131-Dwight-Gooden"/>
        <s v="/ViewCard.cfm/sid/1411/cid/251538/2000-Topps-165-Kenny-Lofton"/>
        <s v="/ViewCard.cfm/sid/1411/cid/251543/2000-Topps-170-Roger-Clemens"/>
        <s v="/ViewCard.cfm/sid/1411/cid/251551/2000-Topps-178-Carlos-Beltran"/>
        <s v="/ViewCard.cfm/sid/1411/cid/251563/2000-Topps-190-Eric-Davis"/>
        <s v="/ViewCard.cfm/sid/1411/cid/251573/2000-Topps-200-Jose-Canseco"/>
        <s v="/ViewCard.cfm/sid/1411/cid/251643/2000-Topps-250-Barry-Bonds"/>
        <s v="/ViewCard.cfm/sid/1411/cid/251644/2000-Topps-251-Harold-Baines"/>
        <s v="/ViewCard.cfm/sid/1411/cid/251664/2000-Topps-271-Will-Clark"/>
        <s v="/ViewCard.cfm/sid/1411/cid/251668/2000-Topps-275-Tim-Hudson"/>
        <s v="/ViewCard.cfm/sid/1411/cid/251721/2000-Topps-328-Scott-Rolen"/>
        <s v="/ViewCard.cfm/sid/1411/cid/251756/2000-Topps-363-Omar-Vizquel"/>
        <s v="/ViewCard.cfm/sid/1411/cid/251757/2000-Topps-364-Raul-Mondesi"/>
        <s v="/ViewCard.cfm/sid/1411/cid/251788/2000-Topps-395-Todd-Helton"/>
        <s v="/ViewCard.cfm/sid/1411/cid/251791/2000-Topps-398-Manny-Ramirez"/>
        <s v="/ViewCard.cfm/sid/1411/cid/251798/2000-Topps-405-Albert-Belle"/>
        <s v="/ViewCard.cfm/sid/1411/cid/251810/2000-Topps-417-Rafael-Palmeiro"/>
        <s v="/ViewCard.cfm/sid/1411/cid/251833/2000-Topps-440-Andruw-Jones"/>
        <s v="/ViewCard.cfm/sid/1411/cid/251839/2000-Topps-446-Matt-Riley-/-Mark-Mulder-/-CC-Sabathia"/>
        <s v="/ViewCard.cfm/sid/1486/cid/279639/2001-Topps-25-Juan-Gonzalez"/>
        <s v="/ViewCard.cfm/sid/1486/cid/279664/2001-Topps-50-Mark-McGwire"/>
        <s v="/ViewCard.cfm/sid/1486/cid/279675/2001-Topps-61-Jose-Canseco"/>
        <s v="/ViewCard.cfm/sid/1486/cid/279692/2001-Topps-78-Harold-Baines"/>
        <s v="/ViewCard.cfm/sid/1486/cid/279704/2001-Topps-90-Manny-Ramirez"/>
        <s v="/ViewCard.cfm/sid/1486/cid/279718/2001-Topps-104-Will-Clark"/>
        <s v="/ViewCard.cfm/sid/1486/cid/279724/2001-Topps-110-Fred-McGriff"/>
        <s v="/ViewCard.cfm/sid/1486/cid/279759/2001-Topps-145-Gary-Sheffield"/>
        <s v="/ViewCard.cfm/sid/1486/cid/279774/2001-Topps-160-Carlos-Delgado"/>
        <s v="/ViewCard.cfm/sid/1486/cid/279784/2001-Topps-170-Roger-Clemens"/>
        <s v="/ViewCard.cfm/sid/1486/cid/279814/2001-Topps-200-Alex-Rodriguez"/>
        <s v="/ViewCard.cfm/sid/1486/cid/279869/2001-Topps-255-Todd-Helton"/>
        <s v="/ViewCard.cfm/sid/1486/cid/279879/2001-Topps-265-Eric-Davis"/>
        <s v="/ViewCard.cfm/sid/1486/cid/279977/2001-Topps-363-Ryan-Anderson-/-Barry-Zito-/-CC-Sabathia"/>
        <s v="/ViewCard.cfm/sid/1486/cid/280062/2001-Topps-448-Kenny-Lofton"/>
        <s v="/ViewCard.cfm/sid/1486/cid/280082/2001-Topps-468-Billy-Wagner"/>
        <s v="/ViewCard.cfm/sid/1486/cid/280092/2001-Topps-478-Scott-Rolen"/>
        <s v="/ViewCard.cfm/sid/1486/cid/280105/2001-Topps-491-David-Justice"/>
        <s v="/ViewCard.cfm/sid/1486/cid/280111/2001-Topps-497-Barry-Bonds"/>
        <s v="/ViewCard.cfm/sid/1486/cid/280117/2001-Topps-503-Matt-Williams"/>
        <s v="/ViewCard.cfm/sid/1486/cid/280159/2001-Topps-545-Raul-Mondesi"/>
        <s v="/ViewCard.cfm/sid/1486/cid/280194/2001-Topps-580-Curt-Schilling"/>
        <s v="/ViewCard.cfm/sid/1486/cid/280205/2001-Topps-591-Omar-Vizquel"/>
        <s v="/ViewCard.cfm/sid/1486/cid/280216/2001-Topps-602-Andruw-Jones"/>
        <s v="/ViewCard.cfm/sid/1486/cid/280240/2001-Topps-626-Albert-Belle"/>
        <s v="/ViewCard.cfm/sid/1486/cid/280264/2001-Topps-650-Rafael-Palmeiro"/>
        <s v="/ViewCard.cfm/sid/1486/cid/280294/2001-Topps-680-Carlos-Beltran"/>
        <s v="/ViewCard.cfm/sid/1486/cid/280302/2001-Topps-688-Sammy-Sosa"/>
        <s v="/ViewCard.cfm/sid/1486/cid/280311/2001-Topps-697-Tim-Hudson"/>
        <s v="/ViewCard.cfm/sid/1486/cid/280323/2001-Topps-709-Bobby-Bonilla"/>
        <s v="/ViewCard.cfm/sid/1562/cid/303100/2002-Topps-12-Mark-Buehrle"/>
        <s v="/ViewCard.cfm/sid/1562/cid/303114/2002-Topps-26-Eric-Davis"/>
        <s v="/ViewCard.cfm/sid/1562/cid/303128/2002-Topps-40-Rafael-Palmeiro"/>
        <s v="/ViewCard.cfm/sid/1562/cid/303148/2002-Topps-60-Roger-Clemens"/>
        <s v="/ViewCard.cfm/sid/1562/cid/303158/2002-Topps-70-Juan-Gonzalez"/>
        <s v="/ViewCard.cfm/sid/1562/cid/303160/2002-Topps-72-Bobby-Bonilla"/>
        <s v="/ViewCard.cfm/sid/1562/cid/303198/2002-Topps-110-Andruw-Jones"/>
        <s v="/ViewCard.cfm/sid/1562/cid/303203/2002-Topps-115-Gary-Sheffield"/>
        <s v="/ViewCard.cfm/sid/1562/cid/303213/2002-Topps-125-Manny-Ramirez"/>
        <s v="/ViewCard.cfm/sid/1562/cid/303227/2002-Topps-139-Matt-Williams"/>
        <s v="/ViewCard.cfm/sid/1562/cid/303238/2002-Topps-150-Carlos-Delgado"/>
        <s v="/ViewCard.cfm/sid/1562/cid/303252/2002-Topps-163-CC-Sabathia"/>
        <s v="/ViewCard.cfm/sid/1562/cid/303261/2002-Topps-172-Billy-Wagner"/>
        <s v="/ViewCard.cfm/sid/1562/cid/303290/2002-Topps-201-Carlos-Beltran"/>
        <s v="/ViewCard.cfm/sid/1562/cid/303339/2002-Topps-250-Sammy-Sosa"/>
        <s v="/ViewCard.cfm/sid/1562/cid/303546/2002-Topps-385-Fred-McGriff"/>
        <s v="/ViewCard.cfm/sid/1562/cid/303556/2002-Topps-395-Omar-Vizquel"/>
        <s v="/ViewCard.cfm/sid/1562/cid/303561/2002-Topps-400-Curt-Schilling"/>
        <s v="/ViewCard.cfm/sid/1562/cid/303565/2002-Topps-404-David-Justice"/>
        <s v="/ViewCard.cfm/sid/1562/cid/303585/2002-Topps-424-Julio-Franco"/>
        <s v="/ViewCard.cfm/sid/1562/cid/303596/2002-Topps-435-Jose-Canseco"/>
        <s v="/ViewCard.cfm/sid/1562/cid/303611/2002-Topps-450-Todd-Helton"/>
        <s v="/ViewCard.cfm/sid/1562/cid/303661/2002-Topps-500-Barry-Bonds"/>
        <s v="/ViewCard.cfm/sid/1562/cid/303721/2002-Topps-560-Raul-Mondesi"/>
        <s v="/ViewCard.cfm/sid/1562/cid/303744/2002-Topps-583-Kenny-Lofton"/>
        <s v="/ViewCard.cfm/sid/1562/cid/303751/2002-Topps-590-Tim-Hudson"/>
        <s v="/ViewCard.cfm/sid/1562/cid/303761/2002-Topps-600-Mark-McGwire"/>
        <s v="/ViewCard.cfm/sid/1562/cid/303771/2002-Topps-610-Scott-Rolen"/>
        <s v="/ViewCard.cfm/sid/1562/cid/303801/2002-Topps-640-Alex-Rodriguez"/>
        <s v="/ViewCard.cfm/sid/1577/cid/309410/2002-Topps-Traded-&amp;-Rookies-T169-Mark-Teixeira"/>
        <s v="/ViewCard.cfm/sid/1642/cid/32351/2003-Topps-1-Alex-Rodriguez"/>
        <s v="/ViewCard.cfm/sid/1642/cid/32360/2003-Topps-11-Curt-Schilling"/>
        <s v="/ViewCard.cfm/sid/1642/cid/32362/2003-Topps-13-Andruw-Jones"/>
        <s v="/ViewCard.cfm/sid/1642/cid/32369/2003-Topps-20-Todd-Helton"/>
        <s v="/ViewCard.cfm/sid/1642/cid/32387/2003-Topps-38-Juan-Gonzalez"/>
        <s v="/ViewCard.cfm/sid/1642/cid/32396/2003-Topps-47-Mark-Buehrle"/>
        <s v="/ViewCard.cfm/sid/1642/cid/32399/2003-Topps-50-Sammy-Sosa"/>
        <s v="/ViewCard.cfm/sid/1642/cid/32410/2003-Topps-61-Roger-Clemens"/>
        <s v="/ViewCard.cfm/sid/1642/cid/32444/2003-Topps-95-Billy-Wagner"/>
        <s v="/ViewCard.cfm/sid/1642/cid/32447/2003-Topps-98-Omar-Vizquel"/>
        <s v="/ViewCard.cfm/sid/1642/cid/32457/2003-Topps-108-Fred-McGriff"/>
        <s v="/ViewCard.cfm/sid/1642/cid/32479/2003-Topps-130-Gary-Sheffield"/>
        <s v="/ViewCard.cfm/sid/1642/cid/32503/2003-Topps-154-David-Justice"/>
        <s v="/ViewCard.cfm/sid/1642/cid/32558/2003-Topps-209-Carlos-Beltran"/>
        <s v="/ViewCard.cfm/sid/1642/cid/32563/2003-Topps-214-CC-Sabathia"/>
        <s v="/ViewCard.cfm/sid/1642/cid/32673/2003-Topps-324-Hank-Blalock-/-Mark-Teixeira"/>
        <s v="/ViewCard.cfm/sid/1642/cid/32745/2003-Topps-396-Barry-Bonds"/>
        <s v="/ViewCard.cfm/sid/1642/cid/32758/2003-Topps-409-Julio-Franco"/>
        <s v="/ViewCard.cfm/sid/1642/cid/32770/2003-Topps-421-Carlos-Delgado"/>
        <s v="/ViewCard.cfm/sid/1642/cid/32804/2003-Topps-455-Raul-Mondesi"/>
        <s v="/ViewCard.cfm/sid/1642/cid/32836/2003-Topps-487-Rafael-Palmeiro"/>
        <s v="/ViewCard.cfm/sid/1642/cid/32838/2003-Topps-489-Scott-Rolen"/>
        <s v="/ViewCard.cfm/sid/1642/cid/32865/2003-Topps-516-Matt-Williams"/>
        <s v="/ViewCard.cfm/sid/1642/cid/32899/2003-Topps-550-Manny-Ramirez"/>
        <s v="/ViewCard.cfm/sid/1642/cid/32907/2003-Topps-558-Tim-Hudson"/>
        <s v="/ViewCard.cfm/sid/1642/cid/32971/2003-Topps-622-Kenny-Lofton"/>
        <s v="/ViewCard.cfm/sid/1642/cid/33031/2003-Topps-682-Chase-Utley-/-Gavin-Floyd"/>
        <s v="/ViewCard.cfm/sid/1661/cid/332870/2003-Topps-Traded-&amp;-Rookies-T200-Robinson-Cano"/>
        <s v="/ViewCard.cfm/sid/1727/cid/210377/2004-Topps-28-Fred-McGriff"/>
        <s v="/ViewCard.cfm/sid/1727/cid/210379/2004-Topps-30-Tim-Hudson"/>
        <s v="/ViewCard.cfm/sid/1727/cid/210429/2004-Topps-80-Andruw-Jones"/>
        <s v="/ViewCard.cfm/sid/1727/cid/210449/2004-Topps-100-Alex-Rodriguez"/>
        <s v="/ViewCard.cfm/sid/1727/cid/210459/2004-Topps-110-Todd-Helton"/>
        <s v="/ViewCard.cfm/sid/1727/cid/210474/2004-Topps-125-Curt-Schilling"/>
        <s v="/ViewCard.cfm/sid/1727/cid/210476/2004-Topps-127-Mark-Buehrle"/>
        <s v="/ViewCard.cfm/sid/1727/cid/210492/2004-Topps-143-Omar-Vizquel"/>
        <s v="/ViewCard.cfm/sid/1727/cid/210494/2004-Topps-145-Billy-Wagner"/>
        <s v="/ViewCard.cfm/sid/1727/cid/210539/2004-Topps-190-Carlos-Delgado"/>
        <s v="/ViewCard.cfm/sid/1727/cid/210569/2004-Topps-220-Manny-Ramirez"/>
        <s v="/ViewCard.cfm/sid/1727/cid/210584/2004-Topps-235-CC-Sabathia"/>
        <s v="/ViewCard.cfm/sid/1727/cid/210673/2004-Topps-324-Yadier-Molina"/>
        <s v="/ViewCard.cfm/sid/1727/cid/210679/2004-Topps-330-Royals-Future-Stars"/>
        <s v="/ViewCard.cfm/sid/1727/cid/210717/2004-Topps-368-Sammy-Sosa"/>
        <s v="/ViewCard.cfm/sid/1727/cid/210719/2004-Topps-370-Gary-Sheffield"/>
        <s v="/ViewCard.cfm/sid/1727/cid/210751/2004-Topps-402-Raul-Mondesi"/>
        <s v="/ViewCard.cfm/sid/1727/cid/210817/2004-Topps-468-Chase-Utley"/>
        <s v="/ViewCard.cfm/sid/1727/cid/210857/2004-Topps-508-Kenny-Lofton"/>
        <s v="/ViewCard.cfm/sid/1727/cid/210865/2004-Topps-516-Carlos-Beltran"/>
        <s v="/ViewCard.cfm/sid/1727/cid/210867/2004-Topps-518-Roger-Clemens"/>
        <s v="/ViewCard.cfm/sid/1727/cid/210876/2004-Topps-527-Mark-Teixeira"/>
        <s v="/ViewCard.cfm/sid/1727/cid/210931/2004-Topps-582-Scott-Rolen"/>
        <s v="/ViewCard.cfm/sid/1727/cid/210953/2004-Topps-604-Juan-Gonzalez"/>
        <s v="/ViewCard.cfm/sid/1727/cid/210969/2004-Topps-620-Rafael-Palmeiro"/>
        <s v="/ViewCard.cfm/sid/1761/cid/354764/2004-Topps-Traded-&amp;-Rookies-T144-Felix-Hernandez"/>
        <s v="/ViewCard.cfm/sid/1761/cid/354841/2004-Topps-Traded-&amp;-Rookies-T221-Barry-Bonds"/>
        <s v="/ViewCard.cfm/sid/1824/cid/211126/2005-Topps-1-Alex-Rodriguez"/>
        <s v="/ViewCard.cfm/sid/1824/cid/211134/2005-Topps-10-Sammy-Sosa"/>
        <s v="/ViewCard.cfm/sid/1824/cid/211164/2005-Topps-40-Gary-Sheffield"/>
        <s v="/ViewCard.cfm/sid/1824/cid/211174/2005-Topps-50-Andruw-Jones"/>
        <s v="/ViewCard.cfm/sid/1824/cid/211194/2005-Topps-70-Curt-Schilling"/>
        <s v="/ViewCard.cfm/sid/1824/cid/211231/2005-Topps-107-Mark-Buehrle"/>
        <s v="/ViewCard.cfm/sid/1824/cid/211241/2005-Topps-117-Billy-Wagner"/>
        <s v="/ViewCard.cfm/sid/1824/cid/211312/2005-Topps-188-Juan-Gonzalez"/>
        <s v="/ViewCard.cfm/sid/1824/cid/211454/2005-Topps-330-David-Wright-/-Craig-Brazell"/>
        <s v="/ViewCard.cfm/sid/1824/cid/211496/2005-Topps-372-Rafael-Palmeiro"/>
        <s v="/ViewCard.cfm/sid/1824/cid/211509/2005-Topps-385-Todd-Helton"/>
        <s v="/ViewCard.cfm/sid/1824/cid/211514/2005-Topps-390-Manny-Ramirez"/>
        <s v="/ViewCard.cfm/sid/1824/cid/211533/2005-Topps-409-Omar-Vizquel"/>
        <s v="/ViewCard.cfm/sid/1824/cid/211537/2005-Topps-413-Carlos-Beltran"/>
        <s v="/ViewCard.cfm/sid/1824/cid/211544/2005-Topps-420-Kenny-Lofton"/>
        <s v="/ViewCard.cfm/sid/1824/cid/211556/2005-Topps-432-Carlos-Delgado"/>
        <s v="/ViewCard.cfm/sid/1824/cid/211565/2005-Topps-441-CC-Sabathia"/>
        <s v="/ViewCard.cfm/sid/1824/cid/211605/2005-Topps-481-Chase-Utley"/>
        <s v="/ViewCard.cfm/sid/1824/cid/211624/2005-Topps-500-Barry-Bonds"/>
        <s v="/ViewCard.cfm/sid/1824/cid/211673/2005-Topps-549-Tim-Hudson"/>
        <s v="/ViewCard.cfm/sid/1824/cid/211688/2005-Topps-564-Zack-Greinke"/>
        <s v="/ViewCard.cfm/sid/1824/cid/211689/2005-Topps-565-Roger-Clemens"/>
        <s v="/ViewCard.cfm/sid/1824/cid/211744/2005-Topps-620-Scott-Rolen"/>
        <s v="/ViewCard.cfm/sid/1824/cid/211755/2005-Topps-631-Raul-Mondesi"/>
        <s v="/ViewCard.cfm/sid/1824/cid/211756/2005-Topps-632-Yadier-Molina"/>
        <s v="/ViewCard.cfm/sid/1824/cid/211758/2005-Topps-634-Mark-Teixeira"/>
        <s v="/ViewCard.cfm/sid/1824/cid/211812/2005-Topps-688-Felix-Hernandez-/-Justin-Leone"/>
        <s v="/ViewCard.cfm/sid/1930/cid/207131/2006-Topps-1-Alex-Rodriguez"/>
        <s v="/ViewCard.cfm/sid/1930/cid/207146/2006-Topps-16-David-Wright"/>
        <s v="/ViewCard.cfm/sid/1930/cid/207180/2006-Topps-50-Manny-Ramirez"/>
        <s v="/ViewCard.cfm/sid/1930/cid/207220/2006-Topps-90-Mark-Buehrle"/>
        <s v="/ViewCard.cfm/sid/1930/cid/207227/2006-Topps-97-Kenny-Lofton"/>
        <s v="/ViewCard.cfm/sid/1930/cid/207230/2006-Topps-100-Barry-Bonds"/>
        <s v="/ViewCard.cfm/sid/1930/cid/207255/2006-Topps-125-Carlos-Delgado"/>
        <s v="/ViewCard.cfm/sid/1930/cid/207272/2006-Topps-142-Robinson-Cano"/>
        <s v="/ViewCard.cfm/sid/1930/cid/207281/2006-Topps-151-Roger-Clemens"/>
        <s v="/ViewCard.cfm/sid/1930/cid/207310/2006-Topps-180-Mark-Teixeira"/>
        <s v="/ViewCard.cfm/sid/1930/cid/207333/2006-Topps-203-Zack-Greinke"/>
        <s v="/ViewCard.cfm/sid/1930/cid/207337/2006-Topps-207-Billy-Wagner"/>
        <s v="/ViewCard.cfm/sid/1930/cid/207352/2006-Topps-222-CC-Sabathia"/>
        <s v="/ViewCard.cfm/sid/1930/cid/207372/2006-Topps-242-Felix-Hernandez"/>
        <s v="/ViewCard.cfm/sid/1930/cid/207474/2006-Topps-339-Yadier-Molina"/>
        <s v="/ViewCard.cfm/sid/1930/cid/207480/2006-Topps-345-Andruw-Jones"/>
        <s v="/ViewCard.cfm/sid/1930/cid/207494/2006-Topps-359-Chase-Utley"/>
        <s v="/ViewCard.cfm/sid/1930/cid/207523/2006-Topps-388-Tim-Hudson"/>
        <s v="/ViewCard.cfm/sid/1930/cid/207554/2006-Topps-419-Omar-Vizquel"/>
        <s v="/ViewCard.cfm/sid/1930/cid/207555/2006-Topps-420-Gary-Sheffield"/>
        <s v="/ViewCard.cfm/sid/1930/cid/207566/2006-Topps-431-Julio-Franco"/>
        <s v="/ViewCard.cfm/sid/1930/cid/207586/2006-Topps-451-Curt-Schilling"/>
        <s v="/ViewCard.cfm/sid/1930/cid/207655/2006-Topps-520-Carlos-Beltran"/>
        <s v="/ViewCard.cfm/sid/1930/cid/207690/2006-Topps-555-Scott-Rolen"/>
        <s v="/ViewCard.cfm/sid/1930/cid/207705/2006-Topps-570-Todd-Helton"/>
        <s v="/ViewCard.cfm/sid/1977/cid/193320/2007-Topps-10-CC-Sabathia"/>
        <s v="/ViewCard.cfm/sid/1977/cid/193398/2007-Topps-85-Scott-Rolen"/>
        <s v="/ViewCard.cfm/sid/1977/cid/193422/2007-Topps-109-Billy-Wagner"/>
        <s v="/ViewCard.cfm/sid/1977/cid/193438/2007-Topps-125-Carlos-Delgado"/>
        <s v="/ViewCard.cfm/sid/1977/cid/193446/2007-Topps-133-Gary-Sheffield"/>
        <s v="/ViewCard.cfm/sid/1977/cid/193464/2007-Topps-150-Todd-Helton"/>
        <s v="/ViewCard.cfm/sid/1977/cid/193479/2007-Topps-165-Mark-Buehrle"/>
        <s v="/ViewCard.cfm/sid/1977/cid/193514/2007-Topps-200-Carlos-Beltran"/>
        <s v="/ViewCard.cfm/sid/1977/cid/193539/2007-Topps-225-Robinson-Cano"/>
        <s v="/ViewCard.cfm/sid/1977/cid/193574/2007-Topps-260-David-Wright"/>
        <s v="/ViewCard.cfm/sid/1977/cid/193595/2007-Topps-280-Curt-Schilling"/>
        <s v="/ViewCard.cfm/sid/1977/cid/193631/2007-Topps-315-Manny-Ramirez"/>
        <s v="/ViewCard.cfm/sid/1977/cid/193656/2007-Topps-340-Roger-Clemens"/>
        <s v="/ViewCard.cfm/sid/1977/cid/193666/2007-Topps-350-Chase-Utley"/>
        <s v="/ViewCard.cfm/sid/1977/cid/193681/2007-Topps-365-Tim-Hudson"/>
        <s v="/ViewCard.cfm/sid/1977/cid/193687/2007-Topps-371-Kenny-Lofton"/>
        <s v="/ViewCard.cfm/sid/1977/cid/193752/2007-Topps-435-Felix-Hernandez"/>
        <s v="/ViewCard.cfm/sid/1977/cid/193758/2007-Topps-440-Mark-Teixeira"/>
        <s v="/ViewCard.cfm/sid/1977/cid/193782/2007-Topps-464-Omar-Vizquel"/>
        <s v="/ViewCard.cfm/sid/1977/cid/193809/2007-Topps-490-Andruw-Jones"/>
        <s v="/ViewCard.cfm/sid/1977/cid/193829/2007-Topps-510-Alex-Rodriguez"/>
        <s v="/ViewCard.cfm/sid/1977/cid/193850/2007-Topps-531-Julio-Franco"/>
        <s v="/ViewCard.cfm/sid/1977/cid/193982/2007-Topps-660-Yadier-Molina"/>
        <s v="/ViewCard.cfm/sid/1977/cid/193984/2007-Topps-661-Barry-Bonds"/>
        <s v="/ViewCard.cfm/sid/6625/cid/56851/2008-Topps-1-Alex-Rodriguez"/>
        <s v="/ViewCard.cfm/sid/6625/cid/56896/2008-Topps-46-Zack-Greinke"/>
        <s v="/ViewCard.cfm/sid/6625/cid/56915/2008-Topps-65-Billy-Wagner"/>
        <s v="/ViewCard.cfm/sid/6625/cid/56925/2008-Topps-75-Felix-Hernandez"/>
        <s v="/ViewCard.cfm/sid/6625/cid/56929/2008-Topps-79-Omar-Vizquel"/>
        <s v="/ViewCard.cfm/sid/6625/cid/56943/2008-Topps-93-Kenny-Lofton"/>
        <s v="/ViewCard.cfm/sid/6625/cid/56955/2008-Topps-105-Roger-Clemens"/>
        <s v="/ViewCard.cfm/sid/6625/cid/56970/2008-Topps-120-Andruw-Jones"/>
        <s v="/ViewCard.cfm/sid/6625/cid/56975/2008-Topps-125-Tim-Hudson"/>
        <s v="/ViewCard.cfm/sid/6625/cid/56986/2008-Topps-136-Robinson-Cano"/>
        <s v="/ViewCard.cfm/sid/6625/cid/57020/2008-Topps-170-Scott-Rolen"/>
        <s v="/ViewCard.cfm/sid/6625/cid/57045/2008-Topps-195-Todd-Helton"/>
        <s v="/ViewCard.cfm/sid/6625/cid/57050/2008-Topps-200-Manny-Ramirez"/>
        <s v="/ViewCard.cfm/sid/6625/cid/57074/2008-Topps-224-Mark-Buehrle"/>
        <s v="/ViewCard.cfm/sid/6625/cid/57121/2008-Topps-270-CC-Sabathia"/>
        <s v="/ViewCard.cfm/sid/6625/cid/57156/2008-Topps-305-Carlos-Delgado"/>
        <s v="/ViewCard.cfm/sid/6625/cid/57170/2008-Topps-319-Joey-Votto"/>
        <s v="/ViewCard.cfm/sid/6625/cid/57191/2008-Topps-340-David-Wright"/>
        <s v="/ViewCard.cfm/sid/6625/cid/57201/2008-Topps-350-Mark-Teixeira"/>
        <s v="/ViewCard.cfm/sid/6625/cid/57311/2008-Topps-460-Chase-Utley"/>
        <s v="/ViewCard.cfm/sid/6625/cid/57401/2008-Topps-550-Curt-Schilling"/>
        <s v="/ViewCard.cfm/sid/6625/cid/57461/2008-Topps-610-Carlos-Beltran"/>
        <s v="/ViewCard.cfm/sid/6625/cid/57471/2008-Topps-620-Gary-Sheffield"/>
        <s v="/ViewCard.cfm/sid/6625/cid/57511/2008-Topps-660-Yadier-Molina"/>
        <s v="/ViewCard.cfm/sid/9074/cid/259249/2009-Topps-1-Alex-Rodriguez"/>
        <s v="/ViewCard.cfm/sid/9074/cid/259251/2009-Topps-2-Omar-Vizquel"/>
        <s v="/ViewCard.cfm/sid/9074/cid/259322/2009-Topps-67-Andruw-Jones"/>
        <s v="/ViewCard.cfm/sid/9074/cid/259355/2009-Topps-100-David-Wright"/>
        <s v="/ViewCard.cfm/sid/9074/cid/259376/2009-Topps-120-Mark-Teixeira"/>
        <s v="/ViewCard.cfm/sid/9074/cid/259391/2009-Topps-135-Carlos-Delgado"/>
        <s v="/ViewCard.cfm/sid/9074/cid/259392/2009-Topps-136-Tim-Hudson"/>
        <s v="/ViewCard.cfm/sid/9074/cid/259426/2009-Topps-170-CC-Sabathia"/>
        <s v="/ViewCard.cfm/sid/9074/cid/259429/2009-Topps-172-Yadier-Molina"/>
        <s v="/ViewCard.cfm/sid/9074/cid/259450/2009-Topps-193-Zack-Greinke"/>
        <s v="/ViewCard.cfm/sid/9074/cid/259458/2009-Topps-200-Chase-Utley"/>
        <s v="/ViewCard.cfm/sid/9074/cid/259489/2009-Topps-228-Scott-Rolen"/>
        <s v="/ViewCard.cfm/sid/9074/cid/259522/2009-Topps-260-Manny-Ramirez"/>
        <s v="/ViewCard.cfm/sid/9074/cid/259636/2009-Topps-365-Mark-Buehrle"/>
        <s v="/ViewCard.cfm/sid/9074/cid/259661/2009-Topps-390-Joey-Votto"/>
        <s v="/ViewCard.cfm/sid/9074/cid/259677/2009-Topps-405-Todd-Helton"/>
        <s v="/ViewCard.cfm/sid/9074/cid/259792/2009-Topps-515-Gary-Sheffield"/>
        <s v="/ViewCard.cfm/sid/9074/cid/259809/2009-Topps-530-Felix-Hernandez"/>
        <s v="/ViewCard.cfm/sid/9074/cid/259829/2009-Topps-550-Carlos-Beltran"/>
        <s v="/ViewCard.cfm/sid/9074/cid/259897/2009-Topps-615-Robinson-Cano"/>
        <s v="/ViewCard.cfm/sid/9821/cid/417043/2010-Topps-2-Buster-Posey"/>
        <s v="/ViewCard.cfm/sid/9821/cid/417090/2010-Topps-48-Joey-Votto"/>
        <s v="/ViewCard.cfm/sid/9821/cid/417092/2010-Topps-50-Zack-Greinke"/>
        <s v="/ViewCard.cfm/sid/9821/cid/417098/2010-Topps-55-Manny-Ramirez"/>
        <s v="/ViewCard.cfm/sid/9821/cid/417101/2010-Topps-57-CC-Sabathia"/>
        <s v="/ViewCard.cfm/sid/9821/cid/417104/2010-Topps-60-David-Wright"/>
        <s v="/ViewCard.cfm/sid/9821/cid/417201/2010-Topps-142-Tim-Hudson"/>
        <s v="/ViewCard.cfm/sid/9821/cid/417202/2010-Topps-143-Omar-Vizquel"/>
        <s v="/ViewCard.cfm/sid/9821/cid/417254/2010-Topps-192-Andruw-Jones"/>
        <s v="/ViewCard.cfm/sid/9821/cid/417315/2010-Topps-250-Mark-Teixeira"/>
        <s v="/ViewCard.cfm/sid/9821/cid/417345/2010-Topps-278-Carlos-Delgado"/>
        <s v="/ViewCard.cfm/sid/9821/cid/417367/2010-Topps-299-Gary-Sheffield"/>
        <s v="/ViewCard.cfm/sid/9821/cid/417368/2010-Topps-300-Chase-Utley"/>
        <s v="/ViewCard.cfm/sid/9821/cid/417432/2010-Topps-358-Mark-Buehrle"/>
        <s v="/ViewCard.cfm/sid/9821/cid/417445/2010-Topps-370-Robinson-Cano"/>
        <s v="/ViewCard.cfm/sid/9821/cid/417455/2010-Topps-377-Felix-Hernandez"/>
        <s v="/ViewCard.cfm/sid/9821/cid/417479/2010-Topps-400-Alex-Rodriguez"/>
        <s v="/ViewCard.cfm/sid/9821/cid/417564/2010-Topps-476-Yadier-Molina"/>
        <s v="/ViewCard.cfm/sid/9821/cid/417571/2010-Topps-481-Scott-Rolen"/>
        <s v="/ViewCard.cfm/sid/9821/cid/417600/2010-Topps-509-Todd-Helton"/>
        <s v="/ViewCard.cfm/sid/9821/cid/417724/2010-Topps-624-Carlos-Beltran"/>
        <s v="/ViewCard.cfm/sid/9821/cid/417763/2010-Topps-661-Stephen-Strasburg"/>
        <s v="/ViewCard.cfm/sid/10590/cid/460537/2010-Topps-Update-US-50-Mike-Stanton-"/>
        <s v="/ViewCard.cfm/sid/48224/cid/534435/2011-Topps-5-Joey-Votto"/>
        <s v="/ViewCard.cfm/sid/48224/cid/534443/2011-Topps-13-Billy-Wagner"/>
        <s v="/ViewCard.cfm/sid/48224/cid/534445/2011-Topps-15-David-Wright"/>
        <s v="/ViewCard.cfm/sid/48224/cid/534480/2011-Topps-50-Alex-Rodriguez"/>
        <s v="/ViewCard.cfm/sid/48224/cid/534507/2011-Topps-77-Tim-Hudson"/>
        <s v="/ViewCard.cfm/sid/48224/cid/534508/2011-Topps-78-Mike-Stanton"/>
        <s v="/ViewCard.cfm/sid/48224/cid/534520/2011-Topps-90-Yadier-Molina"/>
        <s v="/ViewCard.cfm/sid/48224/cid/534532/2011-Topps-102-CC-Sabathia"/>
        <s v="/ViewCard.cfm/sid/48224/cid/534538/2011-Topps-108-Zack-Greinke"/>
        <s v="/ViewCard.cfm/sid/48224/cid/534558/2011-Topps-128-Manny-Ramirez"/>
        <s v="/ViewCard.cfm/sid/48224/cid/534560/2011-Topps-130-Robinson-Cano"/>
        <s v="/ViewCard.cfm/sid/48224/cid/534575/2011-Topps-145-Freddie-Freeman"/>
        <s v="/ViewCard.cfm/sid/48224/cid/534613/2011-Topps-183-Stephen-Strasburg"/>
        <s v="/ViewCard.cfm/sid/48224/cid/534628/2011-Topps-198-Buster-Posey"/>
        <s v="/ViewCard.cfm/sid/48224/cid/534644/2011-Topps-214-Chase-Utley"/>
        <s v="/ViewCard.cfm/sid/48224/cid/534650/2011-Topps-220-Todd-Helton"/>
        <s v="/ViewCard.cfm/sid/48224/cid/534658/2011-Topps-228-Scott-Rolen"/>
        <s v="/ViewCard.cfm/sid/48224/cid/534661/2011-Topps-231-Mark-Buehrle"/>
        <s v="/ViewCard.cfm/sid/48224/cid/534673/2011-Topps-243-Omar-Vizquel"/>
        <s v="/ViewCard.cfm/sid/48224/cid/1877431/2011-Topps-450-Mark-Teixeira-"/>
        <s v="/ViewCard.cfm/sid/48224/cid/1877496/2011-Topps-515-Carlos-Beltran-"/>
        <s v="/ViewCard.cfm/sid/48224/cid/1877511/2011-Topps-530-Felix-Hernandez-"/>
        <s v="/ViewCard.cfm/sid/58238/cid/3085697/2011-Topps-Update-US47-Paul-Goldschmidt"/>
        <s v="/ViewCard.cfm/sid/61443/cid/3675819/2012-Topps-58-Tim-Hudson"/>
        <s v="/ViewCard.cfm/sid/61443/cid/3675873/2012-Topps-110-Mark-Teixeira"/>
        <s v="/ViewCard.cfm/sid/61443/cid/3675940/2012-Topps-174-Yadier-Molina"/>
        <s v="/ViewCard.cfm/sid/61443/cid/3675979/2012-Topps-210-Zack-Greinke"/>
        <s v="/ViewCard.cfm/sid/61443/cid/3675984/2012-Topps-215-Freddie-Freeman"/>
        <s v="/ViewCard.cfm/sid/61443/cid/3676010/2012-Topps-240-David-Wright"/>
        <s v="/ViewCard.cfm/sid/61443/cid/3676025/2012-Topps-255-Scott-Rolen"/>
        <s v="/ViewCard.cfm/sid/61443/cid/4944794/2012-Topps-355-Mark-Buehrle-"/>
        <s v="/ViewCard.cfm/sid/61443/cid/4944800/2012-Topps-361-Chase-Utley-"/>
        <s v="/ViewCard.cfm/sid/61443/cid/4944832/2012-Topps-393-Manny-Ramirez-"/>
        <s v="/ViewCard.cfm/sid/61443/cid/4944837/2012-Topps-398-Buster-Posey-"/>
        <s v="/ViewCard.cfm/sid/61443/cid/4944840/2012-Topps-400-Robinson-Cano-"/>
        <s v="/ViewCard.cfm/sid/61443/cid/4944856/2012-Topps-416-Todd-Helton-"/>
        <s v="/ViewCard.cfm/sid/61443/cid/4944870/2012-Topps-430-Felix-Hernandez-"/>
        <s v="/ViewCard.cfm/sid/61443/cid/4944942/2012-Topps-498-Joey-Votto-"/>
        <s v="/ViewCard.cfm/sid/61443/cid/4944944/2012-Topps-500-Alex-Rodriguez-"/>
        <s v="/ViewCard.cfm/sid/61443/cid/4945002/2012-Topps-556-Stephen-Strasburg-"/>
        <s v="/ViewCard.cfm/sid/61443/cid/4945013/2012-Topps-567-Mike-Stanton-"/>
        <s v="/ViewCard.cfm/sid/61443/cid/4945054/2012-Topps-607-CC-Sabathia-"/>
        <s v="/ViewCard.cfm/sid/61443/cid/4945055/2012-Topps-608-Paul-Goldschmidt-"/>
        <s v="/ViewCard.cfm/sid/61443/cid/4945059/2012-Topps-612-Carlos-Beltran-"/>
        <s v="/ViewCard.cfm/sid/61443/cid/4945061/2012-Topps-614-Andruw-Jones-"/>
        <s v="/ViewCard.cfm/sid/61443/cid/6574204/2012-Topps-661-Bryce-Harper"/>
        <s v="/ViewCard.cfm/sid/72762/cid/5507913/2013-Topps-1-Bryce-Harper"/>
        <s v="/ViewCard.cfm/sid/72762/cid/5507916/2013-Topps-4-Yadier-Molina"/>
        <s v="/ViewCard.cfm/sid/72762/cid/5507930/2013-Topps-19-Joey-Votto"/>
        <s v="/ViewCard.cfm/sid/72762/cid/5507936/2013-Topps-25-Mark-Teixeira"/>
        <s v="/ViewCard.cfm/sid/72762/cid/5507937/2013-Topps-26-Chase-Utley"/>
        <s v="/ViewCard.cfm/sid/72762/cid/5507945/2013-Topps-34-Felix-Hernandez"/>
        <s v="/ViewCard.cfm/sid/72762/cid/5507963/2013-Topps-52-CC-Sabathia"/>
        <s v="/ViewCard.cfm/sid/72762/cid/5508016/2013-Topps-105-Freddie-Freeman"/>
        <s v="/ViewCard.cfm/sid/72762/cid/5508026/2013-Topps-115-Tim-Hudson"/>
        <s v="/ViewCard.cfm/sid/72762/cid/5508038/2013-Topps-127-Giancarlo-Stanton"/>
        <s v="/ViewCard.cfm/sid/72762/cid/5508039/2013-Topps-128-Buster-Posey"/>
        <s v="/ViewCard.cfm/sid/72762/cid/5508124/2013-Topps-213-Alex-Rodriguez"/>
        <s v="/ViewCard.cfm/sid/72762/cid/5508181/2013-Topps-270-Manny-Machado"/>
        <s v="/ViewCard.cfm/sid/72762/cid/5508237/2013-Topps-326-Andruw-Jones"/>
        <s v="/ViewCard.cfm/sid/72762/cid/5815234/2013-Topps-400-David-Wright"/>
        <s v="/ViewCard.cfm/sid/72762/cid/5815248/2013-Topps-414-Mark-Buehrle"/>
        <s v="/ViewCard.cfm/sid/72762/cid/5815288/2013-Topps-454-Paul-Goldschmidt"/>
        <s v="/ViewCard.cfm/sid/72762/cid/5815335/2013-Topps-500-Stephen-Strasburg"/>
        <s v="/ViewCard.cfm/sid/72762/cid/5815354/2013-Topps-519-Zack-Greinke"/>
        <s v="/ViewCard.cfm/sid/72762/cid/5815362/2013-Topps-527-Carlos-Beltran"/>
        <s v="/ViewCard.cfm/sid/72762/cid/5815367/2013-Topps-532-Todd-Helton"/>
        <s v="/ViewCard.cfm/sid/72762/cid/5815448/2013-Topps-612-Robinson-Cano"/>
        <s v="/ViewCard.cfm/sid/80971/cid/6203482/2013-Topps-Update-US259-Nolan-Arenado"/>
        <s v="/ViewCard.cfm/sid/80971/cid/6203513/2013-Topps-Update-US290-Christian-Yelich"/>
        <s v="/ViewCard.cfm/sid/83630/cid/6395211/2014-Topps-15-Paul-Goldschmidt"/>
        <s v="/ViewCard.cfm/sid/83630/cid/6395213/2014-Topps-17-Todd-Helton"/>
        <s v="/ViewCard.cfm/sid/83630/cid/6395215/2014-Topps-19-Joey-Votto"/>
        <s v="/ViewCard.cfm/sid/83630/cid/6395220/2014-Topps-24-Manny-Machado"/>
        <s v="/ViewCard.cfm/sid/83630/cid/6395226/2014-Topps-30-Mark-Buehrle"/>
        <s v="/ViewCard.cfm/sid/83630/cid/6395246/2014-Topps-50-Buster-Posey"/>
        <s v="/ViewCard.cfm/sid/83630/cid/6395253/2014-Topps-57-Yadier-Molina"/>
        <s v="/ViewCard.cfm/sid/83630/cid/6395296/2014-Topps-100-Bryce-Harper"/>
        <s v="/ViewCard.cfm/sid/83630/cid/6395338/2014-Topps-142-Zack-Greinke"/>
        <s v="/ViewCard.cfm/sid/83630/cid/6395364/2014-Topps-168-Alex-Rodriguez"/>
        <s v="/ViewCard.cfm/sid/83630/cid/6395413/2014-Topps-217-Giancarlo-Stanton"/>
        <s v="/ViewCard.cfm/sid/83630/cid/6395471/2014-Topps-275-Nolan-Arenado"/>
        <s v="/ViewCard.cfm/sid/83630/cid/6665863/2014-Topps-332-Stephen-Strasburg"/>
        <s v="/ViewCard.cfm/sid/83630/cid/6665889/2014-Topps-358-Christian-Yelich"/>
        <s v="/ViewCard.cfm/sid/83630/cid/6665932/2014-Topps-401-Felix-Hernandez"/>
        <s v="/ViewCard.cfm/sid/83630/cid/6665977/2014-Topps-446-Tim-Hudson"/>
        <s v="/ViewCard.cfm/sid/83630/cid/6665988/2014-Topps-457-CC-Sabathia"/>
        <s v="/ViewCard.cfm/sid/83630/cid/6666031/2014-Topps-500-Robinson-Cano"/>
        <s v="/ViewCard.cfm/sid/83630/cid/6666033/2014-Topps-502-Chase-Utley"/>
        <s v="/ViewCard.cfm/sid/83630/cid/6666110/2014-Topps-579-Freddie-Freeman"/>
        <s v="/ViewCard.cfm/sid/83630/cid/6666124/2014-Topps-593-Carlos-Beltran"/>
        <s v="/ViewCard.cfm/sid/83630/cid/6666131/2014-Topps-600-David-Wright"/>
        <s v="/ViewCard.cfm/sid/83630/cid/6666144/2014-Topps-613-Mark-Teixeira"/>
        <s v="/ViewCard.cfm/sid/94826/cid/6931339/2014-Topps-Update-US-50-Jacob-deGrom"/>
        <s v="/ViewCard.cfm/sid/97340/cid/7346477/2015-Topps-15-Joey-Votto"/>
        <s v="/ViewCard.cfm/sid/97340/cid/7346507/2015-Topps-45-Carlos-Beltran"/>
        <s v="/ViewCard.cfm/sid/97340/cid/7346524/2015-Topps-62-Nolan-Arenado"/>
        <s v="/ViewCard.cfm/sid/97340/cid/7346535/2015-Topps-73-Freddie-Freeman"/>
        <s v="/ViewCard.cfm/sid/97340/cid/7346545/2015-Topps-83-David-Wright"/>
        <s v="/ViewCard.cfm/sid/97340/cid/7346548/2015-Topps-86-Tim-Hudson"/>
        <s v="/ViewCard.cfm/sid/97340/cid/7346591/2015-Topps-129-Jacob-deGrom"/>
        <s v="/ViewCard.cfm/sid/97340/cid/7346598/2015-Topps-136-Manny-Machado"/>
        <s v="/ViewCard.cfm/sid/97340/cid/7346612/2015-Topps-150-Giancarlo-Stanton"/>
        <s v="/ViewCard.cfm/sid/97340/cid/7346625/2015-Topps-163-Chase-Utley"/>
        <s v="/ViewCard.cfm/sid/97340/cid/7346640/2015-Topps-178-Christian-Yelich"/>
        <s v="/ViewCard.cfm/sid/97340/cid/7346665/2015-Topps-203-Paul-Goldschmidt"/>
        <s v="/ViewCard.cfm/sid/97340/cid/7346669/2015-Topps-207-Bryce-Harper"/>
        <s v="/ViewCard.cfm/sid/97340/cid/7346729/2015-Topps-267-Zack-Greinke"/>
        <s v="/ViewCard.cfm/sid/97340/cid/7346737/2015-Topps-275-Buster-Posey"/>
        <s v="/ViewCard.cfm/sid/97340/cid/7346769/2015-Topps-307-Mark-Teixeira"/>
        <s v="/ViewCard.cfm/sid/97340/cid/7346787/2015-Topps-325-Felix-Hernandez"/>
        <s v="/ViewCard.cfm/sid/97340/cid/7773751/2015-Topps-450-Robinson-Cano"/>
        <s v="/ViewCard.cfm/sid/97340/cid/7773769/2015-Topps-468-CC-Sabathia"/>
        <s v="/ViewCard.cfm/sid/97340/cid/7773794/2015-Topps-493-Alex-Rodriguez"/>
        <s v="/ViewCard.cfm/sid/97340/cid/7773917/2015-Topps-616-Kris-Bryant"/>
        <s v="/ViewCard.cfm/sid/97340/cid/7773926/2015-Topps-625-Mark-Buehrle"/>
        <s v="/ViewCard.cfm/sid/97340/cid/7773948/2015-Topps-647-Yadier-Molina"/>
        <s v="/ViewCard.cfm/sid/97340/cid/7773966/2015-Topps-665-Stephen-Strasburg"/>
        <s v="/ViewCard.cfm/sid/112840/cid/8072560/2015-Topps-Update-US82-Francisco-Lindor"/>
        <s v="/ViewCard.cfm/sid/115847/cid/8312428/2016-Topps-12-Nolan-Arenado"/>
        <s v="/ViewCard.cfm/sid/115847/cid/8312448/2016-Topps-32-Zack-Greinke"/>
        <s v="/ViewCard.cfm/sid/115847/cid/8312516/2016-Topps-100-Bryce-Harper"/>
        <s v="/ViewCard.cfm/sid/115847/cid/8312550/2016-Topps-134-Yadier-Molina"/>
        <s v="/ViewCard.cfm/sid/115847/cid/8312558/2016-Topps-142-CC-Sabathia"/>
        <s v="/ViewCard.cfm/sid/115847/cid/8312591/2016-Topps-175-Manny-Machado"/>
        <s v="/ViewCard.cfm/sid/115847/cid/8312620/2016-Topps-204-Mark-Teixeira"/>
        <s v="/ViewCard.cfm/sid/115847/cid/8312639/2016-Topps-223-Christian-Yelich"/>
        <s v="/ViewCard.cfm/sid/115847/cid/8312657/2016-Topps-241-Freddie-Freeman"/>
        <s v="/ViewCard.cfm/sid/115847/cid/8312675/2016-Topps-259-Paul-Goldschmidt"/>
        <s v="/ViewCard.cfm/sid/115847/cid/8312684/2016-Topps-268-Robinson-Cano"/>
        <s v="/ViewCard.cfm/sid/115847/cid/8312685/2016-Topps-269-Giancarlo-Stanton"/>
        <s v="/ViewCard.cfm/sid/115847/cid/8312699/2016-Topps-283-Felix-Hernandez"/>
        <s v="/ViewCard.cfm/sid/115847/cid/8312716/2016-Topps-300-Buster-Posey"/>
        <s v="/ViewCard.cfm/sid/115847/cid/8312726/2016-Topps-310-David-Wright"/>
        <s v="/ViewCard.cfm/sid/115847/cid/8312739/2016-Topps-323-Jacob-deGrom"/>
        <s v="/ViewCard.cfm/sid/115847/cid/8312766/2016-Topps-350-Kris-Bryant"/>
        <s v="/ViewCard.cfm/sid/115847/cid/8312767/2016-Topps-351-Chase-Utley"/>
        <s v="/ViewCard.cfm/sid/115847/cid/8624689/2016-Topps-426-Joey-Votto"/>
        <s v="/ViewCard.cfm/sid/115847/cid/8624702/2016-Topps-439-Francisco-Lindor"/>
        <s v="/ViewCard.cfm/sid/115847/cid/8624829/2016-Topps-566-Alex-Rodriguez"/>
        <s v="/ViewCard.cfm/sid/115847/cid/8624830/2016-Topps-567-Carlos-Beltran"/>
        <s v="/ViewCard.cfm/sid/115847/cid/8624900/2016-Topps-637-Stephen-Strasburg"/>
        <s v="/ViewCard.cfm/sid/134018/cid/9466082/2017-Topps-1-Kris-Bryant"/>
        <s v="/ViewCard.cfm/sid/134018/cid/9466100/2017-Topps-19-David-Wright"/>
        <s v="/ViewCard.cfm/sid/134018/cid/9466106/2017-Topps-25-Giancarlo-Stanton"/>
        <s v="/ViewCard.cfm/sid/134018/cid/9466115/2017-Topps-34-Bryce-Harper"/>
        <s v="/ViewCard.cfm/sid/134018/cid/9466119/2017-Topps-38-Stephen-Strasburg"/>
        <s v="/ViewCard.cfm/sid/134018/cid/9466125/2017-Topps-44-Paul-Goldschmidt"/>
        <s v="/ViewCard.cfm/sid/134018/cid/9466200/2017-Topps-119-Francisco-Lindor"/>
        <s v="/ViewCard.cfm/sid/134018/cid/9466215/2017-Topps-134-Chase-Utley"/>
        <s v="/ViewCard.cfm/sid/134018/cid/9466236/2017-Topps-155-Jacob-deGrom"/>
        <s v="/ViewCard.cfm/sid/134018/cid/9466324/2017-Topps-243-Felix-Hernandez"/>
        <s v="/ViewCard.cfm/sid/134018/cid/9466325/2017-Topps-244-Freddie-Freeman"/>
        <s v="/ViewCard.cfm/sid/134018/cid/9466368/2017-Topps-287-Aaron-Judge"/>
        <s v="/ViewCard.cfm/sid/134018/cid/9466369/2017-Topps-288-Joey-Votto"/>
        <s v="/ViewCard.cfm/sid/134018/cid/9466396/2017-Topps-315-Carlos-Beltran"/>
        <s v="/ViewCard.cfm/sid/134018/cid/9875827/2017-Topps-373-Yadier-Molina"/>
        <s v="/ViewCard.cfm/sid/134018/cid/9875854/2017-Topps-400-Nolan-Arenado"/>
        <s v="/ViewCard.cfm/sid/134018/cid/9875919/2017-Topps-465-CC-Sabathia"/>
        <s v="/ViewCard.cfm/sid/134018/cid/9875972/2017-Topps-518-Christian-Yelich"/>
        <s v="/ViewCard.cfm/sid/134018/cid/9876014/2017-Topps-560-Zack-Greinke"/>
        <s v="/ViewCard.cfm/sid/134018/cid/9876095/2017-Topps-641-Robinson-Cano"/>
        <s v="/ViewCard.cfm/sid/134018/cid/9876103/2017-Topps-649-Manny-Machado"/>
        <s v="/ViewCard.cfm/sid/134018/cid/9876129/2017-Topps-675-Buster-Posey"/>
        <s v="/ViewCard.cfm/sid/152852/cid/10287315/2017-Topps-Update-US50-Cody-Bellinger"/>
        <s v="/ViewCard.cfm/sid/155909/cid/10708028/2018-Topps-1-Aaron-Judge"/>
        <s v="/ViewCard.cfm/sid/155909/cid/10708037/2018-Topps-10-Francisco-Lindor"/>
        <s v="/ViewCard.cfm/sid/155909/cid/10708052/2018-Topps-25-Manny-Machado"/>
        <s v="/ViewCard.cfm/sid/155909/cid/10708069/2018-Topps-42-Cody-Bellinger"/>
        <s v="/ViewCard.cfm/sid/155909/cid/10708127/2018-Topps-100-Giancarlo-Stanton"/>
        <s v="/ViewCard.cfm/sid/155909/cid/10708177/2018-Topps-150-Nolan-Arenado"/>
        <s v="/ViewCard.cfm/sid/155909/cid/10708197/2018-Topps-170-Christian-Yelich"/>
        <s v="/ViewCard.cfm/sid/155909/cid/10708260/2018-Topps-233-Stephen-Strasburg"/>
        <s v="/ViewCard.cfm/sid/155909/cid/10708263/2018-Topps-236-CC-Sabathia"/>
        <s v="/ViewCard.cfm/sid/155909/cid/10708267/2018-Topps-240-Robinson-Cano"/>
        <s v="/ViewCard.cfm/sid/155909/cid/10708277/2018-Topps-250-Buster-Posey"/>
        <s v="/ViewCard.cfm/sid/155909/cid/10708290/2018-Topps-263-Chase-Utley"/>
        <s v="/ViewCard.cfm/sid/155909/cid/11364410/2018-Topps-351-Bryce-Harper"/>
        <s v="/ViewCard.cfm/sid/155909/cid/11364537/2018-Topps-450-Joey-Votto"/>
        <s v="/ViewCard.cfm/sid/155909/cid/11364598/2018-Topps-500-Kris-Bryant"/>
        <s v="/ViewCard.cfm/sid/155909/cid/11364613/2018-Topps-507-Zack-Greinke"/>
        <s v="/ViewCard.cfm/sid/155909/cid/11364617/2018-Topps-510-Freddie-Freeman"/>
        <s v="/ViewCard.cfm/sid/155909/cid/11364656/2018-Topps-544-Yadier-Molina"/>
        <s v="/ViewCard.cfm/sid/155909/cid/11364673/2018-Topps-555-Jacob-deGrom"/>
        <s v="/ViewCard.cfm/sid/155909/cid/11364692/2018-Topps-567-Felix-Hernandez"/>
        <s v="/ViewCard.cfm/sid/155909/cid/11364723/2018-Topps-588-David-Wright"/>
        <s v="/ViewCard.cfm/sid/155909/cid/11364764/2018-Topps-618-Paul-Goldschmidt"/>
        <s v="/ViewCard.cfm/sid/155909/cid/11364858/2018-Topps-700-Shohei-Ohtani"/>
        <s v="/ViewCard.cfm/sid/175264/cid/11872378/2018-Topps-Update-US250-Ronald-Acuna-Jr."/>
        <s v="/ViewCard.cfm/sid/175264/cid/11872428/2018-Topps-Update-US300-Juan-Soto"/>
        <s v="/ViewCard.cfm/sid/182808/cid/12641753/2019-Topps-1-Ronald-Acuña-Jr."/>
        <s v="/ViewCard.cfm/sid/182808/cid/12641902/2019-Topps-150-Aaron-Judge"/>
        <s v="/ViewCard.cfm/sid/182808/cid/12641909/2019-Topps-157-Buster-Posey"/>
        <s v="/ViewCard.cfm/sid/182808/cid/12641935/2019-Topps-183-Freddie-Freeman"/>
        <s v="/ViewCard.cfm/sid/182808/cid/12641952/2019-Topps-200-Jacob-deGrom"/>
        <s v="/ViewCard.cfm/sid/182808/cid/12641962/2019-Topps-210-Kris-Bryant"/>
        <s v="/ViewCard.cfm/sid/182808/cid/12641965/2019-Topps-213-Juan-Soto"/>
        <s v="/ViewCard.cfm/sid/182808/cid/12641977/2019-Topps-225-Yadier-Molina"/>
        <s v="/ViewCard.cfm/sid/182808/cid/12642002/2019-Topps-250-Shohei-Ohtani"/>
        <s v="/ViewCard.cfm/sid/182808/cid/12642021/2019-Topps-269-Francisco-Lindor"/>
        <s v="/ViewCard.cfm/sid/182808/cid/12642028/2019-Topps-276-Nolan-Arenado"/>
        <s v="/ViewCard.cfm/sid/182808/cid/12642036/2019-Topps-284-Joey-Votto"/>
        <s v="/ViewCard.cfm/sid/182808/cid/12642049/2019-Topps-297-Paul-Goldschmidt"/>
        <s v="/ViewCard.cfm/sid/182808/cid/12642052/2019-Topps-300-Christian-Yelich"/>
        <s v="/ViewCard.cfm/sid/182808/cid/12642065/2019-Topps-313-Robinson-Cano"/>
        <s v="/ViewCard.cfm/sid/182808/cid/13160935/2019-Topps-356-Stephen-Strasburg"/>
        <s v="/ViewCard.cfm/sid/182808/cid/13160994/2019-Topps-400-Bryce-Harper"/>
        <s v="/ViewCard.cfm/sid/182808/cid/13161007/2019-Topps-410-Fernando-Tatis-Jr."/>
        <s v="/ViewCard.cfm/sid/182808/cid/13161084/2019-Topps-475-Pete-Alonso"/>
        <s v="/ViewCard.cfm/sid/182808/cid/13161096/2019-Topps-486-CC-Sabathia"/>
        <s v="/ViewCard.cfm/sid/182808/cid/13161112/2019-Topps-500-Manny-Machado"/>
        <s v="/ViewCard.cfm/sid/182808/cid/13161124/2019-Topps-507-Cody-Bellinger"/>
        <s v="/ViewCard.cfm/sid/182808/cid/13161201/2019-Topps-568-Giancarlo-Stanton"/>
        <s v="/ViewCard.cfm/sid/182808/cid/13161315/2019-Topps-661-Zack-Greinke"/>
        <s v="/ViewCard.cfm/sid/182808/cid/13161364/2019-Topps-699-Felix-Hernandez"/>
        <s v="/ViewCard.cfm/sid/182808/cid/13161369/2019-Topps-NNO-Vladimir-Guerrero-Jr."/>
        <s v="/ViewCard.cfm/sid/209948/cid/14198146/2020-Topps-4-Robinson-Cano"/>
        <s v="/ViewCard.cfm/sid/209948/cid/14198149/2020-Topps-7-Aaron-Judge"/>
        <s v="/ViewCard.cfm/sid/209948/cid/14198203/2020-Topps-50-Cody-Bellinger"/>
        <s v="/ViewCard.cfm/sid/209948/cid/14198281/2020-Topps-111-Buster-Posey"/>
        <s v="/ViewCard.cfm/sid/209948/cid/14198302/2020-Topps-125-Shohei-Ohtani"/>
        <s v="/ViewCard.cfm/sid/209948/cid/14198326/2020-Topps-145-Paul-Goldschmidt"/>
        <s v="/ViewCard.cfm/sid/209948/cid/14198333/2020-Topps-150-Ronald-Acuña-Jr."/>
        <s v="/ViewCard.cfm/sid/209948/cid/14198355/2020-Topps-168-Fernando-Tatis-Jr."/>
        <s v="/ViewCard.cfm/sid/209948/cid/14198363/2020-Topps-173-Yadier-Molina"/>
        <s v="/ViewCard.cfm/sid/209948/cid/14198376/2020-Topps-182-Vladimir-Guerrero-Jr."/>
        <s v="/ViewCard.cfm/sid/209948/cid/14198386/2020-Topps-188-Manny-Machado"/>
        <s v="/ViewCard.cfm/sid/209948/cid/14198401/2020-Topps-200-Christian-Yelich"/>
        <s v="/ViewCard.cfm/sid/209948/cid/14198404/2020-Topps-201-Francisco-Lindor"/>
        <s v="/ViewCard.cfm/sid/209948/cid/14198430/2020-Topps-224-Juan-Soto"/>
        <s v="/ViewCard.cfm/sid/209948/cid/14198437/2020-Topps-230-Nolan-Arenado"/>
        <s v="/ViewCard.cfm/sid/209948/cid/14198460/2020-Topps-250-Bryce-Harper"/>
        <s v="/ViewCard.cfm/sid/209948/cid/14198474/2020-Topps-260-Zack-Greinke"/>
        <s v="/ViewCard.cfm/sid/209948/cid/14198482/2020-Topps-267-Joey-Votto"/>
        <s v="/ViewCard.cfm/sid/209948/cid/14198567/2020-Topps-332-Jacob-deGrom"/>
        <s v="/ViewCard.cfm/sid/209948/cid/14198592/2020-Topps-350-Pete-Alonso"/>
        <s v="/ViewCard.cfm/sid/209948/cid/14727405/2020-Topps-367-Giancarlo-Stanton"/>
        <s v="/ViewCard.cfm/sid/209948/cid/14727438/2020-Topps-392-Luis-Robert"/>
        <s v="/ViewCard.cfm/sid/209948/cid/14727519/2020-Topps-455-Kris-Bryant"/>
        <s v="/ViewCard.cfm/sid/209948/cid/14727607/2020-Topps-521-Felix-Hernandez"/>
        <s v="/ViewCard.cfm/sid/209948/cid/14727640/2020-Topps-549-Freddie-Freeman"/>
        <s v="/ViewCard.cfm/sid/209948/cid/14727743/2020-Topps-631-Stephen-Strasburg"/>
        <s v="/ViewCard.cfm/sid/241380/cid/15983702/2021-Topps-1-Fernando-Tatis-Jr."/>
        <s v="/ViewCard.cfm/sid/241380/cid/15983725/2021-Topps-24-Nolan-Arenado"/>
        <s v="/ViewCard.cfm/sid/241380/cid/15983751/2021-Topps-50-Cody-Bellinger"/>
        <s v="/ViewCard.cfm/sid/241380/cid/15983785/2021-Topps-84-Pete-Alonso"/>
        <s v="/ViewCard.cfm/sid/241380/cid/15983800/2021-Topps-99-Aaron-Judge"/>
        <s v="/ViewCard.cfm/sid/241380/cid/15983801/2021-Topps-100-Christian-Yelich"/>
        <s v="/ViewCard.cfm/sid/241380/cid/15983821/2021-Topps-120-Freddie-Freeman"/>
        <s v="/ViewCard.cfm/sid/241380/cid/15983851/2021-Topps-150-Shohei-Ohtani"/>
        <s v="/ViewCard.cfm/sid/241380/cid/15983893/2021-Topps-192-Manny-Machado"/>
        <s v="/ViewCard.cfm/sid/241380/cid/15983901/2021-Topps-200-Jacob-deGrom"/>
        <s v="/ViewCard.cfm/sid/241380/cid/15983908/2021-Topps-207-Yadier-Molina"/>
        <s v="/ViewCard.cfm/sid/241380/cid/15983924/2021-Topps-223-Luis-Robert"/>
        <s v="/ViewCard.cfm/sid/241380/cid/15983925/2021-Topps-224-Vladimir-Guerrero-Jr."/>
        <s v="/ViewCard.cfm/sid/241380/cid/15983930/2021-Topps-229-Paul-Goldschmidt"/>
        <s v="/ViewCard.cfm/sid/241380/cid/15983951/2021-Topps-250-Bryce-Harper"/>
        <s v="/ViewCard.cfm/sid/241380/cid/15983964/2021-Topps-263-Ronald-Acuña-Jr."/>
        <s v="/ViewCard.cfm/sid/241380/cid/15983976/2021-Topps-275-Joey-Votto"/>
        <s v="/ViewCard.cfm/sid/241380/cid/15984002/2021-Topps-301-Buster-Posey"/>
        <s v="/ViewCard.cfm/sid/241380/cid/15984010/2021-Topps-309-Francisco-Lindor"/>
        <s v="/ViewCard.cfm/sid/241380/cid/15984031/2021-Topps-330-Juan-Soto"/>
        <s v="/ViewCard.cfm/sid/241380/cid/16635314/2021-Topps-400-Stephen-Strasburg"/>
        <s v="/ViewCard.cfm/sid/241380/cid/16635394/2021-Topps-463-Zack-Greinke"/>
        <s v="/ViewCard.cfm/sid/241380/cid/16635617/2021-Topps-642-Giancarlo-Stanton"/>
        <s v="/ViewCard.cfm/sid/241380/cid/16635641/2021-Topps-660-Kris-Bryant"/>
        <s v="/ViewCard.cfm/sid/275887/cid/18009045/2022-Topps-1-Shohei-Ohtani"/>
        <s v="/ViewCard.cfm/sid/275887/cid/18009119/2022-Topps-51-Zack-Greinke"/>
        <s v="/ViewCard.cfm/sid/275887/cid/18009161/2022-Topps-86-Kris-Bryant"/>
        <s v="/ViewCard.cfm/sid/275887/cid/18009163/2022-Topps-87-Nolan-Arenado"/>
        <s v="/ViewCard.cfm/sid/275887/cid/18009177/2022-Topps-99-Aaron-Judge"/>
        <s v="/ViewCard.cfm/sid/275887/cid/18009180/2022-Topps-100-Fernando-Tatis-Jr."/>
        <s v="/ViewCard.cfm/sid/275887/cid/18009191/2022-Topps-107-Luis-Robert"/>
        <s v="/ViewCard.cfm/sid/275887/cid/18009239/2022-Topps-150-Juan-Soto"/>
        <s v="/ViewCard.cfm/sid/275887/cid/18009301/2022-Topps-200-Ronald-Acu√±a-Jr."/>
        <s v="/ViewCard.cfm/sid/275887/cid/18009310/2022-Topps-205-Yadier-Molina"/>
        <s v="/ViewCard.cfm/sid/275887/cid/18009317/2022-Topps-209-Buster-Posey"/>
        <s v="/ViewCard.cfm/sid/275887/cid/18009351/2022-Topps-236-Freddie-Freeman"/>
        <s v="/ViewCard.cfm/sid/275887/cid/18009371/2022-Topps-250-Bryce-Harper"/>
        <s v="/ViewCard.cfm/sid/275887/cid/18009418/2022-Topps-288-Christian-Yelich"/>
        <s v="/ViewCard.cfm/sid/275887/cid/18009421/2022-Topps-290-Joey-Votto"/>
        <s v="/ViewCard.cfm/sid/275887/cid/18009434/2022-Topps-300-Vladimir-Guerrero-Jr."/>
        <s v="/ViewCard.cfm/sid/275887/cid/18009454/2022-Topps-315-Pete-Alonso"/>
        <s v="/ViewCard.cfm/sid/275887/cid/18009472/2022-Topps-330-Jacob-deGrom"/>
        <s v="/ViewCard.cfm/sid/275887/cid/18764257/2022-Topps-443-Cody-Bellinger"/>
        <s v="/ViewCard.cfm/sid/275887/cid/18764269/2022-Topps-450-Francisco-Lindor"/>
        <s v="/ViewCard.cfm/sid/275887/cid/18764318/2022-Topps-492-Stephen-Strasburg"/>
        <s v="/ViewCard.cfm/sid/275887/cid/18764373/2022-Topps-535-Paul-Goldschmidt"/>
        <s v="/ViewCard.cfm/sid/275887/cid/18764461/2022-Topps-600-Manny-Machado"/>
        <s v="/ViewCard.cfm/sid/275887/cid/18764519/2022-Topps-650-Giancarlo-Stanton"/>
      </sharedItems>
    </cacheField>
    <cacheField name="front_url" numFmtId="0">
      <sharedItems>
        <s v="/Images/Cards/Baseball/26/26-9780334Fr.jpg"/>
        <s v="/Images/Cards/Baseball/26/26-2229RepFr.jpg"/>
        <s v="/Images/Cards/Baseball/26/26-9780388Fr.jpg"/>
        <s v="/Images/Cards/Baseball/26/26-91Fr.jpg"/>
        <s v="/Images/Cards/Baseball/26/26-129Fr.jpg"/>
        <s v="/Images/Cards/Baseball/26/26-195Fr.jpg"/>
        <s v="/Images/Cards/Baseball/26/26-216Fr.jpg"/>
        <s v="/Images/Cards/Baseball/26/26-243Fr.jpg"/>
        <s v="/Images/Cards/Baseball/26/26-246Fr.jpg"/>
        <s v="/Images/Cards/Baseball/26/26-333Fr.jpg"/>
        <s v="/Images/Cards/Baseball/29/29-41Fr.jpg"/>
        <s v="/Images/Cards/Baseball/29/29-66Fr.jpg"/>
        <s v="/Images/Cards/Baseball/29/29-76Fr.jpg"/>
        <s v="/Images/Cards/Baseball/29/29-77Fr.jpg"/>
        <s v="/Images/Cards/Baseball/29/29-78Fr.jpg"/>
        <s v="/Images/Cards/Baseball/29/29-114Fr.jpg"/>
        <s v="/Images/Cards/Baseball/29/29-138Fr.jpg"/>
        <s v="/Images/Cards/Baseball/29/29-228Fr.jpg"/>
        <s v="/Images/Cards/Baseball/33/33-17Fr.jpg"/>
        <s v="/Images/Cards/Baseball/33/33-45Fr.jpg"/>
        <s v="/Images/Cards/Baseball/33/33-70Fr.jpg"/>
        <s v="/Images/Cards/Baseball/33/33-102Fr.jpg"/>
        <s v="/Images/Cards/Baseball/36/36-24Fr.jpg"/>
        <s v="/Images/Cards/Baseball/36/36-187Fr.jpg"/>
        <s v="/Images/Cards/Baseball/36/36-189Fr.jpg"/>
        <s v="/Images/Cards/Baseball/37/37-8826102Fr.jpg"/>
        <s v="/Images/Cards/Baseball/37/37-113Fr.jpg"/>
        <s v="/Images/Cards/Baseball/37/37-118Fr.jpg"/>
        <s v="/Images/Cards/Baseball/37/37-120Fr.jpg"/>
        <s v="/Images/Cards/Baseball/37/37-125Fr.jpg"/>
        <s v="/Images/Cards/Baseball/37/37-145Fr.jpg"/>
        <s v="/Images/Cards/Baseball/37/37-165Fr.jpg"/>
        <s v="/Images/Cards/Baseball/37/37-195Fr.jpg"/>
        <s v="/Images/Cards/Baseball/37/37-250Fr.jpg"/>
        <s v="/Images/Cards/Baseball/37/37-260Fr.jpg"/>
        <s v="/Images/Cards/Baseball/38/38-24Fr.jpg"/>
        <s v="/Images/Cards/Baseball/38/38-30Fr.jpg"/>
        <s v="/Images/Cards/Baseball/38/38-38Fr.jpg"/>
        <s v="/Images/Cards/Baseball/38/38-70Fr.jpg"/>
        <s v="/Images/Cards/Baseball/38/38-80Fr.jpg"/>
        <s v="/Images/Cards/Baseball/38/38-85Fr.jpg"/>
        <s v="/Images/Cards/Baseball/38/38-138Fr.jpg"/>
        <s v="/Images/Cards/Baseball/38/38-154Fr.jpg"/>
        <s v="/Images/Cards/Baseball/38/38-215Fr.jpg"/>
        <s v="/Images/Cards/Baseball/38/38-230Fr.jpg"/>
        <s v="/Images/Cards/Baseball/38/38-338Fr.jpg"/>
        <s v="/Images/Cards/Baseball/40/40-40Fr.jpg"/>
        <s v="/Images/Cards/Baseball/40/40-115Fr.jpg"/>
        <s v="/Images/Cards/Baseball/40/40-142Fr.jpg"/>
        <s v="/Images/Cards/Baseball/40/40-162Fr.jpg"/>
        <s v="/Images/Cards/Baseball/40/40-190Fr.jpg"/>
        <s v="/Images/Cards/Baseball/40/40-230Fr.jpg"/>
        <s v="/Images/Cards/Baseball/40/40-238Fr.jpg"/>
        <s v="/Images/Cards/Baseball/40/40-295Fr.jpg"/>
        <s v="/Images/Cards/Baseball/40/40-343Fr.jpg"/>
        <s v="/Images/Cards/Baseball/40/40-375Fr.jpg"/>
        <s v="/Images/Cards/Baseball/40/40-400Fr.jpg"/>
        <s v="/Images/Cards/Baseball/40/40-424Fr.jpg"/>
        <s v="/Images/Cards/Baseball/43/43-30Fr.jpg"/>
        <s v="/Images/Cards/Baseball/43/43-80Fr.jpg"/>
        <s v="/Images/Cards/Baseball/43/43-149Fr.jpg"/>
        <s v="/Images/Cards/Baseball/43/43-155Fr.jpg"/>
        <s v="/Images/Cards/Baseball/43/43-270Fr.jpg"/>
        <s v="/Images/Cards/Baseball/43/43-300Fr.jpg"/>
        <s v="/Images/Cards/Baseball/43/43-390Fr.jpg"/>
        <s v="/Images/Cards/Baseball/43/43-415Fr.jpg"/>
        <s v="/Images/Cards/Baseball/43/43-8419RepFr.jpg"/>
        <s v="/Images/Cards/Baseball/43/43-480Fr.jpg"/>
        <s v="/Images/Cards/Baseball/47/47-55Fr.jpg"/>
        <s v="/Images/Cards/Baseball/47/47-100Fr.jpg"/>
        <s v="/Images/Cards/Baseball/47/47-136Fr.jpg"/>
        <s v="/Images/Cards/Baseball/47/47-295Fr.jpg"/>
        <s v="/Images/Cards/Baseball/47/47-305Fr.jpg"/>
        <s v="/Images/Cards/Baseball/47/47-335Fr.jpg"/>
        <s v="/Images/Cards/Baseball/47/47-365Fr.jpg"/>
        <s v="/Images/Cards/Baseball/47/47-450Fr.jpg"/>
        <s v="/Images/Cards/Baseball/47/47-502Fr.jpg"/>
        <s v="/Images/Cards/Baseball/51/51-30Fr.jpg"/>
        <s v="/Images/Cards/Baseball/51/51-35Fr.jpg"/>
        <s v="/Images/Cards/Baseball/51/51-63Fr.jpg"/>
        <s v="/Images/Cards/Baseball/51/51-88Fr.jpg"/>
        <s v="/Images/Cards/Baseball/51/51-380Fr.jpg"/>
        <s v="/Images/Cards/Baseball/51/51-430Fr.jpg"/>
        <s v="/Images/Cards/Baseball/51/51-435Fr.jpg"/>
        <s v="/Images/Cards/Baseball/51/51-460Fr.jpg"/>
        <s v="/Images/Cards/Baseball/51/51-490Fr.jpg"/>
        <s v="/Images/Cards/Baseball/51/51-505Fr.jpg"/>
        <s v="/Images/Cards/Baseball/55/55-28271RepFr.jpg"/>
        <s v="/Images/Cards/Baseball/55/55-28279RepFr.jpg"/>
        <s v="/Images/Cards/Baseball/55/55-28291RepFr.jpg"/>
        <s v="/Images/Cards/Baseball/55/55-73Fr.jpg"/>
        <s v="/Images/Cards/Baseball/55/55-28336RepFr.jpg"/>
        <s v="/Images/Cards/Baseball/55/55-170Fr.jpg"/>
        <s v="/Images/Cards/Baseball/55/55-213Fr.jpg"/>
        <s v="/Images/Cards/Baseball/55/55-353Fr.jpg"/>
        <s v="/Images/Cards/Baseball/55/55-460Fr.jpg"/>
        <s v="/Images/Cards/Baseball/55/55-28839RepFr.jpg"/>
        <s v="/Images/Cards/Baseball/60/60-135Fr.jpg"/>
        <s v="/Images/Cards/Baseball/60/60-165Fr.jpg"/>
        <s v="/Images/Cards/Baseball/60/60-190Fr.jpg"/>
        <s v="/Images/Cards/Baseball/60/60-228Fr.jpg"/>
        <s v="/Images/Cards/Baseball/60/60-245Fr.jpg"/>
        <s v="/Images/Cards/Baseball/60/60-252Fr.jpg"/>
        <s v="/Images/Cards/Baseball/60/60-323Fr.jpg"/>
        <s v="/Images/Cards/Baseball/60/60-365Fr.jpg"/>
        <s v="/Images/Cards/Baseball/60/60-520Fr.jpg"/>
        <s v="/Images/Cards/Baseball/60/60-525Fr.jpg"/>
        <s v="/Images/Cards/Baseball/60/60-10854RepFr.jpg"/>
        <s v="/Images/Cards/Baseball/61/61-116Fr.jpg"/>
        <s v="/Images/Cards/Baseball/61/61-11019RepFr.jpg"/>
        <s v="/Images/Cards/Baseball/61/61-205Fr.jpg"/>
        <s v="/Images/Cards/Baseball/61/61-265Fr.jpg"/>
        <s v="/Images/Cards/Baseball/61/61-375Fr.jpg"/>
        <s v="/Images/Cards/Baseball/61/61-390Fr.jpg"/>
        <s v="/Images/Cards/Baseball/61/61-538Fr.jpg"/>
        <s v="/Images/Cards/Baseball/61/61-567Fr.jpg"/>
        <s v="/Images/Cards/Baseball/61/61-570Fr.jpg"/>
        <s v="/Images/Cards/Baseball/64/64-20Fr.jpg"/>
        <s v="/Images/Cards/Baseball/64/64-62Fr.jpg"/>
        <s v="/Images/Cards/Baseball/64/64-95Fr.jpg"/>
        <s v="/Images/Cards/Baseball/64/64-110Fr.jpg"/>
        <s v="/Images/Cards/Baseball/64/64-11690RepFr.jpg"/>
        <s v="/Images/Cards/Baseball/64/64-340Fr.jpg"/>
        <s v="/Images/Cards/Baseball/64/64-360Fr.jpg"/>
        <s v="/Images/Cards/Baseball/64/64-485Fr.jpg"/>
        <s v="/Images/Cards/Baseball/65/65-28930RepFr.jpg"/>
        <s v="/Images/Cards/Baseball/65/65-132Fr.jpg"/>
        <s v="/Images/Cards/Baseball/65/65-210Fr.jpg"/>
        <s v="/Images/Cards/Baseball/65/65-290Fr.jpg"/>
        <s v="/Images/Cards/Baseball/65/65-435Fr.jpg"/>
        <s v="/Images/Cards/Baseball/65/65-445Fr.jpg"/>
        <s v="/Images/Cards/Baseball/65/65-450Fr.jpg"/>
        <s v="/Images/Cards/Baseball/66/66-20Fr.jpg"/>
        <s v="/Images/Cards/Baseball/66/66-50Fr.jpg"/>
        <s v="/Images/Cards/Baseball/66/66-70Fr.jpg"/>
        <s v="/Images/Cards/Baseball/66/66-300Fr.jpg"/>
        <s v="/Images/Cards/Baseball/66/66-14041RepFr.jpg"/>
        <s v="/Images/Cards/Baseball/66/66-510Fr.jpg"/>
        <s v="/Images/Cards/Baseball/66/66-560Fr.jpg"/>
        <s v="/Images/Cards/Baseball/68/68-165Fr.jpg"/>
        <s v="/Images/Cards/Baseball/68/68-200Fr.jpg"/>
        <s v="/Images/Cards/Baseball/68/68-215Fr.jpg"/>
        <s v="/Images/Cards/Baseball/68/68-29785RepFr.jpg"/>
        <s v="/Images/Cards/Baseball/68/68-235Fr.jpg"/>
        <s v="/Images/Cards/Baseball/68/68-390Fr.jpg"/>
        <s v="/Images/Cards/Baseball/68/68-450Fr.jpg"/>
        <s v="/Images/Cards/Baseball/69/69-30326RepFr.jpg"/>
        <s v="/Images/Cards/Baseball/69/69-175Fr.jpg"/>
        <s v="/Images/Cards/Baseball/69/69-290Fr.jpg"/>
        <s v="/Images/Cards/Baseball/69/69-335Fr.jpg"/>
        <s v="/Images/Cards/Baseball/69/69-385Fr.jpg"/>
        <s v="/Images/Cards/Baseball/69/69-570Fr.jpg"/>
        <s v="/Images/Cards/Baseball/69/69-600Fr.jpg"/>
        <s v="/Images/Cards/Baseball/70/70-75Fr.jpg"/>
        <s v="/Images/Cards/Baseball/70/70-403Fr.jpg"/>
        <s v="/Images/Cards/Baseball/70/70-440Fr.jpg"/>
        <s v="/Images/Cards/Baseball/70/70-510Fr.jpg"/>
        <s v="/Images/Cards/Baseball/70/70-555Fr.jpg"/>
        <s v="/Images/Cards/Baseball/70/70-580Fr.jpg"/>
        <s v="/Images/Cards/Baseball/70/70-670Fr.jpg"/>
        <s v="/Images/Cards/Baseball/71/71-15655RepFr.jpg"/>
        <s v="/Images/Cards/Baseball/71/71-110Fr.jpg"/>
        <s v="/Images/Cards/Baseball/71/71-117Fr.jpg"/>
        <s v="/Images/Cards/Baseball/71/71-220Fr.jpg"/>
        <s v="/Images/Cards/Baseball/71/71-245Fr.jpg"/>
        <s v="/Images/Cards/Baseball/71/71-290Fr.jpg"/>
        <s v="/Images/Cards/Baseball/71/71-341Fr.jpg"/>
        <s v="/Images/Cards/Baseball/71/71-16130Fr.jpg"/>
        <s v="/Images/Cards/Baseball/71/71-605Fr.jpg"/>
        <s v="/Images/Cards/Baseball/72/72-154Fr.jpg"/>
        <s v="/Images/Cards/Baseball/72/72-195Fr.jpg"/>
        <s v="/Images/Cards/Baseball/72/72-400Fr.jpg"/>
        <s v="/Images/Cards/Baseball/72/72-555Fr.jpg"/>
        <s v="/Images/Cards/Baseball/72/72-559Fr.jpg"/>
        <s v="/Images/Cards/Baseball/72/72-686Fr.jpg"/>
        <s v="/Images/Cards/Baseball/72/72-709Fr.jpg"/>
        <s v="/Images/Cards/Baseball/72/72-17165RepFr.jpg"/>
        <s v="/Images/Cards/Baseball/73/73-80Fr.jpg"/>
        <s v="/Images/Cards/Baseball/73/73-85Fr.jpg"/>
        <s v="/Images/Cards/Baseball/73/73-115Fr.jpg"/>
        <s v="/Images/Cards/Baseball/73/73-17334RepFr.jpg"/>
        <s v="/Images/Cards/Baseball/73/73-213Fr.jpg"/>
        <s v="/Images/Cards/Baseball/73/73-530Fr.jpg"/>
        <s v="/Images/Cards/Baseball/73/73-545Fr.jpg"/>
        <s v="/Images/Cards/Baseball/73/73-614Fr.jpg"/>
        <s v="/Images/Cards/Baseball/74/74-83Fr.jpg"/>
        <s v="/Images/Cards/Baseball/74/74-190Fr.jpg"/>
        <s v="/Images/Cards/Baseball/74/74-252Fr.jpg"/>
        <s v="/Images/Cards/Baseball/74/74-260Fr.jpg"/>
        <s v="/Images/Cards/Baseball/74/74-270Fr.jpg"/>
        <s v="/Images/Cards/Baseball/74/74-300Fr.jpg"/>
        <s v="/Images/Cards/Baseball/74/74-351Fr.jpg"/>
        <s v="/Images/Cards/Baseball/74/74-440Fr.jpg"/>
        <s v="/Images/Cards/Baseball/74/74-575Fr.jpg"/>
        <s v="/Images/Cards/Baseball/76/76-29Fr.jpg"/>
        <s v="/Images/Cards/Baseball/76/76-35Fr.jpg"/>
        <s v="/Images/Cards/Baseball/76/76-75Fr.jpg"/>
        <s v="/Images/Cards/Baseball/76/76-18638RepFr.jpg"/>
        <s v="/Images/Cards/Baseball/76/76-243Fr.jpg"/>
        <s v="/Images/Cards/Baseball/76/76-255Fr.jpg"/>
        <s v="/Images/Cards/Baseball/76/76-320Fr.jpg"/>
        <s v="/Images/Cards/Baseball/76/76-325Fr.jpg"/>
        <s v="/Images/Cards/Baseball/77/77-35Fr.jpg"/>
        <s v="/Images/Cards/Baseball/77/77-80Fr.jpg"/>
        <s v="/Images/Cards/Baseball/77/77-150Fr.jpg"/>
        <s v="/Images/Cards/Baseball/77/77-185Fr.jpg"/>
        <s v="/Images/Cards/Baseball/77/77-240Fr.jpg"/>
        <s v="/Images/Cards/Baseball/77/77-290Fr.jpg"/>
        <s v="/Images/Cards/Baseball/77/77-575Fr.jpg"/>
        <s v="/Images/Cards/Baseball/79/79-25Fr.jpg"/>
        <s v="/Images/Cards/Baseball/79/79-270Fr.jpg"/>
        <s v="/Images/Cards/Baseball/79/79-400Fr.jpg"/>
        <s v="/Images/Cards/Baseball/79/79-20268RepFr.jpg"/>
        <s v="/Images/Cards/Baseball/79/79-470Fr.jpg"/>
        <s v="/Images/Cards/Baseball/79/79-476Fr.jpg"/>
        <s v="/Images/Cards/Baseball/79/79-638Fr.jpg"/>
        <s v="/Images/Cards/Baseball/80/80-20Fr.jpg"/>
        <s v="/Images/Cards/Baseball/80/80-20828RepFr.jpg"/>
        <s v="/Images/Cards/Baseball/80/80-380Fr.jpg"/>
        <s v="/Images/Cards/Baseball/80/80-21038RepFr.jpg"/>
        <s v="/Images/Cards/Baseball/80/80-21173RepFr.jpg"/>
        <s v="/Images/Cards/Baseball/80/80-703Fr.jpg"/>
        <s v="/Images/Cards/Baseball/80/80-21185RepFr.jpg"/>
        <s v="/Images/Cards/Baseball/80/80-708Fr.jpg"/>
        <s v="/Images/Cards/Baseball/80/80-21193RepFr.jpg"/>
        <s v="/Images/Cards/Baseball/81/81-21289RepFr.jpg"/>
        <s v="/Images/Cards/Baseball/81/81-50Fr.jpg"/>
        <s v="/Images/Cards/Baseball/81/81-21386RepFr.jpg"/>
        <s v="/Images/Cards/Baseball/81/81-21405RepFr.jpg"/>
        <s v="/Images/Cards/Baseball/81/81-251Fr.jpg"/>
        <s v="/Images/Cards/Baseball/81/81-358Fr.jpg"/>
        <s v="/Images/Cards/Baseball/81/81-430Fr.jpg"/>
        <s v="/Images/Cards/Baseball/81/81-510Fr.jpg"/>
        <s v="/Images/Cards/Baseball/81/81-21901RepFr.jpg"/>
        <s v="/Images/Cards/Baseball/82/82-85Fr.jpg"/>
        <s v="/Images/Cards/Baseball/82/82-232Fr.jpg"/>
        <s v="/Images/Cards/Baseball/82/82-250Fr.jpg"/>
        <s v="/Images/Cards/Baseball/82/82-274Fr.jpg"/>
        <s v="/Images/Cards/Baseball/82/82-31890RepFr.jpg"/>
        <s v="/Images/Cards/Baseball/82/82-310Fr.jpg"/>
        <s v="/Images/Cards/Baseball/82/82-371Fr.jpg"/>
        <s v="/Images/Cards/Baseball/82/82-405Fr.jpg"/>
        <s v="/Images/Cards/Baseball/82/82-540Fr.jpg"/>
        <s v="/Images/Cards/Baseball/85/85-23470RepFr.jpg"/>
        <s v="/Images/Cards/Baseball/85/85-23565RepFr.jpg"/>
        <s v="/Images/Cards/Baseball/85/85-23637RepFr.jpg"/>
        <s v="/Images/Cards/Baseball/85/85-23794RepFr.jpg"/>
        <s v="/Images/Cards/Baseball/85/85-23820RepFr.jpg"/>
        <s v="/Images/Cards/Baseball/85/85-23853RepFr.jpg"/>
        <s v="/Images/Cards/Baseball/85/85-23862RepFr.jpg"/>
        <s v="/Images/Cards/Baseball/85/85-23930RepFr.jpg"/>
        <s v="/Images/Cards/Baseball/85/85-23995RepFr.jpg"/>
        <s v="/Images/Cards/Baseball/85/85-23999RepFr.jpg"/>
        <s v="/Images/Cards/Baseball/89/89-24188RepFr.jpg"/>
        <s v="/Images/Cards/Baseball/89/89-24298RepFr.jpg"/>
        <s v="/Images/Cards/Baseball/89/89-24327RepFr.jpg"/>
        <s v="/Images/Cards/Baseball/89/89-24505RepFr.jpg"/>
        <s v="/Images/Cards/Baseball/89/89-24517RepFr.jpg"/>
        <s v="/Images/Cards/Baseball/89/89-24601RepFr.jpg"/>
        <s v="/Images/Cards/Baseball/89/89-452Fr.jpg"/>
        <s v="/Images/Cards/Baseball/89/89-24626RepFr.jpg"/>
        <s v="/Images/Cards/Baseball/89/89-668Fr.jpg"/>
        <s v="/Images/Cards/Baseball/89/89-24835RepFr.jpg"/>
        <s v="/Images/Cards/Baseball/89/89-780Fr.jpg"/>
        <s v="/Images/Cards/Baseball/93/93-65Fr.jpg"/>
        <s v="/Images/Cards/Baseball/93/93-95Fr.jpg"/>
        <s v="/Images/Cards/Baseball/93/93-25175RepFr.jpg"/>
        <s v="/Images/Cards/Baseball/93/93-135Fr.jpg"/>
        <s v="/Images/Cards/Baseball/93/93-25252RepFr.jpg"/>
        <s v="/Images/Cards/Baseball/93/93-25280RepFr.jpg"/>
        <s v="/Images/Cards/Baseball/93/93-450Fr.jpg"/>
        <s v="/Images/Cards/Baseball/93/93-610Fr.jpg"/>
        <s v="/Images/Cards/Baseball/93/93-25747RepFr.jpg"/>
        <s v="/Images/Cards/Baseball/93/93-25774RepFr.jpg"/>
        <s v="/Images/Cards/Baseball/93/93-760Fr.jpg"/>
        <s v="/Images/Cards/Baseball/94/94-108TFr.jpg"/>
        <s v="/Images/Cards/Baseball/94/94-25902Fr.jpg"/>
        <s v="/Images/Cards/Baseball/98/98-33108RepFr.jpg"/>
        <s v="/Images/Cards/Baseball/98/98-33148RepFr.jpg"/>
        <s v="/Images/Cards/Baseball/98/98-150Fr.jpg"/>
        <s v="/Images/Cards/Baseball/98/98-33276RepFr.jpg"/>
        <s v="/Images/Cards/Baseball/98/98-33282RepFr.jpg"/>
        <s v="/Images/Cards/Baseball/98/98-33295RepFr.jpg"/>
        <s v="/Images/Cards/Baseball/98/98-33400RepFr.jpg"/>
        <s v="/Images/Cards/Baseball/98/98-33480RepFr.jpg"/>
        <s v="/Images/Cards/Baseball/98/98-33534RepFr.jpg"/>
        <s v="/Images/Cards/Baseball/98/98-510Fr.jpg"/>
        <s v="/Images/Cards/Baseball/98/98-33730RepFr.jpg"/>
        <s v="/Images/Cards/Baseball/98/98-33820RepFr.jpg"/>
        <s v="/Images/Cards/Baseball/98/98-33875RepFr.jpg"/>
        <s v="/Images/Cards/Baseball/99/99-42TFr.jpg"/>
        <s v="/Images/Cards/Baseball/103/103-34275RepFr.jpg"/>
        <s v="/Images/Cards/Baseball/103/103-34281RepFr.jpg"/>
        <s v="/Images/Cards/Baseball/103/103-34337RepFr.jpg"/>
        <s v="/Images/Cards/Baseball/103/103-34349RepFr.jpg"/>
        <s v="/Images/Cards/Baseball/103/103-34418RepFr.jpg"/>
        <s v="/Images/Cards/Baseball/103/103-34420RepFr.jpg"/>
        <s v="/Images/Cards/Baseball/103/103-34501RepFr.jpg"/>
        <s v="/Images/Cards/Baseball/103/103-34550RepFr.jpg"/>
        <s v="/Images/Cards/Baseball/103/103-34611RepFr.jpg"/>
        <s v="/Images/Cards/Baseball/103/103-34670RepFr.jpg"/>
        <s v="/Images/Cards/Baseball/103/103-34680RepFr.jpg"/>
        <s v="/Images/Cards/Baseball/103/103-34700RepFr.jpg"/>
        <s v="/Images/Cards/Baseball/103/103-610Fr.jpg"/>
        <s v="/Images/Cards/Baseball/103/103-34720RepFr.jpg"/>
        <s v="/Images/Cards/Baseball/103/103-34727RepFr.jpg"/>
        <s v="/Images/Cards/Baseball/103/103-34765RepFr.jpg"/>
        <s v="/Images/Cards/Baseball/103/103-690Fr.jpg"/>
        <s v="/Images/Cards/Baseball/103/103-34794RepFr.jpg"/>
        <s v="/Images/Cards/Baseball/104/104-24TFr.jpg"/>
        <s v="/Images/Cards/Baseball/110/110-1Fr.jpg"/>
        <s v="/Images/Cards/Baseball/110/110-12717RepFr.jpg"/>
        <s v="/Images/Cards/Baseball/110/110-12749RepFr.jpg"/>
        <s v="/Images/Cards/Baseball/110/110-12769RepFr.jpg"/>
        <s v="/Images/Cards/Baseball/110/110-130Fr.jpg"/>
        <s v="/Images/Cards/Baseball/110/110-12869RepFr.jpg"/>
        <s v="/Images/Cards/Baseball/110/110-237Fr.jpg"/>
        <s v="/Images/Cards/Baseball/110/110-12939RepFr.jpg"/>
        <s v="/Images/Cards/Baseball/110/110-12959RepFr.jpg"/>
        <s v="/Images/Cards/Baseball/110/110-13044RepFr.jpg"/>
        <s v="/Images/Cards/Baseball/110/110-13059RepFr.jpg"/>
        <s v="/Images/Cards/Baseball/110/110-377Fr.jpg"/>
        <s v="/Images/Cards/Baseball/110/110-386Fr.jpg"/>
        <s v="/Images/Cards/Baseball/110/110-391Fr.jpg"/>
        <s v="/Images/Cards/Baseball/110/110-13284RepFr.jpg"/>
        <s v="/Images/Cards/Baseball/110/110-13289RepFr.jpg"/>
        <s v="/Images/Cards/Baseball/110/110-13349RepFr.jpg"/>
        <s v="/Images/Cards/Baseball/110/110-661Fr.jpg"/>
        <s v="/Images/Cards/Baseball/110/110-13444RepFr.jpg"/>
        <s v="/Images/Cards/Baseball/111/111-35111RepFr.jpg"/>
        <s v="/Images/Cards/Baseball/111/111-12TFr.jpg"/>
        <s v="/Images/Cards/Baseball/111/111-35120RepFr.jpg"/>
        <s v="/Images/Cards/Baseball/111/111-24TFr.jpg"/>
        <s v="/Images/Cards/Baseball/111/111-35150RepFr.jpg"/>
        <s v="/Images/Cards/Baseball/111/111-35174RepFr.jpg"/>
        <s v="/Images/Cards/Baseball/117/117-35273RepFr.jpg"/>
        <s v="/Images/Cards/Baseball/117/117-100Fr.jpg"/>
        <s v="/Images/Cards/Baseball/117/117-35381RepFr.jpg"/>
        <s v="/Images/Cards/Baseball/117/117-160Fr.jpg"/>
        <s v="/Images/Cards/Baseball/117/117-170Fr.jpg"/>
        <s v="/Images/Cards/Baseball/117/117-35429RepFr.jpg"/>
        <s v="/Images/Cards/Baseball/117/117-184Fr.jpg"/>
        <s v="/Images/Cards/Baseball/117/117-200Fr.jpg"/>
        <s v="/Images/Cards/Baseball/117/117-220Fr.jpg"/>
        <s v="/Images/Cards/Baseball/117/117-35571RepFr.jpg"/>
        <s v="/Images/Cards/Baseball/117/117-35591RepFr.jpg"/>
        <s v="/Images/Cards/Baseball/117/117-366Fr.jpg"/>
        <s v="/Images/Cards/Baseball/117/117-35664RepFr.jpg"/>
        <s v="/Images/Cards/Baseball/117/117-35672RepFr.jpg"/>
        <s v="/Images/Cards/Baseball/117/117-35712RepFr.jpg"/>
        <s v="/Images/Cards/Baseball/117/117-35742RepFr.jpg"/>
        <s v="/Images/Cards/Baseball/117/117-35752RepFr.jpg"/>
        <s v="/Images/Cards/Baseball/117/117-516Fr.jpg"/>
        <s v="/Images/Cards/Baseball/117/117-590Fr.jpg"/>
        <s v="/Images/Cards/Baseball/117/117-620Fr.jpg"/>
        <s v="/Images/Cards/Baseball/117/117-634Fr.jpg"/>
        <s v="/Images/Cards/Baseball/117/117-645Fr.jpg"/>
        <s v="/Images/Cards/Baseball/117/117-653Fr.jpg"/>
        <s v="/Images/Cards/Baseball/117/117-687Fr.jpg"/>
        <s v="/Images/Cards/Baseball/117/117-691Fr.jpg"/>
        <s v="/Images/Cards/Baseball/117/117-772Fr.jpg"/>
        <s v="/Images/Cards/Baseball/117/117-778Fr.jpg"/>
        <s v="/Images/Cards/Baseball/118/118-129TFr.jpg"/>
        <s v="/Images/Cards/Baseball/118/118-74TFr.jpg"/>
        <s v="/Images/Cards/Baseball/125/125-53838RepFr.jpg"/>
        <s v="/Images/Cards/Baseball/125/125-53873RepFr.jpg"/>
        <s v="/Images/Cards/Baseball/125/125-53878RepFr.jpg"/>
        <s v="/Images/Cards/Baseball/125/125-53893RepFr.jpg"/>
        <s v="/Images/Cards/Baseball/125/125-53953RepFr.jpg"/>
        <s v="/Images/Cards/Baseball/125/125-186Fr.jpg"/>
        <s v="/Images/Cards/Baseball/125/125-54043RepFr.jpg"/>
        <s v="/Images/Cards/Baseball/125/125-54063RepFr.jpg"/>
        <s v="/Images/Cards/Baseball/125/125-300Fr.jpg"/>
        <s v="/Images/Cards/Baseball/125/125-54118RepFr.jpg"/>
        <s v="/Images/Cards/Baseball/125/125-54123RepFr.jpg"/>
        <s v="/Images/Cards/Baseball/125/125-340Fr.jpg"/>
        <s v="/Images/Cards/Baseball/125/125-54153RepFr.jpg"/>
        <s v="/Images/Cards/Baseball/125/125-54173RepFr.jpg"/>
        <s v="/Images/Cards/Baseball/125/125-54175RepFr.jpg"/>
        <s v="/Images/Cards/Baseball/125/125-54253RepFr.jpg"/>
        <s v="/Images/Cards/Baseball/125/125-54266RepFr.jpg"/>
        <s v="/Images/Cards/Baseball/125/125-54273RepFr.jpg"/>
        <s v="/Images/Cards/Baseball/125/125-54283RepFr.jpg"/>
        <s v="/Images/Cards/Baseball/125/125-54300RepFr.jpg"/>
        <s v="/Images/Cards/Baseball/125/125-54384RepFr.jpg"/>
        <s v="/Images/Cards/Baseball/125/125-54422RepFr.jpg"/>
        <s v="/Images/Cards/Baseball/125/125-54485RepFr.jpg"/>
        <s v="/Images/Cards/Baseball/125/125-54487RepFr.jpg"/>
        <s v="/Images/Cards/Baseball/125/125-54514RepFr.jpg"/>
        <s v="/Images/Cards/Baseball/125/125-54554RepFr.jpg"/>
        <s v="/Images/Cards/Baseball/125/125-791Fr.jpg"/>
        <s v="/Images/Cards/Baseball/134/134-36281RepFr.jpg"/>
        <s v="/Images/Cards/Baseball/134/134-55Fr.jpg"/>
        <s v="/Images/Cards/Baseball/134/134-70Fr.jpg"/>
        <s v="/Images/Cards/Baseball/134/134-90Fr.jpg"/>
        <s v="/Images/Cards/Baseball/134/134-189Fr.jpg"/>
        <s v="/Images/Cards/Baseball/134/134-205Fr.jpg"/>
        <s v="/Images/Cards/Baseball/134/134-210Fr.jpg"/>
        <s v="/Images/Cards/Baseball/134/134-300Fr.jpg"/>
        <s v="/Images/Cards/Baseball/134/134-310Fr.jpg"/>
        <s v="/Images/Cards/Baseball/134/134-330Fr.jpg"/>
        <s v="/Images/Cards/Baseball/134/134-9046388Fr.jpg"/>
        <s v="/Images/Cards/Baseball/134/134-420Fr.jpg"/>
        <s v="/Images/Cards/Baseball/134/134-440Fr.jpg"/>
        <s v="/Images/Cards/Baseball/134/134-450Fr.jpg"/>
        <s v="/Images/Cards/Baseball/134/134-475Fr.jpg"/>
        <s v="/Images/Cards/Baseball/134/134-500Fr.jpg"/>
        <s v="/Images/Cards/Baseball/134/134-540Fr.jpg"/>
        <s v="/Images/Cards/Baseball/134/134-541Fr.jpg"/>
        <s v="/Images/Cards/Baseball/134/134-585Fr.jpg"/>
        <s v="/Images/Cards/Baseball/134/134-620Fr.jpg"/>
        <s v="/Images/Cards/Baseball/134/134-628Fr.jpg"/>
        <s v="/Images/Cards/Baseball/134/134-645Fr.jpg"/>
        <s v="/Images/Cards/Baseball/134/134-660Fr.jpg"/>
        <s v="/Images/Cards/Baseball/134/134-700Fr.jpg"/>
        <s v="/Images/Cards/Baseball/134/134-745Fr.jpg"/>
        <s v="/Images/Cards/Baseball/134/134-760Fr.jpg"/>
        <s v="/Images/Cards/Baseball/134/134-37025RepFr.jpg"/>
        <s v="/Images/Cards/Baseball/135/135-37186RepFr.jpg"/>
        <s v="/Images/Cards/Baseball/147/147-41Fr.jpg"/>
        <s v="/Images/Cards/Baseball/147/147-45Fr.jpg"/>
        <s v="/Images/Cards/Baseball/147/147-60997RepFr.jpg"/>
        <s v="/Images/Cards/Baseball/147/147-100Fr.jpg"/>
        <s v="/Images/Cards/Baseball/147/147-200Fr.jpg"/>
        <s v="/Images/Cards/Baseball/147/147-220Fr.jpg"/>
        <s v="/Images/Cards/Baseball/147/147-245Fr.jpg"/>
        <s v="/Images/Cards/Baseball/147/147-250Fr.jpg"/>
        <s v="/Images/Cards/Baseball/147/147-260Fr.jpg"/>
        <s v="/Images/Cards/Baseball/147/147-273Fr.jpg"/>
        <s v="/Images/Cards/Baseball/147/147-283Fr.jpg"/>
        <s v="/Images/Cards/Baseball/147/147-295Fr.jpg"/>
        <s v="/Images/Cards/Baseball/147/147-300Fr.jpg"/>
        <s v="/Images/Cards/Baseball/147/147-61231RepFr.jpg"/>
        <s v="/Images/Cards/Baseball/147/147-345Fr.jpg"/>
        <s v="/Images/Cards/Baseball/147/147-375Fr.jpg"/>
        <s v="/Images/Cards/Baseball/147/147-440Fr.jpg"/>
        <s v="/Images/Cards/Baseball/147/147-495Fr.jpg"/>
        <s v="/Images/Cards/Baseball/147/147-61401RepFr.jpg"/>
        <s v="/Images/Cards/Baseball/147/147-61411RepFr.jpg"/>
        <s v="/Images/Cards/Baseball/147/147-550Fr.jpg"/>
        <s v="/Images/Cards/Baseball/147/147-555Fr.jpg"/>
        <s v="/Images/Cards/Baseball/147/147-61481RepFr.jpg"/>
        <s v="/Images/Cards/Baseball/147/147-61501RepFr.jpg"/>
        <s v="/Images/Cards/Baseball/147/147-61561RepFr.jpg"/>
        <s v="/Images/Cards/Baseball/147/147-690Fr.jpg"/>
        <s v="/Images/Cards/Baseball/147/147-692Fr.jpg"/>
        <s v="/Images/Cards/Baseball/147/147-698Fr.jpg"/>
        <s v="/Images/Cards/Baseball/147/147-718Fr.jpg"/>
        <s v="/Images/Cards/Baseball/147/147-61651RepFr.jpg"/>
        <s v="/Images/Cards/Baseball/147/147-61656RepFr.jpg"/>
        <s v="/Images/Cards/Baseball/148/148-61798RepFr.jpg"/>
        <s v="/Images/Cards/Baseball/167/167-61940RepFr.jpg"/>
        <s v="/Images/Cards/Baseball/167/167-68Fr.jpg"/>
        <s v="/Images/Cards/Baseball/167/167-75Fr.jpg"/>
        <s v="/Images/Cards/Baseball/167/167-100bFr.jpg"/>
        <s v="/Images/Cards/Baseball/167/167-120Fr.jpg"/>
        <s v="/Images/Cards/Baseball/167/167-62045RepFr.jpg"/>
        <s v="/Images/Cards/Baseball/167/167-155bFr.jpg"/>
        <s v="/Images/Cards/Baseball/167/167-160Fr.jpg"/>
        <s v="/Images/Cards/Baseball/167/167-62072RepFr.jpg"/>
        <s v="/Images/Cards/Baseball/167/167-190Fr.jpg"/>
        <s v="/Images/Cards/Baseball/167/167-200Fr.jpg"/>
        <s v="/Images/Cards/Baseball/167/167-224Fr.jpg"/>
        <s v="/Images/Cards/Baseball/167/167-235Fr.jpg"/>
        <s v="/Images/Cards/Baseball/167/167-270Fr.jpg"/>
        <s v="/Images/Cards/Baseball/167/167-275Fr.jpg"/>
        <s v="/Images/Cards/Baseball/167/167-295Fr.jpg"/>
        <s v="/Images/Cards/Baseball/167/167-298Fr.jpg"/>
        <s v="/Images/Cards/Baseball/167/167-62241RepFr.jpg"/>
        <s v="/Images/Cards/Baseball/167/167-330Fr.jpg"/>
        <s v="/Images/Cards/Baseball/167/167-414Fr.jpg"/>
        <s v="/Images/Cards/Baseball/167/167-500Fr.jpg"/>
        <s v="/Images/Cards/Baseball/167/167-530Fr.jpg"/>
        <s v="/Images/Cards/Baseball/167/167-545Fr.jpg"/>
        <s v="/Images/Cards/Baseball/167/167-550Fr.jpg"/>
        <s v="/Images/Cards/Baseball/167/167-569Fr.jpg"/>
        <s v="/Images/Cards/Baseball/167/167-570Fr.jpg"/>
        <s v="/Images/Cards/Baseball/167/167-62520RepFr.jpg"/>
        <s v="/Images/Cards/Baseball/167/167-660Fr.jpg"/>
        <s v="/Images/Cards/Baseball/167/167-700Fr.jpg"/>
        <s v="/Images/Cards/Baseball/167/167-720Fr.jpg"/>
        <s v="/Images/Cards/Baseball/167/167-62677RepFr.jpg"/>
        <s v="/Images/Cards/Baseball/167/167-775Fr.jpg"/>
        <s v="/Images/Cards/Baseball/212/212-27Fr.jpg"/>
        <s v="/Images/Cards/Baseball/212/212-55Fr.jpg"/>
        <s v="/Images/Cards/Baseball/212/212-69Fr.jpg"/>
        <s v="/Images/Cards/Baseball/212/212-95605RepFr.jpg"/>
        <s v="/Images/Cards/Baseball/212/212-94Fr.jpg"/>
        <s v="/Images/Cards/Baseball/212/212-100Fr.jpg"/>
        <s v="/Images/Cards/Baseball/212/212-101Fr.jpg"/>
        <s v="/Images/Cards/Baseball/212/212-120Fr.jpg"/>
        <s v="/Images/Cards/Baseball/212/212-95675RepFr.jpg"/>
        <s v="/Images/Cards/Baseball/212/212-156Fr.jpg"/>
        <s v="/Images/Cards/Baseball/212/212-95685RepFr.jpg"/>
        <s v="/Images/Cards/Baseball/212/212-95705RepFr.jpg"/>
        <s v="/Images/Cards/Baseball/212/212-95760RepFr.jpg"/>
        <s v="/Images/Cards/Baseball/212/212-95815RepFr.jpg"/>
        <s v="/Images/Cards/Baseball/212/212-300Fr.jpg"/>
        <s v="/Images/Cards/Baseball/212/212-95841RepFr.jpg"/>
        <s v="/Images/Cards/Baseball/212/212-330Fr.jpg"/>
        <s v="/Images/Cards/Baseball/212/212-95905RepFr.jpg"/>
        <s v="/Images/Cards/Baseball/212/212-425Fr.jpg"/>
        <s v="/Images/Cards/Baseball/212/212-445Fr.jpg"/>
        <s v="/Images/Cards/Baseball/212/212-95975RepFr.jpg"/>
        <s v="/Images/Cards/Baseball/212/212-490Fr.jpg"/>
        <s v="/Images/Cards/Baseball/212/212-96025RepFr.jpg"/>
        <s v="/Images/Cards/Baseball/212/212-550Fr.jpg"/>
        <s v="/Images/Cards/Baseball/212/212-565Fr.jpg"/>
        <s v="/Images/Cards/Baseball/212/212-610Fr.jpg"/>
        <s v="/Images/Cards/Baseball/212/212-635Fr.jpg"/>
        <s v="/Images/Cards/Baseball/212/212-660Fr.jpg"/>
        <s v="/Images/Cards/Baseball/212/212-96205RepFr.jpg"/>
        <s v="/Images/Cards/Baseball/212/212-96220RepFr.jpg"/>
        <s v="/Images/Cards/Baseball/212/212-705Fr.jpg"/>
        <s v="/Images/Cards/Baseball/212/212-725Fr.jpg"/>
        <s v="/Images/Cards/Baseball/212/212-785Fr.jpg"/>
        <s v="/Images/Cards/Baseball/212/212-790Fr.jpg"/>
        <s v="/Images/Cards/Baseball/291/291-2Fr.jpg"/>
        <s v="/Images/Cards/Baseball/291/291-107379RepFr.jpg"/>
        <s v="/Images/Cards/Baseball/291/291-107385RepFr.jpg"/>
        <s v="/Images/Cards/Baseball/291/291-107387RepFr.jpg"/>
        <s v="/Images/Cards/Baseball/291/291-30Fr.jpg"/>
        <s v="/Images/Cards/Baseball/291/291-107407RepFr.jpg"/>
        <s v="/Images/Cards/Baseball/291/291-34Fr.jpg"/>
        <s v="/Images/Cards/Baseball/291/291-107427RepFr.jpg"/>
        <s v="/Images/Cards/Baseball/291/291-68Fr.jpg"/>
        <s v="/Images/Cards/Baseball/291/291-80Fr.jpg"/>
        <s v="/Images/Cards/Baseball/291/291-100Fr.jpg"/>
        <s v="/Images/Cards/Baseball/291/291-140Fr.jpg"/>
        <s v="/Images/Cards/Baseball/291/291-156Fr.jpg"/>
        <s v="/Images/Cards/Baseball/291/291-107545RepFr.jpg"/>
        <s v="/Images/Cards/Baseball/291/291-185Fr.jpg"/>
        <s v="/Images/Cards/Baseball/291/291-217Fr.jpg"/>
        <s v="/Images/Cards/Baseball/291/291-225Fr.jpg"/>
        <s v="/Images/Cards/Baseball/291/291-305Fr.jpg"/>
        <s v="/Images/Cards/Baseball/291/291-107706RepFr.jpg"/>
        <s v="/Images/Cards/Baseball/291/291-107720RepFr.jpg"/>
        <s v="/Images/Cards/Baseball/291/291-107725RepFr.jpg"/>
        <s v="/Images/Cards/Baseball/291/291-400Fr.jpg"/>
        <s v="/Images/Cards/Baseball/291/291-107796RepFr.jpg"/>
        <s v="/Images/Cards/Baseball/291/291-107820RepFr.jpg"/>
        <s v="/Images/Cards/Baseball/291/291-450Fr.jpg"/>
        <s v="/Images/Cards/Baseball/291/291-107875RepFr.jpg"/>
        <s v="/Images/Cards/Baseball/291/291-635Fr.jpg"/>
        <s v="/Images/Cards/Baseball/291/291-640Fr.jpg"/>
        <s v="/Images/Cards/Baseball/291/291-660Fr.jpg"/>
        <s v="/Images/Cards/Baseball/291/291-108045RepFr.jpg"/>
        <s v="/Images/Cards/Baseball/291/291-108076RepFr.jpg"/>
        <s v="/Images/Cards/Baseball/291/291-745Fr.jpg"/>
        <s v="/Images/Cards/Baseball/291/291-765Fr.jpg"/>
        <s v="/Images/Cards/Baseball/293/293-19TFr.jpg"/>
        <s v="/Images/Cards/Baseball/426/426-75Fr.jpg"/>
        <s v="/Images/Cards/Baseball/426/426-80Fr.jpg"/>
        <s v="/Images/Cards/Baseball/426/426-110Fr.jpg"/>
        <s v="/Images/Cards/Baseball/426/426-142Fr.jpg"/>
        <s v="/Images/Cards/Baseball/426/426-149Fr.jpg"/>
        <s v="/Images/Cards/Baseball/426/426-150Fr.jpg"/>
        <s v="/Images/Cards/Baseball/426/426-190Fr.jpg"/>
        <s v="/Images/Cards/Baseball/426/426-209Fr.jpg"/>
        <s v="/Images/Cards/Baseball/426/426-216Fr.jpg"/>
        <s v="/Images/Cards/Baseball/426/426-122965RepFr.jpg"/>
        <s v="/Images/Cards/Baseball/426/426-260Fr.jpg"/>
        <s v="/Images/Cards/Baseball/426/426-335Fr.jpg"/>
        <s v="/Images/Cards/Baseball/426/426-123065RepFr.jpg"/>
        <s v="/Images/Cards/Baseball/426/426-420Fr.jpg"/>
        <s v="/Images/Cards/Baseball/426/426-470Fr.jpg"/>
        <s v="/Images/Cards/Baseball/426/426-480Fr.jpg"/>
        <s v="/Images/Cards/Baseball/426/426-488Fr.jpg"/>
        <s v="/Images/Cards/Baseball/426/426-500Fr.jpg"/>
        <s v="/Images/Cards/Baseball/426/426-550Fr.jpg"/>
        <s v="/Images/Cards/Baseball/426/426-123285RepFr.jpg"/>
        <s v="/Images/Cards/Baseball/426/426-565Fr.jpg"/>
        <s v="/Images/Cards/Baseball/426/426-593Fr.jpg"/>
        <s v="/Images/Cards/Baseball/426/426-123325RepFr.jpg"/>
        <s v="/Images/Cards/Baseball/426/426-630Fr.jpg"/>
        <s v="/Images/Cards/Baseball/426/426-640Fr.jpg"/>
        <s v="/Images/Cards/Baseball/426/426-645Fr.jpg"/>
        <s v="/Images/Cards/Baseball/426/426-685Fr.jpg"/>
        <s v="/Images/Cards/Baseball/426/426-123411RepFr.jpg"/>
        <s v="/Images/Cards/Baseball/426/426-700Fr.jpg"/>
        <s v="/Images/Cards/Baseball/426/426-720Fr.jpg"/>
        <s v="/Images/Cards/Baseball/426/426-725Fr.jpg"/>
        <s v="/Images/Cards/Baseball/426/426-730Fr.jpg"/>
        <s v="/Images/Cards/Baseball/426/426-783Fr.jpg"/>
        <s v="/Images/Cards/Baseball/594/594-10Fr.jpg"/>
        <s v="/Images/Cards/Baseball/594/594-11Fr.jpg"/>
        <s v="/Images/Cards/Baseball/594/594-70Fr.jpg"/>
        <s v="/Images/Cards/Baseball/594/594-80Fr.jpg"/>
        <s v="/Images/Cards/Baseball/594/594-100Fr.jpg"/>
        <s v="/Images/Cards/Baseball/594/594-104Fr.jpg"/>
        <s v="/Images/Cards/Baseball/594/594-135Fr.jpg"/>
        <s v="/Images/Cards/Baseball/594/594-180Fr.jpg"/>
        <s v="/Images/Cards/Baseball/594/594-220Fr.jpg"/>
        <s v="/Images/Cards/Baseball/594/594-232Fr.jpg"/>
        <s v="/Images/Cards/Baseball/594/594-240Fr.jpg"/>
        <s v="/Images/Cards/Baseball/594/594-297Fr.jpg"/>
        <s v="/Images/Cards/Baseball/594/594-300Fr.jpg"/>
        <s v="/Images/Cards/Baseball/594/594-355Fr.jpg"/>
        <s v="/Images/Cards/Baseball/594/594-360Fr.jpg"/>
        <s v="/Images/Cards/Baseball/594/594-399Fr.jpg"/>
        <s v="/Images/Cards/Baseball/594/594-404Fr.jpg"/>
        <s v="/Images/Cards/Baseball/594/594-419Fr.jpg"/>
        <s v="/Images/Cards/Baseball/594/594-135615RepFr.jpg"/>
        <s v="/Images/Cards/Baseball/594/594-135630RepFr.jpg"/>
        <s v="/Images/Cards/Baseball/594/594-135659RepFr.jpg"/>
        <s v="/Images/Cards/Baseball/594/594-472Fr.jpg"/>
        <s v="/Images/Cards/Baseball/594/594-474Fr.jpg"/>
        <s v="/Images/Cards/Baseball/594/594-502Fr.jpg"/>
        <s v="/Images/Cards/Baseball/594/594-503Fr.jpg"/>
        <s v="/Images/Cards/Baseball/594/594-558Fr.jpg"/>
        <s v="/Images/Cards/Baseball/594/594-568Fr.jpg"/>
        <s v="/Images/Cards/Baseball/594/594-577Fr.jpg"/>
        <s v="/Images/Cards/Baseball/594/594-592Fr.jpg"/>
        <s v="/Images/Cards/Baseball/594/594-620Fr.jpg"/>
        <s v="/Images/Cards/Baseball/594/594-629Fr.jpg"/>
        <s v="/Images/Cards/Baseball/597/597-135918RepFr.jpg"/>
        <s v="/Images/Cards/Baseball/803/803-13Fr.jpg"/>
        <s v="/Images/Cards/Baseball/803/803-45Fr.jpg"/>
        <s v="/Images/Cards/Baseball/803/803-60Fr.jpg"/>
        <s v="/Images/Cards/Baseball/803/803-147980RepFr.jpg"/>
        <s v="/Images/Cards/Baseball/803/803-84Fr.jpg"/>
        <s v="/Images/Cards/Baseball/803/803-115Fr.jpg"/>
        <s v="/Images/Cards/Baseball/803/803-128Fr.jpg"/>
        <s v="/Images/Cards/Baseball/803/803-148045RepFr.jpg"/>
        <s v="/Images/Cards/Baseball/803/803-175Fr.jpg"/>
        <s v="/Images/Cards/Baseball/803/803-185Fr.jpg"/>
        <s v="/Images/Cards/Baseball/803/803-148097RepFr.jpg"/>
        <s v="/Images/Cards/Baseball/803/803-212Fr.jpg"/>
        <s v="/Images/Cards/Baseball/803/803-251Fr.jpg"/>
        <s v="/Images/Cards/Baseball/803/803-148152RepFr.jpg"/>
        <s v="/Images/Cards/Baseball/803/803-263Fr.jpg"/>
        <s v="/Images/Cards/Baseball/803/803-299Fr.jpg"/>
        <s v="/Images/Cards/Baseball/803/803-148200RepFr.jpg"/>
        <s v="/Images/Cards/Baseball/803/803-325Fr.jpg"/>
        <s v="/Images/Cards/Baseball/803/803-329Fr.jpg"/>
        <s v="/Images/Cards/Baseball/803/803-357Fr.jpg"/>
        <s v="/Images/Cards/Baseball/803/803-360Fr.jpg"/>
        <s v="/Images/Cards/Baseball/803/803-362Fr.jpg"/>
        <s v="/Images/Cards/Baseball/803/803-389Fr.jpg"/>
        <s v="/Images/Cards/Baseball/803/803-393Fr.jpg"/>
        <s v="/Images/Cards/Baseball/803/803-395Fr.jpg"/>
        <s v="/Images/Cards/Baseball/803/803-400Fr.jpg"/>
        <s v="/Images/Cards/Baseball/803/803-420Fr.jpg"/>
        <s v="/Images/Cards/Baseball/803/803-148334RepFr.jpg"/>
        <s v="/Images/Cards/Baseball/803/803-148335RepFr.jpg"/>
        <s v="/Images/Cards/Baseball/1048/1048-163877RepFr.jpg"/>
        <s v="/Images/Cards/Baseball/1048/1048-163897RepFr.jpg"/>
        <s v="/Images/Cards/Baseball/1048/1048-46Fr.jpg"/>
        <s v="/Images/Cards/Baseball/1048/1048-62Fr.jpg"/>
        <s v="/Images/Cards/Baseball/1048/1048-67Fr.jpg"/>
        <s v="/Images/Cards/Baseball/1048/1048-69Fr.jpg"/>
        <s v="/Images/Cards/Baseball/1048/1048-163967RepFr.jpg"/>
        <s v="/Images/Cards/Baseball/1048/1048-124Fr.jpg"/>
        <s v="/Images/Cards/Baseball/1048/1048-140Fr.jpg"/>
        <s v="/Images/Cards/Baseball/1048/1048-173Fr.jpg"/>
        <s v="/Images/Cards/Baseball/1048/1048-175Fr.jpg"/>
        <s v="/Images/Cards/Baseball/1048/1048-218Fr.jpg"/>
        <s v="/Images/Cards/Baseball/1048/1048-238Fr.jpg"/>
        <s v="/Images/Cards/Baseball/1048/1048-241Fr.jpg"/>
        <s v="/Images/Cards/Baseball/1048/1048-244Fr.jpg"/>
        <s v="/Images/Cards/Baseball/1048/1048-246Fr.jpg"/>
        <s v="/Images/Cards/Baseball/1048/1048-164139RepFr.jpg"/>
        <s v="/Images/Cards/Baseball/1048/1048-164143RepFr.jpg"/>
        <s v="/Images/Cards/Baseball/1048/1048-164157RepFr.jpg"/>
        <s v="/Images/Cards/Baseball/1048/1048-305Fr.jpg"/>
        <s v="/Images/Cards/Baseball/1048/1048-318Fr.jpg"/>
        <s v="/Images/Cards/Baseball/1048/1048-350Fr.jpg"/>
        <s v="/Images/Cards/Baseball/1048/1048-352Fr.jpg"/>
        <s v="/Images/Cards/Baseball/1048/1048-368Fr.jpg"/>
        <s v="/Images/Cards/Baseball/1048/1048-370Fr.jpg"/>
        <s v="/Images/Cards/Baseball/1048/1048-374Fr.jpg"/>
        <s v="/Images/Cards/Baseball/1048/1048-385Fr.jpg"/>
        <s v="/Images/Cards/Baseball/1048/1048-164262RepFr.jpg"/>
        <s v="/Images/Cards/Baseball/1048/1048-164286RepFr.jpg"/>
        <s v="/Images/Cards/Baseball/1048/1048-455Fr.jpg"/>
        <s v="/Images/Cards/Baseball/1238/1238-3Fr.jpg"/>
        <s v="/Images/Cards/Baseball/1238/1238-12Fr.jpg"/>
        <s v="/Images/Cards/Baseball/1238/1238-25Fr.jpg"/>
        <s v="/Images/Cards/Baseball/1238/1238-30Fr.jpg"/>
        <s v="/Images/Cards/Baseball/1238/1238-33Fr.jpg"/>
        <s v="/Images/Cards/Baseball/1238/1238-50Fr.jpg"/>
        <s v="/Images/Cards/Baseball/1238/1238-110Fr.jpg"/>
        <s v="/Images/Cards/Baseball/1238/1238-125Fr.jpg"/>
        <s v="/Images/Cards/Baseball/1238/1238-145Fr.jpg"/>
        <s v="/Images/Cards/Baseball/1238/1238-178425RepFr.jpg"/>
        <s v="/Images/Cards/Baseball/1238/1238-175Fr.jpg"/>
        <s v="/Images/Cards/Baseball/1238/1238-300Fr.jpg"/>
        <s v="/Images/Cards/Baseball/1238/1238-307Fr.jpg"/>
        <s v="/Images/Cards/Baseball/1238/1238-316Fr.jpg"/>
        <s v="/Images/Cards/Baseball/1238/1238-317Fr.jpg"/>
        <s v="/Images/Cards/Baseball/1238/1238-323Fr.jpg"/>
        <s v="/Images/Cards/Baseball/1238/1238-325Fr.jpg"/>
        <s v="/Images/Cards/Baseball/1238/1238-331Fr.jpg"/>
        <s v="/Images/Cards/Baseball/1238/1238-332Fr.jpg"/>
        <s v="/Images/Cards/Baseball/1238/1238-333Fr.jpg"/>
        <s v="/Images/Cards/Baseball/1238/1238-334Fr.jpg"/>
        <s v="/Images/Cards/Baseball/1238/1238-336Fr.jpg"/>
        <s v="/Images/Cards/Baseball/1238/1238-349Fr.jpg"/>
        <s v="/Images/Cards/Baseball/1238/1238-356Fr.jpg"/>
        <s v="/Images/Cards/Baseball/1238/1238-374Fr.jpg"/>
        <s v="/Images/Cards/Baseball/1238/1238-384Fr.jpg"/>
        <s v="/Images/Cards/Baseball/1238/1238-399Fr.jpg"/>
        <s v="/Images/Cards/Baseball/1238/1238-178763RepFr.jpg"/>
        <s v="/Images/Cards/Baseball/1340/1340-1Fr.jpg"/>
        <s v="/Images/Cards/Baseball/1340/1340-9Fr.jpg"/>
        <s v="/Images/Cards/Baseball/1340/1340-15Fr.jpg"/>
        <s v="/Images/Cards/Baseball/1340/1340-18Fr.jpg"/>
        <s v="/Images/Cards/Baseball/1340/1340-50Fr.jpg"/>
        <s v="/Images/Cards/Baseball/1340/1340-52Fr.jpg"/>
        <s v="/Images/Cards/Baseball/1340/1340-55Fr.jpg"/>
        <s v="/Images/Cards/Baseball/1340/1340-66Fr.jpg"/>
        <s v="/Images/Cards/Baseball/1340/1340-68Fr.jpg"/>
        <s v="/Images/Cards/Baseball/1340/1340-70Fr.jpg"/>
        <s v="/Images/Cards/Baseball/1340/1340-80Fr.jpg"/>
        <s v="/Images/Cards/Baseball/1340/1340-93Fr.jpg"/>
        <s v="/Images/Cards/Baseball/1340/1340-108Fr.jpg"/>
        <s v="/Images/Cards/Baseball/1340/1340-120Fr.jpg"/>
        <s v="/Images/Cards/Baseball/1340/1340-125Fr.jpg"/>
        <s v="/Images/Cards/Baseball/1340/1340-139Fr.jpg"/>
        <s v="/Images/Cards/Baseball/1340/1340-152Fr.jpg"/>
        <s v="/Images/Cards/Baseball/1340/1340-153Fr.jpg"/>
        <s v="/Images/Cards/Baseball/1340/1340-195Fr.jpg"/>
        <s v="/Images/Cards/Baseball/1340/1340-254Fr.jpg"/>
        <s v="/Images/Cards/Baseball/1340/1340-282Fr.jpg"/>
        <s v="/Images/Cards/Baseball/1340/1340-283Fr.jpg"/>
        <s v="/Images/Cards/Baseball/1340/1340-300Fr.jpg"/>
        <s v="/Images/Cards/Baseball/1340/1340-315Fr.jpg"/>
        <s v="/Images/Cards/Baseball/1340/1340-365Fr.jpg"/>
        <s v="/Images/Cards/Baseball/1340/1340-385Fr.jpg"/>
        <s v="/Images/Cards/Baseball/1340/1340-395Fr.jpg"/>
        <s v="/Images/Cards/Baseball/1340/1340-420Fr.jpg"/>
        <s v="/Images/Cards/Baseball/1411/1411-1Fr.jpg"/>
        <s v="/Images/Cards/Baseball/1411/1411-5Fr.jpg"/>
        <s v="/Images/Cards/Baseball/1411/1411-31Fr.jpg"/>
        <s v="/Images/Cards/Baseball/1411/1411-40Fr.jpg"/>
        <s v="/Images/Cards/Baseball/1411/1411-50Fr.jpg"/>
        <s v="/Images/Cards/Baseball/1411/1411-66Fr.jpg"/>
        <s v="/Images/Cards/Baseball/1411/1411-251466RepFr.jpg"/>
        <s v="/Images/Cards/Baseball/1411/1411-251473RepFr.jpg"/>
        <s v="/Images/Cards/Baseball/1411/1411-251478RepFr.jpg"/>
        <s v="/Images/Cards/Baseball/1411/1411-120Fr.jpg"/>
        <s v="/Images/Cards/Baseball/1411/1411-129Fr.jpg"/>
        <s v="/Images/Cards/Baseball/1411/1411-131Fr.jpg"/>
        <s v="/Images/Cards/Baseball/1411/1411-165Fr.jpg"/>
        <s v="/Images/Cards/Baseball/1411/1411-170Fr.jpg"/>
        <s v="/Images/Cards/Baseball/1411/1411-178Fr.jpg"/>
        <s v="/Images/Cards/Baseball/1411/1411-190Fr.jpg"/>
        <s v="/Images/Cards/Baseball/1411/1411-200Fr.jpg"/>
        <s v="/Images/Cards/Baseball/1411/1411-250Fr.jpg"/>
        <s v="/Images/Cards/Baseball/1411/1411-251Fr.jpg"/>
        <s v="/Images/Cards/Baseball/1411/1411-271Fr.jpg"/>
        <s v="/Images/Cards/Baseball/1411/1411-251668RepFr.jpg"/>
        <s v="/Images/Cards/Baseball/1411/1411-328Fr.jpg"/>
        <s v="/Images/Cards/Baseball/1411/1411-363Fr.jpg"/>
        <s v="/Images/Cards/Baseball/1411/1411-364Fr.jpg"/>
        <s v="/Images/Cards/Baseball/1411/1411-395Fr.jpg"/>
        <s v="/Images/Cards/Baseball/1411/1411-398Fr.jpg"/>
        <s v="/Images/Cards/Baseball/1411/1411-405Fr.jpg"/>
        <s v="/Images/Cards/Baseball/1411/1411-417Fr.jpg"/>
        <s v="/Images/Cards/Baseball/1411/1411-440Fr.jpg"/>
        <s v="/Images/Cards/Baseball/1411/1411-446Fr.jpg"/>
        <s v="/Images/Cards/Baseball/1486/1486-279639RepFr.jpg"/>
        <s v="/Images/Cards/Baseball/1486/1486-50Fr.jpg"/>
        <s v="/Images/Cards/Baseball/1486/1486-61Fr.jpg"/>
        <s v="/Images/Cards/Baseball/1486/1486-78Fr.jpg"/>
        <s v="/Images/Cards/Baseball/1486/1486-90Fr.jpg"/>
        <s v="/Images/Cards/Baseball/1486/1486-104Fr.jpg"/>
        <s v="/Images/Cards/Baseball/1486/1486-110Fr.jpg"/>
        <s v="/Images/Cards/Baseball/1486/1486-279759RepFr.jpg"/>
        <s v="/Images/Cards/Baseball/1486/1486-279774RepFr.jpg"/>
        <s v="/Images/Cards/Baseball/1486/1486-279784RepFr.jpg"/>
        <s v="/Images/Cards/Baseball/1486/1486-279814RepFr.jpg"/>
        <s v="/Images/Cards/Baseball/1486/1486-255Fr.jpg"/>
        <s v="/Images/Cards/Baseball/1486/1486-279879RepFr.jpg"/>
        <s v="/Images/Cards/Baseball/1486/1486-363Fr.jpg"/>
        <s v="/Images/Cards/Baseball/1486/1486-448Fr.jpg"/>
        <s v="/Images/Cards/Baseball/1486/1486-468Fr.jpg"/>
        <s v="/Images/Cards/Baseball/1486/1486-478Fr.jpg"/>
        <s v="/Images/Cards/Baseball/1486/1486-491Fr.jpg"/>
        <s v="/Images/Cards/Baseball/1486/1486-280111RepFr.jpg"/>
        <s v="/Images/Cards/Baseball/1486/1486-503Fr.jpg"/>
        <s v="/Images/Cards/Baseball/1486/1486-545Fr.jpg"/>
        <s v="/Images/Cards/Baseball/1486/1486-580Fr.jpg"/>
        <s v="/Images/Cards/Baseball/1486/1486-591Fr.jpg"/>
        <s v="/Images/Cards/Baseball/1486/1486-602Fr.jpg"/>
        <s v="/Images/Cards/Baseball/1486/1486-626Fr.jpg"/>
        <s v="/Images/Cards/Baseball/1486/1486-650Fr.jpg"/>
        <s v="/Images/Cards/Baseball/1486/1486-680Fr.jpg"/>
        <s v="/Images/Cards/Baseball/1486/1486-688Fr.jpg"/>
        <s v="/Images/Cards/Baseball/1486/1486-697Fr.jpg"/>
        <s v="/Images/Cards/Baseball/1486/1486-709Fr.jpg"/>
        <s v="/Images/Cards/Baseball/1562/1562-12Fr.jpg"/>
        <s v="/Images/Cards/Baseball/1562/1562-26Fr.jpg"/>
        <s v="/Images/Cards/Baseball/1562/1562-40Fr.jpg"/>
        <s v="/Images/Cards/Baseball/1562/1562-60Fr.jpg"/>
        <s v="/Images/Cards/Baseball/1562/1562-70Fr.jpg"/>
        <s v="/Images/Cards/Baseball/1562/1562-72Fr.jpg"/>
        <s v="/Images/Cards/Baseball/1562/1562-110Fr.jpg"/>
        <s v="/Images/Cards/Baseball/1562/1562-303203RepFr.jpg"/>
        <s v="/Images/Cards/Baseball/1562/1562-125Fr.jpg"/>
        <s v="/Images/Cards/Baseball/1562/1562-303227RepFr.jpg"/>
        <s v="/Images/Cards/Baseball/1562/1562-303238RepFr.jpg"/>
        <s v="/Images/Cards/Baseball/1562/1562-163Fr.jpg"/>
        <s v="/Images/Cards/Baseball/1562/1562-303261RepFr.jpg"/>
        <s v="/Images/Cards/Baseball/1562/1562-303290RepFr.jpg"/>
        <s v="/Images/Cards/Baseball/1562/1562-250Fr.jpg"/>
        <s v="/Images/Cards/Baseball/1562/1562-385Fr.jpg"/>
        <s v="/Images/Cards/Baseball/1562/1562-395Fr.jpg"/>
        <s v="/Images/Cards/Baseball/1562/1562-400Fr.jpg"/>
        <s v="/Images/Cards/Baseball/1562/1562-303565RepFr.jpg"/>
        <s v="/Images/Cards/Baseball/1562/1562-424Fr.jpg"/>
        <s v="/Images/Cards/Baseball/1562/1562-303596RepFr.jpg"/>
        <s v="/Images/Cards/Baseball/1562/1562-450Fr.jpg"/>
        <s v="/Images/Cards/Baseball/1562/1562-500Fr.jpg"/>
        <s v="/Images/Cards/Baseball/1562/1562-560Fr.jpg"/>
        <s v="/Images/Cards/Baseball/1562/1562-583Fr.jpg"/>
        <s v="/Images/Cards/Baseball/1562/1562-590Fr.jpg"/>
        <s v="/Images/Cards/Baseball/1562/1562-600Fr.jpg"/>
        <s v="/Images/Cards/Baseball/1562/1562-610Fr.jpg"/>
        <s v="/Images/Cards/Baseball/1562/1562-640Fr.jpg"/>
        <s v="/Images/Cards/Baseball/1577/1577-309410Fr.jpg"/>
        <s v="/Images/Cards/Baseball/1642/1642-1Fr.jpg"/>
        <s v="/Images/Cards/Baseball/1642/1642-11Fr.jpg"/>
        <s v="/Images/Cards/Baseball/1642/1642-13Fr.jpg"/>
        <s v="/Images/Cards/Baseball/1642/1642-20Fr.jpg"/>
        <s v="/Images/Cards/Baseball/1642/1642-38Fr.jpg"/>
        <s v="/Images/Cards/Baseball/1642/1642-47Fr.jpg"/>
        <s v="/Images/Cards/Baseball/1642/1642-32399Fr.jpg"/>
        <s v="/Images/Cards/Baseball/1642/1642-61Fr.jpg"/>
        <s v="/Images/Cards/Baseball/1642/1642-95Fr.jpg"/>
        <s v="/Images/Cards/Baseball/1642/1642-98Fr.jpg"/>
        <s v="/Images/Cards/Baseball/1642/1642-108Fr.jpg"/>
        <s v="/Images/Cards/Baseball/1642/1642-32479RepFr.jpg"/>
        <s v="/Images/Cards/Baseball/1642/1642-154Fr.jpg"/>
        <s v="/Images/Cards/Baseball/1642/1642-209Fr.jpg"/>
        <s v="/Images/Cards/Baseball/1642/1642-214Fr.jpg"/>
        <s v="/Images/Cards/Baseball/1642/1642-324Fr.jpg"/>
        <s v="/Images/Cards/Baseball/1642/1642-396Fr.jpg"/>
        <s v="/Images/Cards/Baseball/1642/1642-409Fr.jpg"/>
        <s v="/Images/Cards/Baseball/1642/1642-421Fr.jpg"/>
        <s v="/Images/Cards/Baseball/1642/1642-455Fr.jpg"/>
        <s v="/Images/Cards/Baseball/1642/1642-487Fr.jpg"/>
        <s v="/Images/Cards/Baseball/1642/1642-489Fr.jpg"/>
        <s v="/Images/Cards/Baseball/1642/1642-516Fr.jpg"/>
        <s v="/Images/Cards/Baseball/1642/1642-550Fr.jpg"/>
        <s v="/Images/Cards/Baseball/1642/1642-558Fr.jpg"/>
        <s v="/Images/Cards/Baseball/1642/1642-622Fr.jpg"/>
        <s v="/Images/Cards/Baseball/1642/1642-682Fr.jpg"/>
        <s v="/Images/Cards/Baseball/1661/1661-T200Fr.jpg"/>
        <s v="/Images/Cards/Baseball/1727/1727-28Fr.jpg"/>
        <s v="/Images/Cards/Baseball/1727/1727-210379RepFr.jpg"/>
        <s v="/Images/Cards/Baseball/1727/1727-80Fr.jpg"/>
        <s v="/Images/Cards/Baseball/1727/1727-100Fr.jpg"/>
        <s v="/Images/Cards/Baseball/1727/1727-110Fr.jpg"/>
        <s v="/Images/Cards/Baseball/1727/1727-125Fr.jpg"/>
        <s v="/Images/Cards/Baseball/1727/1727-210476RepFr.jpg"/>
        <s v="/Images/Cards/Baseball/1727/1727-143Fr.jpg"/>
        <s v="/Images/Cards/Baseball/1727/1727-145Fr.jpg"/>
        <s v="/Images/Cards/Baseball/1727/1727-190Fr.jpg"/>
        <s v="/Images/Cards/Baseball/1727/1727-220Fr.jpg"/>
        <s v="/Images/Cards/Baseball/1727/1727-235Fr.jpg"/>
        <s v="/Images/Cards/Baseball/1727/1727-324Fr.jpg"/>
        <s v="/Images/Cards/Baseball/1727/1727-330Fr.jpg"/>
        <s v="/Images/Cards/Baseball/1727/1727-368Fr.jpg"/>
        <s v="/Images/Cards/Baseball/1727/1727-370Fr.jpg"/>
        <s v="/Images/Cards/Baseball/1727/1727-402Fr.jpg"/>
        <s v="/Images/Cards/Baseball/1727/1727-468Fr.jpg"/>
        <s v="/Images/Cards/Baseball/1727/1727-508Fr.jpg"/>
        <s v="/Images/Cards/Baseball/1727/1727-516Fr.jpg"/>
        <s v="/Images/Cards/Baseball/1727/1727-518Fr.jpg"/>
        <s v="/Images/Cards/Baseball/1727/1727-527Fr.jpg"/>
        <s v="/Images/Cards/Baseball/1727/1727-582Fr.jpg"/>
        <s v="/Images/Cards/Baseball/1727/1727-604Fr.jpg"/>
        <s v="/Images/Cards/Baseball/1727/1727-620Fr.jpg"/>
        <s v="/Images/Cards/Baseball/1761/1761-T144Fr.jpg"/>
        <s v="/Images/Cards/Baseball/1761/1761-T221Fr.jpg"/>
        <s v="/Images/Cards/Baseball/1824/1824-1Fr.jpg"/>
        <s v="/Images/Cards/Baseball/1824/1824-10Fr.jpg"/>
        <s v="/Images/Cards/Baseball/1824/1824-211164RepFr.jpg"/>
        <s v="/Images/Cards/Baseball/1824/1824-211174RepFr.jpg"/>
        <s v="/Images/Cards/Baseball/1824/1824-70Fr.jpg"/>
        <s v="/Images/Cards/Baseball/1824/1824-211231RepFr.jpg"/>
        <s v="/Images/Cards/Baseball/1824/1824-211241RepFr.jpg"/>
        <s v="/Images/Cards/Baseball/1824/1824-211312RepFr.jpg"/>
        <s v="/Images/Cards/Baseball/1824/1824-211454RepFr.jpg"/>
        <s v="/Images/Cards/Baseball/1824/1824-372Fr.jpg"/>
        <s v="/Images/Cards/Baseball/1824/1824-385Fr.jpg"/>
        <s v="/Images/Cards/Baseball/1824/1824-390Fr.jpg"/>
        <s v="/Images/Cards/Baseball/1824/1824-409Fr.jpg"/>
        <s v="/Images/Cards/Baseball/1824/1824-211537RepFr.jpg"/>
        <s v="/Images/Cards/Baseball/1824/1824-420Fr.jpg"/>
        <s v="/Images/Cards/Baseball/1824/1824-432Fr.jpg"/>
        <s v="/Images/Cards/Baseball/1824/1824-441Fr.jpg"/>
        <s v="/Images/Cards/Baseball/1824/1824-211605RepFr.jpg"/>
        <s v="/Images/Cards/Baseball/1824/1824-500Fr.jpg"/>
        <s v="/Images/Cards/Baseball/1824/1824-211673RepFr.jpg"/>
        <s v="/Images/Cards/Baseball/1824/1824-564Fr.jpg"/>
        <s v="/Images/Cards/Baseball/1824/1824-211689RepFr.jpg"/>
        <s v="/Images/Cards/Baseball/1824/1824-620Fr.jpg"/>
        <s v="/Images/Cards/Baseball/1824/1824-631Fr.jpg"/>
        <s v="/Images/Cards/Baseball/1824/1824-632Fr.jpg"/>
        <s v="/Images/Cards/Baseball/1824/1824-634Fr.jpg"/>
        <s v="/Images/Cards/Baseball/1824/1824-688Fr.jpg"/>
        <s v="/Images/Cards/Baseball/1930/1930-1Fr.jpg"/>
        <s v="/Images/Cards/Baseball/1930/1930-207146RepFr.jpg"/>
        <s v="/Images/Cards/Baseball/1930/1930-207180RepFr.jpg"/>
        <s v="/Images/Cards/Baseball/1930/1930-207220RepFr.jpg"/>
        <s v="/Images/Cards/Baseball/1930/1930-207227Fr.jpg"/>
        <s v="/Images/Cards/Baseball/1930/1930-207230RepFr.jpg"/>
        <s v="/Images/Cards/Baseball/1930/1930-207255RepFr.jpg"/>
        <s v="/Images/Cards/Baseball/1930/1930-207272RepFr.jpg"/>
        <s v="/Images/Cards/Baseball/1930/1930-207281RepFr.jpg"/>
        <s v="/Images/Cards/Baseball/1930/1930-180Fr.jpg"/>
        <s v="/Images/Cards/Baseball/1930/1930-203Fr.jpg"/>
        <s v="/Images/Cards/Baseball/1930/1930-207337RepFr.jpg"/>
        <s v="/Images/Cards/Baseball/1930/1930-222Fr.jpg"/>
        <s v="/Images/Cards/Baseball/1930/1930-242Fr.jpg"/>
        <s v="/Images/Cards/Baseball/1930/1930-207474RepFr.jpg"/>
        <s v="/Images/Cards/Baseball/1930/1930-207480RepFr.jpg"/>
        <s v="/Images/Cards/Baseball/1930/1930-207494RepFr.jpg"/>
        <s v="/Images/Cards/Baseball/1930/1930-207523RepFr.jpg"/>
        <s v="/Images/Cards/Baseball/1930/1930-207554RepFr.jpg"/>
        <s v="/Images/Cards/Baseball/1930/1930-420Fr.jpg"/>
        <s v="/Images/Cards/Baseball/1930/1930-431Fr.jpg"/>
        <s v="/Images/Cards/Baseball/1930/1930-451Fr.jpg"/>
        <s v="/Images/Cards/Baseball/1930/1930-520Fr.jpg"/>
        <s v="/Images/Cards/Baseball/1930/1930-207690RepFr.jpg"/>
        <s v="/Images/Cards/Baseball/1930/1930-570Fr.jpg"/>
        <s v="/Images/Cards/Baseball/1977/1977-10Fr.jpg"/>
        <s v="/Images/Cards/Baseball/1977/1977-85Fr.jpg"/>
        <s v="/Images/Cards/Baseball/1977/1977-109Fr.jpg"/>
        <s v="/Images/Cards/Baseball/1977/1977-193438RepFr.jpg"/>
        <s v="/Images/Cards/Baseball/1977/1977-133Fr.jpg"/>
        <s v="/Images/Cards/Baseball/1977/1977-193464RepFr.jpg"/>
        <s v="/Images/Cards/Baseball/1977/1977-193479RepFr.jpg"/>
        <s v="/Images/Cards/Baseball/1977/1977-200Fr.jpg"/>
        <s v="/Images/Cards/Baseball/1977/1977-225Fr.jpg"/>
        <s v="/Images/Cards/Baseball/1977/1977-260Fr.jpg"/>
        <s v="/Images/Cards/Baseball/1977/1977-193595RepFr.jpg"/>
        <s v="/Images/Cards/Baseball/1977/1977-193631RepFr.jpg"/>
        <s v="/Images/Cards/Baseball/1977/1977-193656RepFr.jpg"/>
        <s v="/Images/Cards/Baseball/1977/1977-193666RepFr.jpg"/>
        <s v="/Images/Cards/Baseball/1977/1977-193681RepFr.jpg"/>
        <s v="/Images/Cards/Baseball/1977/1977-193687RepFr.jpg"/>
        <s v="/Images/Cards/Baseball/1977/1977-193752RepFr.jpg"/>
        <s v="/Images/Cards/Baseball/1977/1977-193758RepFr.jpg"/>
        <s v="/Images/Cards/Baseball/1977/1977-193782RepFr.jpg"/>
        <s v="/Images/Cards/Baseball/1977/1977-193809RepFr.jpg"/>
        <s v="/Images/Cards/Baseball/1977/1977-193829RepFr.jpg"/>
        <s v="/Images/Cards/Baseball/1977/1977-531Fr.jpg"/>
        <s v="/Images/Cards/Baseball/1977/1977-193982RepFr.jpg"/>
        <s v="/Images/Cards/Baseball/1977/1977-193984RepFr.jpg"/>
        <s v="/Images/Cards/Baseball/6625/6625-1Fr.jpg"/>
        <s v="/Images/Cards/Baseball/6625/6625-56896RepFr.jpg"/>
        <s v="/Images/Cards/Baseball/6625/6625-56915RepFr.jpg"/>
        <s v="/Images/Cards/Baseball/6625/6625-56925RepFr.jpg"/>
        <s v="/Images/Cards/Baseball/6625/6625-56929Fr.jpg"/>
        <s v="/Images/Cards/Baseball/6625/6625-93Fr.jpg"/>
        <s v="/Images/Cards/Baseball/6625/6625-56955RepFr.jpg"/>
        <s v="/Images/Cards/Baseball/6625/6625-56970RepFr.jpg"/>
        <s v="/Images/Cards/Baseball/6625/6625-56975RepFr.jpg"/>
        <s v="/Images/Cards/Baseball/6625/6625-56986RepFr.jpg"/>
        <s v="/Images/Cards/Baseball/6625/6625-57020RepFr.jpg"/>
        <s v="/Images/Cards/Baseball/6625/6625-57045RepFr.jpg"/>
        <s v="/Images/Cards/Baseball/6625/6625-57050RepFr.jpg"/>
        <s v="/Images/Cards/Baseball/6625/6625-57074RepFr.jpg"/>
        <s v="/Images/Cards/Baseball/6625/6625-270Fr.jpg"/>
        <s v="/Images/Cards/Baseball/6625/6625-57156RepFr.jpg"/>
        <s v="/Images/Cards/Baseball/6625/6625-57170RepFr.jpg"/>
        <s v="/Images/Cards/Baseball/6625/6625-57191RepFr.jpg"/>
        <s v="/Images/Cards/Baseball/6625/6625-57201RepFr.jpg"/>
        <s v="/Images/Cards/Baseball/6625/6625-57311RepFr.jpg"/>
        <s v="/Images/Cards/Baseball/6625/6625-550Fr.jpg"/>
        <s v="/Images/Cards/Baseball/6625/6625-57461RepFr.jpg"/>
        <s v="/Images/Cards/Baseball/6625/6625-620Fr.jpg"/>
        <s v="/Images/Cards/Baseball/6625/6625-57511RepFr.jpg"/>
        <s v="/Images/Cards/Baseball/9074/9074-1aFr.jpg"/>
        <s v="/Images/Cards/Baseball/9074/9074-259251RepFr.jpg"/>
        <s v="/Images/Cards/Baseball/9074/9074-67Fr.jpg"/>
        <s v="/Images/Cards/Baseball/9074/9074-100Fr.jpg"/>
        <s v="/Images/Cards/Baseball/9074/9074-259376RepFr.jpg"/>
        <s v="/Images/Cards/Baseball/9074/9074-259391RepFr.jpg"/>
        <s v="/Images/Cards/Baseball/9074/9074-136Fr.jpg"/>
        <s v="/Images/Cards/Baseball/9074/9074-170aFr.jpg"/>
        <s v="/Images/Cards/Baseball/9074/9074-259429RepFr.jpg"/>
        <s v="/Images/Cards/Baseball/9074/9074-193Fr.jpg"/>
        <s v="/Images/Cards/Baseball/9074/9074-259458RepFr.jpg"/>
        <s v="/Images/Cards/Baseball/9074/9074-228Fr.jpg"/>
        <s v="/Images/Cards/Baseball/9074/9074-259522RepFr.jpg"/>
        <s v="/Images/Cards/Baseball/9074/9074-259636RepFr.jpg"/>
        <s v="/Images/Cards/Baseball/9074/9074-390Fr.jpg"/>
        <s v="/Images/Cards/Baseball/9074/9074-259677RepFr.jpg"/>
        <s v="/Images/Cards/Baseball/9074/9074-515aFr.jpg"/>
        <s v="/Images/Cards/Baseball/9074/9074-259809RepFr.jpg"/>
        <s v="/Images/Cards/Baseball/9074/9074-550Fr.jpg"/>
        <s v="/Images/Cards/Baseball/9074/9074-615Fr.jpg"/>
        <s v="/Images/Cards/Baseball/9821/9821-417043RepFr.jpg"/>
        <s v="/Images/Cards/Baseball/9821/9821-48Fr.jpg"/>
        <s v="/Images/Cards/Baseball/9821/9821-50aFr.jpg"/>
        <s v="/Images/Cards/Baseball/9821/9821-55Fr.jpg"/>
        <s v="/Images/Cards/Baseball/9821/9821-57Fr.jpg"/>
        <s v="/Images/Cards/Baseball/9821/9821-60Fr.jpg"/>
        <s v="/Images/Cards/Baseball/9821/9821-417201RepFr.jpg"/>
        <s v="/Images/Cards/Baseball/9821/9821-143Fr.jpg"/>
        <s v="/Images/Cards/Baseball/9821/9821-417254RepFr.jpg"/>
        <s v="/Images/Cards/Baseball/9821/9821-250aFr.jpg"/>
        <s v="/Images/Cards/Baseball/9821/9821-278Fr.jpg"/>
        <s v="/Images/Cards/Baseball/9821/9821-299Fr.jpg"/>
        <s v="/Images/Cards/Baseball/9821/9821-300aFr.jpg"/>
        <s v="/Images/Cards/Baseball/9821/9821-417432RepFr.jpg"/>
        <s v="/Images/Cards/Baseball/9821/9821-417445RepFr.jpg"/>
        <s v="/Images/Cards/Baseball/9821/9821-417455RepFr.jpg"/>
        <s v="/Images/Cards/Baseball/9821/9821-417479RepFr.jpg"/>
        <s v="/Images/Cards/Baseball/9821/9821-417564RepFr.jpg"/>
        <s v="/Images/Cards/Baseball/9821/9821-417571RepFr.jpg"/>
        <s v="/Images/Cards/Baseball/9821/9821-509aFr.jpg"/>
        <s v="/Images/Cards/Baseball/9821/9821-417724RepFr.jpg"/>
        <s v="/Images/Cards/Baseball/9821/9821-417763Fr.jpg"/>
        <s v="/Images/Cards/Baseball/10590/10590-US50aFr.jpg"/>
        <s v="/Images/Cards/Baseball/48224/48224-534435RepFr.jpg"/>
        <s v="/Images/Cards/Baseball/48224/48224-13Fr.jpg"/>
        <s v="/Images/Cards/Baseball/48224/48224-15Fr.jpg"/>
        <s v="/Images/Cards/Baseball/48224/48224-50Fr.jpg"/>
        <s v="/Images/Cards/Baseball/48224/48224-77Fr.jpg"/>
        <s v="/Images/Cards/Baseball/48224/48224-534508RepFr.jpg"/>
        <s v="/Images/Cards/Baseball/48224/48224-90Fr.jpg"/>
        <s v="/Images/Cards/Baseball/48224/48224-102Fr.jpg"/>
        <s v="/Images/Cards/Baseball/48224/48224-534538RepFr.jpg"/>
        <s v="/Images/Cards/Baseball/48224/48224-128Fr.jpg"/>
        <s v="/Images/Cards/Baseball/48224/48224-534560RepFr.jpg"/>
        <s v="/Images/Cards/Baseball/48224/48224-534575RepFr.jpg"/>
        <s v="/Images/Cards/Baseball/48224/48224-183Fr.jpg"/>
        <s v="/Images/Cards/Baseball/48224/48224-534628RepFr.jpg"/>
        <s v="/Images/Cards/Baseball/48224/48224-214Fr.jpg"/>
        <s v="/Images/Cards/Baseball/48224/48224-534650RepFr.jpg"/>
        <s v="/Images/Cards/Baseball/48224/48224-228Fr.jpg"/>
        <s v="/Images/Cards/Baseball/48224/48224-231Fr.jpg"/>
        <s v="/Images/Cards/Baseball/48224/48224-243Fr.jpg"/>
        <s v="/Images/Cards/Baseball/48224/48224-450Fr.jpg"/>
        <s v="/Images/Cards/Baseball/48224/48224-515Fr.jpg"/>
        <s v="/Images/Cards/Baseball/48224/48224-530Fr.jpg"/>
        <s v="/Images/Cards/Baseball/58238/58238-US47Fr.jpg"/>
        <s v="/Images/Cards/Baseball/61443/61443-58Fr.jpg"/>
        <s v="/Images/Cards/Baseball/61443/61443-110Fr.jpg"/>
        <s v="/Images/Cards/Baseball/61443/61443-3675940RepFr.jpg"/>
        <s v="/Images/Cards/Baseball/61443/61443-210Fr.jpg"/>
        <s v="/Images/Cards/Baseball/61443/61443-215aFr.jpg"/>
        <s v="/Images/Cards/Baseball/61443/61443-240Fr.jpg"/>
        <s v="/Images/Cards/Baseball/61443/61443-255Fr.jpg"/>
        <s v="/Images/Cards/Baseball/61443/61443-355Fr.jpg"/>
        <s v="/Images/Cards/Baseball/61443/61443-361Fr.jpg"/>
        <s v="/Images/Cards/Baseball/61443/61443-393Fr.jpg"/>
        <s v="/Images/Cards/Baseball/61443/61443-398aFr.jpg"/>
        <s v="/Images/Cards/Baseball/61443/61443-400bFr.jpg"/>
        <s v="/Images/Cards/Baseball/61443/61443-416Fr.jpg"/>
        <s v="/Images/Cards/Baseball/61443/61443-430aFr.jpg"/>
        <s v="/Images/Cards/Baseball/61443/61443-498Fr.jpg"/>
        <s v="/Images/Cards/Baseball/61443/61443-4944944RepFr.jpg"/>
        <s v="/Images/Cards/Baseball/61443/61443-4945002RepFr.jpg"/>
        <s v="/Images/Cards/Baseball/61443/61443-4945013RepFr.jpg"/>
        <s v="/Images/Cards/Baseball/61443/61443-607Fr.jpg"/>
        <s v="/Images/Cards/Baseball/61443/61443-608Fr.jpg"/>
        <s v="/Images/Cards/Baseball/61443/61443-612Fr.jpg"/>
        <s v="/Images/Cards/Baseball/61443/61443-614Fr.jpg"/>
        <s v="/Images/Cards/Baseball/61443/61443-9779586Fr.jpg"/>
        <s v="/Images/Cards/Baseball/72762/72762-1aFr.jpg"/>
        <s v="/Images/Cards/Baseball/72762/72762-5507916RepFr.jpg"/>
        <s v="/Images/Cards/Baseball/72762/72762-5507930RepFr.jpg"/>
        <s v="/Images/Cards/Baseball/72762/72762-25Fr.jpg"/>
        <s v="/Images/Cards/Baseball/72762/72762-5507937RepFr.jpg"/>
        <s v="/Images/Cards/Baseball/72762/72762-34Fr.jpg"/>
        <s v="/Images/Cards/Baseball/72762/72762-52Fr.jpg"/>
        <s v="/Images/Cards/Baseball/72762/72762-5508016RepFr.jpg"/>
        <s v="/Images/Cards/Baseball/72762/72762-115Fr.jpg"/>
        <s v="/Images/Cards/Baseball/72762/72762-127Fr.jpg"/>
        <s v="/Images/Cards/Baseball/72762/72762-128aFr.jpg"/>
        <s v="/Images/Cards/Baseball/72762/72762-5508124RepFr.jpg"/>
        <s v="/Images/Cards/Baseball/72762/72762-270Fr.jpg"/>
        <s v="/Images/Cards/Baseball/72762/72762-326Fr.jpg"/>
        <s v="/Images/Cards/Baseball/72762/72762-400aFr.jpg"/>
        <s v="/Images/Cards/Baseball/72762/72762-414Fr.jpg"/>
        <s v="/Images/Cards/Baseball/72762/72762-454Fr.jpg"/>
        <s v="/Images/Cards/Baseball/72762/72762-500Fr.jpg"/>
        <s v="/Images/Cards/Baseball/72762/72762-519Fr.jpg"/>
        <s v="/Images/Cards/Baseball/72762/72762-5815362RepFr.jpg"/>
        <s v="/Images/Cards/Baseball/72762/72762-532Fr.jpg"/>
        <s v="/Images/Cards/Baseball/72762/72762-612Fr.jpg"/>
        <s v="/Images/Cards/Baseball/80971/80971-6203482RepFr.jpg"/>
        <s v="/Images/Cards/Baseball/80971/80971-US290Fr.jpg"/>
        <s v="/Images/Cards/Baseball/83630/83630-6395211RepFr.jpg"/>
        <s v="/Images/Cards/Baseball/83630/83630-6395213Fr.jpg"/>
        <s v="/Images/Cards/Baseball/83630/83630-6395215Fr.jpg"/>
        <s v="/Images/Cards/Baseball/83630/83630-6395220Fr.jpg"/>
        <s v="/Images/Cards/Baseball/83630/83630-6395226Fr.jpg"/>
        <s v="/Images/Cards/Baseball/83630/83630-6395246Fr.jpg"/>
        <s v="/Images/Cards/Baseball/83630/83630-6395253RepFr.jpg"/>
        <s v="/Images/Cards/Baseball/83630/83630-6395296Fr.jpg"/>
        <s v="/Images/Cards/Baseball/83630/83630-6395338Fr.jpg"/>
        <s v="/Images/Cards/Baseball/83630/83630-6395364Fr.jpg"/>
        <s v="/Images/Cards/Baseball/83630/83630-6395413RepFr.jpg"/>
        <s v="/Images/Cards/Baseball/83630/83630-6395471RepFr.jpg"/>
        <s v="/Images/Cards/Baseball/83630/83630-9871245Fr.jpg"/>
        <s v="/Images/Cards/Baseball/83630/83630-9871271Fr.jpg"/>
        <s v="/Images/Cards/Baseball/83630/83630-9871314Fr.jpg"/>
        <s v="/Images/Cards/Baseball/83630/83630-9871359Fr.jpg"/>
        <s v="/Images/Cards/Baseball/83630/83630-9871370Fr.jpg"/>
        <s v="/Images/Cards/Baseball/83630/83630-9871413Fr.jpg"/>
        <s v="/Images/Cards/Baseball/83630/83630-9871415Fr.jpg"/>
        <s v="/Images/Cards/Baseball/83630/83630-6666110RepFr.jpg"/>
        <s v="/Images/Cards/Baseball/83630/83630-9871506Fr.jpg"/>
        <s v="/Images/Cards/Baseball/83630/83630-9871513Fr.jpg"/>
        <s v="/Images/Cards/Baseball/83630/83630-9871526Fr.jpg"/>
        <s v="/Images/Cards/Baseball/94826/94826-10136721Fr.jpg"/>
        <s v="/Images/Cards/Baseball/97340/97340-15234417Fr.jpg"/>
        <s v="/Images/Cards/Baseball/97340/97340-15234447Fr.jpg"/>
        <s v="/Images/Cards/Baseball/97340/97340-7346524RepFr.jpg"/>
        <s v="/Images/Cards/Baseball/97340/97340-7346535RepFr.jpg"/>
        <s v="/Images/Cards/Baseball/97340/97340-15234485Fr.jpg"/>
        <s v="/Images/Cards/Baseball/97340/97340-15234488Fr.jpg"/>
        <s v="/Images/Cards/Baseball/97340/97340-7346591RepFr.jpg"/>
        <s v="/Images/Cards/Baseball/97340/97340-15234538Fr.jpg"/>
        <s v="/Images/Cards/Baseball/97340/97340-7346612RepFr.jpg"/>
        <s v="/Images/Cards/Baseball/97340/97340-15234565Fr.jpg"/>
        <s v="/Images/Cards/Baseball/97340/97340-15234580Fr.jpg"/>
        <s v="/Images/Cards/Baseball/97340/97340-7346665RepFr.jpg"/>
        <s v="/Images/Cards/Baseball/97340/97340-15234609Fr.jpg"/>
        <s v="/Images/Cards/Baseball/97340/97340-15234669Fr.jpg"/>
        <s v="/Images/Cards/Baseball/97340/97340-15234677Fr.jpg"/>
        <s v="/Images/Cards/Baseball/97340/97340-15234709Fr.jpg"/>
        <s v="/Images/Cards/Baseball/97340/97340-15234727Fr.jpg"/>
        <s v="/Images/Cards/Baseball/97340/97340-35444891Fr.jpg"/>
        <s v="/Images/Cards/Baseball/97340/97340-7773769RepFr.jpg"/>
        <s v="/Images/Cards/Baseball/97340/97340-35444934Fr.jpg"/>
        <s v="/Images/Cards/Baseball/97340/97340-35445057RepFr.jpg"/>
        <s v="/Images/Cards/Baseball/97340/97340-35445066Fr.jpg"/>
        <s v="/Images/Cards/Baseball/97340/97340-7773948RepFr.jpg"/>
        <s v="/Images/Cards/Baseball/97340/97340-35445106Fr.jpg"/>
        <s v="/Images/Cards/Baseball/112840/112840-8072560RepFr.jpg"/>
        <s v="/Images/Cards/Baseball/115847/115847-8312428Fr.jpg"/>
        <s v="/Images/Cards/Baseball/115847/115847-8312448Fr.jpg"/>
        <s v="/Images/Cards/Baseball/115847/115847-8312516Fr.jpg"/>
        <s v="/Images/Cards/Baseball/115847/115847-8312550RepFr.jpg"/>
        <s v="/Images/Cards/Baseball/115847/115847-8312558RepFr.jpg"/>
        <s v="/Images/Cards/Baseball/115847/115847-8312591Fr.jpg"/>
        <s v="/Images/Cards/Baseball/115847/115847-8312620Fr.jpg"/>
        <s v="/Images/Cards/Baseball/115847/115847-8312639Fr.jpg"/>
        <s v="/Images/Cards/Baseball/115847/115847-8312657RepFr.jpg"/>
        <s v="/Images/Cards/Baseball/115847/115847-8312675RepFr.jpg"/>
        <s v="/Images/Cards/Baseball/115847/115847-8312684Fr.jpg"/>
        <s v="/Images/Cards/Baseball/115847/115847-8312685Fr.jpg"/>
        <s v="/Images/Cards/Baseball/115847/115847-8312699RepFr.jpg"/>
        <s v="/Images/Cards/Baseball/115847/115847-8312716Fr.jpg"/>
        <s v="/Images/Cards/Baseball/115847/115847-8312726Fr.jpg"/>
        <s v="/Images/Cards/Baseball/115847/115847-8312739RepFr.jpg"/>
        <s v="/Images/Cards/Baseball/115847/115847-8312766RepFr.jpg"/>
        <s v="/Images/Cards/Baseball/115847/115847-8312767Fr.jpg"/>
        <s v="/Images/Cards/Baseball/115847/115847-8624689Fr.jpg"/>
        <s v="/Images/Cards/Baseball/115847/115847-8624702RepFr.jpg"/>
        <s v="/Images/Cards/Baseball/115847/115847-8624829Fr.jpg"/>
        <s v="/Images/Cards/Baseball/115847/115847-8624830Fr.jpg"/>
        <s v="/Images/Cards/Baseball/115847/115847-8624900Fr.jpg"/>
        <s v="/Images/Cards/Baseball/134018/134018-9466082Fr.jpg"/>
        <s v="/Images/Cards/Baseball/134018/134018-9466100Fr.jpg"/>
        <s v="/Images/Cards/Baseball/134018/134018-9466106RepFr.jpg"/>
        <s v="/Images/Cards/Baseball/134018/134018-9466115Fr.jpg"/>
        <s v="/Images/Cards/Baseball/134018/134018-9466119Fr.jpg"/>
        <s v="/Images/Cards/Baseball/134018/134018-9466125RepFr.jpg"/>
        <s v="/Images/Cards/Baseball/134018/134018-9466200RepFr.jpg"/>
        <s v="/Images/Cards/Baseball/134018/134018-9466215Fr.jpg"/>
        <s v="/Images/Cards/Baseball/134018/134018-9466236RepFr.jpg"/>
        <s v="/Images/Cards/Baseball/134018/134018-9466324Fr.jpg"/>
        <s v="/Images/Cards/Baseball/134018/134018-9466325RepFr.jpg"/>
        <s v="/Images/Cards/Baseball/134018/134018-9466368Fr.jpg"/>
        <s v="/Images/Cards/Baseball/134018/134018-9466369Fr.jpg"/>
        <s v="/Images/Cards/Baseball/134018/134018-9466396Fr.jpg"/>
        <s v="/Images/Cards/Baseball/134018/134018-9875827RepFr.jpg"/>
        <s v="/Images/Cards/Baseball/134018/134018-9875854RepFr.jpg"/>
        <s v="/Images/Cards/Baseball/134018/134018-9875919RepFr.jpg"/>
        <s v="/Images/Cards/Baseball/134018/134018-9875972Fr.jpg"/>
        <s v="/Images/Cards/Baseball/134018/134018-9876014Fr.jpg"/>
        <s v="/Images/Cards/Baseball/134018/134018-9876095Fr.jpg"/>
        <s v="/Images/Cards/Baseball/134018/134018-9876103Fr.jpg"/>
        <s v="/Images/Cards/Baseball/134018/134018-9876129Fr.jpg"/>
        <s v="/Images/Cards/Baseball/152852/152852-10287315RepFr.jpg"/>
        <s v="/Images/Cards/Baseball/155909/155909-10708028RepFr.jpg"/>
        <s v="/Images/Cards/Baseball/155909/155909-10708037RepFr.jpg"/>
        <s v="/Images/Cards/Baseball/155909/155909-10708052Fr.jpg"/>
        <s v="/Images/Cards/Baseball/155909/155909-10708069Fr.jpg"/>
        <s v="/Images/Cards/Baseball/155909/155909-10708127Fr.jpg"/>
        <s v="/Images/Cards/Baseball/155909/155909-10708177Fr.jpg"/>
        <s v="/Images/Cards/Baseball/155909/155909-10708197Fr.jpg"/>
        <s v="/Images/Cards/Baseball/155909/155909-10708260Fr.jpg"/>
        <s v="/Images/Cards/Baseball/155909/155909-10708263Fr.jpg"/>
        <s v="/Images/Cards/Baseball/155909/155909-10708267Fr.jpg"/>
        <s v="/Images/Cards/Baseball/155909/155909-10708277Fr.jpg"/>
        <s v="/Images/Cards/Baseball/155909/155909-10708290Fr.jpg"/>
        <s v="/Images/Cards/Baseball/155909/155909-11364410Fr.jpg"/>
        <s v="/Images/Cards/Baseball/155909/155909-11364537Fr.jpg"/>
        <s v="/Images/Cards/Baseball/155909/155909-11364598RepFr.jpg"/>
        <s v="/Images/Cards/Baseball/155909/155909-11364613Fr.jpg"/>
        <s v="/Images/Cards/Baseball/155909/155909-11364617Fr.jpg"/>
        <s v="/Images/Cards/Baseball/155909/155909-11364656Fr.jpg"/>
        <s v="/Images/Cards/Baseball/155909/155909-11364673Fr.jpg"/>
        <s v="/Images/Cards/Baseball/155909/155909-11364692Fr.jpg"/>
        <s v="/Images/Cards/Baseball/155909/155909-11364723Fr.jpg"/>
        <s v="/Images/Cards/Baseball/155909/155909-11364764RepFr.jpg"/>
        <s v="/Images/Cards/Baseball/155909/155909-11364858Fr.jpg"/>
        <s v="/Images/Cards/Baseball/175264/175264-11872378RepFr.jpg"/>
        <s v="/Images/Cards/Baseball/175264/175264-11872428RepFr.jpg"/>
        <s v="/Images/Cards/Baseball/182808/182808-12641753RepFr.jpg"/>
        <s v="/Images/Cards/Baseball/182808/182808-12641902RepFr.jpg"/>
        <s v="/Images/Cards/Baseball/182808/182808-12641909RepFr.jpg"/>
        <s v="/Images/Cards/Baseball/182808/182808-12641935RepFr.jpg"/>
        <s v="/Images/Cards/Baseball/182808/182808-12641952RepFr.jpg"/>
        <s v="/Images/Cards/Baseball/182808/182808-12641962RepFr.jpg"/>
        <s v="/Images/Cards/Baseball/182808/182808-12641965RepFr.jpg"/>
        <s v="/Images/Cards/Baseball/182808/182808-12641977Fr.jpg"/>
        <s v="/Images/Cards/Baseball/182808/182808-12642002RepFr.jpg"/>
        <s v="/Images/Cards/Baseball/182808/182808-12642021RepFr.jpg"/>
        <s v="/Images/Cards/Baseball/182808/182808-12642028RepFr.jpg"/>
        <s v="/Images/Cards/Baseball/182808/182808-12642036RepFr.jpg"/>
        <s v="/Images/Cards/Baseball/182808/182808-12642049RepFr.jpg"/>
        <s v="/Images/Cards/Baseball/182808/182808-12642052RepFr.jpg"/>
        <s v="/Images/Cards/Baseball/182808/182808-12642065RepFr.jpg"/>
        <s v="/Images/Cards/Baseball/182808/182808-13160935Fr.jpg"/>
        <s v="/Images/Cards/Baseball/182808/182808-13160994Fr.jpg"/>
        <s v="/Images/Cards/Baseball/182808/182808-13161007RepFr.jpg"/>
        <s v="/Images/Cards/Baseball/182808/182808-13161084Fr.jpg"/>
        <s v="/Images/Cards/Baseball/182808/182808-13161096Fr.jpg"/>
        <s v="/Images/Cards/Baseball/182808/182808-13161112Fr.jpg"/>
        <s v="/Images/Cards/Baseball/182808/182808-13161124Fr.jpg"/>
        <s v="/Images/Cards/Baseball/182808/182808-13161201Fr.jpg"/>
        <s v="/Images/Cards/Baseball/182808/182808-13161315Fr.jpg"/>
        <s v="/Images/Cards/Baseball/182808/182808-13161364Fr.jpg"/>
        <s v="/Images/Cards/Baseball/182808/182808-13161369RepFr.jpg"/>
        <s v="/Images/Cards/Baseball/209948/209948-14198146Fr.jpg"/>
        <s v="/Images/Cards/Baseball/209948/209948-14198149Fr.jpg"/>
        <s v="/Images/Cards/Baseball/209948/209948-14198203Fr.jpg"/>
        <s v="/Images/Cards/Baseball/209948/209948-14198281Fr.jpg"/>
        <s v="/Images/Cards/Baseball/209948/209948-14198302Fr.jpg"/>
        <s v="/Images/Cards/Baseball/209948/209948-14198326Fr.jpg"/>
        <s v="/Images/Cards/Baseball/209948/209948-14198333Fr.jpg"/>
        <s v="/Images/Cards/Baseball/209948/209948-14198355Fr.jpg"/>
        <s v="/Images/Cards/Baseball/209948/209948-14198363Fr.jpg"/>
        <s v="/Images/Cards/Baseball/209948/209948-14198376Fr.jpg"/>
        <s v="/Images/Cards/Baseball/209948/209948-14198386Fr.jpg"/>
        <s v="/Images/Cards/Baseball/209948/209948-14198401Fr.jpg"/>
        <s v="/Images/Cards/Baseball/209948/209948-14198404Fr.jpg"/>
        <s v="/Images/Cards/Baseball/209948/209948-14198430Fr.jpg"/>
        <s v="/Images/Cards/Baseball/209948/209948-14198437Fr.jpg"/>
        <s v="/Images/Cards/Baseball/209948/209948-14198460Fr.jpg"/>
        <s v="/Images/Cards/Baseball/209948/209948-14198474Fr.jpg"/>
        <s v="/Images/Cards/Baseball/209948/209948-14198482Fr.jpg"/>
        <s v="/Images/Cards/Baseball/209948/209948-14198567Fr.jpg"/>
        <s v="/Images/Cards/Baseball/209948/209948-14198592Fr.jpg"/>
        <s v="/Images/Cards/Baseball/209948/209948-14727405RepFr.jpg"/>
        <s v="/Images/Cards/Baseball/209948/209948-14727438RepFr.jpg"/>
        <s v="/Images/Cards/Baseball/209948/209948-14727519Fr.jpg"/>
        <s v="/Images/Cards/Baseball/209948/209948-14727607Fr.jpg"/>
        <s v="/Images/Cards/Baseball/209948/209948-14727640RepFr.jpg"/>
        <s v="/Images/Cards/Baseball/209948/209948-14727743RepFr.jpg"/>
        <s v="/Images/Cards/Baseball/241380/241380-15983702RepFr.jpg"/>
        <s v="/Images/Cards/Baseball/241380/241380-15983725Fr.jpg"/>
        <s v="/Images/Cards/Baseball/241380/241380-15983751Fr.jpg"/>
        <s v="/Images/Cards/Baseball/241380/241380-15983785Fr.jpg"/>
        <s v="/Images/Cards/Baseball/241380/241380-15983800Fr.jpg"/>
        <s v="/Images/Cards/Baseball/241380/241380-15983801Fr.jpg"/>
        <s v="/Images/Cards/Baseball/241380/241380-15983821Fr.jpg"/>
        <s v="/Images/Cards/Baseball/241380/241380-15983851Fr.jpg"/>
        <s v="/Images/Cards/Baseball/241380/241380-15983893Fr.jpg"/>
        <s v="/Images/Cards/Baseball/241380/241380-15983901Fr.jpg"/>
        <s v="/Images/Cards/Baseball/241380/241380-15983908Fr.jpg"/>
        <s v="/Images/Cards/Baseball/241380/241380-15983924Fr.jpg"/>
        <s v="/Images/Cards/Baseball/241380/241380-15983925Fr.jpg"/>
        <s v="/Images/Cards/Baseball/241380/241380-15983930Fr.jpg"/>
        <s v="/Images/Cards/Baseball/241380/241380-15983951Fr.jpg"/>
        <s v="/Images/Cards/Baseball/241380/241380-15983964Fr.jpg"/>
        <s v="/Images/Cards/Baseball/241380/241380-15983976Fr.jpg"/>
        <s v="/Images/Cards/Baseball/241380/241380-15984002Fr.jpg"/>
        <s v="/Images/Cards/Baseball/241380/241380-15984010Fr.jpg"/>
        <s v="/Images/Cards/Baseball/241380/241380-15984031RepFr.jpg"/>
        <s v="/Images/Cards/Baseball/241380/241380-16635314Fr.jpg"/>
        <s v="/Images/Cards/Baseball/241380/241380-16635394Fr.jpg"/>
        <s v="/Images/Cards/Baseball/241380/241380-16635617Fr.jpg"/>
        <s v="/Images/Cards/Baseball/241380/241380-16635641Fr.jpg"/>
        <s v="/Images/Cards/Baseball/275887/275887-18009045Fr.jpg"/>
        <s v="/Images/Cards/Baseball/275887/275887-18009119Fr.jpg"/>
        <s v="/Images/Cards/Baseball/275887/275887-18009161Fr.jpg"/>
        <s v="/Images/Cards/Baseball/275887/275887-18009163Fr.jpg"/>
        <s v="/Images/Cards/Baseball/275887/275887-18009177Fr.jpg"/>
        <s v="/Images/Cards/Baseball/275887/275887-18009180Fr.jpg"/>
        <s v="/Images/Cards/Baseball/275887/275887-18009191Fr.jpg"/>
        <s v="/Images/Cards/Baseball/275887/275887-18009239Fr.jpg"/>
        <s v="/Images/Cards/Baseball/275887/275887-18009301Fr.jpg"/>
        <s v="/Images/Cards/Baseball/275887/275887-18009310Fr.jpg"/>
        <s v="/Images/Cards/Baseball/275887/275887-18009317Fr.jpg"/>
        <s v="/Images/Cards/Baseball/275887/275887-18009351Fr.jpg"/>
        <s v="/Images/Cards/Baseball/275887/275887-18009371Fr.jpg"/>
        <s v="/Images/Cards/Baseball/275887/275887-18009418Fr.jpg"/>
        <s v="/Images/Cards/Baseball/275887/275887-18009421Fr.jpg"/>
        <s v="/Images/Cards/Baseball/275887/275887-18009434Fr.jpg"/>
        <s v="/Images/Cards/Baseball/275887/275887-18009454Fr.jpg"/>
        <s v="/Images/Cards/Baseball/275887/275887-18009472Fr.jpg"/>
        <s v="/Images/Cards/Baseball/275887/275887-18764257Fr.jpg"/>
        <s v="/Images/Cards/Baseball/275887/275887-18764269Fr.jpg"/>
        <s v="/Images/Cards/Baseball/275887/275887-18764318Fr.jpg"/>
        <s v="/Images/Cards/Baseball/275887/275887-18764373Fr.jpg"/>
        <s v="/Images/Cards/Baseball/275887/275887-18764461Fr.jpg"/>
        <s v="/Images/Cards/Baseball/275887/275887-18764519Fr.jpg"/>
      </sharedItems>
    </cacheField>
    <cacheField name="back_url" numFmtId="0">
      <sharedItems>
        <s v="/Images/Cards/Baseball/26/26-9780334Bk.jpg"/>
        <s v="/Images/Cards/Baseball/26/26-2229RepBk.jpg"/>
        <s v="/Images/Cards/Baseball/26/26-9780388Bk.jpg"/>
        <s v="/Images/Cards/Baseball/26/26-91Bk.jpg"/>
        <s v="/Images/Cards/Baseball/26/26-129Bk.jpg"/>
        <s v="/Images/Cards/Baseball/26/26-195Bk.jpg"/>
        <s v="/Images/Cards/Baseball/26/26-216Bk.jpg"/>
        <s v="/Images/Cards/Baseball/26/26-243Bk.jpg"/>
        <s v="/Images/Cards/Baseball/26/26-246Bk.jpg"/>
        <s v="/Images/Cards/Baseball/26/26-333Bk.jpg"/>
        <s v="/Images/Cards/Baseball/29/29-41Bk.jpg"/>
        <s v="/Images/Cards/Baseball/29/29-66Bk.jpg"/>
        <s v="/Images/Cards/Baseball/29/29-76Bk.jpg"/>
        <s v="/Images/Cards/Baseball/29/29-77Bk.jpg"/>
        <s v="/Images/Cards/Baseball/29/29-78Bk.jpg"/>
        <s v="/Images/Cards/Baseball/29/29-114Bk.jpg"/>
        <s v="/Images/Cards/Baseball/29/29-138Bk.jpg"/>
        <s v="/Images/Cards/Baseball/29/29-228Bk.jpg"/>
        <s v="/Images/Cards/Baseball/33/33-17Bk.jpg"/>
        <s v="/Images/Cards/Baseball/33/33-45Bk.jpg"/>
        <s v="/Images/Cards/Baseball/33/33-70Bk.jpg"/>
        <s v="/Images/Cards/Baseball/33/33-102Bk.jpg"/>
        <s v="/Images/Cards/Baseball/36/36-24Bk.jpg"/>
        <s v="/Images/Cards/Baseball/36/36-187Bk.jpg"/>
        <s v="/Images/Cards/Baseball/36/36-189Bk.jpg"/>
        <s v="/Images/Cards/Baseball/37/37-8826102Bk.jpg"/>
        <s v="/Images/Cards/Baseball/37/37-113Bk.jpg"/>
        <s v="/Images/Cards/Baseball/37/37-118Bk.jpg"/>
        <s v="/Images/Cards/Baseball/37/37-120Bk.jpg"/>
        <s v="/Images/Cards/Baseball/37/37-125Bk.jpg"/>
        <s v="/Images/Cards/Baseball/37/37-145Bk.jpg"/>
        <s v="/Images/Cards/Baseball/37/37-165Bk.jpg"/>
        <s v="/Images/Cards/Baseball/37/37-195Bk.jpg"/>
        <s v="/Images/Cards/Baseball/37/37-250Bk.jpg"/>
        <s v="/Images/Cards/Baseball/37/37-260Bk.jpg"/>
        <s v="/Images/Cards/Baseball/38/38-24Bk.jpg"/>
        <s v="/Images/Cards/Baseball/38/38-30Bk.jpg"/>
        <s v="/Images/Cards/Baseball/38/38-38Bk.jpg"/>
        <s v="/Images/Cards/Baseball/38/38-70Bk.jpg"/>
        <s v="/Images/Cards/Baseball/38/38-80Bk.jpg"/>
        <s v="/Images/Cards/Baseball/38/38-85Bk.jpg"/>
        <s v="/Images/Cards/Baseball/38/38-138Bk.jpg"/>
        <s v="/Images/Cards/Baseball/38/38-154Bk.jpg"/>
        <s v="/Images/Cards/Baseball/38/38-215Bk.jpg"/>
        <s v="/Images/Cards/Baseball/38/38-230Bk.jpg"/>
        <s v="/Images/Cards/Baseball/38/38-338Bk.jpg"/>
        <s v="/Images/Cards/Baseball/40/40-40Bk.jpg"/>
        <s v="/Images/Cards/Baseball/40/40-115Bk.jpg"/>
        <s v="/Images/Cards/Baseball/40/40-142Bk.jpg"/>
        <s v="/Images/Cards/Baseball/40/40-162Bk.jpg"/>
        <s v="/Images/Cards/Baseball/40/40-190Bk.jpg"/>
        <s v="/Images/Cards/Baseball/40/40-230Bk.jpg"/>
        <s v="/Images/Cards/Baseball/40/40-238Bk.jpg"/>
        <s v="/Images/Cards/Baseball/40/40-295Bk.jpg"/>
        <s v="/Images/Cards/Baseball/40/40-343Bk.jpg"/>
        <s v="/Images/Cards/Baseball/40/40-375Bk.jpg"/>
        <s v="/Images/Cards/Baseball/40/40-400Bk.jpg"/>
        <s v="/Images/Cards/Baseball/40/40-424Bk.jpg"/>
        <s v="/Images/Cards/Baseball/43/43-30Bk.jpg"/>
        <s v="/Images/Cards/Baseball/43/43-80Bk.jpg"/>
        <s v="/Images/Cards/Baseball/43/43-149Bk.jpg"/>
        <s v="/Images/Cards/Baseball/43/43-155Bk.jpg"/>
        <s v="/Images/Cards/Baseball/43/43-270Bk.jpg"/>
        <s v="/Images/Cards/Baseball/43/43-300Bk.jpg"/>
        <s v="/Images/Cards/Baseball/43/43-390Bk.jpg"/>
        <s v="/Images/Cards/Baseball/43/43-415Bk.jpg"/>
        <s v="/Images/Cards/Baseball/43/43-8419RepBk.jpg"/>
        <s v="/Images/Cards/Baseball/43/43-480Bk.jpg"/>
        <s v="/Images/Cards/Baseball/47/47-55Bk.jpg"/>
        <s v="/Images/Cards/Baseball/47/47-100Bk.jpg"/>
        <s v="/Images/Cards/Baseball/47/47-136Bk.jpg"/>
        <s v="/Images/Cards/Baseball/47/47-295Bk.jpg"/>
        <s v="/Images/Cards/Baseball/47/47-305Bk.jpg"/>
        <s v="/Images/Cards/Baseball/47/47-335Bk.jpg"/>
        <s v="/Images/Cards/Baseball/47/47-365Bk.jpg"/>
        <s v="/Images/Cards/Baseball/47/47-450Bk.jpg"/>
        <s v="/Images/Cards/Baseball/47/47-502Bk.jpg"/>
        <s v="/Images/Cards/Baseball/51/51-30Bk.jpg"/>
        <s v="/Images/Cards/Baseball/51/51-35Bk.jpg"/>
        <s v="/Images/Cards/Baseball/51/51-63Bk.jpg"/>
        <s v="/Images/Cards/Baseball/51/51-88Bk.jpg"/>
        <s v="/Images/Cards/Baseball/51/51-380Bk.jpg"/>
        <s v="/Images/Cards/Baseball/51/51-430Bk.jpg"/>
        <s v="/Images/Cards/Baseball/51/51-435Bk.jpg"/>
        <s v="/Images/Cards/Baseball/51/51-460Bk.jpg"/>
        <s v="/Images/Cards/Baseball/51/51-490Bk.jpg"/>
        <s v="/Images/Cards/Baseball/51/51-505Bk.jpg"/>
        <s v="/Images/Cards/Baseball/55/55-28271RepBk.jpg"/>
        <s v="/Images/Cards/Baseball/55/55-28279RepBk.jpg"/>
        <s v="/Images/Cards/Baseball/55/55-28291RepBk.jpg"/>
        <s v="/Images/Cards/Baseball/55/55-28324RepBk.jpg"/>
        <s v="/Images/Cards/Baseball/55/55-28336RepBk.jpg"/>
        <s v="/Images/Cards/Baseball/55/55-170Bk.jpg"/>
        <s v="/Images/Cards/Baseball/55/55-213Bk.jpg"/>
        <s v="/Images/Cards/Baseball/55/55-353Bk.jpg"/>
        <s v="/Images/Cards/Baseball/55/55-460Bk.jpg"/>
        <s v="/Images/Cards/Baseball/55/55-28839RepBk.jpg"/>
        <s v="/Images/Cards/Baseball/60/60-135Bk.jpg"/>
        <s v="/Images/Cards/Baseball/60/60-165Bk.jpg"/>
        <s v="/Images/Cards/Baseball/60/60-190Bk.jpg"/>
        <s v="/Images/Cards/Baseball/60/60-228Bk.jpg"/>
        <s v="/Images/Cards/Baseball/60/60-245Bk.jpg"/>
        <s v="/Images/Cards/Baseball/60/60-252Bk.jpg"/>
        <s v="/Images/Cards/Baseball/60/60-323Bk.jpg"/>
        <s v="/Images/Cards/Baseball/60/60-365Bk.jpg"/>
        <s v="/Images/Cards/Baseball/60/60-520Bk.jpg"/>
        <s v="/Images/Cards/Baseball/60/60-525Bk.jpg"/>
        <s v="/Images/Cards/Baseball/60/60-10854RepBk.jpg"/>
        <s v="/Images/Cards/Baseball/61/61-116Bk.jpg"/>
        <s v="/Images/Cards/Baseball/61/61-11019RepBk.jpg"/>
        <s v="/Images/Cards/Baseball/61/61-205Bk.jpg"/>
        <s v="/Images/Cards/Baseball/61/61-265Bk.jpg"/>
        <s v="/Images/Cards/Baseball/61/61-375Bk.jpg"/>
        <s v="/Images/Cards/Baseball/61/61-390Bk.jpg"/>
        <s v="/Images/Cards/Baseball/61/61-538Bk.jpg"/>
        <s v="/Images/Cards/Baseball/61/61-567Bk.jpg"/>
        <s v="/Images/Cards/Baseball/61/61-570Bk.jpg"/>
        <s v="/Images/Cards/Baseball/64/64-20Bk.jpg"/>
        <s v="/Images/Cards/Baseball/64/64-62Bk.jpg"/>
        <s v="/Images/Cards/Baseball/64/64-95Bk.jpg"/>
        <s v="/Images/Cards/Baseball/64/64-110Bk.jpg"/>
        <s v="/Images/Cards/Baseball/64/64-11690RepBk.jpg"/>
        <s v="/Images/Cards/Baseball/64/64-340Bk.jpg"/>
        <s v="/Images/Cards/Baseball/64/64-360Bk.jpg"/>
        <s v="/Images/Cards/Baseball/64/64-485Bk.jpg"/>
        <s v="/Images/Cards/Baseball/65/65-28930RepBk.jpg"/>
        <s v="/Images/Cards/Baseball/65/65-132Bk.jpg"/>
        <s v="/Images/Cards/Baseball/65/65-210Bk.jpg"/>
        <s v="/Images/Cards/Baseball/65/65-290Bk.jpg"/>
        <s v="/Images/Cards/Baseball/65/65-435Bk.jpg"/>
        <s v="/Images/Cards/Baseball/65/65-445Bk.jpg"/>
        <s v="/Images/Cards/Baseball/65/65-450Bk.jpg"/>
        <s v="/Images/Cards/Baseball/66/66-20Bk.jpg"/>
        <s v="/Images/Cards/Baseball/66/66-50Bk.jpg"/>
        <s v="/Images/Cards/Baseball/66/66-70Bk.jpg"/>
        <s v="/Images/Cards/Baseball/66/66-300Bk.jpg"/>
        <s v="/Images/Cards/Baseball/66/66-14041RepBk.jpg"/>
        <s v="/Images/Cards/Baseball/66/66-510Bk.jpg"/>
        <s v="/Images/Cards/Baseball/66/66-560Bk.jpg"/>
        <s v="/Images/Cards/Baseball/68/68-165Bk.jpg"/>
        <s v="/Images/Cards/Baseball/68/68-200Bk.jpg"/>
        <s v="/Images/Cards/Baseball/68/68-215Bk.jpg"/>
        <s v="/Images/Cards/Baseball/68/68-29785RepBk.jpg"/>
        <s v="/Images/Cards/Baseball/68/68-235Bk.jpg"/>
        <s v="/Images/Cards/Baseball/68/68-390Bk.jpg"/>
        <s v="/Images/Cards/Baseball/68/68-450Bk.jpg"/>
        <s v="/Images/Cards/Baseball/69/69-30326RepBk.jpg"/>
        <s v="/Images/Cards/Baseball/69/69-175Bk.jpg"/>
        <s v="/Images/Cards/Baseball/69/69-290Bk.jpg"/>
        <s v="/Images/Cards/Baseball/69/69-335Bk.jpg"/>
        <s v="/Images/Cards/Baseball/69/69-385Bk.jpg"/>
        <s v="/Images/Cards/Baseball/69/69-570Bk.jpg"/>
        <s v="/Images/Cards/Baseball/69/69-600Bk.jpg"/>
        <s v="/Images/Cards/Baseball/70/70-75Bk.jpg"/>
        <s v="/Images/Cards/Baseball/70/70-403Bk.jpg"/>
        <s v="/Images/Cards/Baseball/70/70-440Bk.jpg"/>
        <s v="/Images/Cards/Baseball/70/70-510Bk.jpg"/>
        <s v="/Images/Cards/Baseball/70/70-555Bk.jpg"/>
        <s v="/Images/Cards/Baseball/70/70-580Bk.jpg"/>
        <s v="/Images/Cards/Baseball/70/70-670Bk.jpg"/>
        <s v="/Images/Cards/Baseball/71/71-15655RepBk.jpg"/>
        <s v="/Images/Cards/Baseball/71/71-110Bk.jpg"/>
        <s v="/Images/Cards/Baseball/71/71-117Bk.jpg"/>
        <s v="/Images/Cards/Baseball/71/71-220Bk.jpg"/>
        <s v="/Images/Cards/Baseball/71/71-245Bk.jpg"/>
        <s v="/Images/Cards/Baseball/71/71-290Bk.jpg"/>
        <s v="/Images/Cards/Baseball/71/71-341Bk.jpg"/>
        <s v="/Images/Cards/Baseball/71/71-574Bk.jpg"/>
        <s v="/Images/Cards/Baseball/71/71-605Bk.jpg"/>
        <s v="/Images/Cards/Baseball/72/72-154Bk.jpg"/>
        <s v="/Images/Cards/Baseball/72/72-195Bk.jpg"/>
        <s v="/Images/Cards/Baseball/72/72-400Bk.jpg"/>
        <s v="/Images/Cards/Baseball/72/72-555Bk.jpg"/>
        <s v="/Images/Cards/Baseball/72/72-559Bk.jpg"/>
        <s v="/Images/Cards/Baseball/72/72-686Bk.jpg"/>
        <s v="/Images/Cards/Baseball/72/72-709Bk.jpg"/>
        <s v="/Images/Cards/Baseball/72/72-17165RepBk.jpg"/>
        <s v="/Images/Cards/Baseball/73/73-80Bk.jpg"/>
        <s v="/Images/Cards/Baseball/73/73-85Bk.jpg"/>
        <s v="/Images/Cards/Baseball/73/73-115Bk.jpg"/>
        <s v="/Images/Cards/Baseball/73/73-17334RepBk.jpg"/>
        <s v="/Images/Cards/Baseball/73/73-213Bk.jpg"/>
        <s v="/Images/Cards/Baseball/73/73-530Bk.jpg"/>
        <s v="/Images/Cards/Baseball/73/73-545Bk.jpg"/>
        <s v="/Images/Cards/Baseball/73/73-614Bk.jpg"/>
        <s v="/Images/Cards/Baseball/74/74-83Bk.jpg"/>
        <s v="/Images/Cards/Baseball/74/74-190Bk.jpg"/>
        <s v="/Images/Cards/Baseball/74/74-252Bk.jpg"/>
        <s v="/Images/Cards/Baseball/74/74-260Bk.jpg"/>
        <s v="/Images/Cards/Baseball/74/74-270Bk.jpg"/>
        <s v="/Images/Cards/Baseball/74/74-300Bk.jpg"/>
        <s v="/Images/Cards/Baseball/74/74-351Bk.jpg"/>
        <s v="/Images/Cards/Baseball/74/74-440Bk.jpg"/>
        <s v="/Images/Cards/Baseball/74/74-575Bk.jpg"/>
        <s v="/Images/Cards/Baseball/76/76-29Bk.jpg"/>
        <s v="/Images/Cards/Baseball/76/76-35Bk.jpg"/>
        <s v="/Images/Cards/Baseball/76/76-75Bk.jpg"/>
        <s v="/Images/Cards/Baseball/76/76-18638RepBk.jpg"/>
        <s v="/Images/Cards/Baseball/76/76-243Bk.jpg"/>
        <s v="/Images/Cards/Baseball/76/76-255Bk.jpg"/>
        <s v="/Images/Cards/Baseball/76/76-320Bk.jpg"/>
        <s v="/Images/Cards/Baseball/76/76-325Bk.jpg"/>
        <s v="/Images/Cards/Baseball/77/77-35Bk.jpg"/>
        <s v="/Images/Cards/Baseball/77/77-19238RepBk.jpg"/>
        <s v="/Images/Cards/Baseball/77/77-150Bk.jpg"/>
        <s v="/Images/Cards/Baseball/77/77-19343RepBk.jpg"/>
        <s v="/Images/Cards/Baseball/77/77-240Bk.jpg"/>
        <s v="/Images/Cards/Baseball/77/77-290Bk.jpg"/>
        <s v="/Images/Cards/Baseball/77/77-19733RepBk.jpg"/>
        <s v="/Images/Cards/Baseball/79/79-25Bk.jpg"/>
        <s v="/Images/Cards/Baseball/79/79-270Bk.jpg"/>
        <s v="/Images/Cards/Baseball/79/79-400Bk.jpg"/>
        <s v="/Images/Cards/Baseball/79/79-20268RepBk.jpg"/>
        <s v="/Images/Cards/Baseball/79/79-470Bk.jpg"/>
        <s v="/Images/Cards/Baseball/79/79-476Bk.jpg"/>
        <s v="/Images/Cards/Baseball/79/79-638Bk.jpg"/>
        <s v="/Images/Cards/Baseball/80/80-20Bk.jpg"/>
        <s v="/Images/Cards/Baseball/80/80-20828RepBk.jpg"/>
        <s v="/Images/Cards/Baseball/80/80-380Bk.jpg"/>
        <s v="/Images/Cards/Baseball/80/80-21038RepBk.jpg"/>
        <s v="/Images/Cards/Baseball/80/80-21173RepBk.jpg"/>
        <s v="/Images/Cards/Baseball/80/80-703Bk.jpg"/>
        <s v="/Images/Cards/Baseball/80/80-21185RepBk.jpg"/>
        <s v="/Images/Cards/Baseball/80/80-708Bk.jpg"/>
        <s v="/Images/Cards/Baseball/80/80-21193RepBk.jpg"/>
        <s v="/Images/Cards/Baseball/81/81-21289RepBk.jpg"/>
        <s v="/Images/Cards/Baseball/81/81-50Bk.jpg"/>
        <s v="/Images/Cards/Baseball/81/81-21386RepBk.jpg"/>
        <s v="/Images/Cards/Baseball/81/81-21405RepBk.jpg"/>
        <s v="/Images/Cards/Baseball/81/81-251Bk.jpg"/>
        <s v="/Images/Cards/Baseball/81/81-358Bk.jpg"/>
        <s v="/Images/Cards/Baseball/81/81-430Bk.jpg"/>
        <s v="/Images/Cards/Baseball/81/81-510Bk.jpg"/>
        <s v="/Images/Cards/Baseball/81/81-21901RepBk.jpg"/>
        <s v="/Images/Cards/Baseball/82/82-85Bk.jpg"/>
        <s v="/Images/Cards/Baseball/82/82-232Bk.jpg"/>
        <s v="/Images/Cards/Baseball/82/82-250Bk.jpg"/>
        <s v="/Images/Cards/Baseball/82/82-274Bk.jpg"/>
        <s v="/Images/Cards/Baseball/82/82-31890RepBk.jpg"/>
        <s v="/Images/Cards/Baseball/82/82-310Bk.jpg"/>
        <s v="/Images/Cards/Baseball/82/82-371Bk.jpg"/>
        <s v="/Images/Cards/Baseball/82/82-405Bk.jpg"/>
        <s v="/Images/Cards/Baseball/82/82-540Bk.jpg"/>
        <s v="/Images/Cards/Baseball/85/85-23470RepBk.jpg"/>
        <s v="/Images/Cards/Baseball/85/85-23565RepBk.jpg"/>
        <s v="/Images/Cards/Baseball/85/85-23637RepBk.jpg"/>
        <s v="/Images/Cards/Baseball/85/85-23794RepBk.jpg"/>
        <s v="/Images/Cards/Baseball/85/85-23820RepBk.jpg"/>
        <s v="/Images/Cards/Baseball/85/85-23853RepBk.jpg"/>
        <s v="/Images/Cards/Baseball/85/85-572Bk.jpg"/>
        <s v="/Images/Cards/Baseball/85/85-23930RepBk.jpg"/>
        <s v="/Images/Cards/Baseball/85/85-23995RepBk.jpg"/>
        <s v="/Images/Cards/Baseball/85/85-23999RepBk.jpg"/>
        <s v="/Images/Cards/Baseball/89/89-24188RepBk.jpg"/>
        <s v="/Images/Cards/Baseball/89/89-24298RepBk.jpg"/>
        <s v="/Images/Cards/Baseball/89/89-24327RepBk.jpg"/>
        <s v="/Images/Cards/Baseball/89/89-24505RepBk.jpg"/>
        <s v="/Images/Cards/Baseball/89/89-24517RepBk.jpg"/>
        <s v="/Images/Cards/Baseball/89/89-24601RepBk.jpg"/>
        <s v="/Images/Cards/Baseball/89/89-452Bk.jpg"/>
        <s v="/Images/Cards/Baseball/89/89-24626RepBk.jpg"/>
        <s v="/Images/Cards/Baseball/89/89-668Bk.jpg"/>
        <s v="/Images/Cards/Baseball/89/89-24835RepBk.jpg"/>
        <s v="/Images/Cards/Baseball/89/89-24931RepBk.jpg"/>
        <s v="/Images/Cards/Baseball/93/93-65Bk.jpg"/>
        <s v="/Images/Cards/Baseball/93/93-95Bk.jpg"/>
        <s v="/Images/Cards/Baseball/93/93-100Bk.jpg"/>
        <s v="/Images/Cards/Baseball/93/93-135Bk.jpg"/>
        <s v="/Images/Cards/Baseball/93/93-25252RepBk.jpg"/>
        <s v="/Images/Cards/Baseball/93/93-25280RepBk.jpg"/>
        <s v="/Images/Cards/Baseball/93/93-450Bk.jpg"/>
        <s v="/Images/Cards/Baseball/93/93-610Bk.jpg"/>
        <s v="/Images/Cards/Baseball/93/93-25747RepBk.jpg"/>
        <s v="/Images/Cards/Baseball/93/93-25774RepBk.jpg"/>
        <s v="/Images/Cards/Baseball/93/93-760Bk.jpg"/>
        <s v="/Images/Cards/Baseball/94/94-108TBk.jpg"/>
        <s v="/Images/Cards/Baseball/94/94-25902Bk.jpg"/>
        <s v="/Images/Cards/Baseball/98/98-33108RepBk.jpg"/>
        <s v="/Images/Cards/Baseball/98/98-48Bk.jpg"/>
        <s v="/Images/Cards/Baseball/98/98-150Bk.jpg"/>
        <s v="/Images/Cards/Baseball/98/98-33276RepBk.jpg"/>
        <s v="/Images/Cards/Baseball/98/98-33282RepBk.jpg"/>
        <s v="/Images/Cards/Baseball/98/98-195Bk.jpg"/>
        <s v="/Images/Cards/Baseball/98/98-33400RepBk.jpg"/>
        <s v="/Images/Cards/Baseball/98/98-33480RepBk.jpg"/>
        <s v="/Images/Cards/Baseball/98/98-33534RepBk.jpg"/>
        <s v="/Images/Cards/Baseball/98/98-510Bk.jpg"/>
        <s v="/Images/Cards/Baseball/98/98-33730RepBk.jpg"/>
        <s v="/Images/Cards/Baseball/98/98-33820RepBk.jpg"/>
        <s v="/Images/Cards/Baseball/98/98-33875RepBk.jpg"/>
        <s v="/Images/Cards/Baseball/99/99-42TBk.jpg"/>
        <s v="/Images/Cards/Baseball/103/103-34275RepBk.jpg"/>
        <s v="/Images/Cards/Baseball/103/103-34281RepBk.jpg"/>
        <s v="/Images/Cards/Baseball/103/103-34337RepBk.jpg"/>
        <s v="/Images/Cards/Baseball/103/103-34349RepBk.jpg"/>
        <s v="/Images/Cards/Baseball/103/103-34418RepBk.jpg"/>
        <s v="/Images/Cards/Baseball/103/103-34420RepBk.jpg"/>
        <s v="/Images/Cards/Baseball/103/103-34501RepBk.jpg"/>
        <s v="/Images/Cards/Baseball/103/103-34550RepBk.jpg"/>
        <s v="/Images/Cards/Baseball/103/103-34611RepBk.jpg"/>
        <s v="/Images/Cards/Baseball/103/103-34670RepBk.jpg"/>
        <s v="/Images/Cards/Baseball/103/103-34680RepBk.jpg"/>
        <s v="/Images/Cards/Baseball/103/103-34700RepBk.jpg"/>
        <s v="/Images/Cards/Baseball/103/103-610Bk.jpg"/>
        <s v="/Images/Cards/Baseball/103/103-34720RepBk.jpg"/>
        <s v="/Images/Cards/Baseball/103/103-34727RepBk.jpg"/>
        <s v="/Images/Cards/Baseball/103/103-34765RepBk.jpg"/>
        <s v="/Images/Cards/Baseball/103/103-690Bk.jpg"/>
        <s v="/Images/Cards/Baseball/103/103-34794RepBk.jpg"/>
        <s v="/Images/Cards/Baseball/104/104-24TBk.jpg"/>
        <s v="/Images/Cards/Baseball/110/110-1Bk.jpg"/>
        <s v="/Images/Cards/Baseball/110/110-12717RepBk.jpg"/>
        <s v="/Images/Cards/Baseball/110/110-12749RepBk.jpg"/>
        <s v="/Images/Cards/Baseball/110/110-12769RepBk.jpg"/>
        <s v="/Images/Cards/Baseball/110/110-130Bk.jpg"/>
        <s v="/Images/Cards/Baseball/110/110-12869RepBk.jpg"/>
        <s v="/Images/Cards/Baseball/110/110-237Bk.jpg"/>
        <s v="/Images/Cards/Baseball/110/110-12939RepBk.jpg"/>
        <s v="/Images/Cards/Baseball/110/110-12959RepBk.jpg"/>
        <s v="/Images/Cards/Baseball/110/110-13044RepBk.jpg"/>
        <s v="/Images/Cards/Baseball/110/110-13059RepBk.jpg"/>
        <s v="/Images/Cards/Baseball/110/110-13066RepBk.jpg"/>
        <s v="/Images/Cards/Baseball/110/110-13075RepBk.jpg"/>
        <s v="/Images/Cards/Baseball/110/110-391Bk.jpg"/>
        <s v="/Images/Cards/Baseball/110/110-13284RepBk.jpg"/>
        <s v="/Images/Cards/Baseball/110/110-13289RepBk.jpg"/>
        <s v="/Images/Cards/Baseball/110/110-13349RepBk.jpg"/>
        <s v="/Images/Cards/Baseball/110/110-13350RepBk.jpg"/>
        <s v="/Images/Cards/Baseball/110/110-13444RepBk.jpg"/>
        <s v="/Images/Cards/Baseball/111/111-35111RepBk.jpg"/>
        <s v="/Images/Cards/Baseball/111/111-12TBk.jpg"/>
        <s v="/Images/Cards/Baseball/111/111-35120RepBk.jpg"/>
        <s v="/Images/Cards/Baseball/111/111-24TBk.jpg"/>
        <s v="/Images/Cards/Baseball/111/111-35150RepBk.jpg"/>
        <s v="/Images/Cards/Baseball/111/111-35174RepBk.jpg"/>
        <s v="/Images/Cards/Baseball/117/117-35273RepBk.jpg"/>
        <s v="/Images/Cards/Baseball/117/117-100Bk.jpg"/>
        <s v="/Images/Cards/Baseball/117/117-35381RepBk.jpg"/>
        <s v="/Images/Cards/Baseball/117/117-160Bk.jpg"/>
        <s v="/Images/Cards/Baseball/117/117-170Bk.jpg"/>
        <s v="/Images/Cards/Baseball/117/117-35429RepBk.jpg"/>
        <s v="/Images/Cards/Baseball/117/117-184Bk.jpg"/>
        <s v="/Images/Cards/Baseball/117/117-200Bk.jpg"/>
        <s v="/Images/Cards/Baseball/117/117-220Bk.jpg"/>
        <s v="/Images/Cards/Baseball/117/117-35571RepBk.jpg"/>
        <s v="/Images/Cards/Baseball/117/117-35591RepBk.jpg"/>
        <s v="/Images/Cards/Baseball/117/117-366Bk.jpg"/>
        <s v="/Images/Cards/Baseball/117/117-35664RepBk.jpg"/>
        <s v="/Images/Cards/Baseball/117/117-35672RepBk.jpg"/>
        <s v="/Images/Cards/Baseball/117/117-35712RepBk.jpg"/>
        <s v="/Images/Cards/Baseball/117/117-35742RepBk.jpg"/>
        <s v="/Images/Cards/Baseball/117/117-35752RepBk.jpg"/>
        <s v="/Images/Cards/Baseball/117/117-516Bk.jpg"/>
        <s v="/Images/Cards/Baseball/117/117-590Bk.jpg"/>
        <s v="/Images/Cards/Baseball/117/117-620Bk.jpg"/>
        <s v="/Images/Cards/Baseball/117/117-634Bk.jpg"/>
        <s v="/Images/Cards/Baseball/117/117-645Bk.jpg"/>
        <s v="/Images/Cards/Baseball/117/117-653Bk.jpg"/>
        <s v="/Images/Cards/Baseball/117/117-687Bk.jpg"/>
        <s v="/Images/Cards/Baseball/117/117-691Bk.jpg"/>
        <s v="/Images/Cards/Baseball/117/117-772Bk.jpg"/>
        <s v="/Images/Cards/Baseball/117/117-778Bk.jpg"/>
        <s v="/Images/Cards/Baseball/118/118-129TBk.jpg"/>
        <s v="/Images/Cards/Baseball/118/118-36174RepBk.jpg"/>
        <s v="/Images/Cards/Baseball/125/125-53838RepBk.jpg"/>
        <s v="/Images/Cards/Baseball/125/125-53873RepBk.jpg"/>
        <s v="/Images/Cards/Baseball/125/125-53878RepBk.jpg"/>
        <s v="/Images/Cards/Baseball/125/125-53893RepBk.jpg"/>
        <s v="/Images/Cards/Baseball/125/125-53953RepBk.jpg"/>
        <s v="/Images/Cards/Baseball/125/125-53989RepBk.jpg"/>
        <s v="/Images/Cards/Baseball/125/125-54043RepBk.jpg"/>
        <s v="/Images/Cards/Baseball/125/125-54063RepBk.jpg"/>
        <s v="/Images/Cards/Baseball/125/125-300Bk.jpg"/>
        <s v="/Images/Cards/Baseball/125/125-54118RepBk.jpg"/>
        <s v="/Images/Cards/Baseball/125/125-54123RepBk.jpg"/>
        <s v="/Images/Cards/Baseball/125/125-340Bk.jpg"/>
        <s v="/Images/Cards/Baseball/125/125-54153RepBk.jpg"/>
        <s v="/Images/Cards/Baseball/125/125-54173RepBk.jpg"/>
        <s v="/Images/Cards/Baseball/125/125-54175RepBk.jpg"/>
        <s v="/Images/Cards/Baseball/125/125-54253RepBk.jpg"/>
        <s v="/Images/Cards/Baseball/125/125-54266RepBk.jpg"/>
        <s v="/Images/Cards/Baseball/125/125-54273RepBk.jpg"/>
        <s v="/Images/Cards/Baseball/125/125-54283RepBk.jpg"/>
        <s v="/Images/Cards/Baseball/125/125-54300RepBk.jpg"/>
        <s v="/Images/Cards/Baseball/125/125-54384RepBk.jpg"/>
        <s v="/Images/Cards/Baseball/125/125-54422RepBk.jpg"/>
        <s v="/Images/Cards/Baseball/125/125-54485RepBk.jpg"/>
        <s v="/Images/Cards/Baseball/125/125-54487RepBk.jpg"/>
        <s v="/Images/Cards/Baseball/125/125-54514RepBk.jpg"/>
        <s v="/Images/Cards/Baseball/125/125-54554RepBk.jpg"/>
        <s v="/Images/Cards/Baseball/125/125-791Bk.jpg"/>
        <s v="/Images/Cards/Baseball/134/134-36281RepBk.jpg"/>
        <s v="/Images/Cards/Baseball/134/134-55Bk.jpg"/>
        <s v="/Images/Cards/Baseball/134/134-70Bk.jpg"/>
        <s v="/Images/Cards/Baseball/134/134-90Bk.jpg"/>
        <s v="/Images/Cards/Baseball/134/134-189Bk.jpg"/>
        <s v="/Images/Cards/Baseball/134/134-205Bk.jpg"/>
        <s v="/Images/Cards/Baseball/134/134-210Bk.jpg"/>
        <s v="/Images/Cards/Baseball/134/134-300Bk.jpg"/>
        <s v="/Images/Cards/Baseball/134/134-310Bk.jpg"/>
        <s v="/Images/Cards/Baseball/134/134-330Bk.jpg"/>
        <s v="/Images/Cards/Baseball/134/134-9046388Bk.jpg"/>
        <s v="/Images/Cards/Baseball/134/134-420Bk.jpg"/>
        <s v="/Images/Cards/Baseball/134/134-440Bk.jpg"/>
        <s v="/Images/Cards/Baseball/134/134-450Bk.jpg"/>
        <s v="/Images/Cards/Baseball/134/134-475Bk.jpg"/>
        <s v="/Images/Cards/Baseball/134/134-500Bk.jpg"/>
        <s v="/Images/Cards/Baseball/134/134-540Bk.jpg"/>
        <s v="/Images/Cards/Baseball/134/134-541Bk.jpg"/>
        <s v="/Images/Cards/Baseball/134/134-585Bk.jpg"/>
        <s v="/Images/Cards/Baseball/134/134-620Bk.jpg"/>
        <s v="/Images/Cards/Baseball/134/134-628Bk.jpg"/>
        <s v="/Images/Cards/Baseball/134/134-645Bk.jpg"/>
        <s v="/Images/Cards/Baseball/134/134-660Bk.jpg"/>
        <s v="/Images/Cards/Baseball/134/134-700Bk.jpg"/>
        <s v="/Images/Cards/Baseball/134/134-745Bk.jpg"/>
        <s v="/Images/Cards/Baseball/134/134-760Bk.jpg"/>
        <s v="/Images/Cards/Baseball/134/134-37025RepBk.jpg"/>
        <s v="/Images/Cards/Baseball/135/135-37186RepBk.jpg"/>
        <s v="/Images/Cards/Baseball/147/147-41Bk.jpg"/>
        <s v="/Images/Cards/Baseball/147/147-45Bk.jpg"/>
        <s v="/Images/Cards/Baseball/147/147-60997RepBk.jpg"/>
        <s v="/Images/Cards/Baseball/147/147-100Bk.jpg"/>
        <s v="/Images/Cards/Baseball/147/147-200Bk.jpg"/>
        <s v="/Images/Cards/Baseball/147/147-220Bk.jpg"/>
        <s v="/Images/Cards/Baseball/147/147-245Bk.jpg"/>
        <s v="/Images/Cards/Baseball/147/147-250Bk.jpg"/>
        <s v="/Images/Cards/Baseball/147/147-260Bk.jpg"/>
        <s v="/Images/Cards/Baseball/147/147-273Bk.jpg"/>
        <s v="/Images/Cards/Baseball/147/147-283Bk.jpg"/>
        <s v="/Images/Cards/Baseball/147/147-295Bk.jpg"/>
        <s v="/Images/Cards/Baseball/147/147-61200RepBk.jpg"/>
        <s v="/Images/Cards/Baseball/147/147-61231RepBk.jpg"/>
        <s v="/Images/Cards/Baseball/147/147-345Bk.jpg"/>
        <s v="/Images/Cards/Baseball/147/147-61275RepBk.jpg"/>
        <s v="/Images/Cards/Baseball/147/147-440Bk.jpg"/>
        <s v="/Images/Cards/Baseball/147/147-61396RepBk.jpg"/>
        <s v="/Images/Cards/Baseball/147/147-500Bk.jpg"/>
        <s v="/Images/Cards/Baseball/147/147-61411RepBk.jpg"/>
        <s v="/Images/Cards/Baseball/147/147-61451RepBk.jpg"/>
        <s v="/Images/Cards/Baseball/147/147-555Bk.jpg"/>
        <s v="/Images/Cards/Baseball/147/147-61481RepBk.jpg"/>
        <s v="/Images/Cards/Baseball/147/147-600Bk.jpg"/>
        <s v="/Images/Cards/Baseball/147/147-61561RepBk.jpg"/>
        <s v="/Images/Cards/Baseball/147/147-690Bk.jpg"/>
        <s v="/Images/Cards/Baseball/147/147-692Bk.jpg"/>
        <s v="/Images/Cards/Baseball/147/147-698Bk.jpg"/>
        <s v="/Images/Cards/Baseball/147/147-61619RepBk.jpg"/>
        <s v="/Images/Cards/Baseball/147/147-61651RepBk.jpg"/>
        <s v="/Images/Cards/Baseball/147/147-755Bk.jpg"/>
        <s v="/Images/Cards/Baseball/148/148-61798RepBk.jpg"/>
        <s v="/Images/Cards/Baseball/167/167-61940RepBk.jpg"/>
        <s v="/Images/Cards/Baseball/167/167-68Bk.jpg"/>
        <s v="/Images/Cards/Baseball/167/167-75Bk.jpg"/>
        <s v="/Images/Cards/Baseball/167/167-100bBk.jpg"/>
        <s v="/Images/Cards/Baseball/167/167-120Bk.jpg"/>
        <s v="/Images/Cards/Baseball/167/167-62045RepBk.jpg"/>
        <s v="/Images/Cards/Baseball/167/167-155bBk.jpg"/>
        <s v="/Images/Cards/Baseball/167/167-160Bk.jpg"/>
        <s v="/Images/Cards/Baseball/167/167-166Bk.jpg"/>
        <s v="/Images/Cards/Baseball/167/167-190Bk.jpg"/>
        <s v="/Images/Cards/Baseball/167/167-200Bk.jpg"/>
        <s v="/Images/Cards/Baseball/167/167-224Bk.jpg"/>
        <s v="/Images/Cards/Baseball/167/167-235Bk.jpg"/>
        <s v="/Images/Cards/Baseball/167/167-270Bk.jpg"/>
        <s v="/Images/Cards/Baseball/167/167-275Bk.jpg"/>
        <s v="/Images/Cards/Baseball/167/167-295Bk.jpg"/>
        <s v="/Images/Cards/Baseball/167/167-62208RepBk.jpg"/>
        <s v="/Images/Cards/Baseball/167/167-62241RepBk.jpg"/>
        <s v="/Images/Cards/Baseball/167/167-330Bk.jpg"/>
        <s v="/Images/Cards/Baseball/167/167-414Bk.jpg"/>
        <s v="/Images/Cards/Baseball/167/167-500Bk.jpg"/>
        <s v="/Images/Cards/Baseball/167/167-530Bk.jpg"/>
        <s v="/Images/Cards/Baseball/167/167-545Bk.jpg"/>
        <s v="/Images/Cards/Baseball/167/167-550Bk.jpg"/>
        <s v="/Images/Cards/Baseball/167/167-569Bk.jpg"/>
        <s v="/Images/Cards/Baseball/167/167-570Bk.jpg"/>
        <s v="/Images/Cards/Baseball/167/167-62520RepBk.jpg"/>
        <s v="/Images/Cards/Baseball/167/167-660Bk.jpg"/>
        <s v="/Images/Cards/Baseball/167/167-700Bk.jpg"/>
        <s v="/Images/Cards/Baseball/167/167-720Bk.jpg"/>
        <s v="/Images/Cards/Baseball/167/167-62677RepBk.jpg"/>
        <s v="/Images/Cards/Baseball/167/167-775Bk.jpg"/>
        <s v="/Images/Cards/Baseball/212/212-27Bk.jpg"/>
        <s v="/Images/Cards/Baseball/212/212-55Bk.jpg"/>
        <s v="/Images/Cards/Baseball/212/212-69Bk.jpg"/>
        <s v="/Images/Cards/Baseball/212/212-80Bk.jpg"/>
        <s v="/Images/Cards/Baseball/212/212-94Bk.jpg"/>
        <s v="/Images/Cards/Baseball/212/212-100Bk.jpg"/>
        <s v="/Images/Cards/Baseball/212/212-101Bk.jpg"/>
        <s v="/Images/Cards/Baseball/212/212-120Bk.jpg"/>
        <s v="/Images/Cards/Baseball/212/212-95675RepBk.jpg"/>
        <s v="/Images/Cards/Baseball/212/212-156Bk.jpg"/>
        <s v="/Images/Cards/Baseball/212/212-95685RepBk.jpg"/>
        <s v="/Images/Cards/Baseball/212/212-180Bk.jpg"/>
        <s v="/Images/Cards/Baseball/212/212-235Bk.jpg"/>
        <s v="/Images/Cards/Baseball/212/212-290Bk.jpg"/>
        <s v="/Images/Cards/Baseball/212/212-300Bk.jpg"/>
        <s v="/Images/Cards/Baseball/212/212-95841RepBk.jpg"/>
        <s v="/Images/Cards/Baseball/212/212-330Bk.jpg"/>
        <s v="/Images/Cards/Baseball/212/212-95905RepBk.jpg"/>
        <s v="/Images/Cards/Baseball/212/212-425Bk.jpg"/>
        <s v="/Images/Cards/Baseball/212/212-445Bk.jpg"/>
        <s v="/Images/Cards/Baseball/212/212-95975RepBk.jpg"/>
        <s v="/Images/Cards/Baseball/212/212-490Bk.jpg"/>
        <s v="/Images/Cards/Baseball/212/212-96025RepBk.jpg"/>
        <s v="/Images/Cards/Baseball/212/212-550Bk.jpg"/>
        <s v="/Images/Cards/Baseball/212/212-565Bk.jpg"/>
        <s v="/Images/Cards/Baseball/212/212-610Bk.jpg"/>
        <s v="/Images/Cards/Baseball/212/212-635Bk.jpg"/>
        <s v="/Images/Cards/Baseball/212/212-660Bk.jpg"/>
        <s v="/Images/Cards/Baseball/212/212-96205RepBk.jpg"/>
        <s v="/Images/Cards/Baseball/212/212-96220RepBk.jpg"/>
        <s v="/Images/Cards/Baseball/212/212-705Bk.jpg"/>
        <s v="/Images/Cards/Baseball/212/212-725Bk.jpg"/>
        <s v="/Images/Cards/Baseball/212/212-785Bk.jpg"/>
        <s v="/Images/Cards/Baseball/212/212-790Bk.jpg"/>
        <s v="/Images/Cards/Baseball/291/291-2Bk.jpg"/>
        <s v="/Images/Cards/Baseball/291/291-4Bk.jpg"/>
        <s v="/Images/Cards/Baseball/291/291-10Bk.jpg"/>
        <s v="/Images/Cards/Baseball/291/291-12Bk.jpg"/>
        <s v="/Images/Cards/Baseball/291/291-30Bk.jpg"/>
        <s v="/Images/Cards/Baseball/291/291-107407RepBk.jpg"/>
        <s v="/Images/Cards/Baseball/291/291-34Bk.jpg"/>
        <s v="/Images/Cards/Baseball/291/291-52Bk.jpg"/>
        <s v="/Images/Cards/Baseball/291/291-68Bk.jpg"/>
        <s v="/Images/Cards/Baseball/291/291-80Bk.jpg"/>
        <s v="/Images/Cards/Baseball/291/291-100Bk.jpg"/>
        <s v="/Images/Cards/Baseball/291/291-140Bk.jpg"/>
        <s v="/Images/Cards/Baseball/291/291-156Bk.jpg"/>
        <s v="/Images/Cards/Baseball/291/291-107545RepBk.jpg"/>
        <s v="/Images/Cards/Baseball/291/291-185Bk.jpg"/>
        <s v="/Images/Cards/Baseball/291/291-217Bk.jpg"/>
        <s v="/Images/Cards/Baseball/291/291-225Bk.jpg"/>
        <s v="/Images/Cards/Baseball/291/291-305Bk.jpg"/>
        <s v="/Images/Cards/Baseball/291/291-107706RepBk.jpg"/>
        <s v="/Images/Cards/Baseball/291/291-107720RepBk.jpg"/>
        <s v="/Images/Cards/Baseball/291/291-107725RepBk.jpg"/>
        <s v="/Images/Cards/Baseball/291/291-400Bk.jpg"/>
        <s v="/Images/Cards/Baseball/291/291-107796RepBk.jpg"/>
        <s v="/Images/Cards/Baseball/291/291-107820RepBk.jpg"/>
        <s v="/Images/Cards/Baseball/291/291-450Bk.jpg"/>
        <s v="/Images/Cards/Baseball/291/291-107875RepBk.jpg"/>
        <s v="/Images/Cards/Baseball/291/291-635Bk.jpg"/>
        <s v="/Images/Cards/Baseball/291/291-640Bk.jpg"/>
        <s v="/Images/Cards/Baseball/291/291-660Bk.jpg"/>
        <s v="/Images/Cards/Baseball/291/291-670Bk.jpg"/>
        <s v="/Images/Cards/Baseball/291/291-108076RepBk.jpg"/>
        <s v="/Images/Cards/Baseball/291/291-745Bk.jpg"/>
        <s v="/Images/Cards/Baseball/291/291-765Bk.jpg"/>
        <s v="/Images/Cards/Baseball/293/293-19TBk.jpg"/>
        <s v="/Images/Cards/Baseball/426/426-75Bk.jpg"/>
        <s v="/Images/Cards/Baseball/426/426-80Bk.jpg"/>
        <s v="/Images/Cards/Baseball/426/426-110Bk.jpg"/>
        <s v="/Images/Cards/Baseball/426/426-142Bk.jpg"/>
        <s v="/Images/Cards/Baseball/426/426-149Bk.jpg"/>
        <s v="/Images/Cards/Baseball/426/426-150Bk.jpg"/>
        <s v="/Images/Cards/Baseball/426/426-190Bk.jpg"/>
        <s v="/Images/Cards/Baseball/426/426-209Bk.jpg"/>
        <s v="/Images/Cards/Baseball/426/426-216Bk.jpg"/>
        <s v="/Images/Cards/Baseball/426/426-122965RepBk.jpg"/>
        <s v="/Images/Cards/Baseball/426/426-260Bk.jpg"/>
        <s v="/Images/Cards/Baseball/426/426-335Bk.jpg"/>
        <s v="/Images/Cards/Baseball/426/426-123065RepBk.jpg"/>
        <s v="/Images/Cards/Baseball/426/426-420Bk.jpg"/>
        <s v="/Images/Cards/Baseball/426/426-470Bk.jpg"/>
        <s v="/Images/Cards/Baseball/426/426-480Bk.jpg"/>
        <s v="/Images/Cards/Baseball/426/426-488Bk.jpg"/>
        <s v="/Images/Cards/Baseball/426/426-500Bk.jpg"/>
        <s v="/Images/Cards/Baseball/426/426-550Bk.jpg"/>
        <s v="/Images/Cards/Baseball/426/426-123285RepBk.jpg"/>
        <s v="/Images/Cards/Baseball/426/426-565Bk.jpg"/>
        <s v="/Images/Cards/Baseball/426/426-593Bk.jpg"/>
        <s v="/Images/Cards/Baseball/426/426-123325RepBk.jpg"/>
        <s v="/Images/Cards/Baseball/426/426-630Bk.jpg"/>
        <s v="/Images/Cards/Baseball/426/426-640Bk.jpg"/>
        <s v="/Images/Cards/Baseball/426/426-645Bk.jpg"/>
        <s v="/Images/Cards/Baseball/426/426-685Bk.jpg"/>
        <s v="/Images/Cards/Baseball/426/426-123411RepBk.jpg"/>
        <s v="/Images/Cards/Baseball/426/426-700Bk.jpg"/>
        <s v="/Images/Cards/Baseball/426/426-720Bk.jpg"/>
        <s v="/Images/Cards/Baseball/426/426-725Bk.jpg"/>
        <s v="/Images/Cards/Baseball/426/426-730Bk.jpg"/>
        <s v="/Images/Cards/Baseball/426/426-783Bk.jpg"/>
        <s v="/Images/Cards/Baseball/594/594-10Bk.jpg"/>
        <s v="/Images/Cards/Baseball/594/594-11Bk.jpg"/>
        <s v="/Images/Cards/Baseball/594/594-70Bk.jpg"/>
        <s v="/Images/Cards/Baseball/594/594-80Bk.jpg"/>
        <s v="/Images/Cards/Baseball/594/594-100Bk.jpg"/>
        <s v="/Images/Cards/Baseball/594/594-104Bk.jpg"/>
        <s v="/Images/Cards/Baseball/594/594-135Bk.jpg"/>
        <s v="/Images/Cards/Baseball/594/594-180Bk.jpg"/>
        <s v="/Images/Cards/Baseball/594/594-220Bk.jpg"/>
        <s v="/Images/Cards/Baseball/594/594-232Bk.jpg"/>
        <s v="/Images/Cards/Baseball/594/594-240Bk.jpg"/>
        <s v="/Images/Cards/Baseball/594/594-297Bk.jpg"/>
        <s v="/Images/Cards/Baseball/594/594-300Bk.jpg"/>
        <s v="/Images/Cards/Baseball/594/594-355Bk.jpg"/>
        <s v="/Images/Cards/Baseball/594/594-360Bk.jpg"/>
        <s v="/Images/Cards/Baseball/594/594-399Bk.jpg"/>
        <s v="/Images/Cards/Baseball/594/594-404Bk.jpg"/>
        <s v="/Images/Cards/Baseball/594/594-419Bk.jpg"/>
        <s v="/Images/Cards/Baseball/594/594-135615RepBk.jpg"/>
        <s v="/Images/Cards/Baseball/594/594-135630RepBk.jpg"/>
        <s v="/Images/Cards/Baseball/594/594-135659RepBk.jpg"/>
        <s v="/Images/Cards/Baseball/594/594-472Bk.jpg"/>
        <s v="/Images/Cards/Baseball/594/594-474Bk.jpg"/>
        <s v="/Images/Cards/Baseball/594/594-502Bk.jpg"/>
        <s v="/Images/Cards/Baseball/594/594-503Bk.jpg"/>
        <s v="/Images/Cards/Baseball/594/594-558Bk.jpg"/>
        <s v="/Images/Cards/Baseball/594/594-568Bk.jpg"/>
        <s v="/Images/Cards/Baseball/594/594-577Bk.jpg"/>
        <s v="/Images/Cards/Baseball/594/594-592Bk.jpg"/>
        <s v="/Images/Cards/Baseball/594/594-620Bk.jpg"/>
        <s v="/Images/Cards/Baseball/594/594-629Bk.jpg"/>
        <s v="/Images/Cards/Baseball/597/597-18TBk.jpg"/>
        <s v="/Images/Cards/Baseball/803/803-13Bk.jpg"/>
        <s v="/Images/Cards/Baseball/803/803-147945RepBk.jpg"/>
        <s v="/Images/Cards/Baseball/803/803-60Bk.jpg"/>
        <s v="/Images/Cards/Baseball/803/803-147980RepBk.jpg"/>
        <s v="/Images/Cards/Baseball/803/803-84Bk.jpg"/>
        <s v="/Images/Cards/Baseball/803/803-115Bk.jpg"/>
        <s v="/Images/Cards/Baseball/803/803-128Bk.jpg"/>
        <s v="/Images/Cards/Baseball/803/803-148045RepBk.jpg"/>
        <s v="/Images/Cards/Baseball/803/803-175Bk.jpg"/>
        <s v="/Images/Cards/Baseball/803/803-185Bk.jpg"/>
        <s v="/Images/Cards/Baseball/803/803-148097RepBk.jpg"/>
        <s v="/Images/Cards/Baseball/803/803-212Bk.jpg"/>
        <s v="/Images/Cards/Baseball/803/803-251Bk.jpg"/>
        <s v="/Images/Cards/Baseball/803/803-148152RepBk.jpg"/>
        <s v="/Images/Cards/Baseball/803/803-263Bk.jpg"/>
        <s v="/Images/Cards/Baseball/803/803-299Bk.jpg"/>
        <s v="/Images/Cards/Baseball/803/803-148200RepBk.jpg"/>
        <s v="/Images/Cards/Baseball/803/803-325Bk.jpg"/>
        <s v="/Images/Cards/Baseball/803/803-329Bk.jpg"/>
        <s v="/Images/Cards/Baseball/803/803-357Bk.jpg"/>
        <s v="/Images/Cards/Baseball/803/803-360Bk.jpg"/>
        <s v="/Images/Cards/Baseball/803/803-362Bk.jpg"/>
        <s v="/Images/Cards/Baseball/803/803-389Bk.jpg"/>
        <s v="/Images/Cards/Baseball/803/803-393Bk.jpg"/>
        <s v="/Images/Cards/Baseball/803/803-395Bk.jpg"/>
        <s v="/Images/Cards/Baseball/803/803-400Bk.jpg"/>
        <s v="/Images/Cards/Baseball/803/803-420Bk.jpg"/>
        <s v="/Images/Cards/Baseball/803/803-148334RepBk.jpg"/>
        <s v="/Images/Cards/Baseball/803/803-148335RepBk.jpg"/>
        <s v="/Images/Cards/Baseball/1048/1048-163877RepBk.jpg"/>
        <s v="/Images/Cards/Baseball/1048/1048-163897RepBk.jpg"/>
        <s v="/Images/Cards/Baseball/1048/1048-46Bk.jpg"/>
        <s v="/Images/Cards/Baseball/1048/1048-62Bk.jpg"/>
        <s v="/Images/Cards/Baseball/1048/1048-67Bk.jpg"/>
        <s v="/Images/Cards/Baseball/1048/1048-69Bk.jpg"/>
        <s v="/Images/Cards/Baseball/1048/1048-163967RepBk.jpg"/>
        <s v="/Images/Cards/Baseball/1048/1048-124Bk.jpg"/>
        <s v="/Images/Cards/Baseball/1048/1048-140Bk.jpg"/>
        <s v="/Images/Cards/Baseball/1048/1048-173Bk.jpg"/>
        <s v="/Images/Cards/Baseball/1048/1048-175Bk.jpg"/>
        <s v="/Images/Cards/Baseball/1048/1048-218Bk.jpg"/>
        <s v="/Images/Cards/Baseball/1048/1048-238Bk.jpg"/>
        <s v="/Images/Cards/Baseball/1048/1048-241Bk.jpg"/>
        <s v="/Images/Cards/Baseball/1048/1048-244Bk.jpg"/>
        <s v="/Images/Cards/Baseball/1048/1048-246Bk.jpg"/>
        <s v="/Images/Cards/Baseball/1048/1048-164139RepBk.jpg"/>
        <s v="/Images/Cards/Baseball/1048/1048-164143RepBk.jpg"/>
        <s v="/Images/Cards/Baseball/1048/1048-164157RepBk.jpg"/>
        <s v="/Images/Cards/Baseball/1048/1048-305Bk.jpg"/>
        <s v="/Images/Cards/Baseball/1048/1048-318Bk.jpg"/>
        <s v="/Images/Cards/Baseball/1048/1048-350Bk.jpg"/>
        <s v="/Images/Cards/Baseball/1048/1048-352Bk.jpg"/>
        <s v="/Images/Cards/Baseball/1048/1048-368Bk.jpg"/>
        <s v="/Images/Cards/Baseball/1048/1048-370Bk.jpg"/>
        <s v="/Images/Cards/Baseball/1048/1048-374Bk.jpg"/>
        <s v="/Images/Cards/Baseball/1048/1048-385Bk.jpg"/>
        <s v="/Images/Cards/Baseball/1048/1048-164262RepBk.jpg"/>
        <s v="/Images/Cards/Baseball/1048/1048-164286RepBk.jpg"/>
        <s v="/Images/Cards/Baseball/1048/1048-455Bk.jpg"/>
        <s v="/Images/Cards/Baseball/1238/1238-3Bk.jpg"/>
        <s v="/Images/Cards/Baseball/1238/1238-12Bk.jpg"/>
        <s v="/Images/Cards/Baseball/1238/1238-25Bk.jpg"/>
        <s v="/Images/Cards/Baseball/1238/1238-30Bk.jpg"/>
        <s v="/Images/Cards/Baseball/1238/1238-33Bk.jpg"/>
        <s v="/Images/Cards/Baseball/1238/1238-50Bk.jpg"/>
        <s v="/Images/Cards/Baseball/1238/1238-110Bk.jpg"/>
        <s v="/Images/Cards/Baseball/1238/1238-125Bk.jpg"/>
        <s v="/Images/Cards/Baseball/1238/1238-145Bk.jpg"/>
        <s v="/Images/Cards/Baseball/1238/1238-178425RepBk.jpg"/>
        <s v="/Images/Cards/Baseball/1238/1238-175Bk.jpg"/>
        <s v="/Images/Cards/Baseball/1238/1238-300Bk.jpg"/>
        <s v="/Images/Cards/Baseball/1238/1238-307Bk.jpg"/>
        <s v="/Images/Cards/Baseball/1238/1238-316Bk.jpg"/>
        <s v="/Images/Cards/Baseball/1238/1238-317Bk.jpg"/>
        <s v="/Images/Cards/Baseball/1238/1238-323Bk.jpg"/>
        <s v="/Images/Cards/Baseball/1238/1238-325Bk.jpg"/>
        <s v="/Images/Cards/Baseball/1238/1238-331Bk.jpg"/>
        <s v="/Images/Cards/Baseball/1238/1238-332Bk.jpg"/>
        <s v="/Images/Cards/Baseball/1238/1238-333Bk.jpg"/>
        <s v="/Images/Cards/Baseball/1238/1238-334Bk.jpg"/>
        <s v="/Images/Cards/Baseball/1238/1238-336Bk.jpg"/>
        <s v="/Images/Cards/Baseball/1238/1238-349Bk.jpg"/>
        <s v="/Images/Cards/Baseball/1238/1238-356Bk.jpg"/>
        <s v="/Images/Cards/Baseball/1238/1238-374Bk.jpg"/>
        <s v="/Images/Cards/Baseball/1238/1238-384Bk.jpg"/>
        <s v="/Images/Cards/Baseball/1238/1238-399Bk.jpg"/>
        <s v="/Images/Cards/Baseball/1238/1238-178763RepBk.jpg"/>
        <s v="/Images/Cards/Baseball/1340/1340-1Bk.jpg"/>
        <s v="/Images/Cards/Baseball/1340/1340-9Bk.jpg"/>
        <s v="/Images/Cards/Baseball/1340/1340-15Bk.jpg"/>
        <s v="/Images/Cards/Baseball/1340/1340-18Bk.jpg"/>
        <s v="/Images/Cards/Baseball/1340/1340-50Bk.jpg"/>
        <s v="/Images/Cards/Baseball/1340/1340-52Bk.jpg"/>
        <s v="/Images/Cards/Baseball/1340/1340-55Bk.jpg"/>
        <s v="/Images/Cards/Baseball/1340/1340-66Bk.jpg"/>
        <s v="/Images/Cards/Baseball/1340/1340-68Bk.jpg"/>
        <s v="/Images/Cards/Baseball/1340/1340-70Bk.jpg"/>
        <s v="/Images/Cards/Baseball/1340/1340-80Bk.jpg"/>
        <s v="/Images/Cards/Baseball/1340/1340-93Bk.jpg"/>
        <s v="/Images/Cards/Baseball/1340/1340-108Bk.jpg"/>
        <s v="/Images/Cards/Baseball/1340/1340-120Bk.jpg"/>
        <s v="/Images/Cards/Baseball/1340/1340-125Bk.jpg"/>
        <s v="/Images/Cards/Baseball/1340/1340-139Bk.jpg"/>
        <s v="/Images/Cards/Baseball/1340/1340-152Bk.jpg"/>
        <s v="/Images/Cards/Baseball/1340/1340-153Bk.jpg"/>
        <s v="/Images/Cards/Baseball/1340/1340-195Bk.jpg"/>
        <s v="/Images/Cards/Baseball/1340/1340-254Bk.jpg"/>
        <s v="/Images/Cards/Baseball/1340/1340-282Bk.jpg"/>
        <s v="/Images/Cards/Baseball/1340/1340-283Bk.jpg"/>
        <s v="/Images/Cards/Baseball/1340/1340-300Bk.jpg"/>
        <s v="/Images/Cards/Baseball/1340/1340-315Bk.jpg"/>
        <s v="/Images/Cards/Baseball/1340/1340-365Bk.jpg"/>
        <s v="/Images/Cards/Baseball/1340/1340-385Bk.jpg"/>
        <s v="/Images/Cards/Baseball/1340/1340-395Bk.jpg"/>
        <s v="/Images/Cards/Baseball/1340/1340-420Bk.jpg"/>
        <s v="/Images/Cards/Baseball/1411/1411-1Bk.jpg"/>
        <s v="/Images/Cards/Baseball/1411/1411-5Bk.jpg"/>
        <s v="/Images/Cards/Baseball/1411/1411-31Bk.jpg"/>
        <s v="/Images/Cards/Baseball/1411/1411-40Bk.jpg"/>
        <s v="/Images/Cards/Baseball/1411/1411-50Bk.jpg"/>
        <s v="/Images/Cards/Baseball/1411/1411-66Bk.jpg"/>
        <s v="/Images/Cards/Baseball/1411/1411-251466RepBk.jpg"/>
        <s v="/Images/Cards/Baseball/1411/1411-251473RepBk.jpg"/>
        <s v="/Images/Cards/Baseball/1411/1411-251478RepBk.jpg"/>
        <s v="/Images/Cards/Baseball/1411/1411-120Bk.jpg"/>
        <s v="/Images/Cards/Baseball/1411/1411-129Bk.jpg"/>
        <s v="/Images/Cards/Baseball/1411/1411-131Bk.jpg"/>
        <s v="/Images/Cards/Baseball/1411/1411-165Bk.jpg"/>
        <s v="/Images/Cards/Baseball/1411/1411-170Bk.jpg"/>
        <s v="/Images/Cards/Baseball/1411/1411-178Bk.jpg"/>
        <s v="/Images/Cards/Baseball/1411/1411-190Bk.jpg"/>
        <s v="/Images/Cards/Baseball/1411/1411-200Bk.jpg"/>
        <s v="/Images/Cards/Baseball/1411/1411-250Bk.jpg"/>
        <s v="/Images/Cards/Baseball/1411/1411-251Bk.jpg"/>
        <s v="/Images/Cards/Baseball/1411/1411-271Bk.jpg"/>
        <s v="/Images/Cards/Baseball/1411/1411-251668RepBk.jpg"/>
        <s v="/Images/Cards/Baseball/1411/1411-328Bk.jpg"/>
        <s v="/Images/Cards/Baseball/1411/1411-363Bk.jpg"/>
        <s v="/Images/Cards/Baseball/1411/1411-364Bk.jpg"/>
        <s v="/Images/Cards/Baseball/1411/1411-395Bk.jpg"/>
        <s v="/Images/Cards/Baseball/1411/1411-398Bk.jpg"/>
        <s v="/Images/Cards/Baseball/1411/1411-405Bk.jpg"/>
        <s v="/Images/Cards/Baseball/1411/1411-417Bk.jpg"/>
        <s v="/Images/Cards/Baseball/1411/1411-440Bk.jpg"/>
        <s v="/Images/Cards/Baseball/1411/1411-446Bk.jpg"/>
        <s v="/Images/Cards/Baseball/1486/1486-279639RepBk.jpg"/>
        <s v="/Images/Cards/Baseball/1486/1486-50Bk.jpg"/>
        <s v="/Images/Cards/Baseball/1486/1486-61Bk.jpg"/>
        <s v="/Images/Cards/Baseball/1486/1486-78Bk.jpg"/>
        <s v="/Images/Cards/Baseball/1486/1486-90Bk.jpg"/>
        <s v="/Images/Cards/Baseball/1486/1486-104Bk.jpg"/>
        <s v="/Images/Cards/Baseball/1486/1486-110Bk.jpg"/>
        <s v="/Images/Cards/Baseball/1486/1486-279759RepBk.jpg"/>
        <s v="/Images/Cards/Baseball/1486/1486-279774RepBk.jpg"/>
        <s v="/Images/Cards/Baseball/1486/1486-279784RepBk.jpg"/>
        <s v="/Images/Cards/Baseball/1486/1486-279814RepBk.jpg"/>
        <s v="/Images/Cards/Baseball/1486/1486-255Bk.jpg"/>
        <s v="/Images/Cards/Baseball/1486/1486-279879RepBk.jpg"/>
        <s v="/Images/Cards/Baseball/1486/1486-363Bk.jpg"/>
        <s v="/Images/Cards/Baseball/1486/1486-448Bk.jpg"/>
        <s v="/Images/Cards/Baseball/1486/1486-468Bk.jpg"/>
        <s v="/Images/Cards/Baseball/1486/1486-478Bk.jpg"/>
        <s v="/Images/Cards/Baseball/1486/1486-491Bk.jpg"/>
        <s v="/Images/Cards/Baseball/1486/1486-280111RepBk.jpg"/>
        <s v="/Images/Cards/Baseball/1486/1486-503Bk.jpg"/>
        <s v="/Images/Cards/Baseball/1486/1486-545Bk.jpg"/>
        <s v="/Images/Cards/Baseball/1486/1486-580Bk.jpg"/>
        <s v="/Images/Cards/Baseball/1486/1486-591Bk.jpg"/>
        <s v="/Images/Cards/Baseball/1486/1486-602Bk.jpg"/>
        <s v="/Images/Cards/Baseball/1486/1486-626Bk.jpg"/>
        <s v="/Images/Cards/Baseball/1486/1486-650Bk.jpg"/>
        <s v="/Images/Cards/Baseball/1486/1486-680Bk.jpg"/>
        <s v="/Images/Cards/Baseball/1486/1486-688Bk.jpg"/>
        <s v="/Images/Cards/Baseball/1486/1486-697Bk.jpg"/>
        <s v="/Images/Cards/Baseball/1486/1486-709Bk.jpg"/>
        <s v="/Images/Cards/Baseball/1562/1562-12Bk.jpg"/>
        <s v="/Images/Cards/Baseball/1562/1562-26Bk.jpg"/>
        <s v="/Images/Cards/Baseball/1562/1562-40Bk.jpg"/>
        <s v="/Images/Cards/Baseball/1562/1562-60Bk.jpg"/>
        <s v="/Images/Cards/Baseball/1562/1562-70Bk.jpg"/>
        <s v="/Images/Cards/Baseball/1562/1562-72Bk.jpg"/>
        <s v="/Images/Cards/Baseball/1562/1562-110Bk.jpg"/>
        <s v="/Images/Cards/Baseball/1562/1562-303203RepBk.jpg"/>
        <s v="/Images/Cards/Baseball/1562/1562-125Bk.jpg"/>
        <s v="/Images/Cards/Baseball/1562/1562-303227RepBk.jpg"/>
        <s v="/Images/Cards/Baseball/1562/1562-303238RepBk.jpg"/>
        <s v="/Images/Cards/Baseball/1562/1562-163Bk.jpg"/>
        <s v="/Images/Cards/Baseball/1562/1562-303261RepBk.jpg"/>
        <s v="/Images/Cards/Baseball/1562/1562-303290RepBk.jpg"/>
        <s v="/Images/Cards/Baseball/1562/1562-250Bk.jpg"/>
        <s v="/Images/Cards/Baseball/1562/1562-385Bk.jpg"/>
        <s v="/Images/Cards/Baseball/1562/1562-395Bk.jpg"/>
        <s v="/Images/Cards/Baseball/1562/1562-400Bk.jpg"/>
        <s v="/Images/Cards/Baseball/1562/1562-303565RepBk.jpg"/>
        <s v="/Images/Cards/Baseball/1562/1562-424Bk.jpg"/>
        <s v="/Images/Cards/Baseball/1562/1562-435Bk.jpg"/>
        <s v="/Images/Cards/Baseball/1562/1562-450Bk.jpg"/>
        <s v="/Images/Cards/Baseball/1562/1562-500Bk.jpg"/>
        <s v="/Images/Cards/Baseball/1562/1562-560Bk.jpg"/>
        <s v="/Images/Cards/Baseball/1562/1562-583Bk.jpg"/>
        <s v="/Images/Cards/Baseball/1562/1562-590Bk.jpg"/>
        <s v="/Images/Cards/Baseball/1562/1562-600Bk.jpg"/>
        <s v="/Images/Cards/Baseball/1562/1562-610Bk.jpg"/>
        <s v="/Images/Cards/Baseball/1562/1562-640Bk.jpg"/>
        <s v="/Images/Cards/Baseball/1577/1577-309410Bk.jpg"/>
        <s v="/Images/Cards/Baseball/1642/1642-1Bk.jpg"/>
        <s v="/Images/Cards/Baseball/1642/1642-11Bk.jpg"/>
        <s v="/Images/Cards/Baseball/1642/1642-13Bk.jpg"/>
        <s v="/Images/Cards/Baseball/1642/1642-20Bk.jpg"/>
        <s v="/Images/Cards/Baseball/1642/1642-38Bk.jpg"/>
        <s v="/Images/Cards/Baseball/1642/1642-47Bk.jpg"/>
        <s v="/Images/Cards/Baseball/1642/1642-32399Bk.jpg"/>
        <s v="/Images/Cards/Baseball/1642/1642-61Bk.jpg"/>
        <s v="/Images/Cards/Baseball/1642/1642-95Bk.jpg"/>
        <s v="/Images/Cards/Baseball/1642/1642-98Bk.jpg"/>
        <s v="/Images/Cards/Baseball/1642/1642-108Bk.jpg"/>
        <s v="/Images/Cards/Baseball/1642/1642-32479RepBk.jpg"/>
        <s v="/Images/Cards/Baseball/1642/1642-154Bk.jpg"/>
        <s v="/Images/Cards/Baseball/1642/1642-209Bk.jpg"/>
        <s v="/Images/Cards/Baseball/1642/1642-214Bk.jpg"/>
        <s v="/Images/Cards/Baseball/1642/1642-324Bk.jpg"/>
        <s v="/Images/Cards/Baseball/1642/1642-396Bk.jpg"/>
        <s v="/Images/Cards/Baseball/1642/1642-409Bk.jpg"/>
        <s v="/Images/Cards/Baseball/1642/1642-421Bk.jpg"/>
        <s v="/Images/Cards/Baseball/1642/1642-455Bk.jpg"/>
        <s v="/Images/Cards/Baseball/1642/1642-487Bk.jpg"/>
        <s v="/Images/Cards/Baseball/1642/1642-489Bk.jpg"/>
        <s v="/Images/Cards/Baseball/1642/1642-516Bk.jpg"/>
        <s v="/Images/Cards/Baseball/1642/1642-550Bk.jpg"/>
        <s v="/Images/Cards/Baseball/1642/1642-558Bk.jpg"/>
        <s v="/Images/Cards/Baseball/1642/1642-622Bk.jpg"/>
        <s v="/Images/Cards/Baseball/1642/1642-682Bk.jpg"/>
        <s v="/Images/Cards/Baseball/1661/1661-T200Bk.jpg"/>
        <s v="/Images/Cards/Baseball/1727/1727-28Bk.jpg"/>
        <s v="/Images/Cards/Baseball/1727/1727-210379RepBk.jpg"/>
        <s v="/Images/Cards/Baseball/1727/1727-80Bk.jpg"/>
        <s v="/Images/Cards/Baseball/1727/1727-100Bk.jpg"/>
        <s v="/Images/Cards/Baseball/1727/1727-110Bk.jpg"/>
        <s v="/Images/Cards/Baseball/1727/1727-125Bk.jpg"/>
        <s v="/Images/Cards/Baseball/1727/1727-210476RepBk.jpg"/>
        <s v="/Images/Cards/Baseball/1727/1727-143Bk.jpg"/>
        <s v="/Images/Cards/Baseball/1727/1727-145Bk.jpg"/>
        <s v="/Images/Cards/Baseball/1727/1727-190Bk.jpg"/>
        <s v="/Images/Cards/Baseball/1727/1727-220Bk.jpg"/>
        <s v="/Images/Cards/Baseball/1727/1727-235Bk.jpg"/>
        <s v="/Images/Cards/Baseball/1727/1727-324Bk.jpg"/>
        <s v="/Images/Cards/Baseball/1727/1727-330Bk.jpg"/>
        <s v="/Images/Cards/Baseball/1727/1727-368Bk.jpg"/>
        <s v="/Images/Cards/Baseball/1727/1727-370Bk.jpg"/>
        <s v="/Images/Cards/Baseball/1727/1727-402Bk.jpg"/>
        <s v="/Images/Cards/Baseball/1727/1727-468Bk.jpg"/>
        <s v="/Images/Cards/Baseball/1727/1727-508Bk.jpg"/>
        <s v="/Images/Cards/Baseball/1727/1727-516Bk.jpg"/>
        <s v="/Images/Cards/Baseball/1727/1727-518Bk.jpg"/>
        <s v="/Images/Cards/Baseball/1727/1727-527Bk.jpg"/>
        <s v="/Images/Cards/Baseball/1727/1727-582Bk.jpg"/>
        <s v="/Images/Cards/Baseball/1727/1727-604Bk.jpg"/>
        <s v="/Images/Cards/Baseball/1727/1727-620Bk.jpg"/>
        <s v="/Images/Cards/Baseball/1761/1761-T144Bk.jpg"/>
        <s v="/Images/Cards/Baseball/1761/1761-T221Bk.jpg"/>
        <s v="/Images/Cards/Baseball/1824/1824-1Bk.jpg"/>
        <s v="/Images/Cards/Baseball/1824/1824-10Bk.jpg"/>
        <s v="/Images/Cards/Baseball/1824/1824-211164RepBk.jpg"/>
        <s v="/Images/Cards/Baseball/1824/1824-211174RepBk.jpg"/>
        <s v="/Images/Cards/Baseball/1824/1824-70Bk.jpg"/>
        <s v="/Images/Cards/Baseball/1824/1824-211231RepBk.jpg"/>
        <s v="/Images/Cards/Baseball/1824/1824-211241RepBk.jpg"/>
        <s v="/Images/Cards/Baseball/1824/1824-211312RepBk.jpg"/>
        <s v="/Images/Cards/Baseball/1824/1824-211454RepBk.jpg"/>
        <s v="/Images/Cards/Baseball/1824/1824-372Bk.jpg"/>
        <s v="/Images/Cards/Baseball/1824/1824-385Bk.jpg"/>
        <s v="/Images/Cards/Baseball/1824/1824-390Bk.jpg"/>
        <s v="/Images/Cards/Baseball/1824/1824-409Bk.jpg"/>
        <s v="/Images/Cards/Baseball/1824/1824-211537RepBk.jpg"/>
        <s v="/Images/Cards/Baseball/1824/1824-420Bk.jpg"/>
        <s v="/Images/Cards/Baseball/1824/1824-432Bk.jpg"/>
        <s v="/Images/Cards/Baseball/1824/1824-441Bk.jpg"/>
        <s v="/Images/Cards/Baseball/1824/1824-211605RepBk.jpg"/>
        <s v="/Images/Cards/Baseball/1824/1824-500Bk.jpg"/>
        <s v="/Images/Cards/Baseball/1824/1824-211673RepBk.jpg"/>
        <s v="/Images/Cards/Baseball/1824/1824-564Bk.jpg"/>
        <s v="/Images/Cards/Baseball/1824/1824-211689RepBk.jpg"/>
        <s v="/Images/Cards/Baseball/1824/1824-620Bk.jpg"/>
        <s v="/Images/Cards/Baseball/1824/1824-631Bk.jpg"/>
        <s v="/Images/Cards/Baseball/1824/1824-632Bk.jpg"/>
        <s v="/Images/Cards/Baseball/1824/1824-634Bk.jpg"/>
        <s v="/Images/Cards/Baseball/1824/1824-688Bk.jpg"/>
        <s v="/Images/Cards/Baseball/1930/1930-1Bk.jpg"/>
        <s v="/Images/Cards/Baseball/1930/1930-207146RepBk.jpg"/>
        <s v="/Images/Cards/Baseball/1930/1930-207180RepBk.jpg"/>
        <s v="/Images/Cards/Baseball/1930/1930-207220RepBk.jpg"/>
        <s v="/Images/Cards/Baseball/1930/1930-207227Bk.jpg"/>
        <s v="/Images/Cards/Baseball/1930/1930-207230RepBk.jpg"/>
        <s v="/Images/Cards/Baseball/1930/1930-207255RepBk.jpg"/>
        <s v="/Images/Cards/Baseball/1930/1930-207272RepBk.jpg"/>
        <s v="/Images/Cards/Baseball/1930/1930-207281RepBk.jpg"/>
        <s v="/Images/Cards/Baseball/1930/1930-180Bk.jpg"/>
        <s v="/Images/Cards/Baseball/1930/1930-203Bk.jpg"/>
        <s v="/Images/Cards/Baseball/1930/1930-207337RepBk.jpg"/>
        <s v="/Images/Cards/Baseball/1930/1930-222Bk.jpg"/>
        <s v="/Images/Cards/Baseball/1930/1930-242Bk.jpg"/>
        <s v="/Images/Cards/Baseball/1930/1930-207474RepBk.jpg"/>
        <s v="/Images/Cards/Baseball/1930/1930-207480RepBk.jpg"/>
        <s v="/Images/Cards/Baseball/1930/1930-207494RepBk.jpg"/>
        <s v="/Images/Cards/Baseball/1930/1930-207523RepBk.jpg"/>
        <s v="/Images/Cards/Baseball/1930/1930-207554RepBk.jpg"/>
        <s v="/Images/Cards/Baseball/1930/1930-420Bk.jpg"/>
        <s v="/Images/Cards/Baseball/1930/1930-431Bk.jpg"/>
        <s v="/Images/Cards/Baseball/1930/1930-451Bk.jpg"/>
        <s v="/Images/Cards/Baseball/1930/1930-520Bk.jpg"/>
        <s v="/Images/Cards/Baseball/1930/1930-207690RepBk.jpg"/>
        <s v="/Images/Cards/Baseball/1930/1930-570Bk.jpg"/>
        <s v="/Images/Cards/Baseball/1977/1977-193320Bk.jpg"/>
        <s v="/Images/Cards/Baseball/1977/1977-85Bk.jpg"/>
        <s v="/Images/Cards/Baseball/1977/1977-109Bk.jpg"/>
        <s v="/Images/Cards/Baseball/1977/1977-193438RepBk.jpg"/>
        <s v="/Images/Cards/Baseball/1977/1977-133Bk.jpg"/>
        <s v="/Images/Cards/Baseball/1977/1977-150Bk.jpg"/>
        <s v="/Images/Cards/Baseball/1977/1977-193479RepBk.jpg"/>
        <s v="/Images/Cards/Baseball/1977/1977-200Bk.jpg"/>
        <s v="/Images/Cards/Baseball/1977/1977-225Bk.jpg"/>
        <s v="/Images/Cards/Baseball/1977/1977-260Bk.jpg"/>
        <s v="/Images/Cards/Baseball/1977/1977-193595RepBk.jpg"/>
        <s v="/Images/Cards/Baseball/1977/1977-193631RepBk.jpg"/>
        <s v="/Images/Cards/Baseball/1977/1977-193656RepBk.jpg"/>
        <s v="/Images/Cards/Baseball/1977/1977-193666RepBk.jpg"/>
        <s v="/Images/Cards/Baseball/1977/1977-193681RepBk.jpg"/>
        <s v="/Images/Cards/Baseball/1977/1977-193687RepBk.jpg"/>
        <s v="/Images/Cards/Baseball/1977/1977-193752RepBk.jpg"/>
        <s v="/Images/Cards/Baseball/1977/1977-193758RepBk.jpg"/>
        <s v="/Images/Cards/Baseball/1977/1977-193782RepBk.jpg"/>
        <s v="/Images/Cards/Baseball/1977/1977-193809RepBk.jpg"/>
        <s v="/Images/Cards/Baseball/1977/1977-510Bk.jpg"/>
        <s v="/Images/Cards/Baseball/1977/1977-531Bk.jpg"/>
        <s v="/Images/Cards/Baseball/1977/1977-193982RepBk.jpg"/>
        <s v="/Images/Cards/Baseball/1977/1977-193984RepBk.jpg"/>
        <s v="/Images/Cards/Baseball/6625/6625-1Bk.jpg"/>
        <s v="/Images/Cards/Baseball/6625/6625-56896RepBk.jpg"/>
        <s v="/Images/Cards/Baseball/6625/6625-56915RepBk.jpg"/>
        <s v="/Images/Cards/Baseball/6625/6625-56925RepBk.jpg"/>
        <s v="/Images/Cards/Baseball/6625/6625-56929Bk.jpg"/>
        <s v="/Images/Cards/Baseball/6625/6625-93Bk.jpg"/>
        <s v="/Images/Cards/Baseball/6625/6625-56955RepBk.jpg"/>
        <s v="/Images/Cards/Baseball/6625/6625-56970RepBk.jpg"/>
        <s v="/Images/Cards/Baseball/6625/6625-56975RepBk.jpg"/>
        <s v="/Images/Cards/Baseball/6625/6625-56986RepBk.jpg"/>
        <s v="/Images/Cards/Baseball/6625/6625-57020RepBk.jpg"/>
        <s v="/Images/Cards/Baseball/6625/6625-57045RepBk.jpg"/>
        <s v="/Images/Cards/Baseball/6625/6625-57050RepBk.jpg"/>
        <s v="/Images/Cards/Baseball/6625/6625-57074RepBk.jpg"/>
        <s v="/Images/Cards/Baseball/6625/6625-270Bk.jpg"/>
        <s v="/Images/Cards/Baseball/6625/6625-57156RepBk.jpg"/>
        <s v="/Images/Cards/Baseball/6625/6625-57170RepBk.jpg"/>
        <s v="/Images/Cards/Baseball/6625/6625-57191RepBk.jpg"/>
        <s v="/Images/Cards/Baseball/6625/6625-57201RepBk.jpg"/>
        <s v="/Images/Cards/Baseball/6625/6625-57311RepBk.jpg"/>
        <s v="/Images/Cards/Baseball/6625/6625-550Bk.jpg"/>
        <s v="/Images/Cards/Baseball/6625/6625-57461RepBk.jpg"/>
        <s v="/Images/Cards/Baseball/6625/6625-620Bk.jpg"/>
        <s v="/Images/Cards/Baseball/6625/6625-57511RepBk.jpg"/>
        <s v="/Images/Cards/Baseball/9074/9074-1aBk.jpg"/>
        <s v="/Images/Cards/Baseball/9074/9074-259251RepBk.jpg"/>
        <s v="/Images/Cards/Baseball/9074/9074-67Bk.jpg"/>
        <s v="/Images/Cards/Baseball/9074/9074-100Bk.jpg"/>
        <s v="/Images/Cards/Baseball/9074/9074-259376RepBk.jpg"/>
        <s v="/Images/Cards/Baseball/9074/9074-259391RepBk.jpg"/>
        <s v="/Images/Cards/Baseball/9074/9074-136Bk.jpg"/>
        <s v="/Images/Cards/Baseball/9074/9074-170aBk.jpg"/>
        <s v="/Images/Cards/Baseball/9074/9074-259429RepBk.jpg"/>
        <s v="/Images/Cards/Baseball/9074/9074-193Bk.jpg"/>
        <s v="/Images/Cards/Baseball/9074/9074-259458RepBk.jpg"/>
        <s v="/Images/Cards/Baseball/9074/9074-228Bk.jpg"/>
        <s v="/Images/Cards/Baseball/9074/9074-259522RepBk.jpg"/>
        <s v="/Images/Cards/Baseball/9074/9074-259636RepBk.jpg"/>
        <s v="/Images/Cards/Baseball/9074/9074-390Bk.jpg"/>
        <s v="/Images/Cards/Baseball/9074/9074-259677RepBk.jpg"/>
        <s v="/Images/Cards/Baseball/9074/9074-515aBk.jpg"/>
        <s v="/Images/Cards/Baseball/9074/9074-259809RepBk.jpg"/>
        <s v="/Images/Cards/Baseball/9074/9074-550Bk.jpg"/>
        <s v="/Images/Cards/Baseball/9074/9074-615Bk.jpg"/>
        <s v="/Images/Cards/Baseball/9821/9821-417043RepBk.jpg"/>
        <s v="/Images/Cards/Baseball/9821/9821-48Bk.jpg"/>
        <s v="/Images/Cards/Baseball/9821/9821-50aBk.jpg"/>
        <s v="/Images/Cards/Baseball/9821/9821-55Bk.jpg"/>
        <s v="/Images/Cards/Baseball/9821/9821-57Bk.jpg"/>
        <s v="/Images/Cards/Baseball/9821/9821-60Bk.jpg"/>
        <s v="/Images/Cards/Baseball/9821/9821-417201RepBk.jpg"/>
        <s v="/Images/Cards/Baseball/9821/9821-143Bk.jpg"/>
        <s v="/Images/Cards/Baseball/9821/9821-417254RepBk.jpg"/>
        <s v="/Images/Cards/Baseball/9821/9821-250aBk.jpg"/>
        <s v="/Images/Cards/Baseball/9821/9821-278Bk.jpg"/>
        <s v="/Images/Cards/Baseball/9821/9821-299Bk.jpg"/>
        <s v="/Images/Cards/Baseball/9821/9821-300aBk.jpg"/>
        <s v="/Images/Cards/Baseball/9821/9821-417432RepBk.jpg"/>
        <s v="/Images/Cards/Baseball/9821/9821-417445RepBk.jpg"/>
        <s v="/Images/Cards/Baseball/9821/9821-417455RepBk.jpg"/>
        <s v="/Images/Cards/Baseball/9821/9821-417479RepBk.jpg"/>
        <s v="/Images/Cards/Baseball/9821/9821-417564RepBk.jpg"/>
        <s v="/Images/Cards/Baseball/9821/9821-417571RepBk.jpg"/>
        <s v="/Images/Cards/Baseball/9821/9821-509aBk.jpg"/>
        <s v="/Images/Cards/Baseball/9821/9821-417724RepBk.jpg"/>
        <s v="/Images/Cards/Baseball/9821/9821-417763Bk.jpg"/>
        <s v="/Images/Cards/Baseball/10590/10590-US50aBk.jpg"/>
        <s v="/Images/Cards/Baseball/48224/48224-534435RepBk.jpg"/>
        <s v="/Images/Cards/Baseball/48224/48224-13Bk.jpg"/>
        <s v="/Images/Cards/Baseball/48224/48224-15Bk.jpg"/>
        <s v="/Images/Cards/Baseball/48224/48224-50Bk.jpg"/>
        <s v="/Images/Cards/Baseball/48224/48224-77Bk.jpg"/>
        <s v="/Images/Cards/Baseball/48224/48224-534508RepBk.jpg"/>
        <s v="/Images/Cards/Baseball/48224/48224-90Bk.jpg"/>
        <s v="/Images/Cards/Baseball/48224/48224-102Bk.jpg"/>
        <s v="/Images/Cards/Baseball/48224/48224-534538RepBk.jpg"/>
        <s v="/Images/Cards/Baseball/48224/48224-128Bk.jpg"/>
        <s v="/Images/Cards/Baseball/48224/48224-534560RepBk.jpg"/>
        <s v="/Images/Cards/Baseball/48224/48224-534575RepBk.jpg"/>
        <s v="/Images/Cards/Baseball/48224/48224-183Bk.jpg"/>
        <s v="/Images/Cards/Baseball/48224/48224-534628RepBk.jpg"/>
        <s v="/Images/Cards/Baseball/48224/48224-214Bk.jpg"/>
        <s v="/Images/Cards/Baseball/48224/48224-534650RepBk.jpg"/>
        <s v="/Images/Cards/Baseball/48224/48224-228Bk.jpg"/>
        <s v="/Images/Cards/Baseball/48224/48224-231Bk.jpg"/>
        <s v="/Images/Cards/Baseball/48224/48224-243Bk.jpg"/>
        <s v="/Images/Cards/Baseball/48224/48224-450Bk.jpg"/>
        <s v="/Images/Cards/Baseball/48224/48224-515Bk.jpg"/>
        <s v="/Images/Cards/Baseball/48224/48224-530Bk.jpg"/>
        <s v="/Images/Cards/Baseball/58238/58238-US47Bk.jpg"/>
        <s v="/Images/Cards/Baseball/61443/61443-58Bk.jpg"/>
        <s v="/Images/Cards/Baseball/61443/61443-110Bk.jpg"/>
        <s v="/Images/Cards/Baseball/61443/61443-3675940RepBk.jpg"/>
        <s v="/Images/Cards/Baseball/61443/61443-210Bk.jpg"/>
        <s v="/Images/Cards/Baseball/61443/61443-3675984RepBk.jpg"/>
        <s v="/Images/Cards/Baseball/61443/61443-240Bk.jpg"/>
        <s v="/Images/Cards/Baseball/61443/61443-255Bk.jpg"/>
        <s v="/Images/Cards/Baseball/61443/61443-355Bk.jpg"/>
        <s v="/Images/Cards/Baseball/61443/61443-361Bk.jpg"/>
        <s v="/Images/Cards/Baseball/61443/61443-393Bk.jpg"/>
        <s v="/Images/Cards/Baseball/61443/61443-398aBk.jpg"/>
        <s v="/Images/Cards/Baseball/61443/61443-400bBk.jpg"/>
        <s v="/Images/Cards/Baseball/61443/61443-416Bk.jpg"/>
        <s v="/Images/Cards/Baseball/61443/61443-430aBk.jpg"/>
        <s v="/Images/Cards/Baseball/61443/61443-498Bk.jpg"/>
        <s v="/Images/Cards/Baseball/61443/61443-4944944RepBk.jpg"/>
        <s v="/Images/Cards/Baseball/61443/61443-4945002RepBk.jpg"/>
        <s v="/Images/Cards/Baseball/61443/61443-4945013RepBk.jpg"/>
        <s v="/Images/Cards/Baseball/61443/61443-607Bk.jpg"/>
        <s v="/Images/Cards/Baseball/61443/61443-608Bk.jpg"/>
        <s v="/Images/Cards/Baseball/61443/61443-612Bk.jpg"/>
        <s v="/Images/Cards/Baseball/61443/61443-614Bk.jpg"/>
        <s v="/Images/Cards/Baseball/61443/61443-9779586Bk.jpg"/>
        <s v="/Images/Cards/Baseball/72762/72762-1aBk.jpg"/>
        <s v="/Images/Cards/Baseball/72762/72762-5507916RepBk.jpg"/>
        <s v="/Images/Cards/Baseball/72762/72762-5507930RepBk.jpg"/>
        <s v="/Images/Cards/Baseball/72762/72762-25Bk.jpg"/>
        <s v="/Images/Cards/Baseball/72762/72762-5507937RepBk.jpg"/>
        <s v="/Images/Cards/Baseball/72762/72762-34Bk.jpg"/>
        <s v="/Images/Cards/Baseball/72762/72762-52Bk.jpg"/>
        <s v="/Images/Cards/Baseball/72762/72762-5508016RepBk.jpg"/>
        <s v="/Images/Cards/Baseball/72762/72762-115Bk.jpg"/>
        <s v="/Images/Cards/Baseball/72762/72762-127Bk.jpg"/>
        <s v="/Images/Cards/Baseball/72762/72762-128aBk.jpg"/>
        <s v="/Images/Cards/Baseball/72762/72762-5508124RepBk.jpg"/>
        <s v="/Images/Cards/Baseball/72762/72762-270Bk.jpg"/>
        <s v="/Images/Cards/Baseball/72762/72762-326Bk.jpg"/>
        <s v="/Images/Cards/Baseball/72762/72762-400aBk.jpg"/>
        <s v="/Images/Cards/Baseball/72762/72762-414Bk.jpg"/>
        <s v="/Images/Cards/Baseball/72762/72762-454Bk.jpg"/>
        <s v="/Images/Cards/Baseball/72762/72762-500Bk.jpg"/>
        <s v="/Images/Cards/Baseball/72762/72762-519Bk.jpg"/>
        <s v="/Images/Cards/Baseball/72762/72762-527Bk.jpg"/>
        <s v="/Images/Cards/Baseball/72762/72762-532Bk.jpg"/>
        <s v="/Images/Cards/Baseball/72762/72762-612Bk.jpg"/>
        <s v="/Images/Cards/Baseball/80971/80971-US259Bk.jpg"/>
        <s v="/Images/Cards/Baseball/80971/80971-US290Bk.jpg"/>
        <s v="/Images/Cards/Baseball/83630/83630-6395211RepBk.jpg"/>
        <s v="/Images/Cards/Baseball/83630/83630-6395213Bk.jpg"/>
        <s v="/Images/Cards/Baseball/83630/83630-6395215Bk.jpg"/>
        <s v="/Images/Cards/Baseball/83630/83630-6395220Bk.jpg"/>
        <s v="/Images/Cards/Baseball/83630/83630-6395226Bk.jpg"/>
        <s v="/Images/Cards/Baseball/83630/83630-6395246Bk.jpg"/>
        <s v="/Images/Cards/Baseball/83630/83630-6395253RepBk.jpg"/>
        <s v="/Images/Cards/Baseball/83630/83630-6395296Bk.jpg"/>
        <s v="/Images/Cards/Baseball/83630/83630-6395338Bk.jpg"/>
        <s v="/Images/Cards/Baseball/83630/83630-6395364Bk.jpg"/>
        <s v="/Images/Cards/Baseball/83630/83630-6395413RepBk.jpg"/>
        <s v="/Images/Cards/Baseball/83630/83630-6395471RepBk.jpg"/>
        <s v="/Images/Cards/Baseball/83630/83630-9871245Bk.jpg"/>
        <s v="/Images/Cards/Baseball/83630/83630-9871271Bk.jpg"/>
        <s v="/Images/Cards/Baseball/83630/83630-9871314Bk.jpg"/>
        <s v="/Images/Cards/Baseball/83630/83630-9871359Bk.jpg"/>
        <s v="/Images/Cards/Baseball/83630/83630-9871370Bk.jpg"/>
        <s v="/Images/Cards/Baseball/83630/83630-9871413Bk.jpg"/>
        <s v="/Images/Cards/Baseball/83630/83630-9871415Bk.jpg"/>
        <s v="/Images/Cards/Baseball/83630/83630-6666110RepBk.jpg"/>
        <s v="/Images/Cards/Baseball/83630/83630-9871506Bk.jpg"/>
        <s v="/Images/Cards/Baseball/83630/83630-9871513Bk.jpg"/>
        <s v="/Images/Cards/Baseball/83630/83630-9871526Bk.jpg"/>
        <s v="/Images/Cards/Baseball/94826/94826-10136721Bk.jpg"/>
        <s v="/Images/Cards/Baseball/97340/97340-15234417Bk.jpg"/>
        <s v="/Images/Cards/Baseball/97340/97340-15234447Bk.jpg"/>
        <s v="/Images/Cards/Baseball/97340/97340-7346524RepBk.jpg"/>
        <s v="/Images/Cards/Baseball/97340/97340-7346535RepBk.jpg"/>
        <s v="/Images/Cards/Baseball/97340/97340-15234485Bk.jpg"/>
        <s v="/Images/Cards/Baseball/97340/97340-15234488Bk.jpg"/>
        <s v="/Images/Cards/Baseball/97340/97340-7346591RepBk.jpg"/>
        <s v="/Images/Cards/Baseball/97340/97340-15234538Bk.jpg"/>
        <s v="/Images/Cards/Baseball/97340/97340-7346612RepBk.jpg"/>
        <s v="/Images/Cards/Baseball/97340/97340-15234565Bk.jpg"/>
        <s v="/Images/Cards/Baseball/97340/97340-15234580Bk.jpg"/>
        <s v="/Images/Cards/Baseball/97340/97340-7346665RepBk.jpg"/>
        <s v="/Images/Cards/Baseball/97340/97340-15234609Bk.jpg"/>
        <s v="/Images/Cards/Baseball/97340/97340-15234669Bk.jpg"/>
        <s v="/Images/Cards/Baseball/97340/97340-15234677Bk.jpg"/>
        <s v="/Images/Cards/Baseball/97340/97340-15234709Bk.jpg"/>
        <s v="/Images/Cards/Baseball/97340/97340-15234727Bk.jpg"/>
        <s v="/Images/Cards/Baseball/97340/97340-35444891Bk.jpg"/>
        <s v="/Images/Cards/Baseball/97340/97340-7773769RepBk.jpg"/>
        <s v="/Images/Cards/Baseball/97340/97340-35444934Bk.jpg"/>
        <s v="/Images/Cards/Baseball/97340/97340-35445057Bk.jpg"/>
        <s v="/Images/Cards/Baseball/97340/97340-35445066Bk.jpg"/>
        <s v="/Images/Cards/Baseball/97340/97340-7773948RepBk.jpg"/>
        <s v="/Images/Cards/Baseball/97340/97340-35445106Bk.jpg"/>
        <s v="/Images/Cards/Baseball/112840/112840-8072560RepBk.jpg"/>
        <s v="/Images/Cards/Baseball/115847/115847-8312428Bk.jpg"/>
        <s v="/Images/Cards/Baseball/115847/115847-8312448Bk.jpg"/>
        <s v="/Images/Cards/Baseball/115847/115847-8312516Bk.jpg"/>
        <s v="/Images/Cards/Baseball/115847/115847-8312550RepBk.jpg"/>
        <s v="/Images/Cards/Baseball/115847/115847-8312558RepBk.jpg"/>
        <s v="/Images/Cards/Baseball/115847/115847-8312591Bk.jpg"/>
        <s v="/Images/Cards/Baseball/115847/115847-8312620Bk.jpg"/>
        <s v="/Images/Cards/Baseball/115847/115847-8312639Bk.jpg"/>
        <s v="/Images/Cards/Baseball/115847/115847-8312657RepBk.jpg"/>
        <s v="/Images/Cards/Baseball/115847/115847-8312675RepBk.jpg"/>
        <s v="/Images/Cards/Baseball/115847/115847-8312684Bk.jpg"/>
        <s v="/Images/Cards/Baseball/115847/115847-8312685Bk.jpg"/>
        <s v="/Images/Cards/Baseball/115847/115847-8312699Bk.jpg"/>
        <s v="/Images/Cards/Baseball/115847/115847-8312716Bk.jpg"/>
        <s v="/Images/Cards/Baseball/115847/115847-8312726Bk.jpg"/>
        <s v="/Images/Cards/Baseball/115847/115847-8312739RepBk.jpg"/>
        <s v="/Images/Cards/Baseball/115847/115847-8312766Bk.jpg"/>
        <s v="/Images/Cards/Baseball/115847/115847-8312767Bk.jpg"/>
        <s v="/Images/Cards/Baseball/115847/115847-8624689Bk.jpg"/>
        <s v="/Images/Cards/Baseball/115847/115847-8624702RepBk.jpg"/>
        <s v="/Images/Cards/Baseball/115847/115847-8624829Bk.jpg"/>
        <s v="/Images/Cards/Baseball/115847/115847-8624830Bk.jpg"/>
        <s v="/Images/Cards/Baseball/115847/115847-8624900Bk.jpg"/>
        <s v="/Images/Cards/Baseball/134018/134018-9466082Bk.jpg"/>
        <s v="/Images/Cards/Baseball/134018/134018-9466100Bk.jpg"/>
        <s v="/Images/Cards/Baseball/134018/134018-9466106RepBk.jpg"/>
        <s v="/Images/Cards/Baseball/134018/134018-9466115Bk.jpg"/>
        <s v="/Images/Cards/Baseball/134018/134018-9466119Bk.jpg"/>
        <s v="/Images/Cards/Baseball/134018/134018-9466125RepBk.jpg"/>
        <s v="/Images/Cards/Baseball/134018/134018-9466200RepBk.jpg"/>
        <s v="/Images/Cards/Baseball/134018/134018-9466215Bk.jpg"/>
        <s v="/Images/Cards/Baseball/134018/134018-9466236RepBk.jpg"/>
        <s v="/Images/Cards/Baseball/134018/134018-9466324Bk.jpg"/>
        <s v="/Images/Cards/Baseball/134018/134018-9466325RepBk.jpg"/>
        <s v="/Images/Cards/Baseball/134018/134018-9466368Bk.jpg"/>
        <s v="/Images/Cards/Baseball/134018/134018-9466369Bk.jpg"/>
        <s v="/Images/Cards/Baseball/134018/134018-9466396Bk.jpg"/>
        <s v="/Images/Cards/Baseball/134018/134018-9875827RepBk.jpg"/>
        <s v="/Images/Cards/Baseball/134018/134018-9875854RepBk.jpg"/>
        <s v="/Images/Cards/Baseball/134018/134018-9875919RepBk.jpg"/>
        <s v="/Images/Cards/Baseball/134018/134018-9875972Bk.jpg"/>
        <s v="/Images/Cards/Baseball/134018/134018-9876014Bk.jpg"/>
        <s v="/Images/Cards/Baseball/134018/134018-9876095Bk.jpg"/>
        <s v="/Images/Cards/Baseball/134018/134018-9876103Bk.jpg"/>
        <s v="/Images/Cards/Baseball/134018/134018-9876129Bk.jpg"/>
        <s v="/Images/Cards/Baseball/152852/152852-10287315RepBk.jpg"/>
        <s v="/Images/Cards/Baseball/155909/155909-10708028RepBk.jpg"/>
        <s v="/Images/Cards/Baseball/155909/155909-10708037RepBk.jpg"/>
        <s v="/Images/Cards/Baseball/155909/155909-10708052Bk.jpg"/>
        <s v="/Images/Cards/Baseball/155909/155909-10708069Bk.jpg"/>
        <s v="/Images/Cards/Baseball/155909/155909-10708127Bk.jpg"/>
        <s v="/Images/Cards/Baseball/155909/155909-10708177Bk.jpg"/>
        <s v="/Images/Cards/Baseball/155909/155909-10708197Bk.jpg"/>
        <s v="/Images/Cards/Baseball/155909/155909-10708260Bk.jpg"/>
        <s v="/Images/Cards/Baseball/155909/155909-10708263Bk.jpg"/>
        <s v="/Images/Cards/Baseball/155909/155909-10708267Bk.jpg"/>
        <s v="/Images/Cards/Baseball/155909/155909-10708277Bk.jpg"/>
        <s v="/Images/Cards/Baseball/155909/155909-10708290Bk.jpg"/>
        <s v="/Images/Cards/Baseball/155909/155909-11364410Bk.jpg"/>
        <s v="/Images/Cards/Baseball/155909/155909-11364537Bk.jpg"/>
        <s v="/Images/Cards/Baseball/155909/155909-11364598RepBk.jpg"/>
        <s v="/Images/Cards/Baseball/155909/155909-11364613Bk.jpg"/>
        <s v="/Images/Cards/Baseball/155909/155909-11364617Bk.jpg"/>
        <s v="/Images/Cards/Baseball/155909/155909-11364656Bk.jpg"/>
        <s v="/Images/Cards/Baseball/155909/155909-11364673Bk.jpg"/>
        <s v="/Images/Cards/Baseball/155909/155909-11364692Bk.jpg"/>
        <s v="/Images/Cards/Baseball/155909/155909-11364723Bk.jpg"/>
        <s v="/Images/Cards/Baseball/155909/155909-11364764RepBk.jpg"/>
        <s v="/Images/Cards/Baseball/155909/155909-11364858Bk.jpg"/>
        <s v="/Images/Cards/Baseball/175264/175264-11872378RepBk.jpg"/>
        <s v="/Images/Cards/Baseball/175264/175264-11872428RepBk.jpg"/>
        <s v="/Images/Cards/Baseball/182808/182808-12641753RepBk.jpg"/>
        <s v="/Images/Cards/Baseball/182808/182808-12641902RepBk.jpg"/>
        <s v="/Images/Cards/Baseball/182808/182808-12641909RepBk.jpg"/>
        <s v="/Images/Cards/Baseball/182808/182808-12641935RepBk.jpg"/>
        <s v="/Images/Cards/Baseball/182808/182808-12641952RepBk.jpg"/>
        <s v="/Images/Cards/Baseball/182808/182808-12641962RepBk.jpg"/>
        <s v="/Images/Cards/Baseball/182808/182808-12641965RepBk.jpg"/>
        <s v="/Images/Cards/Baseball/182808/182808-12641977Bk.jpg"/>
        <s v="/Images/Cards/Baseball/182808/182808-12642002RepBk.jpg"/>
        <s v="/Images/Cards/Baseball/182808/182808-12642021RepBk.jpg"/>
        <s v="/Images/Cards/Baseball/182808/182808-12642028RepBk.jpg"/>
        <s v="/Images/Cards/Baseball/182808/182808-12642036RepBk.jpg"/>
        <s v="/Images/Cards/Baseball/182808/182808-12642049Bk.jpg"/>
        <s v="/Images/Cards/Baseball/182808/182808-12642052Bk.jpg"/>
        <s v="/Images/Cards/Baseball/182808/182808-12642065Bk.jpg"/>
        <s v="/Images/Cards/Baseball/182808/182808-13160935Bk.jpg"/>
        <s v="/Images/Cards/Baseball/182808/182808-13160994Bk.jpg"/>
        <s v="/Images/Cards/Baseball/182808/182808-13161007RepBk.jpg"/>
        <s v="/Images/Cards/Baseball/182808/182808-13161084Bk.jpg"/>
        <s v="/Images/Cards/Baseball/182808/182808-13161096Bk.jpg"/>
        <s v="/Images/Cards/Baseball/182808/182808-13161112Bk.jpg"/>
        <s v="/Images/Cards/Baseball/182808/182808-13161124Bk.jpg"/>
        <s v="/Images/Cards/Baseball/182808/182808-13161201Bk.jpg"/>
        <s v="/Images/Cards/Baseball/182808/182808-13161315Bk.jpg"/>
        <s v="/Images/Cards/Baseball/182808/182808-13161364Bk.jpg"/>
        <s v="/Images/Cards/Baseball/182808/182808-13161369RepBk.jpg"/>
        <s v="/Images/Cards/Baseball/209948/209948-14198146Bk.jpg"/>
        <s v="/Images/Cards/Baseball/209948/209948-14198149Bk.jpg"/>
        <s v="/Images/Cards/Baseball/209948/209948-14198203Bk.jpg"/>
        <s v="/Images/Cards/Baseball/209948/209948-14198281Bk.jpg"/>
        <s v="/Images/Cards/Baseball/209948/209948-14198302Bk.jpg"/>
        <s v="/Images/Cards/Baseball/209948/209948-14198326Bk.jpg"/>
        <s v="/Images/Cards/Baseball/209948/209948-14198333Bk.jpg"/>
        <s v="/Images/Cards/Baseball/209948/209948-14198355Bk.jpg"/>
        <s v="/Images/Cards/Baseball/209948/209948-14198363Bk.jpg"/>
        <s v="/Images/Cards/Baseball/209948/209948-14198376Bk.jpg"/>
        <s v="/Images/Cards/Baseball/209948/209948-14198386Bk.jpg"/>
        <s v="/Images/Cards/Baseball/209948/209948-14198401Bk.jpg"/>
        <s v="/Images/Cards/Baseball/209948/209948-14198404Bk.jpg"/>
        <s v="/Images/Cards/Baseball/209948/209948-14198430Bk.jpg"/>
        <s v="/Images/Cards/Baseball/209948/209948-14198437Bk.jpg"/>
        <s v="/Images/Cards/Baseball/209948/209948-14198460Bk.jpg"/>
        <s v="/Images/Cards/Baseball/209948/209948-14198474Bk.jpg"/>
        <s v="/Images/Cards/Baseball/209948/209948-14198482Bk.jpg"/>
        <s v="/Images/Cards/Baseball/209948/209948-14198567Bk.jpg"/>
        <s v="/Images/Cards/Baseball/209948/209948-14198592Bk.jpg"/>
        <s v="/Images/Cards/Baseball/209948/209948-14727405Bk.jpg"/>
        <s v="/Images/Cards/Baseball/209948/209948-14727438RepBk.jpg"/>
        <s v="/Images/Cards/Baseball/209948/209948-14727519Bk.jpg"/>
        <s v="/Images/Cards/Baseball/209948/209948-14727607Bk.jpg"/>
        <s v="/Images/Cards/Baseball/209948/209948-14727640Bk.jpg"/>
        <s v="/Images/Cards/Baseball/209948/209948-14727743Bk.jpg"/>
        <s v="/Images/Cards/Baseball/241380/241380-15983702RepBk.jpg"/>
        <s v="/Images/Cards/Baseball/241380/241380-15983725Bk.jpg"/>
        <s v="/Images/Cards/Baseball/241380/241380-15983751Bk.jpg"/>
        <s v="/Images/Cards/Baseball/241380/241380-15983785Bk.jpg"/>
        <s v="/Images/Cards/Baseball/241380/241380-15983800Bk.jpg"/>
        <s v="/Images/Cards/Baseball/241380/241380-15983801Bk.jpg"/>
        <s v="/Images/Cards/Baseball/241380/241380-15983821Bk.jpg"/>
        <s v="/Images/Cards/Baseball/241380/241380-15983851Bk.jpg"/>
        <s v="/Images/Cards/Baseball/241380/241380-15983893Bk.jpg"/>
        <s v="/Images/Cards/Baseball/241380/241380-15983901Bk.jpg"/>
        <s v="/Images/Cards/Baseball/241380/241380-15983908Bk.jpg"/>
        <s v="/Images/Cards/Baseball/241380/241380-15983924Bk.jpg"/>
        <s v="/Images/Cards/Baseball/241380/241380-15983925Bk.jpg"/>
        <s v="/Images/Cards/Baseball/241380/241380-15983930Bk.jpg"/>
        <s v="/Images/Cards/Baseball/241380/241380-15983951Bk.jpg"/>
        <s v="/Images/Cards/Baseball/241380/241380-15983964Bk.jpg"/>
        <s v="/Images/Cards/Baseball/241380/241380-15983976Bk.jpg"/>
        <s v="/Images/Cards/Baseball/241380/241380-15984002Bk.jpg"/>
        <s v="/Images/Cards/Baseball/241380/241380-15984010Bk.jpg"/>
        <s v="/Images/Cards/Baseball/241380/241380-15984031RepBk.jpg"/>
        <s v="/Images/Cards/Baseball/241380/241380-16635314Bk.jpg"/>
        <s v="/Images/Cards/Baseball/241380/241380-16635394Bk.jpg"/>
        <s v="/Images/Cards/Baseball/241380/241380-16635617Bk.jpg"/>
        <s v="/Images/Cards/Baseball/241380/241380-16635641Bk.jpg"/>
        <s v="/Images/Cards/Baseball/275887/275887-18009045Bk.jpg"/>
        <s v="/Images/Cards/Baseball/275887/275887-18009119Bk.jpg"/>
        <s v="/Images/Cards/Baseball/275887/275887-18009161Bk.jpg"/>
        <s v="/Images/Cards/Baseball/275887/275887-18009163Bk.jpg"/>
        <s v="/Images/Cards/Baseball/275887/275887-18009177Bk.jpg"/>
        <s v="/Images/Cards/Baseball/275887/275887-18009180Bk.jpg"/>
        <s v="/Images/Cards/Baseball/275887/275887-18009191Bk.jpg"/>
        <s v="/Images/Cards/Baseball/275887/275887-18009239Bk.jpg"/>
        <s v="/Images/Cards/Baseball/275887/275887-18009301Bk.jpg"/>
        <s v="/Images/Cards/Baseball/275887/275887-18009310Bk.jpg"/>
        <s v="/Images/Cards/Baseball/275887/275887-18009317Bk.jpg"/>
        <s v="/Images/Cards/Baseball/275887/275887-18009351Bk.jpg"/>
        <s v="/Images/Cards/Baseball/275887/275887-18009371Bk.jpg"/>
        <s v="/Images/Cards/Baseball/275887/275887-18009418Bk.jpg"/>
        <s v="/Images/Cards/Baseball/275887/275887-18009421Bk.jpg"/>
        <s v="/Images/Cards/Baseball/275887/275887-18009434Bk.jpg"/>
        <s v="/Images/Cards/Baseball/275887/275887-18009454Bk.jpg"/>
        <s v="/Images/Cards/Baseball/275887/275887-18009472Bk.jpg"/>
        <s v="/Images/Cards/Baseball/275887/275887-18764257Bk.jpg"/>
        <s v="/Images/Cards/Baseball/275887/275887-18764269Bk.jpg"/>
        <s v="/Images/Cards/Baseball/275887/275887-18764318Bk.jpg"/>
        <s v="/Images/Cards/Baseball/275887/275887-18764373Bk.jpg"/>
        <s v="/Images/Cards/Baseball/275887/275887-18764461Bk.jpg"/>
        <s v="/Images/Cards/Baseball/275887/275887-18764519Bk.jpg"/>
      </sharedItems>
    </cacheField>
    <cacheField name="Vet_Other" formula="COUNTA(name) - SUM(own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ear_summary" cacheId="0" dataCaption="" compact="0" compactData="0">
  <location ref="A1:B73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name="own" compact="0" outline="0" multipleItemSelectionAllowed="1" showAll="0">
      <items>
        <item x="0"/>
        <item x="1"/>
        <item t="default"/>
      </items>
    </pivotField>
    <pivotField name="lo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remaining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name="fron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name="back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dataFields>
    <dataField name="SUM of First_Ballot" fld="10" baseField="0"/>
  </dataFields>
</pivotTableDefinition>
</file>

<file path=xl/pivotTables/pivotTable2.xml><?xml version="1.0" encoding="utf-8"?>
<pivotTableDefinition xmlns="http://schemas.openxmlformats.org/spreadsheetml/2006/main" name="year_summary 2" cacheId="1" dataCaption="" compact="0" compactData="0">
  <location ref="C1:D62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own" compact="0" outline="0" multipleItemSelectionAllowed="1" showAll="0">
      <items>
        <item x="0"/>
        <item x="1"/>
        <item t="default"/>
      </items>
    </pivotField>
    <pivotField name="lo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remaining_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fron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back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dataFields>
    <dataField name="SUM of BBWAA" fld="10" baseField="0"/>
  </dataFields>
</pivotTableDefinition>
</file>

<file path=xl/pivotTables/pivotTable3.xml><?xml version="1.0" encoding="utf-8"?>
<pivotTableDefinition xmlns="http://schemas.openxmlformats.org/spreadsheetml/2006/main" name="year_summary 3" cacheId="2" dataCaption="" compact="0" compactData="0">
  <location ref="E1:F73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own" compact="0" outline="0" multipleItemSelectionAllowed="1" showAll="0">
      <items>
        <item x="0"/>
        <item x="1"/>
        <item t="default"/>
      </items>
    </pivotField>
    <pivotField name="lo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emaining_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fron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back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dataFields>
    <dataField name="SUM of Vet_Other" fld="10" baseField="0"/>
  </dataFields>
</pivotTableDefinition>
</file>

<file path=xl/pivotTables/pivotTable4.xml><?xml version="1.0" encoding="utf-8"?>
<pivotTableDefinition xmlns="http://schemas.openxmlformats.org/spreadsheetml/2006/main" name="price_by_player" cacheId="0" dataCaption="" compact="0" compactData="0">
  <location ref="A1:F66" firstHeaderRow="0" firstDataRow="2" firstDataCol="0"/>
  <pivotFields>
    <pivotField name="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ye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name="own" dataField="1" compact="0" outline="0" multipleItemSelectionAllowed="1" showAll="0">
      <items>
        <item x="0"/>
        <item x="1"/>
        <item t="default"/>
      </items>
    </pivotField>
    <pivotField name="lo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remaining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name="fron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name="back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remaining_price" fld="6" baseField="0"/>
    <dataField name="SUM of own" fld="4" baseField="0"/>
    <dataField name="COUNTA of name" fld="0" subtotal="count" baseField="0"/>
    <dataField name="MIN of year" fld="1" subtotal="min" baseField="0"/>
    <dataField name="MAX of year" fld="1" subtotal="max" baseField="0"/>
  </dataFields>
</pivotTableDefinition>
</file>

<file path=xl/pivotTables/pivotTable5.xml><?xml version="1.0" encoding="utf-8"?>
<pivotTableDefinition xmlns="http://schemas.openxmlformats.org/spreadsheetml/2006/main" name="price_by_player 2" cacheId="1" dataCaption="" compact="0" compactData="0">
  <location ref="A70:F112" firstHeaderRow="0" firstDataRow="2" firstDataCol="0"/>
  <pivotFields>
    <pivotField name="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ye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own" dataField="1" compact="0" outline="0" multipleItemSelectionAllowed="1" showAll="0">
      <items>
        <item x="0"/>
        <item x="1"/>
        <item t="default"/>
      </items>
    </pivotField>
    <pivotField name="lo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remaining_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fron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back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remaining_price" fld="6" baseField="0"/>
    <dataField name="SUM of own" fld="4" baseField="0"/>
    <dataField name="COUNTA of name" fld="0" subtotal="count" baseField="0"/>
    <dataField name="MIN of year" fld="1" subtotal="min" baseField="0"/>
    <dataField name="MAX of year" fld="1" subtotal="max" baseField="0"/>
  </dataFields>
</pivotTableDefinition>
</file>

<file path=xl/pivotTables/pivotTable6.xml><?xml version="1.0" encoding="utf-8"?>
<pivotTableDefinition xmlns="http://schemas.openxmlformats.org/spreadsheetml/2006/main" name="price_by_player 3" cacheId="2" dataCaption="" compact="0" compactData="0">
  <location ref="A116:F213" firstHeaderRow="0" firstDataRow="2" firstDataCol="0"/>
  <pivotFields>
    <pivotField name="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ye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own" dataField="1" compact="0" outline="0" multipleItemSelectionAllowed="1" showAll="0">
      <items>
        <item x="0"/>
        <item x="1"/>
        <item t="default"/>
      </items>
    </pivotField>
    <pivotField name="lo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emaining_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fron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back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remaining_price" fld="6" baseField="0"/>
    <dataField name="SUM of own" fld="4" baseField="0"/>
    <dataField name="COUNTA of name" fld="0" subtotal="count" baseField="0"/>
    <dataField name="MIN of year" fld="1" subtotal="min" baseField="0"/>
    <dataField name="MAX of year" fld="1" subtotal="max" baseField="0"/>
  </dataFields>
</pivotTableDefinition>
</file>

<file path=xl/pivotTables/pivotTable7.xml><?xml version="1.0" encoding="utf-8"?>
<pivotTableDefinition xmlns="http://schemas.openxmlformats.org/spreadsheetml/2006/main" name="price_by_year" cacheId="0" dataCaption="" compact="0" compactData="0">
  <location ref="A1:E73" firstHeaderRow="0" firstDataRow="2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name="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name="own" dataField="1" compact="0" outline="0" multipleItemSelectionAllowed="1" showAll="0">
      <items>
        <item x="0"/>
        <item x="1"/>
        <item t="default"/>
      </items>
    </pivotField>
    <pivotField name="lo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remaining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name="fron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name="back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price" fld="3" baseField="0"/>
    <dataField name="SUM of remaining_price" fld="6" baseField="0"/>
    <dataField name="COUNTA of name" fld="0" subtotal="count" baseField="0"/>
    <dataField name="SUM of own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cdb.com/Person.cfm/pid/2564/Felix-Hernandez" TargetMode="External"/><Relationship Id="rId2" Type="http://schemas.openxmlformats.org/officeDocument/2006/relationships/hyperlink" Target="https://www.tcdb.com/Person.cfm/pid/5131/CC-Sabathia" TargetMode="External"/><Relationship Id="rId3" Type="http://schemas.openxmlformats.org/officeDocument/2006/relationships/hyperlink" Target="https://www.tcdb.com/Person.cfm/pid/4043/Yadier-Molina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c.com/Cards,sh,=2004+topps+series+stitches" TargetMode="External"/><Relationship Id="rId2" Type="http://schemas.openxmlformats.org/officeDocument/2006/relationships/hyperlink" Target="https://www.comc.com/Cards/Baseball/2021/Topps_-_Chrome_1965_Topps_Redux/TH65-45/Dylan_Carlson/17189664" TargetMode="External"/><Relationship Id="rId3" Type="http://schemas.openxmlformats.org/officeDocument/2006/relationships/hyperlink" Target="https://www.comc.com/Cards/Baseball/2002/Topps_-_Summer_School_Relics_-_Turn_Two/TTR-VA/Omar_Vizquel_Roberto_Alomar/2477140" TargetMode="External"/><Relationship Id="rId4" Type="http://schemas.openxmlformats.org/officeDocument/2006/relationships/hyperlink" Target="https://www.comc.com/Cards/Football/1989/Score_Supplemental_-_Base/384S/Bo_Jackson/651152" TargetMode="External"/><Relationship Id="rId9" Type="http://schemas.openxmlformats.org/officeDocument/2006/relationships/hyperlink" Target="https://www.comc.com/Cards,sl,=2000+collector~27s+edge+destiny+green" TargetMode="External"/><Relationship Id="rId5" Type="http://schemas.openxmlformats.org/officeDocument/2006/relationships/hyperlink" Target="https://www.comc.com/Cards/Baseball/1989/Star_Ad_Cards_-_Base/BOJA/Bo_Jackson/10631498" TargetMode="External"/><Relationship Id="rId6" Type="http://schemas.openxmlformats.org/officeDocument/2006/relationships/hyperlink" Target="https://www.comc.com/Cards/Baseball/2021/Topps_Heritage_-_Base/3132/SP_Action_Image_Variation_-_Nolan_Arenado/16842400" TargetMode="External"/><Relationship Id="rId7" Type="http://schemas.openxmlformats.org/officeDocument/2006/relationships/hyperlink" Target="https://www.comc.com/Cards/Baseball/2021/Topps_-_Base/5802/SP_Legend_Variation_-_Johnny_Bench/17228931" TargetMode="External"/><Relationship Id="rId8" Type="http://schemas.openxmlformats.org/officeDocument/2006/relationships/hyperlink" Target="https://www.comc.com/Cards,sl,=2000+collector~27s+edge+destiny+green" TargetMode="External"/><Relationship Id="rId11" Type="http://schemas.openxmlformats.org/officeDocument/2006/relationships/hyperlink" Target="https://www.comc.com/Cards,sl,=2000+collector~27s+edge+destiny+green" TargetMode="External"/><Relationship Id="rId10" Type="http://schemas.openxmlformats.org/officeDocument/2006/relationships/hyperlink" Target="https://www.comc.com/Cards,sl,=2000+collector~27s+edge+destiny+green" TargetMode="External"/><Relationship Id="rId13" Type="http://schemas.openxmlformats.org/officeDocument/2006/relationships/hyperlink" Target="https://www.comc.com/Cards/Baseball/1986/Sportflics_Rookies_-_Box_Set_Base/13/Barry_Bonds/1913089" TargetMode="External"/><Relationship Id="rId12" Type="http://schemas.openxmlformats.org/officeDocument/2006/relationships/hyperlink" Target="https://www.comc.com/Cards/Baseball/1990/Score_-_Base/697/Bo_Jackson/1969802" TargetMode="External"/><Relationship Id="rId15" Type="http://schemas.openxmlformats.org/officeDocument/2006/relationships/hyperlink" Target="https://www.comc.com/Cards/Baseball/1992/Front_Row_Frank_Thomas_-_Base_-_Promos/2/Frank_Thomas/11080383" TargetMode="External"/><Relationship Id="rId14" Type="http://schemas.openxmlformats.org/officeDocument/2006/relationships/hyperlink" Target="https://www.comc.com/Cards/Baseball/1987/Topps_-_Mail-In_Glossy_All-Star_Collectors_Edition/30/Barry_Bonds/1925327" TargetMode="External"/><Relationship Id="rId17" Type="http://schemas.openxmlformats.org/officeDocument/2006/relationships/hyperlink" Target="https://www.comc.com/Cards/Basketball/2008-09/Skybox_-_Retail_Standouts_Memorabilia_-_Green/SO-LD/Luol_Deng/4486230" TargetMode="External"/><Relationship Id="rId16" Type="http://schemas.openxmlformats.org/officeDocument/2006/relationships/hyperlink" Target="https://www.comc.com/Cards/Basketball/2008-09/Skybox_-_Larger_Than_Life_Memorabilia/LL-EB/Elton_Brand/4485977" TargetMode="External"/><Relationship Id="rId19" Type="http://schemas.openxmlformats.org/officeDocument/2006/relationships/drawing" Target="../drawings/drawing17.xml"/><Relationship Id="rId18" Type="http://schemas.openxmlformats.org/officeDocument/2006/relationships/hyperlink" Target="https://www.comc.com/Cards,sl,=2021+topps+cody+bellinger+highlights+black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cdb.com/ViewCard.cfm/sid/155909/cid/10708184/2018-Topps-157-Ichiro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tcdb.com/ViewTeams.cfm/sid/72/1972-Topps" TargetMode="External"/><Relationship Id="rId391" Type="http://schemas.openxmlformats.org/officeDocument/2006/relationships/hyperlink" Target="https://www.tcdb.com/ViewTeams.cfm/sid/72/1972-Topps" TargetMode="External"/><Relationship Id="rId390" Type="http://schemas.openxmlformats.org/officeDocument/2006/relationships/hyperlink" Target="https://www.tcdb.com/ViewTeams.cfm/sid/72/1972-Topps" TargetMode="External"/><Relationship Id="rId1" Type="http://schemas.openxmlformats.org/officeDocument/2006/relationships/hyperlink" Target="https://www.tcdb.com/ViewTeams.cfm/sid/26/1952-Topps" TargetMode="External"/><Relationship Id="rId2" Type="http://schemas.openxmlformats.org/officeDocument/2006/relationships/hyperlink" Target="https://www.tcdb.com/ViewTeams.cfm/sid/26/1952-Topps" TargetMode="External"/><Relationship Id="rId3" Type="http://schemas.openxmlformats.org/officeDocument/2006/relationships/hyperlink" Target="https://www.tcdb.com/ViewTeams.cfm/sid/26/1952-Topps" TargetMode="External"/><Relationship Id="rId4" Type="http://schemas.openxmlformats.org/officeDocument/2006/relationships/hyperlink" Target="https://www.tcdb.com/ViewTeams.cfm/sid/26/1952-Topps" TargetMode="External"/><Relationship Id="rId9" Type="http://schemas.openxmlformats.org/officeDocument/2006/relationships/hyperlink" Target="https://www.tcdb.com/ViewTeams.cfm/sid/26/1952-Topps" TargetMode="External"/><Relationship Id="rId385" Type="http://schemas.openxmlformats.org/officeDocument/2006/relationships/hyperlink" Target="https://www.tcdb.com/ViewTeams.cfm/sid/72/1972-Topps" TargetMode="External"/><Relationship Id="rId384" Type="http://schemas.openxmlformats.org/officeDocument/2006/relationships/hyperlink" Target="https://www.tcdb.com/ViewTeams.cfm/sid/72/1972-Topps" TargetMode="External"/><Relationship Id="rId383" Type="http://schemas.openxmlformats.org/officeDocument/2006/relationships/hyperlink" Target="https://www.tcdb.com/ViewTeams.cfm/sid/72/1972-Topps" TargetMode="External"/><Relationship Id="rId382" Type="http://schemas.openxmlformats.org/officeDocument/2006/relationships/hyperlink" Target="https://www.tcdb.com/ViewTeams.cfm/sid/72/1972-Topps" TargetMode="External"/><Relationship Id="rId5" Type="http://schemas.openxmlformats.org/officeDocument/2006/relationships/hyperlink" Target="https://www.tcdb.com/ViewTeams.cfm/sid/26/1952-Topps" TargetMode="External"/><Relationship Id="rId389" Type="http://schemas.openxmlformats.org/officeDocument/2006/relationships/hyperlink" Target="https://www.tcdb.com/ViewTeams.cfm/sid/72/1972-Topps" TargetMode="External"/><Relationship Id="rId6" Type="http://schemas.openxmlformats.org/officeDocument/2006/relationships/hyperlink" Target="https://www.tcdb.com/ViewTeams.cfm/sid/26/1952-Topps" TargetMode="External"/><Relationship Id="rId388" Type="http://schemas.openxmlformats.org/officeDocument/2006/relationships/hyperlink" Target="https://www.tcdb.com/ViewTeams.cfm/sid/72/1972-Topps" TargetMode="External"/><Relationship Id="rId7" Type="http://schemas.openxmlformats.org/officeDocument/2006/relationships/hyperlink" Target="https://www.tcdb.com/ViewTeams.cfm/sid/26/1952-Topps" TargetMode="External"/><Relationship Id="rId387" Type="http://schemas.openxmlformats.org/officeDocument/2006/relationships/hyperlink" Target="https://www.tcdb.com/ViewTeams.cfm/sid/72/1972-Topps" TargetMode="External"/><Relationship Id="rId8" Type="http://schemas.openxmlformats.org/officeDocument/2006/relationships/hyperlink" Target="https://www.tcdb.com/ViewTeams.cfm/sid/26/1952-Topps" TargetMode="External"/><Relationship Id="rId386" Type="http://schemas.openxmlformats.org/officeDocument/2006/relationships/hyperlink" Target="https://www.tcdb.com/ViewTeams.cfm/sid/72/1972-Topps" TargetMode="External"/><Relationship Id="rId381" Type="http://schemas.openxmlformats.org/officeDocument/2006/relationships/hyperlink" Target="https://www.tcdb.com/ViewTeams.cfm/sid/72/1972-Topps" TargetMode="External"/><Relationship Id="rId380" Type="http://schemas.openxmlformats.org/officeDocument/2006/relationships/hyperlink" Target="https://www.tcdb.com/ViewTeams.cfm/sid/72/1972-Topps" TargetMode="External"/><Relationship Id="rId379" Type="http://schemas.openxmlformats.org/officeDocument/2006/relationships/hyperlink" Target="https://www.tcdb.com/ViewTeams.cfm/sid/72/1972-Topps" TargetMode="External"/><Relationship Id="rId374" Type="http://schemas.openxmlformats.org/officeDocument/2006/relationships/hyperlink" Target="https://www.tcdb.com/ViewTeams.cfm/sid/71/1971-Topps" TargetMode="External"/><Relationship Id="rId373" Type="http://schemas.openxmlformats.org/officeDocument/2006/relationships/hyperlink" Target="https://www.tcdb.com/ViewTeams.cfm/sid/71/1971-Topps" TargetMode="External"/><Relationship Id="rId372" Type="http://schemas.openxmlformats.org/officeDocument/2006/relationships/hyperlink" Target="https://www.tcdb.com/ViewTeams.cfm/sid/71/1971-Topps" TargetMode="External"/><Relationship Id="rId371" Type="http://schemas.openxmlformats.org/officeDocument/2006/relationships/hyperlink" Target="https://www.tcdb.com/ViewTeams.cfm/sid/71/1971-Topps" TargetMode="External"/><Relationship Id="rId378" Type="http://schemas.openxmlformats.org/officeDocument/2006/relationships/hyperlink" Target="https://www.tcdb.com/ViewTeams.cfm/sid/72/1972-Topps" TargetMode="External"/><Relationship Id="rId377" Type="http://schemas.openxmlformats.org/officeDocument/2006/relationships/hyperlink" Target="https://www.tcdb.com/ViewTeams.cfm/sid/72/1972-Topps" TargetMode="External"/><Relationship Id="rId376" Type="http://schemas.openxmlformats.org/officeDocument/2006/relationships/hyperlink" Target="https://www.tcdb.com/ViewTeams.cfm/sid/72/1972-Topps" TargetMode="External"/><Relationship Id="rId375" Type="http://schemas.openxmlformats.org/officeDocument/2006/relationships/hyperlink" Target="https://www.tcdb.com/ViewTeams.cfm/sid/71/1971-Topps" TargetMode="External"/><Relationship Id="rId396" Type="http://schemas.openxmlformats.org/officeDocument/2006/relationships/hyperlink" Target="https://www.tcdb.com/ViewTeams.cfm/sid/72/1972-Topps" TargetMode="External"/><Relationship Id="rId395" Type="http://schemas.openxmlformats.org/officeDocument/2006/relationships/hyperlink" Target="https://www.tcdb.com/ViewTeams.cfm/sid/72/1972-Topps" TargetMode="External"/><Relationship Id="rId394" Type="http://schemas.openxmlformats.org/officeDocument/2006/relationships/hyperlink" Target="https://www.tcdb.com/ViewTeams.cfm/sid/72/1972-Topps" TargetMode="External"/><Relationship Id="rId393" Type="http://schemas.openxmlformats.org/officeDocument/2006/relationships/hyperlink" Target="https://www.tcdb.com/ViewTeams.cfm/sid/72/1972-Topps" TargetMode="External"/><Relationship Id="rId399" Type="http://schemas.openxmlformats.org/officeDocument/2006/relationships/hyperlink" Target="https://www.tcdb.com/ViewTeams.cfm/sid/72/1972-Topps" TargetMode="External"/><Relationship Id="rId398" Type="http://schemas.openxmlformats.org/officeDocument/2006/relationships/hyperlink" Target="https://www.tcdb.com/ViewTeams.cfm/sid/72/1972-Topps" TargetMode="External"/><Relationship Id="rId397" Type="http://schemas.openxmlformats.org/officeDocument/2006/relationships/hyperlink" Target="https://www.tcdb.com/ViewTeams.cfm/sid/72/1972-Topps" TargetMode="External"/><Relationship Id="rId1730" Type="http://schemas.openxmlformats.org/officeDocument/2006/relationships/hyperlink" Target="https://www.tcdb.com/ViewTeams.cfm/sid/209948/2020-Topps" TargetMode="External"/><Relationship Id="rId1731" Type="http://schemas.openxmlformats.org/officeDocument/2006/relationships/hyperlink" Target="https://www.tcdb.com/ViewTeams.cfm/sid/209948/2020-Topps" TargetMode="External"/><Relationship Id="rId1732" Type="http://schemas.openxmlformats.org/officeDocument/2006/relationships/hyperlink" Target="https://www.tcdb.com/ViewTeams.cfm/sid/209948/2020-Topps" TargetMode="External"/><Relationship Id="rId1733" Type="http://schemas.openxmlformats.org/officeDocument/2006/relationships/hyperlink" Target="https://www.tcdb.com/ViewTeams.cfm/sid/209948/2020-Topps" TargetMode="External"/><Relationship Id="rId1734" Type="http://schemas.openxmlformats.org/officeDocument/2006/relationships/hyperlink" Target="https://www.tcdb.com/ViewTeams.cfm/sid/209948/2020-Topps" TargetMode="External"/><Relationship Id="rId1735" Type="http://schemas.openxmlformats.org/officeDocument/2006/relationships/hyperlink" Target="https://www.tcdb.com/ViewTeams.cfm/sid/209948/2020-Topps" TargetMode="External"/><Relationship Id="rId1736" Type="http://schemas.openxmlformats.org/officeDocument/2006/relationships/hyperlink" Target="https://www.tcdb.com/ViewTeams.cfm/sid/209948/2020-Topps" TargetMode="External"/><Relationship Id="rId1737" Type="http://schemas.openxmlformats.org/officeDocument/2006/relationships/hyperlink" Target="https://www.tcdb.com/ViewTeams.cfm/sid/209948/2020-Topps" TargetMode="External"/><Relationship Id="rId1738" Type="http://schemas.openxmlformats.org/officeDocument/2006/relationships/hyperlink" Target="https://www.tcdb.com/ViewTeams.cfm/sid/209948/2020-Topps" TargetMode="External"/><Relationship Id="rId1739" Type="http://schemas.openxmlformats.org/officeDocument/2006/relationships/hyperlink" Target="https://www.tcdb.com/ViewTeams.cfm/sid/209948/2020-Topps" TargetMode="External"/><Relationship Id="rId1720" Type="http://schemas.openxmlformats.org/officeDocument/2006/relationships/hyperlink" Target="https://www.tcdb.com/ViewTeams.cfm/sid/209948/2020-Topps" TargetMode="External"/><Relationship Id="rId1721" Type="http://schemas.openxmlformats.org/officeDocument/2006/relationships/hyperlink" Target="https://www.tcdb.com/ViewTeams.cfm/sid/209948/2020-Topps" TargetMode="External"/><Relationship Id="rId1722" Type="http://schemas.openxmlformats.org/officeDocument/2006/relationships/hyperlink" Target="https://www.tcdb.com/ViewTeams.cfm/sid/209948/2020-Topps" TargetMode="External"/><Relationship Id="rId1723" Type="http://schemas.openxmlformats.org/officeDocument/2006/relationships/hyperlink" Target="https://www.tcdb.com/ViewTeams.cfm/sid/209948/2020-Topps" TargetMode="External"/><Relationship Id="rId1724" Type="http://schemas.openxmlformats.org/officeDocument/2006/relationships/hyperlink" Target="https://www.tcdb.com/ViewTeams.cfm/sid/209948/2020-Topps" TargetMode="External"/><Relationship Id="rId1725" Type="http://schemas.openxmlformats.org/officeDocument/2006/relationships/hyperlink" Target="https://www.tcdb.com/ViewTeams.cfm/sid/209948/2020-Topps" TargetMode="External"/><Relationship Id="rId1726" Type="http://schemas.openxmlformats.org/officeDocument/2006/relationships/hyperlink" Target="https://www.tcdb.com/ViewTeams.cfm/sid/209948/2020-Topps" TargetMode="External"/><Relationship Id="rId1727" Type="http://schemas.openxmlformats.org/officeDocument/2006/relationships/hyperlink" Target="https://www.tcdb.com/ViewTeams.cfm/sid/209948/2020-Topps" TargetMode="External"/><Relationship Id="rId1728" Type="http://schemas.openxmlformats.org/officeDocument/2006/relationships/hyperlink" Target="https://www.tcdb.com/ViewTeams.cfm/sid/209948/2020-Topps" TargetMode="External"/><Relationship Id="rId1729" Type="http://schemas.openxmlformats.org/officeDocument/2006/relationships/hyperlink" Target="https://www.tcdb.com/ViewTeams.cfm/sid/209948/2020-Topps" TargetMode="External"/><Relationship Id="rId808" Type="http://schemas.openxmlformats.org/officeDocument/2006/relationships/hyperlink" Target="https://www.tcdb.com/ViewTeams.cfm/sid/134/1989-Topps" TargetMode="External"/><Relationship Id="rId807" Type="http://schemas.openxmlformats.org/officeDocument/2006/relationships/hyperlink" Target="https://www.tcdb.com/ViewTeams.cfm/sid/125/1988-Topps" TargetMode="External"/><Relationship Id="rId806" Type="http://schemas.openxmlformats.org/officeDocument/2006/relationships/hyperlink" Target="https://www.tcdb.com/ViewTeams.cfm/sid/125/1988-Topps" TargetMode="External"/><Relationship Id="rId805" Type="http://schemas.openxmlformats.org/officeDocument/2006/relationships/hyperlink" Target="https://www.tcdb.com/ViewTeams.cfm/sid/125/1988-Topps" TargetMode="External"/><Relationship Id="rId809" Type="http://schemas.openxmlformats.org/officeDocument/2006/relationships/hyperlink" Target="https://www.tcdb.com/ViewTeams.cfm/sid/134/1989-Topps" TargetMode="External"/><Relationship Id="rId800" Type="http://schemas.openxmlformats.org/officeDocument/2006/relationships/hyperlink" Target="https://www.tcdb.com/ViewTeams.cfm/sid/125/1988-Topps" TargetMode="External"/><Relationship Id="rId804" Type="http://schemas.openxmlformats.org/officeDocument/2006/relationships/hyperlink" Target="https://www.tcdb.com/ViewTeams.cfm/sid/125/1988-Topps" TargetMode="External"/><Relationship Id="rId803" Type="http://schemas.openxmlformats.org/officeDocument/2006/relationships/hyperlink" Target="https://www.tcdb.com/ViewTeams.cfm/sid/125/1988-Topps" TargetMode="External"/><Relationship Id="rId802" Type="http://schemas.openxmlformats.org/officeDocument/2006/relationships/hyperlink" Target="https://www.tcdb.com/ViewTeams.cfm/sid/125/1988-Topps" TargetMode="External"/><Relationship Id="rId801" Type="http://schemas.openxmlformats.org/officeDocument/2006/relationships/hyperlink" Target="https://www.tcdb.com/ViewTeams.cfm/sid/125/1988-Topps" TargetMode="External"/><Relationship Id="rId1741" Type="http://schemas.openxmlformats.org/officeDocument/2006/relationships/hyperlink" Target="https://www.tcdb.com/ViewTeams.cfm/sid/209948/2020-Topps" TargetMode="External"/><Relationship Id="rId1742" Type="http://schemas.openxmlformats.org/officeDocument/2006/relationships/drawing" Target="../drawings/drawing9.xml"/><Relationship Id="rId1740" Type="http://schemas.openxmlformats.org/officeDocument/2006/relationships/hyperlink" Target="https://www.tcdb.com/ViewTeams.cfm/sid/209948/2020-Topps" TargetMode="External"/><Relationship Id="rId1710" Type="http://schemas.openxmlformats.org/officeDocument/2006/relationships/hyperlink" Target="https://www.tcdb.com/ViewTeams.cfm/sid/182808/2019-Topps" TargetMode="External"/><Relationship Id="rId1711" Type="http://schemas.openxmlformats.org/officeDocument/2006/relationships/hyperlink" Target="https://www.tcdb.com/ViewTeams.cfm/sid/182808/2019-Topps" TargetMode="External"/><Relationship Id="rId1712" Type="http://schemas.openxmlformats.org/officeDocument/2006/relationships/hyperlink" Target="https://www.tcdb.com/ViewTeams.cfm/sid/209948/2020-Topps" TargetMode="External"/><Relationship Id="rId1713" Type="http://schemas.openxmlformats.org/officeDocument/2006/relationships/hyperlink" Target="https://www.tcdb.com/ViewTeams.cfm/sid/209948/2020-Topps" TargetMode="External"/><Relationship Id="rId1714" Type="http://schemas.openxmlformats.org/officeDocument/2006/relationships/hyperlink" Target="https://www.tcdb.com/ViewTeams.cfm/sid/209948/2020-Topps" TargetMode="External"/><Relationship Id="rId1715" Type="http://schemas.openxmlformats.org/officeDocument/2006/relationships/hyperlink" Target="https://www.tcdb.com/ViewTeams.cfm/sid/209948/2020-Topps" TargetMode="External"/><Relationship Id="rId1716" Type="http://schemas.openxmlformats.org/officeDocument/2006/relationships/hyperlink" Target="https://www.tcdb.com/ViewTeams.cfm/sid/209948/2020-Topps" TargetMode="External"/><Relationship Id="rId1717" Type="http://schemas.openxmlformats.org/officeDocument/2006/relationships/hyperlink" Target="https://www.tcdb.com/ViewTeams.cfm/sid/209948/2020-Topps" TargetMode="External"/><Relationship Id="rId1718" Type="http://schemas.openxmlformats.org/officeDocument/2006/relationships/hyperlink" Target="https://www.tcdb.com/ViewTeams.cfm/sid/209948/2020-Topps" TargetMode="External"/><Relationship Id="rId1719" Type="http://schemas.openxmlformats.org/officeDocument/2006/relationships/hyperlink" Target="https://www.tcdb.com/ViewTeams.cfm/sid/209948/2020-Topps" TargetMode="External"/><Relationship Id="rId1700" Type="http://schemas.openxmlformats.org/officeDocument/2006/relationships/hyperlink" Target="https://www.tcdb.com/ViewTeams.cfm/sid/182808/2019-Topps" TargetMode="External"/><Relationship Id="rId1701" Type="http://schemas.openxmlformats.org/officeDocument/2006/relationships/hyperlink" Target="https://www.tcdb.com/ViewTeams.cfm/sid/182808/2019-Topps" TargetMode="External"/><Relationship Id="rId1702" Type="http://schemas.openxmlformats.org/officeDocument/2006/relationships/hyperlink" Target="https://www.tcdb.com/ViewTeams.cfm/sid/182808/2019-Topps" TargetMode="External"/><Relationship Id="rId1703" Type="http://schemas.openxmlformats.org/officeDocument/2006/relationships/hyperlink" Target="https://www.tcdb.com/ViewTeams.cfm/sid/182808/2019-Topps" TargetMode="External"/><Relationship Id="rId1704" Type="http://schemas.openxmlformats.org/officeDocument/2006/relationships/hyperlink" Target="https://www.tcdb.com/ViewTeams.cfm/sid/182808/2019-Topps" TargetMode="External"/><Relationship Id="rId1705" Type="http://schemas.openxmlformats.org/officeDocument/2006/relationships/hyperlink" Target="https://www.tcdb.com/ViewTeams.cfm/sid/182808/2019-Topps" TargetMode="External"/><Relationship Id="rId1706" Type="http://schemas.openxmlformats.org/officeDocument/2006/relationships/hyperlink" Target="https://www.tcdb.com/ViewTeams.cfm/sid/182808/2019-Topps" TargetMode="External"/><Relationship Id="rId1707" Type="http://schemas.openxmlformats.org/officeDocument/2006/relationships/hyperlink" Target="https://www.tcdb.com/ViewTeams.cfm/sid/182808/2019-Topps" TargetMode="External"/><Relationship Id="rId1708" Type="http://schemas.openxmlformats.org/officeDocument/2006/relationships/hyperlink" Target="https://www.tcdb.com/ViewTeams.cfm/sid/182808/2019-Topps" TargetMode="External"/><Relationship Id="rId1709" Type="http://schemas.openxmlformats.org/officeDocument/2006/relationships/hyperlink" Target="https://www.tcdb.com/ViewTeams.cfm/sid/182808/2019-Topps" TargetMode="External"/><Relationship Id="rId40" Type="http://schemas.openxmlformats.org/officeDocument/2006/relationships/hyperlink" Target="https://www.tcdb.com/ViewTeams.cfm/sid/33/1954-Topps" TargetMode="External"/><Relationship Id="rId1334" Type="http://schemas.openxmlformats.org/officeDocument/2006/relationships/hyperlink" Target="https://www.tcdb.com/ViewTeams.cfm/sid/1977/2007-Topps" TargetMode="External"/><Relationship Id="rId1335" Type="http://schemas.openxmlformats.org/officeDocument/2006/relationships/hyperlink" Target="https://www.tcdb.com/ViewTeams.cfm/sid/1977/2007-Topps" TargetMode="External"/><Relationship Id="rId42" Type="http://schemas.openxmlformats.org/officeDocument/2006/relationships/hyperlink" Target="https://www.tcdb.com/ViewTeams.cfm/sid/33/1954-Topps" TargetMode="External"/><Relationship Id="rId1336" Type="http://schemas.openxmlformats.org/officeDocument/2006/relationships/hyperlink" Target="https://www.tcdb.com/ViewTeams.cfm/sid/1977/2007-Topps" TargetMode="External"/><Relationship Id="rId41" Type="http://schemas.openxmlformats.org/officeDocument/2006/relationships/hyperlink" Target="https://www.tcdb.com/ViewTeams.cfm/sid/33/1954-Topps" TargetMode="External"/><Relationship Id="rId1337" Type="http://schemas.openxmlformats.org/officeDocument/2006/relationships/hyperlink" Target="https://www.tcdb.com/ViewTeams.cfm/sid/1977/2007-Topps" TargetMode="External"/><Relationship Id="rId44" Type="http://schemas.openxmlformats.org/officeDocument/2006/relationships/hyperlink" Target="https://www.tcdb.com/ViewTeams.cfm/sid/33/1954-Topps" TargetMode="External"/><Relationship Id="rId1338" Type="http://schemas.openxmlformats.org/officeDocument/2006/relationships/hyperlink" Target="https://www.tcdb.com/ViewTeams.cfm/sid/1977/2007-Topps" TargetMode="External"/><Relationship Id="rId43" Type="http://schemas.openxmlformats.org/officeDocument/2006/relationships/hyperlink" Target="https://www.tcdb.com/ViewTeams.cfm/sid/33/1954-Topps" TargetMode="External"/><Relationship Id="rId1339" Type="http://schemas.openxmlformats.org/officeDocument/2006/relationships/hyperlink" Target="https://www.tcdb.com/ViewTeams.cfm/sid/1977/2007-Topps" TargetMode="External"/><Relationship Id="rId46" Type="http://schemas.openxmlformats.org/officeDocument/2006/relationships/hyperlink" Target="https://www.tcdb.com/ViewTeams.cfm/sid/33/1954-Topps" TargetMode="External"/><Relationship Id="rId45" Type="http://schemas.openxmlformats.org/officeDocument/2006/relationships/hyperlink" Target="https://www.tcdb.com/ViewTeams.cfm/sid/33/1954-Topps" TargetMode="External"/><Relationship Id="rId745" Type="http://schemas.openxmlformats.org/officeDocument/2006/relationships/hyperlink" Target="https://www.tcdb.com/ViewTeams.cfm/sid/110/1986-Topps" TargetMode="External"/><Relationship Id="rId744" Type="http://schemas.openxmlformats.org/officeDocument/2006/relationships/hyperlink" Target="https://www.tcdb.com/ViewTeams.cfm/sid/110/1986-Topps" TargetMode="External"/><Relationship Id="rId743" Type="http://schemas.openxmlformats.org/officeDocument/2006/relationships/hyperlink" Target="https://www.tcdb.com/ViewTeams.cfm/sid/110/1986-Topps" TargetMode="External"/><Relationship Id="rId742" Type="http://schemas.openxmlformats.org/officeDocument/2006/relationships/hyperlink" Target="https://www.tcdb.com/ViewTeams.cfm/sid/110/1986-Topps" TargetMode="External"/><Relationship Id="rId749" Type="http://schemas.openxmlformats.org/officeDocument/2006/relationships/hyperlink" Target="https://www.tcdb.com/ViewTeams.cfm/sid/110/1986-Topps" TargetMode="External"/><Relationship Id="rId748" Type="http://schemas.openxmlformats.org/officeDocument/2006/relationships/hyperlink" Target="https://www.tcdb.com/ViewTeams.cfm/sid/110/1986-Topps" TargetMode="External"/><Relationship Id="rId747" Type="http://schemas.openxmlformats.org/officeDocument/2006/relationships/hyperlink" Target="https://www.tcdb.com/ViewTeams.cfm/sid/110/1986-Topps" TargetMode="External"/><Relationship Id="rId746" Type="http://schemas.openxmlformats.org/officeDocument/2006/relationships/hyperlink" Target="https://www.tcdb.com/ViewTeams.cfm/sid/110/1986-Topps" TargetMode="External"/><Relationship Id="rId48" Type="http://schemas.openxmlformats.org/officeDocument/2006/relationships/hyperlink" Target="https://www.tcdb.com/ViewTeams.cfm/sid/33/1954-Topps" TargetMode="External"/><Relationship Id="rId47" Type="http://schemas.openxmlformats.org/officeDocument/2006/relationships/hyperlink" Target="https://www.tcdb.com/ViewTeams.cfm/sid/33/1954-Topps" TargetMode="External"/><Relationship Id="rId49" Type="http://schemas.openxmlformats.org/officeDocument/2006/relationships/hyperlink" Target="https://www.tcdb.com/ViewTeams.cfm/sid/33/1954-Topps" TargetMode="External"/><Relationship Id="rId741" Type="http://schemas.openxmlformats.org/officeDocument/2006/relationships/hyperlink" Target="https://www.tcdb.com/ViewTeams.cfm/sid/110/1986-Topps" TargetMode="External"/><Relationship Id="rId1330" Type="http://schemas.openxmlformats.org/officeDocument/2006/relationships/hyperlink" Target="https://www.tcdb.com/ViewTeams.cfm/sid/1977/2007-Topps" TargetMode="External"/><Relationship Id="rId740" Type="http://schemas.openxmlformats.org/officeDocument/2006/relationships/hyperlink" Target="https://www.tcdb.com/ViewTeams.cfm/sid/110/1986-Topps" TargetMode="External"/><Relationship Id="rId1331" Type="http://schemas.openxmlformats.org/officeDocument/2006/relationships/hyperlink" Target="https://www.tcdb.com/ViewTeams.cfm/sid/1977/2007-Topps" TargetMode="External"/><Relationship Id="rId1332" Type="http://schemas.openxmlformats.org/officeDocument/2006/relationships/hyperlink" Target="https://www.tcdb.com/ViewTeams.cfm/sid/1977/2007-Topps" TargetMode="External"/><Relationship Id="rId1333" Type="http://schemas.openxmlformats.org/officeDocument/2006/relationships/hyperlink" Target="https://www.tcdb.com/ViewTeams.cfm/sid/1977/2007-Topps" TargetMode="External"/><Relationship Id="rId1323" Type="http://schemas.openxmlformats.org/officeDocument/2006/relationships/hyperlink" Target="https://www.tcdb.com/ViewTeams.cfm/sid/1977/2007-Topps" TargetMode="External"/><Relationship Id="rId1324" Type="http://schemas.openxmlformats.org/officeDocument/2006/relationships/hyperlink" Target="https://www.tcdb.com/ViewTeams.cfm/sid/1977/2007-Topps" TargetMode="External"/><Relationship Id="rId31" Type="http://schemas.openxmlformats.org/officeDocument/2006/relationships/hyperlink" Target="https://www.tcdb.com/ViewTeams.cfm/sid/29/1953-Topps" TargetMode="External"/><Relationship Id="rId1325" Type="http://schemas.openxmlformats.org/officeDocument/2006/relationships/hyperlink" Target="https://www.tcdb.com/ViewTeams.cfm/sid/1977/2007-Topps" TargetMode="External"/><Relationship Id="rId30" Type="http://schemas.openxmlformats.org/officeDocument/2006/relationships/hyperlink" Target="https://www.tcdb.com/ViewTeams.cfm/sid/29/1953-Topps" TargetMode="External"/><Relationship Id="rId1326" Type="http://schemas.openxmlformats.org/officeDocument/2006/relationships/hyperlink" Target="https://www.tcdb.com/ViewTeams.cfm/sid/1977/2007-Topps" TargetMode="External"/><Relationship Id="rId33" Type="http://schemas.openxmlformats.org/officeDocument/2006/relationships/hyperlink" Target="https://www.tcdb.com/ViewTeams.cfm/sid/29/1953-Topps" TargetMode="External"/><Relationship Id="rId1327" Type="http://schemas.openxmlformats.org/officeDocument/2006/relationships/hyperlink" Target="https://www.tcdb.com/ViewTeams.cfm/sid/1977/2007-Topps" TargetMode="External"/><Relationship Id="rId32" Type="http://schemas.openxmlformats.org/officeDocument/2006/relationships/hyperlink" Target="https://www.tcdb.com/ViewTeams.cfm/sid/29/1953-Topps" TargetMode="External"/><Relationship Id="rId1328" Type="http://schemas.openxmlformats.org/officeDocument/2006/relationships/hyperlink" Target="https://www.tcdb.com/ViewTeams.cfm/sid/1977/2007-Topps" TargetMode="External"/><Relationship Id="rId35" Type="http://schemas.openxmlformats.org/officeDocument/2006/relationships/hyperlink" Target="https://www.tcdb.com/ViewTeams.cfm/sid/33/1954-Topps" TargetMode="External"/><Relationship Id="rId1329" Type="http://schemas.openxmlformats.org/officeDocument/2006/relationships/hyperlink" Target="https://www.tcdb.com/ViewTeams.cfm/sid/1977/2007-Topps" TargetMode="External"/><Relationship Id="rId34" Type="http://schemas.openxmlformats.org/officeDocument/2006/relationships/hyperlink" Target="https://www.tcdb.com/ViewTeams.cfm/sid/33/1954-Topps" TargetMode="External"/><Relationship Id="rId739" Type="http://schemas.openxmlformats.org/officeDocument/2006/relationships/hyperlink" Target="https://www.tcdb.com/ViewTeams.cfm/sid/110/1986-Topps" TargetMode="External"/><Relationship Id="rId734" Type="http://schemas.openxmlformats.org/officeDocument/2006/relationships/hyperlink" Target="https://www.tcdb.com/ViewTeams.cfm/sid/110/1986-Topps" TargetMode="External"/><Relationship Id="rId733" Type="http://schemas.openxmlformats.org/officeDocument/2006/relationships/hyperlink" Target="https://www.tcdb.com/ViewTeams.cfm/sid/110/1986-Topps" TargetMode="External"/><Relationship Id="rId732" Type="http://schemas.openxmlformats.org/officeDocument/2006/relationships/hyperlink" Target="https://www.tcdb.com/ViewTeams.cfm/sid/110/1986-Topps" TargetMode="External"/><Relationship Id="rId731" Type="http://schemas.openxmlformats.org/officeDocument/2006/relationships/hyperlink" Target="https://www.tcdb.com/ViewTeams.cfm/sid/110/1986-Topps" TargetMode="External"/><Relationship Id="rId738" Type="http://schemas.openxmlformats.org/officeDocument/2006/relationships/hyperlink" Target="https://www.tcdb.com/ViewTeams.cfm/sid/110/1986-Topps" TargetMode="External"/><Relationship Id="rId737" Type="http://schemas.openxmlformats.org/officeDocument/2006/relationships/hyperlink" Target="https://www.tcdb.com/ViewTeams.cfm/sid/110/1986-Topps" TargetMode="External"/><Relationship Id="rId736" Type="http://schemas.openxmlformats.org/officeDocument/2006/relationships/hyperlink" Target="https://www.tcdb.com/ViewTeams.cfm/sid/110/1986-Topps" TargetMode="External"/><Relationship Id="rId735" Type="http://schemas.openxmlformats.org/officeDocument/2006/relationships/hyperlink" Target="https://www.tcdb.com/ViewTeams.cfm/sid/110/1986-Topps" TargetMode="External"/><Relationship Id="rId37" Type="http://schemas.openxmlformats.org/officeDocument/2006/relationships/hyperlink" Target="https://www.tcdb.com/ViewTeams.cfm/sid/33/1954-Topps" TargetMode="External"/><Relationship Id="rId36" Type="http://schemas.openxmlformats.org/officeDocument/2006/relationships/hyperlink" Target="https://www.tcdb.com/ViewTeams.cfm/sid/33/1954-Topps" TargetMode="External"/><Relationship Id="rId39" Type="http://schemas.openxmlformats.org/officeDocument/2006/relationships/hyperlink" Target="https://www.tcdb.com/ViewTeams.cfm/sid/33/1954-Topps" TargetMode="External"/><Relationship Id="rId38" Type="http://schemas.openxmlformats.org/officeDocument/2006/relationships/hyperlink" Target="https://www.tcdb.com/ViewTeams.cfm/sid/33/1954-Topps" TargetMode="External"/><Relationship Id="rId730" Type="http://schemas.openxmlformats.org/officeDocument/2006/relationships/hyperlink" Target="https://www.tcdb.com/ViewTeams.cfm/sid/110/1986-Topps" TargetMode="External"/><Relationship Id="rId1320" Type="http://schemas.openxmlformats.org/officeDocument/2006/relationships/hyperlink" Target="https://www.tcdb.com/ViewTeams.cfm/sid/1930/2006-Topps" TargetMode="External"/><Relationship Id="rId1321" Type="http://schemas.openxmlformats.org/officeDocument/2006/relationships/hyperlink" Target="https://www.tcdb.com/ViewTeams.cfm/sid/1930/2006-Topps" TargetMode="External"/><Relationship Id="rId1322" Type="http://schemas.openxmlformats.org/officeDocument/2006/relationships/hyperlink" Target="https://www.tcdb.com/ViewTeams.cfm/sid/1977/2007-Topps" TargetMode="External"/><Relationship Id="rId1356" Type="http://schemas.openxmlformats.org/officeDocument/2006/relationships/hyperlink" Target="https://www.tcdb.com/ViewTeams.cfm/sid/6625/2008-Topps" TargetMode="External"/><Relationship Id="rId1357" Type="http://schemas.openxmlformats.org/officeDocument/2006/relationships/hyperlink" Target="https://www.tcdb.com/ViewTeams.cfm/sid/6625/2008-Topps" TargetMode="External"/><Relationship Id="rId20" Type="http://schemas.openxmlformats.org/officeDocument/2006/relationships/hyperlink" Target="https://www.tcdb.com/ViewTeams.cfm/sid/29/1953-Topps" TargetMode="External"/><Relationship Id="rId1358" Type="http://schemas.openxmlformats.org/officeDocument/2006/relationships/hyperlink" Target="https://www.tcdb.com/ViewTeams.cfm/sid/6625/2008-Topps" TargetMode="External"/><Relationship Id="rId1359" Type="http://schemas.openxmlformats.org/officeDocument/2006/relationships/hyperlink" Target="https://www.tcdb.com/ViewTeams.cfm/sid/6625/2008-Topps" TargetMode="External"/><Relationship Id="rId22" Type="http://schemas.openxmlformats.org/officeDocument/2006/relationships/hyperlink" Target="https://www.tcdb.com/ViewTeams.cfm/sid/29/1953-Topps" TargetMode="External"/><Relationship Id="rId21" Type="http://schemas.openxmlformats.org/officeDocument/2006/relationships/hyperlink" Target="https://www.tcdb.com/ViewTeams.cfm/sid/29/1953-Topps" TargetMode="External"/><Relationship Id="rId24" Type="http://schemas.openxmlformats.org/officeDocument/2006/relationships/hyperlink" Target="https://www.tcdb.com/ViewTeams.cfm/sid/29/1953-Topps" TargetMode="External"/><Relationship Id="rId23" Type="http://schemas.openxmlformats.org/officeDocument/2006/relationships/hyperlink" Target="https://www.tcdb.com/ViewTeams.cfm/sid/29/1953-Topps" TargetMode="External"/><Relationship Id="rId767" Type="http://schemas.openxmlformats.org/officeDocument/2006/relationships/hyperlink" Target="https://www.tcdb.com/ViewTeams.cfm/sid/117/1987-Topps" TargetMode="External"/><Relationship Id="rId766" Type="http://schemas.openxmlformats.org/officeDocument/2006/relationships/hyperlink" Target="https://www.tcdb.com/ViewTeams.cfm/sid/117/1987-Topps" TargetMode="External"/><Relationship Id="rId765" Type="http://schemas.openxmlformats.org/officeDocument/2006/relationships/hyperlink" Target="https://www.tcdb.com/ViewTeams.cfm/sid/117/1987-Topps" TargetMode="External"/><Relationship Id="rId764" Type="http://schemas.openxmlformats.org/officeDocument/2006/relationships/hyperlink" Target="https://www.tcdb.com/ViewTeams.cfm/sid/117/1987-Topps" TargetMode="External"/><Relationship Id="rId769" Type="http://schemas.openxmlformats.org/officeDocument/2006/relationships/hyperlink" Target="https://www.tcdb.com/ViewTeams.cfm/sid/117/1987-Topps" TargetMode="External"/><Relationship Id="rId768" Type="http://schemas.openxmlformats.org/officeDocument/2006/relationships/hyperlink" Target="https://www.tcdb.com/ViewTeams.cfm/sid/117/1987-Topps" TargetMode="External"/><Relationship Id="rId26" Type="http://schemas.openxmlformats.org/officeDocument/2006/relationships/hyperlink" Target="https://www.tcdb.com/ViewTeams.cfm/sid/29/1953-Topps" TargetMode="External"/><Relationship Id="rId25" Type="http://schemas.openxmlformats.org/officeDocument/2006/relationships/hyperlink" Target="https://www.tcdb.com/ViewTeams.cfm/sid/29/1953-Topps" TargetMode="External"/><Relationship Id="rId28" Type="http://schemas.openxmlformats.org/officeDocument/2006/relationships/hyperlink" Target="https://www.tcdb.com/ViewTeams.cfm/sid/29/1953-Topps" TargetMode="External"/><Relationship Id="rId1350" Type="http://schemas.openxmlformats.org/officeDocument/2006/relationships/hyperlink" Target="https://www.tcdb.com/ViewTeams.cfm/sid/1977/2007-Topps" TargetMode="External"/><Relationship Id="rId27" Type="http://schemas.openxmlformats.org/officeDocument/2006/relationships/hyperlink" Target="https://www.tcdb.com/ViewTeams.cfm/sid/29/1953-Topps" TargetMode="External"/><Relationship Id="rId1351" Type="http://schemas.openxmlformats.org/officeDocument/2006/relationships/hyperlink" Target="https://www.tcdb.com/ViewTeams.cfm/sid/1977/2007-Topps" TargetMode="External"/><Relationship Id="rId763" Type="http://schemas.openxmlformats.org/officeDocument/2006/relationships/hyperlink" Target="https://www.tcdb.com/ViewTeams.cfm/sid/117/1987-Topps" TargetMode="External"/><Relationship Id="rId1352" Type="http://schemas.openxmlformats.org/officeDocument/2006/relationships/hyperlink" Target="https://www.tcdb.com/ViewTeams.cfm/sid/6625/2008-Topps" TargetMode="External"/><Relationship Id="rId29" Type="http://schemas.openxmlformats.org/officeDocument/2006/relationships/hyperlink" Target="https://www.tcdb.com/ViewTeams.cfm/sid/29/1953-Topps" TargetMode="External"/><Relationship Id="rId762" Type="http://schemas.openxmlformats.org/officeDocument/2006/relationships/hyperlink" Target="https://www.tcdb.com/ViewTeams.cfm/sid/117/1987-Topps" TargetMode="External"/><Relationship Id="rId1353" Type="http://schemas.openxmlformats.org/officeDocument/2006/relationships/hyperlink" Target="https://www.tcdb.com/ViewTeams.cfm/sid/6625/2008-Topps" TargetMode="External"/><Relationship Id="rId761" Type="http://schemas.openxmlformats.org/officeDocument/2006/relationships/hyperlink" Target="https://www.tcdb.com/ViewTeams.cfm/sid/117/1987-Topps" TargetMode="External"/><Relationship Id="rId1354" Type="http://schemas.openxmlformats.org/officeDocument/2006/relationships/hyperlink" Target="https://www.tcdb.com/ViewTeams.cfm/sid/6625/2008-Topps" TargetMode="External"/><Relationship Id="rId760" Type="http://schemas.openxmlformats.org/officeDocument/2006/relationships/hyperlink" Target="https://www.tcdb.com/ViewTeams.cfm/sid/117/1987-Topps" TargetMode="External"/><Relationship Id="rId1355" Type="http://schemas.openxmlformats.org/officeDocument/2006/relationships/hyperlink" Target="https://www.tcdb.com/ViewTeams.cfm/sid/6625/2008-Topps" TargetMode="External"/><Relationship Id="rId1345" Type="http://schemas.openxmlformats.org/officeDocument/2006/relationships/hyperlink" Target="https://www.tcdb.com/ViewTeams.cfm/sid/1977/2007-Topps" TargetMode="External"/><Relationship Id="rId1346" Type="http://schemas.openxmlformats.org/officeDocument/2006/relationships/hyperlink" Target="https://www.tcdb.com/ViewTeams.cfm/sid/1977/2007-Topps" TargetMode="External"/><Relationship Id="rId1347" Type="http://schemas.openxmlformats.org/officeDocument/2006/relationships/hyperlink" Target="https://www.tcdb.com/ViewTeams.cfm/sid/1977/2007-Topps" TargetMode="External"/><Relationship Id="rId1348" Type="http://schemas.openxmlformats.org/officeDocument/2006/relationships/hyperlink" Target="https://www.tcdb.com/ViewTeams.cfm/sid/1977/2007-Topps" TargetMode="External"/><Relationship Id="rId11" Type="http://schemas.openxmlformats.org/officeDocument/2006/relationships/hyperlink" Target="https://www.tcdb.com/ViewTeams.cfm/sid/26/1952-Topps" TargetMode="External"/><Relationship Id="rId1349" Type="http://schemas.openxmlformats.org/officeDocument/2006/relationships/hyperlink" Target="https://www.tcdb.com/ViewTeams.cfm/sid/1977/2007-Topps" TargetMode="External"/><Relationship Id="rId10" Type="http://schemas.openxmlformats.org/officeDocument/2006/relationships/hyperlink" Target="https://www.tcdb.com/ViewTeams.cfm/sid/26/1952-Topps" TargetMode="External"/><Relationship Id="rId13" Type="http://schemas.openxmlformats.org/officeDocument/2006/relationships/hyperlink" Target="https://www.tcdb.com/ViewTeams.cfm/sid/26/1952-Topps" TargetMode="External"/><Relationship Id="rId12" Type="http://schemas.openxmlformats.org/officeDocument/2006/relationships/hyperlink" Target="https://www.tcdb.com/ViewTeams.cfm/sid/26/1952-Topps" TargetMode="External"/><Relationship Id="rId756" Type="http://schemas.openxmlformats.org/officeDocument/2006/relationships/hyperlink" Target="https://www.tcdb.com/ViewTeams.cfm/sid/117/1987-Topps" TargetMode="External"/><Relationship Id="rId755" Type="http://schemas.openxmlformats.org/officeDocument/2006/relationships/hyperlink" Target="https://www.tcdb.com/ViewTeams.cfm/sid/110/1986-Topps" TargetMode="External"/><Relationship Id="rId754" Type="http://schemas.openxmlformats.org/officeDocument/2006/relationships/hyperlink" Target="https://www.tcdb.com/ViewTeams.cfm/sid/110/1986-Topps" TargetMode="External"/><Relationship Id="rId753" Type="http://schemas.openxmlformats.org/officeDocument/2006/relationships/hyperlink" Target="https://www.tcdb.com/ViewTeams.cfm/sid/110/1986-Topps" TargetMode="External"/><Relationship Id="rId759" Type="http://schemas.openxmlformats.org/officeDocument/2006/relationships/hyperlink" Target="https://www.tcdb.com/ViewTeams.cfm/sid/117/1987-Topps" TargetMode="External"/><Relationship Id="rId758" Type="http://schemas.openxmlformats.org/officeDocument/2006/relationships/hyperlink" Target="https://www.tcdb.com/ViewTeams.cfm/sid/117/1987-Topps" TargetMode="External"/><Relationship Id="rId757" Type="http://schemas.openxmlformats.org/officeDocument/2006/relationships/hyperlink" Target="https://www.tcdb.com/ViewTeams.cfm/sid/117/1987-Topps" TargetMode="External"/><Relationship Id="rId15" Type="http://schemas.openxmlformats.org/officeDocument/2006/relationships/hyperlink" Target="https://www.tcdb.com/ViewTeams.cfm/sid/26/1952-Topps" TargetMode="External"/><Relationship Id="rId14" Type="http://schemas.openxmlformats.org/officeDocument/2006/relationships/hyperlink" Target="https://www.tcdb.com/ViewTeams.cfm/sid/26/1952-Topps" TargetMode="External"/><Relationship Id="rId17" Type="http://schemas.openxmlformats.org/officeDocument/2006/relationships/hyperlink" Target="https://www.tcdb.com/ViewTeams.cfm/sid/29/1953-Topps" TargetMode="External"/><Relationship Id="rId16" Type="http://schemas.openxmlformats.org/officeDocument/2006/relationships/hyperlink" Target="https://www.tcdb.com/ViewTeams.cfm/sid/26/1952-Topps" TargetMode="External"/><Relationship Id="rId1340" Type="http://schemas.openxmlformats.org/officeDocument/2006/relationships/hyperlink" Target="https://www.tcdb.com/ViewTeams.cfm/sid/1977/2007-Topps" TargetMode="External"/><Relationship Id="rId19" Type="http://schemas.openxmlformats.org/officeDocument/2006/relationships/hyperlink" Target="https://www.tcdb.com/ViewTeams.cfm/sid/29/1953-Topps" TargetMode="External"/><Relationship Id="rId752" Type="http://schemas.openxmlformats.org/officeDocument/2006/relationships/hyperlink" Target="https://www.tcdb.com/ViewTeams.cfm/sid/110/1986-Topps" TargetMode="External"/><Relationship Id="rId1341" Type="http://schemas.openxmlformats.org/officeDocument/2006/relationships/hyperlink" Target="https://www.tcdb.com/ViewTeams.cfm/sid/1977/2007-Topps" TargetMode="External"/><Relationship Id="rId18" Type="http://schemas.openxmlformats.org/officeDocument/2006/relationships/hyperlink" Target="https://www.tcdb.com/ViewTeams.cfm/sid/29/1953-Topps" TargetMode="External"/><Relationship Id="rId751" Type="http://schemas.openxmlformats.org/officeDocument/2006/relationships/hyperlink" Target="https://www.tcdb.com/ViewTeams.cfm/sid/110/1986-Topps" TargetMode="External"/><Relationship Id="rId1342" Type="http://schemas.openxmlformats.org/officeDocument/2006/relationships/hyperlink" Target="https://www.tcdb.com/ViewTeams.cfm/sid/1977/2007-Topps" TargetMode="External"/><Relationship Id="rId750" Type="http://schemas.openxmlformats.org/officeDocument/2006/relationships/hyperlink" Target="https://www.tcdb.com/ViewTeams.cfm/sid/110/1986-Topps" TargetMode="External"/><Relationship Id="rId1343" Type="http://schemas.openxmlformats.org/officeDocument/2006/relationships/hyperlink" Target="https://www.tcdb.com/ViewTeams.cfm/sid/1977/2007-Topps" TargetMode="External"/><Relationship Id="rId1344" Type="http://schemas.openxmlformats.org/officeDocument/2006/relationships/hyperlink" Target="https://www.tcdb.com/ViewTeams.cfm/sid/1977/2007-Topps" TargetMode="External"/><Relationship Id="rId84" Type="http://schemas.openxmlformats.org/officeDocument/2006/relationships/hyperlink" Target="https://www.tcdb.com/ViewTeams.cfm/sid/38/1957-Topps" TargetMode="External"/><Relationship Id="rId83" Type="http://schemas.openxmlformats.org/officeDocument/2006/relationships/hyperlink" Target="https://www.tcdb.com/ViewTeams.cfm/sid/38/1957-Topps" TargetMode="External"/><Relationship Id="rId86" Type="http://schemas.openxmlformats.org/officeDocument/2006/relationships/hyperlink" Target="https://www.tcdb.com/ViewTeams.cfm/sid/38/1957-Topps" TargetMode="External"/><Relationship Id="rId85" Type="http://schemas.openxmlformats.org/officeDocument/2006/relationships/hyperlink" Target="https://www.tcdb.com/ViewTeams.cfm/sid/38/1957-Topps" TargetMode="External"/><Relationship Id="rId88" Type="http://schemas.openxmlformats.org/officeDocument/2006/relationships/hyperlink" Target="https://www.tcdb.com/ViewTeams.cfm/sid/38/1957-Topps" TargetMode="External"/><Relationship Id="rId87" Type="http://schemas.openxmlformats.org/officeDocument/2006/relationships/hyperlink" Target="https://www.tcdb.com/ViewTeams.cfm/sid/38/1957-Topps" TargetMode="External"/><Relationship Id="rId89" Type="http://schemas.openxmlformats.org/officeDocument/2006/relationships/hyperlink" Target="https://www.tcdb.com/ViewTeams.cfm/sid/38/1957-Topps" TargetMode="External"/><Relationship Id="rId709" Type="http://schemas.openxmlformats.org/officeDocument/2006/relationships/hyperlink" Target="https://www.tcdb.com/ViewTeams.cfm/sid/103/1985-Topps" TargetMode="External"/><Relationship Id="rId708" Type="http://schemas.openxmlformats.org/officeDocument/2006/relationships/hyperlink" Target="https://www.tcdb.com/ViewTeams.cfm/sid/103/1985-Topps" TargetMode="External"/><Relationship Id="rId707" Type="http://schemas.openxmlformats.org/officeDocument/2006/relationships/hyperlink" Target="https://www.tcdb.com/ViewTeams.cfm/sid/103/1985-Topps" TargetMode="External"/><Relationship Id="rId706" Type="http://schemas.openxmlformats.org/officeDocument/2006/relationships/hyperlink" Target="https://www.tcdb.com/ViewTeams.cfm/sid/103/1985-Topps" TargetMode="External"/><Relationship Id="rId80" Type="http://schemas.openxmlformats.org/officeDocument/2006/relationships/hyperlink" Target="https://www.tcdb.com/ViewTeams.cfm/sid/37/1956-Topps" TargetMode="External"/><Relationship Id="rId82" Type="http://schemas.openxmlformats.org/officeDocument/2006/relationships/hyperlink" Target="https://www.tcdb.com/ViewTeams.cfm/sid/38/1957-Topps" TargetMode="External"/><Relationship Id="rId81" Type="http://schemas.openxmlformats.org/officeDocument/2006/relationships/hyperlink" Target="https://www.tcdb.com/ViewTeams.cfm/sid/37/1956-Topps" TargetMode="External"/><Relationship Id="rId701" Type="http://schemas.openxmlformats.org/officeDocument/2006/relationships/hyperlink" Target="https://www.tcdb.com/ViewTeams.cfm/sid/98/1984-Topps" TargetMode="External"/><Relationship Id="rId700" Type="http://schemas.openxmlformats.org/officeDocument/2006/relationships/hyperlink" Target="https://www.tcdb.com/ViewTeams.cfm/sid/98/1984-Topps" TargetMode="External"/><Relationship Id="rId705" Type="http://schemas.openxmlformats.org/officeDocument/2006/relationships/hyperlink" Target="https://www.tcdb.com/ViewTeams.cfm/sid/103/1985-Topps" TargetMode="External"/><Relationship Id="rId704" Type="http://schemas.openxmlformats.org/officeDocument/2006/relationships/hyperlink" Target="https://www.tcdb.com/ViewTeams.cfm/sid/103/1985-Topps" TargetMode="External"/><Relationship Id="rId703" Type="http://schemas.openxmlformats.org/officeDocument/2006/relationships/hyperlink" Target="https://www.tcdb.com/ViewTeams.cfm/sid/98/1984-Topps" TargetMode="External"/><Relationship Id="rId702" Type="http://schemas.openxmlformats.org/officeDocument/2006/relationships/hyperlink" Target="https://www.tcdb.com/ViewTeams.cfm/sid/98/1984-Topps" TargetMode="External"/><Relationship Id="rId73" Type="http://schemas.openxmlformats.org/officeDocument/2006/relationships/hyperlink" Target="https://www.tcdb.com/ViewTeams.cfm/sid/37/1956-Topps" TargetMode="External"/><Relationship Id="rId72" Type="http://schemas.openxmlformats.org/officeDocument/2006/relationships/hyperlink" Target="https://www.tcdb.com/ViewTeams.cfm/sid/37/1956-Topps" TargetMode="External"/><Relationship Id="rId75" Type="http://schemas.openxmlformats.org/officeDocument/2006/relationships/hyperlink" Target="https://www.tcdb.com/ViewTeams.cfm/sid/37/1956-Topps" TargetMode="External"/><Relationship Id="rId74" Type="http://schemas.openxmlformats.org/officeDocument/2006/relationships/hyperlink" Target="https://www.tcdb.com/ViewTeams.cfm/sid/37/1956-Topps" TargetMode="External"/><Relationship Id="rId77" Type="http://schemas.openxmlformats.org/officeDocument/2006/relationships/hyperlink" Target="https://www.tcdb.com/ViewTeams.cfm/sid/37/1956-Topps" TargetMode="External"/><Relationship Id="rId76" Type="http://schemas.openxmlformats.org/officeDocument/2006/relationships/hyperlink" Target="https://www.tcdb.com/ViewTeams.cfm/sid/37/1956-Topps" TargetMode="External"/><Relationship Id="rId79" Type="http://schemas.openxmlformats.org/officeDocument/2006/relationships/hyperlink" Target="https://www.tcdb.com/ViewTeams.cfm/sid/37/1956-Topps" TargetMode="External"/><Relationship Id="rId78" Type="http://schemas.openxmlformats.org/officeDocument/2006/relationships/hyperlink" Target="https://www.tcdb.com/ViewTeams.cfm/sid/37/1956-Topps" TargetMode="External"/><Relationship Id="rId71" Type="http://schemas.openxmlformats.org/officeDocument/2006/relationships/hyperlink" Target="https://www.tcdb.com/ViewTeams.cfm/sid/37/1956-Topps" TargetMode="External"/><Relationship Id="rId70" Type="http://schemas.openxmlformats.org/officeDocument/2006/relationships/hyperlink" Target="https://www.tcdb.com/ViewTeams.cfm/sid/37/1956-Topps" TargetMode="External"/><Relationship Id="rId62" Type="http://schemas.openxmlformats.org/officeDocument/2006/relationships/hyperlink" Target="https://www.tcdb.com/ViewTeams.cfm/sid/36/1955-Topps" TargetMode="External"/><Relationship Id="rId1312" Type="http://schemas.openxmlformats.org/officeDocument/2006/relationships/hyperlink" Target="https://www.tcdb.com/ViewTeams.cfm/sid/1930/2006-Topps" TargetMode="External"/><Relationship Id="rId61" Type="http://schemas.openxmlformats.org/officeDocument/2006/relationships/hyperlink" Target="https://www.tcdb.com/ViewTeams.cfm/sid/36/1955-Topps" TargetMode="External"/><Relationship Id="rId1313" Type="http://schemas.openxmlformats.org/officeDocument/2006/relationships/hyperlink" Target="https://www.tcdb.com/ViewTeams.cfm/sid/1930/2006-Topps" TargetMode="External"/><Relationship Id="rId64" Type="http://schemas.openxmlformats.org/officeDocument/2006/relationships/hyperlink" Target="https://www.tcdb.com/ViewTeams.cfm/sid/36/1955-Topps" TargetMode="External"/><Relationship Id="rId1314" Type="http://schemas.openxmlformats.org/officeDocument/2006/relationships/hyperlink" Target="https://www.tcdb.com/ViewTeams.cfm/sid/1930/2006-Topps" TargetMode="External"/><Relationship Id="rId63" Type="http://schemas.openxmlformats.org/officeDocument/2006/relationships/hyperlink" Target="https://www.tcdb.com/ViewTeams.cfm/sid/36/1955-Topps" TargetMode="External"/><Relationship Id="rId1315" Type="http://schemas.openxmlformats.org/officeDocument/2006/relationships/hyperlink" Target="https://www.tcdb.com/ViewTeams.cfm/sid/1930/2006-Topps" TargetMode="External"/><Relationship Id="rId66" Type="http://schemas.openxmlformats.org/officeDocument/2006/relationships/hyperlink" Target="https://www.tcdb.com/ViewTeams.cfm/sid/37/1956-Topps" TargetMode="External"/><Relationship Id="rId1316" Type="http://schemas.openxmlformats.org/officeDocument/2006/relationships/hyperlink" Target="https://www.tcdb.com/ViewTeams.cfm/sid/1930/2006-Topps" TargetMode="External"/><Relationship Id="rId65" Type="http://schemas.openxmlformats.org/officeDocument/2006/relationships/hyperlink" Target="https://www.tcdb.com/ViewTeams.cfm/sid/36/1955-Topps" TargetMode="External"/><Relationship Id="rId1317" Type="http://schemas.openxmlformats.org/officeDocument/2006/relationships/hyperlink" Target="https://www.tcdb.com/ViewTeams.cfm/sid/1930/2006-Topps" TargetMode="External"/><Relationship Id="rId68" Type="http://schemas.openxmlformats.org/officeDocument/2006/relationships/hyperlink" Target="https://www.tcdb.com/ViewTeams.cfm/sid/37/1956-Topps" TargetMode="External"/><Relationship Id="rId1318" Type="http://schemas.openxmlformats.org/officeDocument/2006/relationships/hyperlink" Target="https://www.tcdb.com/ViewTeams.cfm/sid/1930/2006-Topps" TargetMode="External"/><Relationship Id="rId67" Type="http://schemas.openxmlformats.org/officeDocument/2006/relationships/hyperlink" Target="https://www.tcdb.com/ViewTeams.cfm/sid/37/1956-Topps" TargetMode="External"/><Relationship Id="rId1319" Type="http://schemas.openxmlformats.org/officeDocument/2006/relationships/hyperlink" Target="https://www.tcdb.com/ViewTeams.cfm/sid/1930/2006-Topps" TargetMode="External"/><Relationship Id="rId729" Type="http://schemas.openxmlformats.org/officeDocument/2006/relationships/hyperlink" Target="https://www.tcdb.com/ViewTeams.cfm/sid/103/1985-Topps" TargetMode="External"/><Relationship Id="rId728" Type="http://schemas.openxmlformats.org/officeDocument/2006/relationships/hyperlink" Target="https://www.tcdb.com/ViewTeams.cfm/sid/103/1985-Topps" TargetMode="External"/><Relationship Id="rId60" Type="http://schemas.openxmlformats.org/officeDocument/2006/relationships/hyperlink" Target="https://www.tcdb.com/ViewTeams.cfm/sid/36/1955-Topps" TargetMode="External"/><Relationship Id="rId723" Type="http://schemas.openxmlformats.org/officeDocument/2006/relationships/hyperlink" Target="https://www.tcdb.com/ViewTeams.cfm/sid/103/1985-Topps" TargetMode="External"/><Relationship Id="rId722" Type="http://schemas.openxmlformats.org/officeDocument/2006/relationships/hyperlink" Target="https://www.tcdb.com/ViewTeams.cfm/sid/103/1985-Topps" TargetMode="External"/><Relationship Id="rId721" Type="http://schemas.openxmlformats.org/officeDocument/2006/relationships/hyperlink" Target="https://www.tcdb.com/ViewTeams.cfm/sid/103/1985-Topps" TargetMode="External"/><Relationship Id="rId720" Type="http://schemas.openxmlformats.org/officeDocument/2006/relationships/hyperlink" Target="https://www.tcdb.com/ViewTeams.cfm/sid/103/1985-Topps" TargetMode="External"/><Relationship Id="rId727" Type="http://schemas.openxmlformats.org/officeDocument/2006/relationships/hyperlink" Target="https://www.tcdb.com/ViewTeams.cfm/sid/103/1985-Topps" TargetMode="External"/><Relationship Id="rId726" Type="http://schemas.openxmlformats.org/officeDocument/2006/relationships/hyperlink" Target="https://www.tcdb.com/ViewTeams.cfm/sid/103/1985-Topps" TargetMode="External"/><Relationship Id="rId725" Type="http://schemas.openxmlformats.org/officeDocument/2006/relationships/hyperlink" Target="https://www.tcdb.com/ViewTeams.cfm/sid/103/1985-Topps" TargetMode="External"/><Relationship Id="rId724" Type="http://schemas.openxmlformats.org/officeDocument/2006/relationships/hyperlink" Target="https://www.tcdb.com/ViewTeams.cfm/sid/103/1985-Topps" TargetMode="External"/><Relationship Id="rId69" Type="http://schemas.openxmlformats.org/officeDocument/2006/relationships/hyperlink" Target="https://www.tcdb.com/ViewTeams.cfm/sid/37/1956-Topps" TargetMode="External"/><Relationship Id="rId1310" Type="http://schemas.openxmlformats.org/officeDocument/2006/relationships/hyperlink" Target="https://www.tcdb.com/ViewTeams.cfm/sid/1930/2006-Topps" TargetMode="External"/><Relationship Id="rId1311" Type="http://schemas.openxmlformats.org/officeDocument/2006/relationships/hyperlink" Target="https://www.tcdb.com/ViewTeams.cfm/sid/1930/2006-Topps" TargetMode="External"/><Relationship Id="rId51" Type="http://schemas.openxmlformats.org/officeDocument/2006/relationships/hyperlink" Target="https://www.tcdb.com/ViewTeams.cfm/sid/36/1955-Topps" TargetMode="External"/><Relationship Id="rId1301" Type="http://schemas.openxmlformats.org/officeDocument/2006/relationships/hyperlink" Target="https://www.tcdb.com/ViewTeams.cfm/sid/1930/2006-Topps" TargetMode="External"/><Relationship Id="rId50" Type="http://schemas.openxmlformats.org/officeDocument/2006/relationships/hyperlink" Target="https://www.tcdb.com/ViewTeams.cfm/sid/36/1955-Topps" TargetMode="External"/><Relationship Id="rId1302" Type="http://schemas.openxmlformats.org/officeDocument/2006/relationships/hyperlink" Target="https://www.tcdb.com/ViewTeams.cfm/sid/1930/2006-Topps" TargetMode="External"/><Relationship Id="rId53" Type="http://schemas.openxmlformats.org/officeDocument/2006/relationships/hyperlink" Target="https://www.tcdb.com/ViewTeams.cfm/sid/36/1955-Topps" TargetMode="External"/><Relationship Id="rId1303" Type="http://schemas.openxmlformats.org/officeDocument/2006/relationships/hyperlink" Target="https://www.tcdb.com/ViewTeams.cfm/sid/1930/2006-Topps" TargetMode="External"/><Relationship Id="rId52" Type="http://schemas.openxmlformats.org/officeDocument/2006/relationships/hyperlink" Target="https://www.tcdb.com/ViewTeams.cfm/sid/36/1955-Topps" TargetMode="External"/><Relationship Id="rId1304" Type="http://schemas.openxmlformats.org/officeDocument/2006/relationships/hyperlink" Target="https://www.tcdb.com/ViewTeams.cfm/sid/1930/2006-Topps" TargetMode="External"/><Relationship Id="rId55" Type="http://schemas.openxmlformats.org/officeDocument/2006/relationships/hyperlink" Target="https://www.tcdb.com/ViewTeams.cfm/sid/36/1955-Topps" TargetMode="External"/><Relationship Id="rId1305" Type="http://schemas.openxmlformats.org/officeDocument/2006/relationships/hyperlink" Target="https://www.tcdb.com/ViewTeams.cfm/sid/1930/2006-Topps" TargetMode="External"/><Relationship Id="rId54" Type="http://schemas.openxmlformats.org/officeDocument/2006/relationships/hyperlink" Target="https://www.tcdb.com/ViewTeams.cfm/sid/36/1955-Topps" TargetMode="External"/><Relationship Id="rId1306" Type="http://schemas.openxmlformats.org/officeDocument/2006/relationships/hyperlink" Target="https://www.tcdb.com/ViewTeams.cfm/sid/1930/2006-Topps" TargetMode="External"/><Relationship Id="rId57" Type="http://schemas.openxmlformats.org/officeDocument/2006/relationships/hyperlink" Target="https://www.tcdb.com/ViewTeams.cfm/sid/36/1955-Topps" TargetMode="External"/><Relationship Id="rId1307" Type="http://schemas.openxmlformats.org/officeDocument/2006/relationships/hyperlink" Target="https://www.tcdb.com/ViewTeams.cfm/sid/1930/2006-Topps" TargetMode="External"/><Relationship Id="rId56" Type="http://schemas.openxmlformats.org/officeDocument/2006/relationships/hyperlink" Target="https://www.tcdb.com/ViewTeams.cfm/sid/36/1955-Topps" TargetMode="External"/><Relationship Id="rId1308" Type="http://schemas.openxmlformats.org/officeDocument/2006/relationships/hyperlink" Target="https://www.tcdb.com/ViewTeams.cfm/sid/1930/2006-Topps" TargetMode="External"/><Relationship Id="rId1309" Type="http://schemas.openxmlformats.org/officeDocument/2006/relationships/hyperlink" Target="https://www.tcdb.com/ViewTeams.cfm/sid/1930/2006-Topps" TargetMode="External"/><Relationship Id="rId719" Type="http://schemas.openxmlformats.org/officeDocument/2006/relationships/hyperlink" Target="https://www.tcdb.com/ViewTeams.cfm/sid/103/1985-Topps" TargetMode="External"/><Relationship Id="rId718" Type="http://schemas.openxmlformats.org/officeDocument/2006/relationships/hyperlink" Target="https://www.tcdb.com/ViewTeams.cfm/sid/103/1985-Topps" TargetMode="External"/><Relationship Id="rId717" Type="http://schemas.openxmlformats.org/officeDocument/2006/relationships/hyperlink" Target="https://www.tcdb.com/ViewTeams.cfm/sid/103/1985-Topps" TargetMode="External"/><Relationship Id="rId712" Type="http://schemas.openxmlformats.org/officeDocument/2006/relationships/hyperlink" Target="https://www.tcdb.com/ViewTeams.cfm/sid/103/1985-Topps" TargetMode="External"/><Relationship Id="rId711" Type="http://schemas.openxmlformats.org/officeDocument/2006/relationships/hyperlink" Target="https://www.tcdb.com/ViewTeams.cfm/sid/103/1985-Topps" TargetMode="External"/><Relationship Id="rId710" Type="http://schemas.openxmlformats.org/officeDocument/2006/relationships/hyperlink" Target="https://www.tcdb.com/ViewTeams.cfm/sid/103/1985-Topps" TargetMode="External"/><Relationship Id="rId716" Type="http://schemas.openxmlformats.org/officeDocument/2006/relationships/hyperlink" Target="https://www.tcdb.com/ViewTeams.cfm/sid/103/1985-Topps" TargetMode="External"/><Relationship Id="rId715" Type="http://schemas.openxmlformats.org/officeDocument/2006/relationships/hyperlink" Target="https://www.tcdb.com/ViewTeams.cfm/sid/103/1985-Topps" TargetMode="External"/><Relationship Id="rId714" Type="http://schemas.openxmlformats.org/officeDocument/2006/relationships/hyperlink" Target="https://www.tcdb.com/ViewTeams.cfm/sid/103/1985-Topps" TargetMode="External"/><Relationship Id="rId713" Type="http://schemas.openxmlformats.org/officeDocument/2006/relationships/hyperlink" Target="https://www.tcdb.com/ViewTeams.cfm/sid/103/1985-Topps" TargetMode="External"/><Relationship Id="rId59" Type="http://schemas.openxmlformats.org/officeDocument/2006/relationships/hyperlink" Target="https://www.tcdb.com/ViewTeams.cfm/sid/36/1955-Topps" TargetMode="External"/><Relationship Id="rId58" Type="http://schemas.openxmlformats.org/officeDocument/2006/relationships/hyperlink" Target="https://www.tcdb.com/ViewTeams.cfm/sid/36/1955-Topps" TargetMode="External"/><Relationship Id="rId1300" Type="http://schemas.openxmlformats.org/officeDocument/2006/relationships/hyperlink" Target="https://www.tcdb.com/ViewTeams.cfm/sid/1930/2006-Topps" TargetMode="External"/><Relationship Id="rId349" Type="http://schemas.openxmlformats.org/officeDocument/2006/relationships/hyperlink" Target="https://www.tcdb.com/ViewTeams.cfm/sid/70/1970-Topps" TargetMode="External"/><Relationship Id="rId348" Type="http://schemas.openxmlformats.org/officeDocument/2006/relationships/hyperlink" Target="https://www.tcdb.com/ViewTeams.cfm/sid/70/1970-Topps" TargetMode="External"/><Relationship Id="rId347" Type="http://schemas.openxmlformats.org/officeDocument/2006/relationships/hyperlink" Target="https://www.tcdb.com/ViewTeams.cfm/sid/70/1970-Topps" TargetMode="External"/><Relationship Id="rId346" Type="http://schemas.openxmlformats.org/officeDocument/2006/relationships/hyperlink" Target="https://www.tcdb.com/ViewTeams.cfm/sid/70/1970-Topps" TargetMode="External"/><Relationship Id="rId341" Type="http://schemas.openxmlformats.org/officeDocument/2006/relationships/hyperlink" Target="https://www.tcdb.com/ViewTeams.cfm/sid/70/1970-Topps" TargetMode="External"/><Relationship Id="rId340" Type="http://schemas.openxmlformats.org/officeDocument/2006/relationships/hyperlink" Target="https://www.tcdb.com/ViewTeams.cfm/sid/70/1970-Topps" TargetMode="External"/><Relationship Id="rId345" Type="http://schemas.openxmlformats.org/officeDocument/2006/relationships/hyperlink" Target="https://www.tcdb.com/ViewTeams.cfm/sid/70/1970-Topps" TargetMode="External"/><Relationship Id="rId344" Type="http://schemas.openxmlformats.org/officeDocument/2006/relationships/hyperlink" Target="https://www.tcdb.com/ViewTeams.cfm/sid/70/1970-Topps" TargetMode="External"/><Relationship Id="rId343" Type="http://schemas.openxmlformats.org/officeDocument/2006/relationships/hyperlink" Target="https://www.tcdb.com/ViewTeams.cfm/sid/70/1970-Topps" TargetMode="External"/><Relationship Id="rId342" Type="http://schemas.openxmlformats.org/officeDocument/2006/relationships/hyperlink" Target="https://www.tcdb.com/ViewTeams.cfm/sid/70/1970-Topps" TargetMode="External"/><Relationship Id="rId338" Type="http://schemas.openxmlformats.org/officeDocument/2006/relationships/hyperlink" Target="https://www.tcdb.com/ViewTeams.cfm/sid/70/1970-Topps" TargetMode="External"/><Relationship Id="rId337" Type="http://schemas.openxmlformats.org/officeDocument/2006/relationships/hyperlink" Target="https://www.tcdb.com/ViewTeams.cfm/sid/70/1970-Topps" TargetMode="External"/><Relationship Id="rId336" Type="http://schemas.openxmlformats.org/officeDocument/2006/relationships/hyperlink" Target="https://www.tcdb.com/ViewTeams.cfm/sid/70/1970-Topps" TargetMode="External"/><Relationship Id="rId335" Type="http://schemas.openxmlformats.org/officeDocument/2006/relationships/hyperlink" Target="https://www.tcdb.com/ViewTeams.cfm/sid/70/1970-Topps" TargetMode="External"/><Relationship Id="rId339" Type="http://schemas.openxmlformats.org/officeDocument/2006/relationships/hyperlink" Target="https://www.tcdb.com/ViewTeams.cfm/sid/70/1970-Topps" TargetMode="External"/><Relationship Id="rId330" Type="http://schemas.openxmlformats.org/officeDocument/2006/relationships/hyperlink" Target="https://www.tcdb.com/ViewTeams.cfm/sid/70/1970-Topps" TargetMode="External"/><Relationship Id="rId334" Type="http://schemas.openxmlformats.org/officeDocument/2006/relationships/hyperlink" Target="https://www.tcdb.com/ViewTeams.cfm/sid/70/1970-Topps" TargetMode="External"/><Relationship Id="rId333" Type="http://schemas.openxmlformats.org/officeDocument/2006/relationships/hyperlink" Target="https://www.tcdb.com/ViewTeams.cfm/sid/70/1970-Topps" TargetMode="External"/><Relationship Id="rId332" Type="http://schemas.openxmlformats.org/officeDocument/2006/relationships/hyperlink" Target="https://www.tcdb.com/ViewTeams.cfm/sid/70/1970-Topps" TargetMode="External"/><Relationship Id="rId331" Type="http://schemas.openxmlformats.org/officeDocument/2006/relationships/hyperlink" Target="https://www.tcdb.com/ViewTeams.cfm/sid/70/1970-Topps" TargetMode="External"/><Relationship Id="rId370" Type="http://schemas.openxmlformats.org/officeDocument/2006/relationships/hyperlink" Target="https://www.tcdb.com/ViewTeams.cfm/sid/71/1971-Topps" TargetMode="External"/><Relationship Id="rId369" Type="http://schemas.openxmlformats.org/officeDocument/2006/relationships/hyperlink" Target="https://www.tcdb.com/ViewTeams.cfm/sid/71/1971-Topps" TargetMode="External"/><Relationship Id="rId368" Type="http://schemas.openxmlformats.org/officeDocument/2006/relationships/hyperlink" Target="https://www.tcdb.com/ViewTeams.cfm/sid/71/1971-Topps" TargetMode="External"/><Relationship Id="rId363" Type="http://schemas.openxmlformats.org/officeDocument/2006/relationships/hyperlink" Target="https://www.tcdb.com/ViewTeams.cfm/sid/71/1971-Topps" TargetMode="External"/><Relationship Id="rId362" Type="http://schemas.openxmlformats.org/officeDocument/2006/relationships/hyperlink" Target="https://www.tcdb.com/ViewTeams.cfm/sid/71/1971-Topps" TargetMode="External"/><Relationship Id="rId361" Type="http://schemas.openxmlformats.org/officeDocument/2006/relationships/hyperlink" Target="https://www.tcdb.com/ViewTeams.cfm/sid/71/1971-Topps" TargetMode="External"/><Relationship Id="rId360" Type="http://schemas.openxmlformats.org/officeDocument/2006/relationships/hyperlink" Target="https://www.tcdb.com/ViewTeams.cfm/sid/71/1971-Topps" TargetMode="External"/><Relationship Id="rId367" Type="http://schemas.openxmlformats.org/officeDocument/2006/relationships/hyperlink" Target="https://www.tcdb.com/ViewTeams.cfm/sid/71/1971-Topps" TargetMode="External"/><Relationship Id="rId366" Type="http://schemas.openxmlformats.org/officeDocument/2006/relationships/hyperlink" Target="https://www.tcdb.com/ViewTeams.cfm/sid/71/1971-Topps" TargetMode="External"/><Relationship Id="rId365" Type="http://schemas.openxmlformats.org/officeDocument/2006/relationships/hyperlink" Target="https://www.tcdb.com/ViewTeams.cfm/sid/71/1971-Topps" TargetMode="External"/><Relationship Id="rId364" Type="http://schemas.openxmlformats.org/officeDocument/2006/relationships/hyperlink" Target="https://www.tcdb.com/ViewTeams.cfm/sid/71/1971-Topps" TargetMode="External"/><Relationship Id="rId95" Type="http://schemas.openxmlformats.org/officeDocument/2006/relationships/hyperlink" Target="https://www.tcdb.com/ViewTeams.cfm/sid/38/1957-Topps" TargetMode="External"/><Relationship Id="rId94" Type="http://schemas.openxmlformats.org/officeDocument/2006/relationships/hyperlink" Target="https://www.tcdb.com/ViewTeams.cfm/sid/38/1957-Topps" TargetMode="External"/><Relationship Id="rId97" Type="http://schemas.openxmlformats.org/officeDocument/2006/relationships/hyperlink" Target="https://www.tcdb.com/ViewTeams.cfm/sid/38/1957-Topps" TargetMode="External"/><Relationship Id="rId96" Type="http://schemas.openxmlformats.org/officeDocument/2006/relationships/hyperlink" Target="https://www.tcdb.com/ViewTeams.cfm/sid/38/1957-Topps" TargetMode="External"/><Relationship Id="rId99" Type="http://schemas.openxmlformats.org/officeDocument/2006/relationships/hyperlink" Target="https://www.tcdb.com/ViewTeams.cfm/sid/40/1958-Topps" TargetMode="External"/><Relationship Id="rId98" Type="http://schemas.openxmlformats.org/officeDocument/2006/relationships/hyperlink" Target="https://www.tcdb.com/ViewTeams.cfm/sid/40/1958-Topps" TargetMode="External"/><Relationship Id="rId91" Type="http://schemas.openxmlformats.org/officeDocument/2006/relationships/hyperlink" Target="https://www.tcdb.com/ViewTeams.cfm/sid/38/1957-Topps" TargetMode="External"/><Relationship Id="rId90" Type="http://schemas.openxmlformats.org/officeDocument/2006/relationships/hyperlink" Target="https://www.tcdb.com/ViewTeams.cfm/sid/38/1957-Topps" TargetMode="External"/><Relationship Id="rId93" Type="http://schemas.openxmlformats.org/officeDocument/2006/relationships/hyperlink" Target="https://www.tcdb.com/ViewTeams.cfm/sid/38/1957-Topps" TargetMode="External"/><Relationship Id="rId92" Type="http://schemas.openxmlformats.org/officeDocument/2006/relationships/hyperlink" Target="https://www.tcdb.com/ViewTeams.cfm/sid/38/1957-Topps" TargetMode="External"/><Relationship Id="rId359" Type="http://schemas.openxmlformats.org/officeDocument/2006/relationships/hyperlink" Target="https://www.tcdb.com/ViewTeams.cfm/sid/71/1971-Topps" TargetMode="External"/><Relationship Id="rId358" Type="http://schemas.openxmlformats.org/officeDocument/2006/relationships/hyperlink" Target="https://www.tcdb.com/ViewTeams.cfm/sid/71/1971-Topps" TargetMode="External"/><Relationship Id="rId357" Type="http://schemas.openxmlformats.org/officeDocument/2006/relationships/hyperlink" Target="https://www.tcdb.com/ViewTeams.cfm/sid/71/1971-Topps" TargetMode="External"/><Relationship Id="rId352" Type="http://schemas.openxmlformats.org/officeDocument/2006/relationships/hyperlink" Target="https://www.tcdb.com/ViewTeams.cfm/sid/71/1971-Topps" TargetMode="External"/><Relationship Id="rId351" Type="http://schemas.openxmlformats.org/officeDocument/2006/relationships/hyperlink" Target="https://www.tcdb.com/ViewTeams.cfm/sid/70/1970-Topps" TargetMode="External"/><Relationship Id="rId350" Type="http://schemas.openxmlformats.org/officeDocument/2006/relationships/hyperlink" Target="https://www.tcdb.com/ViewTeams.cfm/sid/70/1970-Topps" TargetMode="External"/><Relationship Id="rId356" Type="http://schemas.openxmlformats.org/officeDocument/2006/relationships/hyperlink" Target="https://www.tcdb.com/ViewTeams.cfm/sid/71/1971-Topps" TargetMode="External"/><Relationship Id="rId355" Type="http://schemas.openxmlformats.org/officeDocument/2006/relationships/hyperlink" Target="https://www.tcdb.com/ViewTeams.cfm/sid/71/1971-Topps" TargetMode="External"/><Relationship Id="rId354" Type="http://schemas.openxmlformats.org/officeDocument/2006/relationships/hyperlink" Target="https://www.tcdb.com/ViewTeams.cfm/sid/71/1971-Topps" TargetMode="External"/><Relationship Id="rId353" Type="http://schemas.openxmlformats.org/officeDocument/2006/relationships/hyperlink" Target="https://www.tcdb.com/ViewTeams.cfm/sid/71/1971-Topps" TargetMode="External"/><Relationship Id="rId1378" Type="http://schemas.openxmlformats.org/officeDocument/2006/relationships/hyperlink" Target="https://www.tcdb.com/ViewTeams.cfm/sid/6625/2008-Topps" TargetMode="External"/><Relationship Id="rId1379" Type="http://schemas.openxmlformats.org/officeDocument/2006/relationships/hyperlink" Target="https://www.tcdb.com/ViewTeams.cfm/sid/6625/2008-Topps" TargetMode="External"/><Relationship Id="rId305" Type="http://schemas.openxmlformats.org/officeDocument/2006/relationships/hyperlink" Target="https://www.tcdb.com/ViewTeams.cfm/sid/69/1969-Topps" TargetMode="External"/><Relationship Id="rId789" Type="http://schemas.openxmlformats.org/officeDocument/2006/relationships/hyperlink" Target="https://www.tcdb.com/ViewTeams.cfm/sid/125/1988-Topps" TargetMode="External"/><Relationship Id="rId304" Type="http://schemas.openxmlformats.org/officeDocument/2006/relationships/hyperlink" Target="https://www.tcdb.com/ViewTeams.cfm/sid/69/1969-Topps" TargetMode="External"/><Relationship Id="rId788" Type="http://schemas.openxmlformats.org/officeDocument/2006/relationships/hyperlink" Target="https://www.tcdb.com/ViewTeams.cfm/sid/125/1988-Topps" TargetMode="External"/><Relationship Id="rId303" Type="http://schemas.openxmlformats.org/officeDocument/2006/relationships/hyperlink" Target="https://www.tcdb.com/ViewTeams.cfm/sid/68/1968-Topps" TargetMode="External"/><Relationship Id="rId787" Type="http://schemas.openxmlformats.org/officeDocument/2006/relationships/hyperlink" Target="https://www.tcdb.com/ViewTeams.cfm/sid/125/1988-Topps" TargetMode="External"/><Relationship Id="rId302" Type="http://schemas.openxmlformats.org/officeDocument/2006/relationships/hyperlink" Target="https://www.tcdb.com/ViewTeams.cfm/sid/68/1968-Topps" TargetMode="External"/><Relationship Id="rId786" Type="http://schemas.openxmlformats.org/officeDocument/2006/relationships/hyperlink" Target="https://www.tcdb.com/ViewTeams.cfm/sid/125/1988-Topps" TargetMode="External"/><Relationship Id="rId309" Type="http://schemas.openxmlformats.org/officeDocument/2006/relationships/hyperlink" Target="https://www.tcdb.com/ViewTeams.cfm/sid/69/1969-Topps" TargetMode="External"/><Relationship Id="rId308" Type="http://schemas.openxmlformats.org/officeDocument/2006/relationships/hyperlink" Target="https://www.tcdb.com/ViewTeams.cfm/sid/69/1969-Topps" TargetMode="External"/><Relationship Id="rId307" Type="http://schemas.openxmlformats.org/officeDocument/2006/relationships/hyperlink" Target="https://www.tcdb.com/ViewTeams.cfm/sid/69/1969-Topps" TargetMode="External"/><Relationship Id="rId306" Type="http://schemas.openxmlformats.org/officeDocument/2006/relationships/hyperlink" Target="https://www.tcdb.com/ViewTeams.cfm/sid/69/1969-Topps" TargetMode="External"/><Relationship Id="rId781" Type="http://schemas.openxmlformats.org/officeDocument/2006/relationships/hyperlink" Target="https://www.tcdb.com/ViewTeams.cfm/sid/117/1987-Topps" TargetMode="External"/><Relationship Id="rId1370" Type="http://schemas.openxmlformats.org/officeDocument/2006/relationships/hyperlink" Target="https://www.tcdb.com/ViewTeams.cfm/sid/6625/2008-Topps" TargetMode="External"/><Relationship Id="rId780" Type="http://schemas.openxmlformats.org/officeDocument/2006/relationships/hyperlink" Target="https://www.tcdb.com/ViewTeams.cfm/sid/117/1987-Topps" TargetMode="External"/><Relationship Id="rId1371" Type="http://schemas.openxmlformats.org/officeDocument/2006/relationships/hyperlink" Target="https://www.tcdb.com/ViewTeams.cfm/sid/6625/2008-Topps" TargetMode="External"/><Relationship Id="rId1372" Type="http://schemas.openxmlformats.org/officeDocument/2006/relationships/hyperlink" Target="https://www.tcdb.com/ViewTeams.cfm/sid/6625/2008-Topps" TargetMode="External"/><Relationship Id="rId1373" Type="http://schemas.openxmlformats.org/officeDocument/2006/relationships/hyperlink" Target="https://www.tcdb.com/ViewTeams.cfm/sid/6625/2008-Topps" TargetMode="External"/><Relationship Id="rId301" Type="http://schemas.openxmlformats.org/officeDocument/2006/relationships/hyperlink" Target="https://www.tcdb.com/ViewTeams.cfm/sid/68/1968-Topps" TargetMode="External"/><Relationship Id="rId785" Type="http://schemas.openxmlformats.org/officeDocument/2006/relationships/hyperlink" Target="https://www.tcdb.com/ViewTeams.cfm/sid/125/1988-Topps" TargetMode="External"/><Relationship Id="rId1374" Type="http://schemas.openxmlformats.org/officeDocument/2006/relationships/hyperlink" Target="https://www.tcdb.com/ViewTeams.cfm/sid/6625/2008-Topps" TargetMode="External"/><Relationship Id="rId300" Type="http://schemas.openxmlformats.org/officeDocument/2006/relationships/hyperlink" Target="https://www.tcdb.com/ViewTeams.cfm/sid/68/1968-Topps" TargetMode="External"/><Relationship Id="rId784" Type="http://schemas.openxmlformats.org/officeDocument/2006/relationships/hyperlink" Target="https://www.tcdb.com/ViewTeams.cfm/sid/125/1988-Topps" TargetMode="External"/><Relationship Id="rId1375" Type="http://schemas.openxmlformats.org/officeDocument/2006/relationships/hyperlink" Target="https://www.tcdb.com/ViewTeams.cfm/sid/6625/2008-Topps" TargetMode="External"/><Relationship Id="rId783" Type="http://schemas.openxmlformats.org/officeDocument/2006/relationships/hyperlink" Target="https://www.tcdb.com/ViewTeams.cfm/sid/125/1988-Topps" TargetMode="External"/><Relationship Id="rId1376" Type="http://schemas.openxmlformats.org/officeDocument/2006/relationships/hyperlink" Target="https://www.tcdb.com/ViewTeams.cfm/sid/6625/2008-Topps" TargetMode="External"/><Relationship Id="rId782" Type="http://schemas.openxmlformats.org/officeDocument/2006/relationships/hyperlink" Target="https://www.tcdb.com/ViewTeams.cfm/sid/125/1988-Topps" TargetMode="External"/><Relationship Id="rId1377" Type="http://schemas.openxmlformats.org/officeDocument/2006/relationships/hyperlink" Target="https://www.tcdb.com/ViewTeams.cfm/sid/6625/2008-Topps" TargetMode="External"/><Relationship Id="rId1367" Type="http://schemas.openxmlformats.org/officeDocument/2006/relationships/hyperlink" Target="https://www.tcdb.com/ViewTeams.cfm/sid/6625/2008-Topps" TargetMode="External"/><Relationship Id="rId1368" Type="http://schemas.openxmlformats.org/officeDocument/2006/relationships/hyperlink" Target="https://www.tcdb.com/ViewTeams.cfm/sid/6625/2008-Topps" TargetMode="External"/><Relationship Id="rId1369" Type="http://schemas.openxmlformats.org/officeDocument/2006/relationships/hyperlink" Target="https://www.tcdb.com/ViewTeams.cfm/sid/6625/2008-Topps" TargetMode="External"/><Relationship Id="rId778" Type="http://schemas.openxmlformats.org/officeDocument/2006/relationships/hyperlink" Target="https://www.tcdb.com/ViewTeams.cfm/sid/117/1987-Topps" TargetMode="External"/><Relationship Id="rId777" Type="http://schemas.openxmlformats.org/officeDocument/2006/relationships/hyperlink" Target="https://www.tcdb.com/ViewTeams.cfm/sid/117/1987-Topps" TargetMode="External"/><Relationship Id="rId776" Type="http://schemas.openxmlformats.org/officeDocument/2006/relationships/hyperlink" Target="https://www.tcdb.com/ViewTeams.cfm/sid/117/1987-Topps" TargetMode="External"/><Relationship Id="rId775" Type="http://schemas.openxmlformats.org/officeDocument/2006/relationships/hyperlink" Target="https://www.tcdb.com/ViewTeams.cfm/sid/117/1987-Topps" TargetMode="External"/><Relationship Id="rId779" Type="http://schemas.openxmlformats.org/officeDocument/2006/relationships/hyperlink" Target="https://www.tcdb.com/ViewTeams.cfm/sid/117/1987-Topps" TargetMode="External"/><Relationship Id="rId770" Type="http://schemas.openxmlformats.org/officeDocument/2006/relationships/hyperlink" Target="https://www.tcdb.com/ViewTeams.cfm/sid/117/1987-Topps" TargetMode="External"/><Relationship Id="rId1360" Type="http://schemas.openxmlformats.org/officeDocument/2006/relationships/hyperlink" Target="https://www.tcdb.com/ViewTeams.cfm/sid/6625/2008-Topps" TargetMode="External"/><Relationship Id="rId1361" Type="http://schemas.openxmlformats.org/officeDocument/2006/relationships/hyperlink" Target="https://www.tcdb.com/ViewTeams.cfm/sid/6625/2008-Topps" TargetMode="External"/><Relationship Id="rId1362" Type="http://schemas.openxmlformats.org/officeDocument/2006/relationships/hyperlink" Target="https://www.tcdb.com/ViewTeams.cfm/sid/6625/2008-Topps" TargetMode="External"/><Relationship Id="rId774" Type="http://schemas.openxmlformats.org/officeDocument/2006/relationships/hyperlink" Target="https://www.tcdb.com/ViewTeams.cfm/sid/117/1987-Topps" TargetMode="External"/><Relationship Id="rId1363" Type="http://schemas.openxmlformats.org/officeDocument/2006/relationships/hyperlink" Target="https://www.tcdb.com/ViewTeams.cfm/sid/6625/2008-Topps" TargetMode="External"/><Relationship Id="rId773" Type="http://schemas.openxmlformats.org/officeDocument/2006/relationships/hyperlink" Target="https://www.tcdb.com/ViewTeams.cfm/sid/117/1987-Topps" TargetMode="External"/><Relationship Id="rId1364" Type="http://schemas.openxmlformats.org/officeDocument/2006/relationships/hyperlink" Target="https://www.tcdb.com/ViewTeams.cfm/sid/6625/2008-Topps" TargetMode="External"/><Relationship Id="rId772" Type="http://schemas.openxmlformats.org/officeDocument/2006/relationships/hyperlink" Target="https://www.tcdb.com/ViewTeams.cfm/sid/117/1987-Topps" TargetMode="External"/><Relationship Id="rId1365" Type="http://schemas.openxmlformats.org/officeDocument/2006/relationships/hyperlink" Target="https://www.tcdb.com/ViewTeams.cfm/sid/6625/2008-Topps" TargetMode="External"/><Relationship Id="rId771" Type="http://schemas.openxmlformats.org/officeDocument/2006/relationships/hyperlink" Target="https://www.tcdb.com/ViewTeams.cfm/sid/117/1987-Topps" TargetMode="External"/><Relationship Id="rId1366" Type="http://schemas.openxmlformats.org/officeDocument/2006/relationships/hyperlink" Target="https://www.tcdb.com/ViewTeams.cfm/sid/6625/2008-Topps" TargetMode="External"/><Relationship Id="rId327" Type="http://schemas.openxmlformats.org/officeDocument/2006/relationships/hyperlink" Target="https://www.tcdb.com/ViewTeams.cfm/sid/69/1969-Topps" TargetMode="External"/><Relationship Id="rId326" Type="http://schemas.openxmlformats.org/officeDocument/2006/relationships/hyperlink" Target="https://www.tcdb.com/ViewTeams.cfm/sid/69/1969-Topps" TargetMode="External"/><Relationship Id="rId325" Type="http://schemas.openxmlformats.org/officeDocument/2006/relationships/hyperlink" Target="https://www.tcdb.com/ViewTeams.cfm/sid/69/1969-Topps" TargetMode="External"/><Relationship Id="rId324" Type="http://schemas.openxmlformats.org/officeDocument/2006/relationships/hyperlink" Target="https://www.tcdb.com/ViewTeams.cfm/sid/69/1969-Topps" TargetMode="External"/><Relationship Id="rId329" Type="http://schemas.openxmlformats.org/officeDocument/2006/relationships/hyperlink" Target="https://www.tcdb.com/ViewTeams.cfm/sid/70/1970-Topps" TargetMode="External"/><Relationship Id="rId1390" Type="http://schemas.openxmlformats.org/officeDocument/2006/relationships/hyperlink" Target="https://www.tcdb.com/ViewTeams.cfm/sid/9074/2009-Topps" TargetMode="External"/><Relationship Id="rId328" Type="http://schemas.openxmlformats.org/officeDocument/2006/relationships/hyperlink" Target="https://www.tcdb.com/ViewTeams.cfm/sid/70/1970-Topps" TargetMode="External"/><Relationship Id="rId1391" Type="http://schemas.openxmlformats.org/officeDocument/2006/relationships/hyperlink" Target="https://www.tcdb.com/ViewTeams.cfm/sid/9074/2009-Topps" TargetMode="External"/><Relationship Id="rId1392" Type="http://schemas.openxmlformats.org/officeDocument/2006/relationships/hyperlink" Target="https://www.tcdb.com/ViewTeams.cfm/sid/9074/2009-Topps" TargetMode="External"/><Relationship Id="rId1393" Type="http://schemas.openxmlformats.org/officeDocument/2006/relationships/hyperlink" Target="https://www.tcdb.com/ViewTeams.cfm/sid/9074/2009-Topps" TargetMode="External"/><Relationship Id="rId1394" Type="http://schemas.openxmlformats.org/officeDocument/2006/relationships/hyperlink" Target="https://www.tcdb.com/ViewTeams.cfm/sid/9074/2009-Topps" TargetMode="External"/><Relationship Id="rId1395" Type="http://schemas.openxmlformats.org/officeDocument/2006/relationships/hyperlink" Target="https://www.tcdb.com/ViewTeams.cfm/sid/9074/2009-Topps" TargetMode="External"/><Relationship Id="rId323" Type="http://schemas.openxmlformats.org/officeDocument/2006/relationships/hyperlink" Target="https://www.tcdb.com/ViewTeams.cfm/sid/69/1969-Topps" TargetMode="External"/><Relationship Id="rId1396" Type="http://schemas.openxmlformats.org/officeDocument/2006/relationships/hyperlink" Target="https://www.tcdb.com/ViewTeams.cfm/sid/9074/2009-Topps" TargetMode="External"/><Relationship Id="rId322" Type="http://schemas.openxmlformats.org/officeDocument/2006/relationships/hyperlink" Target="https://www.tcdb.com/ViewTeams.cfm/sid/69/1969-Topps" TargetMode="External"/><Relationship Id="rId1397" Type="http://schemas.openxmlformats.org/officeDocument/2006/relationships/hyperlink" Target="https://www.tcdb.com/ViewTeams.cfm/sid/9074/2009-Topps" TargetMode="External"/><Relationship Id="rId321" Type="http://schemas.openxmlformats.org/officeDocument/2006/relationships/hyperlink" Target="https://www.tcdb.com/ViewTeams.cfm/sid/69/1969-Topps" TargetMode="External"/><Relationship Id="rId1398" Type="http://schemas.openxmlformats.org/officeDocument/2006/relationships/hyperlink" Target="https://www.tcdb.com/ViewTeams.cfm/sid/9074/2009-Topps" TargetMode="External"/><Relationship Id="rId320" Type="http://schemas.openxmlformats.org/officeDocument/2006/relationships/hyperlink" Target="https://www.tcdb.com/ViewTeams.cfm/sid/69/1969-Topps" TargetMode="External"/><Relationship Id="rId1399" Type="http://schemas.openxmlformats.org/officeDocument/2006/relationships/hyperlink" Target="https://www.tcdb.com/ViewTeams.cfm/sid/9074/2009-Topps" TargetMode="External"/><Relationship Id="rId1389" Type="http://schemas.openxmlformats.org/officeDocument/2006/relationships/hyperlink" Target="https://www.tcdb.com/ViewTeams.cfm/sid/9074/2009-Topps" TargetMode="External"/><Relationship Id="rId316" Type="http://schemas.openxmlformats.org/officeDocument/2006/relationships/hyperlink" Target="https://www.tcdb.com/ViewTeams.cfm/sid/69/1969-Topps" TargetMode="External"/><Relationship Id="rId315" Type="http://schemas.openxmlformats.org/officeDocument/2006/relationships/hyperlink" Target="https://www.tcdb.com/ViewTeams.cfm/sid/69/1969-Topps" TargetMode="External"/><Relationship Id="rId799" Type="http://schemas.openxmlformats.org/officeDocument/2006/relationships/hyperlink" Target="https://www.tcdb.com/ViewTeams.cfm/sid/125/1988-Topps" TargetMode="External"/><Relationship Id="rId314" Type="http://schemas.openxmlformats.org/officeDocument/2006/relationships/hyperlink" Target="https://www.tcdb.com/ViewTeams.cfm/sid/69/1969-Topps" TargetMode="External"/><Relationship Id="rId798" Type="http://schemas.openxmlformats.org/officeDocument/2006/relationships/hyperlink" Target="https://www.tcdb.com/ViewTeams.cfm/sid/125/1988-Topps" TargetMode="External"/><Relationship Id="rId313" Type="http://schemas.openxmlformats.org/officeDocument/2006/relationships/hyperlink" Target="https://www.tcdb.com/ViewTeams.cfm/sid/69/1969-Topps" TargetMode="External"/><Relationship Id="rId797" Type="http://schemas.openxmlformats.org/officeDocument/2006/relationships/hyperlink" Target="https://www.tcdb.com/ViewTeams.cfm/sid/125/1988-Topps" TargetMode="External"/><Relationship Id="rId319" Type="http://schemas.openxmlformats.org/officeDocument/2006/relationships/hyperlink" Target="https://www.tcdb.com/ViewTeams.cfm/sid/69/1969-Topps" TargetMode="External"/><Relationship Id="rId318" Type="http://schemas.openxmlformats.org/officeDocument/2006/relationships/hyperlink" Target="https://www.tcdb.com/ViewTeams.cfm/sid/69/1969-Topps" TargetMode="External"/><Relationship Id="rId317" Type="http://schemas.openxmlformats.org/officeDocument/2006/relationships/hyperlink" Target="https://www.tcdb.com/ViewTeams.cfm/sid/69/1969-Topps" TargetMode="External"/><Relationship Id="rId1380" Type="http://schemas.openxmlformats.org/officeDocument/2006/relationships/hyperlink" Target="https://www.tcdb.com/ViewTeams.cfm/sid/6625/2008-Topps" TargetMode="External"/><Relationship Id="rId792" Type="http://schemas.openxmlformats.org/officeDocument/2006/relationships/hyperlink" Target="https://www.tcdb.com/ViewTeams.cfm/sid/125/1988-Topps" TargetMode="External"/><Relationship Id="rId1381" Type="http://schemas.openxmlformats.org/officeDocument/2006/relationships/hyperlink" Target="https://www.tcdb.com/ViewTeams.cfm/sid/6625/2008-Topps" TargetMode="External"/><Relationship Id="rId791" Type="http://schemas.openxmlformats.org/officeDocument/2006/relationships/hyperlink" Target="https://www.tcdb.com/ViewTeams.cfm/sid/125/1988-Topps" TargetMode="External"/><Relationship Id="rId1382" Type="http://schemas.openxmlformats.org/officeDocument/2006/relationships/hyperlink" Target="https://www.tcdb.com/ViewTeams.cfm/sid/9074/2009-Topps" TargetMode="External"/><Relationship Id="rId790" Type="http://schemas.openxmlformats.org/officeDocument/2006/relationships/hyperlink" Target="https://www.tcdb.com/ViewTeams.cfm/sid/125/1988-Topps" TargetMode="External"/><Relationship Id="rId1383" Type="http://schemas.openxmlformats.org/officeDocument/2006/relationships/hyperlink" Target="https://www.tcdb.com/ViewTeams.cfm/sid/9074/2009-Topps" TargetMode="External"/><Relationship Id="rId1384" Type="http://schemas.openxmlformats.org/officeDocument/2006/relationships/hyperlink" Target="https://www.tcdb.com/ViewTeams.cfm/sid/9074/2009-Topps" TargetMode="External"/><Relationship Id="rId312" Type="http://schemas.openxmlformats.org/officeDocument/2006/relationships/hyperlink" Target="https://www.tcdb.com/ViewTeams.cfm/sid/69/1969-Topps" TargetMode="External"/><Relationship Id="rId796" Type="http://schemas.openxmlformats.org/officeDocument/2006/relationships/hyperlink" Target="https://www.tcdb.com/ViewTeams.cfm/sid/125/1988-Topps" TargetMode="External"/><Relationship Id="rId1385" Type="http://schemas.openxmlformats.org/officeDocument/2006/relationships/hyperlink" Target="https://www.tcdb.com/ViewTeams.cfm/sid/9074/2009-Topps" TargetMode="External"/><Relationship Id="rId311" Type="http://schemas.openxmlformats.org/officeDocument/2006/relationships/hyperlink" Target="https://www.tcdb.com/ViewTeams.cfm/sid/69/1969-Topps" TargetMode="External"/><Relationship Id="rId795" Type="http://schemas.openxmlformats.org/officeDocument/2006/relationships/hyperlink" Target="https://www.tcdb.com/ViewTeams.cfm/sid/125/1988-Topps" TargetMode="External"/><Relationship Id="rId1386" Type="http://schemas.openxmlformats.org/officeDocument/2006/relationships/hyperlink" Target="https://www.tcdb.com/ViewTeams.cfm/sid/9074/2009-Topps" TargetMode="External"/><Relationship Id="rId310" Type="http://schemas.openxmlformats.org/officeDocument/2006/relationships/hyperlink" Target="https://www.tcdb.com/ViewTeams.cfm/sid/69/1969-Topps" TargetMode="External"/><Relationship Id="rId794" Type="http://schemas.openxmlformats.org/officeDocument/2006/relationships/hyperlink" Target="https://www.tcdb.com/ViewTeams.cfm/sid/125/1988-Topps" TargetMode="External"/><Relationship Id="rId1387" Type="http://schemas.openxmlformats.org/officeDocument/2006/relationships/hyperlink" Target="https://www.tcdb.com/ViewTeams.cfm/sid/9074/2009-Topps" TargetMode="External"/><Relationship Id="rId793" Type="http://schemas.openxmlformats.org/officeDocument/2006/relationships/hyperlink" Target="https://www.tcdb.com/ViewTeams.cfm/sid/125/1988-Topps" TargetMode="External"/><Relationship Id="rId1388" Type="http://schemas.openxmlformats.org/officeDocument/2006/relationships/hyperlink" Target="https://www.tcdb.com/ViewTeams.cfm/sid/9074/2009-Topps" TargetMode="External"/><Relationship Id="rId297" Type="http://schemas.openxmlformats.org/officeDocument/2006/relationships/hyperlink" Target="https://www.tcdb.com/ViewTeams.cfm/sid/68/1968-Topps" TargetMode="External"/><Relationship Id="rId296" Type="http://schemas.openxmlformats.org/officeDocument/2006/relationships/hyperlink" Target="https://www.tcdb.com/ViewTeams.cfm/sid/68/1968-Topps" TargetMode="External"/><Relationship Id="rId295" Type="http://schemas.openxmlformats.org/officeDocument/2006/relationships/hyperlink" Target="https://www.tcdb.com/ViewTeams.cfm/sid/68/1968-Topps" TargetMode="External"/><Relationship Id="rId294" Type="http://schemas.openxmlformats.org/officeDocument/2006/relationships/hyperlink" Target="https://www.tcdb.com/ViewTeams.cfm/sid/68/1968-Topps" TargetMode="External"/><Relationship Id="rId299" Type="http://schemas.openxmlformats.org/officeDocument/2006/relationships/hyperlink" Target="https://www.tcdb.com/ViewTeams.cfm/sid/68/1968-Topps" TargetMode="External"/><Relationship Id="rId298" Type="http://schemas.openxmlformats.org/officeDocument/2006/relationships/hyperlink" Target="https://www.tcdb.com/ViewTeams.cfm/sid/68/1968-Topps" TargetMode="External"/><Relationship Id="rId271" Type="http://schemas.openxmlformats.org/officeDocument/2006/relationships/hyperlink" Target="https://www.tcdb.com/ViewTeams.cfm/sid/66/1967-Topps" TargetMode="External"/><Relationship Id="rId270" Type="http://schemas.openxmlformats.org/officeDocument/2006/relationships/hyperlink" Target="https://www.tcdb.com/ViewTeams.cfm/sid/66/1967-Topps" TargetMode="External"/><Relationship Id="rId269" Type="http://schemas.openxmlformats.org/officeDocument/2006/relationships/hyperlink" Target="https://www.tcdb.com/ViewTeams.cfm/sid/66/1967-Topps" TargetMode="External"/><Relationship Id="rId264" Type="http://schemas.openxmlformats.org/officeDocument/2006/relationships/hyperlink" Target="https://www.tcdb.com/ViewTeams.cfm/sid/66/1967-Topps" TargetMode="External"/><Relationship Id="rId263" Type="http://schemas.openxmlformats.org/officeDocument/2006/relationships/hyperlink" Target="https://www.tcdb.com/ViewTeams.cfm/sid/65/1966-Topps" TargetMode="External"/><Relationship Id="rId262" Type="http://schemas.openxmlformats.org/officeDocument/2006/relationships/hyperlink" Target="https://www.tcdb.com/ViewTeams.cfm/sid/65/1966-Topps" TargetMode="External"/><Relationship Id="rId261" Type="http://schemas.openxmlformats.org/officeDocument/2006/relationships/hyperlink" Target="https://www.tcdb.com/ViewTeams.cfm/sid/65/1966-Topps" TargetMode="External"/><Relationship Id="rId268" Type="http://schemas.openxmlformats.org/officeDocument/2006/relationships/hyperlink" Target="https://www.tcdb.com/ViewTeams.cfm/sid/66/1967-Topps" TargetMode="External"/><Relationship Id="rId267" Type="http://schemas.openxmlformats.org/officeDocument/2006/relationships/hyperlink" Target="https://www.tcdb.com/ViewTeams.cfm/sid/66/1967-Topps" TargetMode="External"/><Relationship Id="rId266" Type="http://schemas.openxmlformats.org/officeDocument/2006/relationships/hyperlink" Target="https://www.tcdb.com/ViewTeams.cfm/sid/66/1967-Topps" TargetMode="External"/><Relationship Id="rId265" Type="http://schemas.openxmlformats.org/officeDocument/2006/relationships/hyperlink" Target="https://www.tcdb.com/ViewTeams.cfm/sid/66/1967-Topps" TargetMode="External"/><Relationship Id="rId260" Type="http://schemas.openxmlformats.org/officeDocument/2006/relationships/hyperlink" Target="https://www.tcdb.com/ViewTeams.cfm/sid/65/1966-Topps" TargetMode="External"/><Relationship Id="rId259" Type="http://schemas.openxmlformats.org/officeDocument/2006/relationships/hyperlink" Target="https://www.tcdb.com/ViewTeams.cfm/sid/65/1966-Topps" TargetMode="External"/><Relationship Id="rId258" Type="http://schemas.openxmlformats.org/officeDocument/2006/relationships/hyperlink" Target="https://www.tcdb.com/ViewTeams.cfm/sid/65/1966-Topps" TargetMode="External"/><Relationship Id="rId253" Type="http://schemas.openxmlformats.org/officeDocument/2006/relationships/hyperlink" Target="https://www.tcdb.com/ViewTeams.cfm/sid/65/1966-Topps" TargetMode="External"/><Relationship Id="rId252" Type="http://schemas.openxmlformats.org/officeDocument/2006/relationships/hyperlink" Target="https://www.tcdb.com/ViewTeams.cfm/sid/65/1966-Topps" TargetMode="External"/><Relationship Id="rId251" Type="http://schemas.openxmlformats.org/officeDocument/2006/relationships/hyperlink" Target="https://www.tcdb.com/ViewTeams.cfm/sid/65/1966-Topps" TargetMode="External"/><Relationship Id="rId250" Type="http://schemas.openxmlformats.org/officeDocument/2006/relationships/hyperlink" Target="https://www.tcdb.com/ViewTeams.cfm/sid/65/1966-Topps" TargetMode="External"/><Relationship Id="rId257" Type="http://schemas.openxmlformats.org/officeDocument/2006/relationships/hyperlink" Target="https://www.tcdb.com/ViewTeams.cfm/sid/65/1966-Topps" TargetMode="External"/><Relationship Id="rId256" Type="http://schemas.openxmlformats.org/officeDocument/2006/relationships/hyperlink" Target="https://www.tcdb.com/ViewTeams.cfm/sid/65/1966-Topps" TargetMode="External"/><Relationship Id="rId255" Type="http://schemas.openxmlformats.org/officeDocument/2006/relationships/hyperlink" Target="https://www.tcdb.com/ViewTeams.cfm/sid/65/1966-Topps" TargetMode="External"/><Relationship Id="rId254" Type="http://schemas.openxmlformats.org/officeDocument/2006/relationships/hyperlink" Target="https://www.tcdb.com/ViewTeams.cfm/sid/65/1966-Topps" TargetMode="External"/><Relationship Id="rId293" Type="http://schemas.openxmlformats.org/officeDocument/2006/relationships/hyperlink" Target="https://www.tcdb.com/ViewTeams.cfm/sid/68/1968-Topps" TargetMode="External"/><Relationship Id="rId292" Type="http://schemas.openxmlformats.org/officeDocument/2006/relationships/hyperlink" Target="https://www.tcdb.com/ViewTeams.cfm/sid/68/1968-Topps" TargetMode="External"/><Relationship Id="rId291" Type="http://schemas.openxmlformats.org/officeDocument/2006/relationships/hyperlink" Target="https://www.tcdb.com/ViewTeams.cfm/sid/68/1968-Topps" TargetMode="External"/><Relationship Id="rId290" Type="http://schemas.openxmlformats.org/officeDocument/2006/relationships/hyperlink" Target="https://www.tcdb.com/ViewTeams.cfm/sid/68/1968-Topps" TargetMode="External"/><Relationship Id="rId286" Type="http://schemas.openxmlformats.org/officeDocument/2006/relationships/hyperlink" Target="https://www.tcdb.com/ViewTeams.cfm/sid/68/1968-Topps" TargetMode="External"/><Relationship Id="rId285" Type="http://schemas.openxmlformats.org/officeDocument/2006/relationships/hyperlink" Target="https://www.tcdb.com/ViewTeams.cfm/sid/68/1968-Topps" TargetMode="External"/><Relationship Id="rId284" Type="http://schemas.openxmlformats.org/officeDocument/2006/relationships/hyperlink" Target="https://www.tcdb.com/ViewTeams.cfm/sid/68/1968-Topps" TargetMode="External"/><Relationship Id="rId283" Type="http://schemas.openxmlformats.org/officeDocument/2006/relationships/hyperlink" Target="https://www.tcdb.com/ViewTeams.cfm/sid/66/1967-Topps" TargetMode="External"/><Relationship Id="rId289" Type="http://schemas.openxmlformats.org/officeDocument/2006/relationships/hyperlink" Target="https://www.tcdb.com/ViewTeams.cfm/sid/68/1968-Topps" TargetMode="External"/><Relationship Id="rId288" Type="http://schemas.openxmlformats.org/officeDocument/2006/relationships/hyperlink" Target="https://www.tcdb.com/ViewTeams.cfm/sid/68/1968-Topps" TargetMode="External"/><Relationship Id="rId287" Type="http://schemas.openxmlformats.org/officeDocument/2006/relationships/hyperlink" Target="https://www.tcdb.com/ViewTeams.cfm/sid/68/1968-Topps" TargetMode="External"/><Relationship Id="rId282" Type="http://schemas.openxmlformats.org/officeDocument/2006/relationships/hyperlink" Target="https://www.tcdb.com/ViewTeams.cfm/sid/66/1967-Topps" TargetMode="External"/><Relationship Id="rId281" Type="http://schemas.openxmlformats.org/officeDocument/2006/relationships/hyperlink" Target="https://www.tcdb.com/ViewTeams.cfm/sid/66/1967-Topps" TargetMode="External"/><Relationship Id="rId280" Type="http://schemas.openxmlformats.org/officeDocument/2006/relationships/hyperlink" Target="https://www.tcdb.com/ViewTeams.cfm/sid/66/1967-Topps" TargetMode="External"/><Relationship Id="rId275" Type="http://schemas.openxmlformats.org/officeDocument/2006/relationships/hyperlink" Target="https://www.tcdb.com/ViewTeams.cfm/sid/66/1967-Topps" TargetMode="External"/><Relationship Id="rId274" Type="http://schemas.openxmlformats.org/officeDocument/2006/relationships/hyperlink" Target="https://www.tcdb.com/ViewTeams.cfm/sid/66/1967-Topps" TargetMode="External"/><Relationship Id="rId273" Type="http://schemas.openxmlformats.org/officeDocument/2006/relationships/hyperlink" Target="https://www.tcdb.com/ViewTeams.cfm/sid/66/1967-Topps" TargetMode="External"/><Relationship Id="rId272" Type="http://schemas.openxmlformats.org/officeDocument/2006/relationships/hyperlink" Target="https://www.tcdb.com/ViewTeams.cfm/sid/66/1967-Topps" TargetMode="External"/><Relationship Id="rId279" Type="http://schemas.openxmlformats.org/officeDocument/2006/relationships/hyperlink" Target="https://www.tcdb.com/ViewTeams.cfm/sid/66/1967-Topps" TargetMode="External"/><Relationship Id="rId278" Type="http://schemas.openxmlformats.org/officeDocument/2006/relationships/hyperlink" Target="https://www.tcdb.com/ViewTeams.cfm/sid/66/1967-Topps" TargetMode="External"/><Relationship Id="rId277" Type="http://schemas.openxmlformats.org/officeDocument/2006/relationships/hyperlink" Target="https://www.tcdb.com/ViewTeams.cfm/sid/66/1967-Topps" TargetMode="External"/><Relationship Id="rId276" Type="http://schemas.openxmlformats.org/officeDocument/2006/relationships/hyperlink" Target="https://www.tcdb.com/ViewTeams.cfm/sid/66/1967-Topps" TargetMode="External"/><Relationship Id="rId1455" Type="http://schemas.openxmlformats.org/officeDocument/2006/relationships/hyperlink" Target="https://www.tcdb.com/ViewTeams.cfm/sid/48224/2011-Topps" TargetMode="External"/><Relationship Id="rId1456" Type="http://schemas.openxmlformats.org/officeDocument/2006/relationships/hyperlink" Target="https://www.tcdb.com/ViewTeams.cfm/sid/48224/2011-Topps" TargetMode="External"/><Relationship Id="rId1457" Type="http://schemas.openxmlformats.org/officeDocument/2006/relationships/hyperlink" Target="https://www.tcdb.com/ViewTeams.cfm/sid/48224/2011-Topps" TargetMode="External"/><Relationship Id="rId1458" Type="http://schemas.openxmlformats.org/officeDocument/2006/relationships/hyperlink" Target="https://www.tcdb.com/ViewTeams.cfm/sid/48224/2011-Topps" TargetMode="External"/><Relationship Id="rId1459" Type="http://schemas.openxmlformats.org/officeDocument/2006/relationships/hyperlink" Target="https://www.tcdb.com/ViewTeams.cfm/sid/48224/2011-Topps" TargetMode="External"/><Relationship Id="rId629" Type="http://schemas.openxmlformats.org/officeDocument/2006/relationships/hyperlink" Target="https://www.tcdb.com/ViewTeams.cfm/sid/89/1982-Topps" TargetMode="External"/><Relationship Id="rId624" Type="http://schemas.openxmlformats.org/officeDocument/2006/relationships/hyperlink" Target="https://www.tcdb.com/ViewTeams.cfm/sid/85/1981-Topps" TargetMode="External"/><Relationship Id="rId623" Type="http://schemas.openxmlformats.org/officeDocument/2006/relationships/hyperlink" Target="https://www.tcdb.com/ViewTeams.cfm/sid/85/1981-Topps" TargetMode="External"/><Relationship Id="rId622" Type="http://schemas.openxmlformats.org/officeDocument/2006/relationships/hyperlink" Target="https://www.tcdb.com/ViewTeams.cfm/sid/85/1981-Topps" TargetMode="External"/><Relationship Id="rId621" Type="http://schemas.openxmlformats.org/officeDocument/2006/relationships/hyperlink" Target="https://www.tcdb.com/ViewTeams.cfm/sid/85/1981-Topps" TargetMode="External"/><Relationship Id="rId628" Type="http://schemas.openxmlformats.org/officeDocument/2006/relationships/hyperlink" Target="https://www.tcdb.com/ViewTeams.cfm/sid/89/1982-Topps" TargetMode="External"/><Relationship Id="rId627" Type="http://schemas.openxmlformats.org/officeDocument/2006/relationships/hyperlink" Target="https://www.tcdb.com/ViewTeams.cfm/sid/89/1982-Topps" TargetMode="External"/><Relationship Id="rId626" Type="http://schemas.openxmlformats.org/officeDocument/2006/relationships/hyperlink" Target="https://www.tcdb.com/ViewTeams.cfm/sid/89/1982-Topps" TargetMode="External"/><Relationship Id="rId625" Type="http://schemas.openxmlformats.org/officeDocument/2006/relationships/hyperlink" Target="https://www.tcdb.com/ViewTeams.cfm/sid/85/1981-Topps" TargetMode="External"/><Relationship Id="rId1450" Type="http://schemas.openxmlformats.org/officeDocument/2006/relationships/hyperlink" Target="https://www.tcdb.com/ViewTeams.cfm/sid/48224/2011-Topps" TargetMode="External"/><Relationship Id="rId620" Type="http://schemas.openxmlformats.org/officeDocument/2006/relationships/hyperlink" Target="https://www.tcdb.com/ViewTeams.cfm/sid/85/1981-Topps" TargetMode="External"/><Relationship Id="rId1451" Type="http://schemas.openxmlformats.org/officeDocument/2006/relationships/hyperlink" Target="https://www.tcdb.com/ViewTeams.cfm/sid/48224/2011-Topps" TargetMode="External"/><Relationship Id="rId1452" Type="http://schemas.openxmlformats.org/officeDocument/2006/relationships/hyperlink" Target="https://www.tcdb.com/ViewTeams.cfm/sid/48224/2011-Topps" TargetMode="External"/><Relationship Id="rId1453" Type="http://schemas.openxmlformats.org/officeDocument/2006/relationships/hyperlink" Target="https://www.tcdb.com/ViewTeams.cfm/sid/48224/2011-Topps" TargetMode="External"/><Relationship Id="rId1454" Type="http://schemas.openxmlformats.org/officeDocument/2006/relationships/hyperlink" Target="https://www.tcdb.com/ViewTeams.cfm/sid/48224/2011-Topps" TargetMode="External"/><Relationship Id="rId1444" Type="http://schemas.openxmlformats.org/officeDocument/2006/relationships/hyperlink" Target="https://www.tcdb.com/ViewTeams.cfm/sid/48224/2011-Topps" TargetMode="External"/><Relationship Id="rId1445" Type="http://schemas.openxmlformats.org/officeDocument/2006/relationships/hyperlink" Target="https://www.tcdb.com/ViewTeams.cfm/sid/48224/2011-Topps" TargetMode="External"/><Relationship Id="rId1446" Type="http://schemas.openxmlformats.org/officeDocument/2006/relationships/hyperlink" Target="https://www.tcdb.com/ViewTeams.cfm/sid/48224/2011-Topps" TargetMode="External"/><Relationship Id="rId1447" Type="http://schemas.openxmlformats.org/officeDocument/2006/relationships/hyperlink" Target="https://www.tcdb.com/ViewTeams.cfm/sid/48224/2011-Topps" TargetMode="External"/><Relationship Id="rId1448" Type="http://schemas.openxmlformats.org/officeDocument/2006/relationships/hyperlink" Target="https://www.tcdb.com/ViewTeams.cfm/sid/48224/2011-Topps" TargetMode="External"/><Relationship Id="rId1449" Type="http://schemas.openxmlformats.org/officeDocument/2006/relationships/hyperlink" Target="https://www.tcdb.com/ViewTeams.cfm/sid/48224/2011-Topps" TargetMode="External"/><Relationship Id="rId619" Type="http://schemas.openxmlformats.org/officeDocument/2006/relationships/hyperlink" Target="https://www.tcdb.com/ViewTeams.cfm/sid/85/1981-Topps" TargetMode="External"/><Relationship Id="rId618" Type="http://schemas.openxmlformats.org/officeDocument/2006/relationships/hyperlink" Target="https://www.tcdb.com/ViewTeams.cfm/sid/85/1981-Topps" TargetMode="External"/><Relationship Id="rId613" Type="http://schemas.openxmlformats.org/officeDocument/2006/relationships/hyperlink" Target="https://www.tcdb.com/ViewTeams.cfm/sid/85/1981-Topps" TargetMode="External"/><Relationship Id="rId612" Type="http://schemas.openxmlformats.org/officeDocument/2006/relationships/hyperlink" Target="https://www.tcdb.com/ViewTeams.cfm/sid/85/1981-Topps" TargetMode="External"/><Relationship Id="rId611" Type="http://schemas.openxmlformats.org/officeDocument/2006/relationships/hyperlink" Target="https://www.tcdb.com/ViewTeams.cfm/sid/85/1981-Topps" TargetMode="External"/><Relationship Id="rId610" Type="http://schemas.openxmlformats.org/officeDocument/2006/relationships/hyperlink" Target="https://www.tcdb.com/ViewTeams.cfm/sid/85/1981-Topps" TargetMode="External"/><Relationship Id="rId617" Type="http://schemas.openxmlformats.org/officeDocument/2006/relationships/hyperlink" Target="https://www.tcdb.com/ViewTeams.cfm/sid/85/1981-Topps" TargetMode="External"/><Relationship Id="rId616" Type="http://schemas.openxmlformats.org/officeDocument/2006/relationships/hyperlink" Target="https://www.tcdb.com/ViewTeams.cfm/sid/85/1981-Topps" TargetMode="External"/><Relationship Id="rId615" Type="http://schemas.openxmlformats.org/officeDocument/2006/relationships/hyperlink" Target="https://www.tcdb.com/ViewTeams.cfm/sid/85/1981-Topps" TargetMode="External"/><Relationship Id="rId614" Type="http://schemas.openxmlformats.org/officeDocument/2006/relationships/hyperlink" Target="https://www.tcdb.com/ViewTeams.cfm/sid/85/1981-Topps" TargetMode="External"/><Relationship Id="rId1440" Type="http://schemas.openxmlformats.org/officeDocument/2006/relationships/hyperlink" Target="https://www.tcdb.com/ViewTeams.cfm/sid/9821/2010-Topps" TargetMode="External"/><Relationship Id="rId1441" Type="http://schemas.openxmlformats.org/officeDocument/2006/relationships/hyperlink" Target="https://www.tcdb.com/ViewTeams.cfm/sid/9821/2010-Topps" TargetMode="External"/><Relationship Id="rId1442" Type="http://schemas.openxmlformats.org/officeDocument/2006/relationships/hyperlink" Target="https://www.tcdb.com/ViewTeams.cfm/sid/48224/2011-Topps" TargetMode="External"/><Relationship Id="rId1443" Type="http://schemas.openxmlformats.org/officeDocument/2006/relationships/hyperlink" Target="https://www.tcdb.com/ViewTeams.cfm/sid/48224/2011-Topps" TargetMode="External"/><Relationship Id="rId1477" Type="http://schemas.openxmlformats.org/officeDocument/2006/relationships/hyperlink" Target="https://www.tcdb.com/ViewTeams.cfm/sid/61443/2012-Topps" TargetMode="External"/><Relationship Id="rId1478" Type="http://schemas.openxmlformats.org/officeDocument/2006/relationships/hyperlink" Target="https://www.tcdb.com/ViewTeams.cfm/sid/61443/2012-Topps" TargetMode="External"/><Relationship Id="rId1479" Type="http://schemas.openxmlformats.org/officeDocument/2006/relationships/hyperlink" Target="https://www.tcdb.com/ViewTeams.cfm/sid/61443/2012-Topps" TargetMode="External"/><Relationship Id="rId646" Type="http://schemas.openxmlformats.org/officeDocument/2006/relationships/hyperlink" Target="https://www.tcdb.com/ViewTeams.cfm/sid/89/1982-Topps" TargetMode="External"/><Relationship Id="rId645" Type="http://schemas.openxmlformats.org/officeDocument/2006/relationships/hyperlink" Target="https://www.tcdb.com/ViewTeams.cfm/sid/89/1982-Topps" TargetMode="External"/><Relationship Id="rId644" Type="http://schemas.openxmlformats.org/officeDocument/2006/relationships/hyperlink" Target="https://www.tcdb.com/ViewTeams.cfm/sid/89/1982-Topps" TargetMode="External"/><Relationship Id="rId643" Type="http://schemas.openxmlformats.org/officeDocument/2006/relationships/hyperlink" Target="https://www.tcdb.com/ViewTeams.cfm/sid/89/1982-Topps" TargetMode="External"/><Relationship Id="rId649" Type="http://schemas.openxmlformats.org/officeDocument/2006/relationships/hyperlink" Target="https://www.tcdb.com/ViewTeams.cfm/sid/89/1982-Topps" TargetMode="External"/><Relationship Id="rId648" Type="http://schemas.openxmlformats.org/officeDocument/2006/relationships/hyperlink" Target="https://www.tcdb.com/ViewTeams.cfm/sid/89/1982-Topps" TargetMode="External"/><Relationship Id="rId647" Type="http://schemas.openxmlformats.org/officeDocument/2006/relationships/hyperlink" Target="https://www.tcdb.com/ViewTeams.cfm/sid/89/1982-Topps" TargetMode="External"/><Relationship Id="rId1470" Type="http://schemas.openxmlformats.org/officeDocument/2006/relationships/hyperlink" Target="https://www.tcdb.com/ViewTeams.cfm/sid/48224/2011-Topps" TargetMode="External"/><Relationship Id="rId1471" Type="http://schemas.openxmlformats.org/officeDocument/2006/relationships/hyperlink" Target="https://www.tcdb.com/ViewTeams.cfm/sid/48224/2011-Topps" TargetMode="External"/><Relationship Id="rId1472" Type="http://schemas.openxmlformats.org/officeDocument/2006/relationships/hyperlink" Target="https://www.tcdb.com/ViewTeams.cfm/sid/61443/2012-Topps" TargetMode="External"/><Relationship Id="rId642" Type="http://schemas.openxmlformats.org/officeDocument/2006/relationships/hyperlink" Target="https://www.tcdb.com/ViewTeams.cfm/sid/89/1982-Topps" TargetMode="External"/><Relationship Id="rId1473" Type="http://schemas.openxmlformats.org/officeDocument/2006/relationships/hyperlink" Target="https://www.tcdb.com/ViewTeams.cfm/sid/61443/2012-Topps" TargetMode="External"/><Relationship Id="rId641" Type="http://schemas.openxmlformats.org/officeDocument/2006/relationships/hyperlink" Target="https://www.tcdb.com/ViewTeams.cfm/sid/89/1982-Topps" TargetMode="External"/><Relationship Id="rId1474" Type="http://schemas.openxmlformats.org/officeDocument/2006/relationships/hyperlink" Target="https://www.tcdb.com/ViewTeams.cfm/sid/61443/2012-Topps" TargetMode="External"/><Relationship Id="rId640" Type="http://schemas.openxmlformats.org/officeDocument/2006/relationships/hyperlink" Target="https://www.tcdb.com/ViewTeams.cfm/sid/89/1982-Topps" TargetMode="External"/><Relationship Id="rId1475" Type="http://schemas.openxmlformats.org/officeDocument/2006/relationships/hyperlink" Target="https://www.tcdb.com/ViewTeams.cfm/sid/61443/2012-Topps" TargetMode="External"/><Relationship Id="rId1476" Type="http://schemas.openxmlformats.org/officeDocument/2006/relationships/hyperlink" Target="https://www.tcdb.com/ViewTeams.cfm/sid/61443/2012-Topps" TargetMode="External"/><Relationship Id="rId1466" Type="http://schemas.openxmlformats.org/officeDocument/2006/relationships/hyperlink" Target="https://www.tcdb.com/ViewTeams.cfm/sid/48224/2011-Topps" TargetMode="External"/><Relationship Id="rId1467" Type="http://schemas.openxmlformats.org/officeDocument/2006/relationships/hyperlink" Target="https://www.tcdb.com/ViewTeams.cfm/sid/48224/2011-Topps" TargetMode="External"/><Relationship Id="rId1468" Type="http://schemas.openxmlformats.org/officeDocument/2006/relationships/hyperlink" Target="https://www.tcdb.com/ViewTeams.cfm/sid/48224/2011-Topps" TargetMode="External"/><Relationship Id="rId1469" Type="http://schemas.openxmlformats.org/officeDocument/2006/relationships/hyperlink" Target="https://www.tcdb.com/ViewTeams.cfm/sid/48224/2011-Topps" TargetMode="External"/><Relationship Id="rId635" Type="http://schemas.openxmlformats.org/officeDocument/2006/relationships/hyperlink" Target="https://www.tcdb.com/ViewTeams.cfm/sid/89/1982-Topps" TargetMode="External"/><Relationship Id="rId634" Type="http://schemas.openxmlformats.org/officeDocument/2006/relationships/hyperlink" Target="https://www.tcdb.com/ViewTeams.cfm/sid/89/1982-Topps" TargetMode="External"/><Relationship Id="rId633" Type="http://schemas.openxmlformats.org/officeDocument/2006/relationships/hyperlink" Target="https://www.tcdb.com/ViewTeams.cfm/sid/89/1982-Topps" TargetMode="External"/><Relationship Id="rId632" Type="http://schemas.openxmlformats.org/officeDocument/2006/relationships/hyperlink" Target="https://www.tcdb.com/ViewTeams.cfm/sid/89/1982-Topps" TargetMode="External"/><Relationship Id="rId639" Type="http://schemas.openxmlformats.org/officeDocument/2006/relationships/hyperlink" Target="https://www.tcdb.com/ViewTeams.cfm/sid/89/1982-Topps" TargetMode="External"/><Relationship Id="rId638" Type="http://schemas.openxmlformats.org/officeDocument/2006/relationships/hyperlink" Target="https://www.tcdb.com/ViewTeams.cfm/sid/89/1982-Topps" TargetMode="External"/><Relationship Id="rId637" Type="http://schemas.openxmlformats.org/officeDocument/2006/relationships/hyperlink" Target="https://www.tcdb.com/ViewTeams.cfm/sid/89/1982-Topps" TargetMode="External"/><Relationship Id="rId636" Type="http://schemas.openxmlformats.org/officeDocument/2006/relationships/hyperlink" Target="https://www.tcdb.com/ViewTeams.cfm/sid/89/1982-Topps" TargetMode="External"/><Relationship Id="rId1460" Type="http://schemas.openxmlformats.org/officeDocument/2006/relationships/hyperlink" Target="https://www.tcdb.com/ViewTeams.cfm/sid/48224/2011-Topps" TargetMode="External"/><Relationship Id="rId1461" Type="http://schemas.openxmlformats.org/officeDocument/2006/relationships/hyperlink" Target="https://www.tcdb.com/ViewTeams.cfm/sid/48224/2011-Topps" TargetMode="External"/><Relationship Id="rId631" Type="http://schemas.openxmlformats.org/officeDocument/2006/relationships/hyperlink" Target="https://www.tcdb.com/ViewTeams.cfm/sid/89/1982-Topps" TargetMode="External"/><Relationship Id="rId1462" Type="http://schemas.openxmlformats.org/officeDocument/2006/relationships/hyperlink" Target="https://www.tcdb.com/ViewTeams.cfm/sid/48224/2011-Topps" TargetMode="External"/><Relationship Id="rId630" Type="http://schemas.openxmlformats.org/officeDocument/2006/relationships/hyperlink" Target="https://www.tcdb.com/ViewTeams.cfm/sid/89/1982-Topps" TargetMode="External"/><Relationship Id="rId1463" Type="http://schemas.openxmlformats.org/officeDocument/2006/relationships/hyperlink" Target="https://www.tcdb.com/ViewTeams.cfm/sid/48224/2011-Topps" TargetMode="External"/><Relationship Id="rId1464" Type="http://schemas.openxmlformats.org/officeDocument/2006/relationships/hyperlink" Target="https://www.tcdb.com/ViewTeams.cfm/sid/48224/2011-Topps" TargetMode="External"/><Relationship Id="rId1465" Type="http://schemas.openxmlformats.org/officeDocument/2006/relationships/hyperlink" Target="https://www.tcdb.com/ViewTeams.cfm/sid/48224/2011-Topps" TargetMode="External"/><Relationship Id="rId1411" Type="http://schemas.openxmlformats.org/officeDocument/2006/relationships/hyperlink" Target="https://www.tcdb.com/ViewTeams.cfm/sid/9074/2009-Topps" TargetMode="External"/><Relationship Id="rId1412" Type="http://schemas.openxmlformats.org/officeDocument/2006/relationships/hyperlink" Target="https://www.tcdb.com/ViewTeams.cfm/sid/9821/2010-Topps" TargetMode="External"/><Relationship Id="rId1413" Type="http://schemas.openxmlformats.org/officeDocument/2006/relationships/hyperlink" Target="https://www.tcdb.com/ViewTeams.cfm/sid/9821/2010-Topps" TargetMode="External"/><Relationship Id="rId1414" Type="http://schemas.openxmlformats.org/officeDocument/2006/relationships/hyperlink" Target="https://www.tcdb.com/ViewTeams.cfm/sid/9821/2010-Topps" TargetMode="External"/><Relationship Id="rId1415" Type="http://schemas.openxmlformats.org/officeDocument/2006/relationships/hyperlink" Target="https://www.tcdb.com/ViewTeams.cfm/sid/9821/2010-Topps" TargetMode="External"/><Relationship Id="rId1416" Type="http://schemas.openxmlformats.org/officeDocument/2006/relationships/hyperlink" Target="https://www.tcdb.com/ViewTeams.cfm/sid/9821/2010-Topps" TargetMode="External"/><Relationship Id="rId1417" Type="http://schemas.openxmlformats.org/officeDocument/2006/relationships/hyperlink" Target="https://www.tcdb.com/ViewTeams.cfm/sid/9821/2010-Topps" TargetMode="External"/><Relationship Id="rId1418" Type="http://schemas.openxmlformats.org/officeDocument/2006/relationships/hyperlink" Target="https://www.tcdb.com/ViewTeams.cfm/sid/9821/2010-Topps" TargetMode="External"/><Relationship Id="rId1419" Type="http://schemas.openxmlformats.org/officeDocument/2006/relationships/hyperlink" Target="https://www.tcdb.com/ViewTeams.cfm/sid/9821/2010-Topps" TargetMode="External"/><Relationship Id="rId1410" Type="http://schemas.openxmlformats.org/officeDocument/2006/relationships/hyperlink" Target="https://www.tcdb.com/ViewTeams.cfm/sid/9074/2009-Topps" TargetMode="External"/><Relationship Id="rId1400" Type="http://schemas.openxmlformats.org/officeDocument/2006/relationships/hyperlink" Target="https://www.tcdb.com/ViewTeams.cfm/sid/9074/2009-Topps" TargetMode="External"/><Relationship Id="rId1401" Type="http://schemas.openxmlformats.org/officeDocument/2006/relationships/hyperlink" Target="https://www.tcdb.com/ViewTeams.cfm/sid/9074/2009-Topps" TargetMode="External"/><Relationship Id="rId1402" Type="http://schemas.openxmlformats.org/officeDocument/2006/relationships/hyperlink" Target="https://www.tcdb.com/ViewTeams.cfm/sid/9074/2009-Topps" TargetMode="External"/><Relationship Id="rId1403" Type="http://schemas.openxmlformats.org/officeDocument/2006/relationships/hyperlink" Target="https://www.tcdb.com/ViewTeams.cfm/sid/9074/2009-Topps" TargetMode="External"/><Relationship Id="rId1404" Type="http://schemas.openxmlformats.org/officeDocument/2006/relationships/hyperlink" Target="https://www.tcdb.com/ViewTeams.cfm/sid/9074/2009-Topps" TargetMode="External"/><Relationship Id="rId1405" Type="http://schemas.openxmlformats.org/officeDocument/2006/relationships/hyperlink" Target="https://www.tcdb.com/ViewTeams.cfm/sid/9074/2009-Topps" TargetMode="External"/><Relationship Id="rId1406" Type="http://schemas.openxmlformats.org/officeDocument/2006/relationships/hyperlink" Target="https://www.tcdb.com/ViewTeams.cfm/sid/9074/2009-Topps" TargetMode="External"/><Relationship Id="rId1407" Type="http://schemas.openxmlformats.org/officeDocument/2006/relationships/hyperlink" Target="https://www.tcdb.com/ViewTeams.cfm/sid/9074/2009-Topps" TargetMode="External"/><Relationship Id="rId1408" Type="http://schemas.openxmlformats.org/officeDocument/2006/relationships/hyperlink" Target="https://www.tcdb.com/ViewTeams.cfm/sid/9074/2009-Topps" TargetMode="External"/><Relationship Id="rId1409" Type="http://schemas.openxmlformats.org/officeDocument/2006/relationships/hyperlink" Target="https://www.tcdb.com/ViewTeams.cfm/sid/9074/2009-Topps" TargetMode="External"/><Relationship Id="rId1433" Type="http://schemas.openxmlformats.org/officeDocument/2006/relationships/hyperlink" Target="https://www.tcdb.com/ViewTeams.cfm/sid/9821/2010-Topps" TargetMode="External"/><Relationship Id="rId1434" Type="http://schemas.openxmlformats.org/officeDocument/2006/relationships/hyperlink" Target="https://www.tcdb.com/ViewTeams.cfm/sid/9821/2010-Topps" TargetMode="External"/><Relationship Id="rId1435" Type="http://schemas.openxmlformats.org/officeDocument/2006/relationships/hyperlink" Target="https://www.tcdb.com/ViewTeams.cfm/sid/9821/2010-Topps" TargetMode="External"/><Relationship Id="rId1436" Type="http://schemas.openxmlformats.org/officeDocument/2006/relationships/hyperlink" Target="https://www.tcdb.com/ViewTeams.cfm/sid/9821/2010-Topps" TargetMode="External"/><Relationship Id="rId1437" Type="http://schemas.openxmlformats.org/officeDocument/2006/relationships/hyperlink" Target="https://www.tcdb.com/ViewTeams.cfm/sid/9821/2010-Topps" TargetMode="External"/><Relationship Id="rId1438" Type="http://schemas.openxmlformats.org/officeDocument/2006/relationships/hyperlink" Target="https://www.tcdb.com/ViewTeams.cfm/sid/9821/2010-Topps" TargetMode="External"/><Relationship Id="rId1439" Type="http://schemas.openxmlformats.org/officeDocument/2006/relationships/hyperlink" Target="https://www.tcdb.com/ViewTeams.cfm/sid/9821/2010-Topps" TargetMode="External"/><Relationship Id="rId609" Type="http://schemas.openxmlformats.org/officeDocument/2006/relationships/hyperlink" Target="https://www.tcdb.com/ViewTeams.cfm/sid/85/1981-Topps" TargetMode="External"/><Relationship Id="rId608" Type="http://schemas.openxmlformats.org/officeDocument/2006/relationships/hyperlink" Target="https://www.tcdb.com/ViewTeams.cfm/sid/85/1981-Topps" TargetMode="External"/><Relationship Id="rId607" Type="http://schemas.openxmlformats.org/officeDocument/2006/relationships/hyperlink" Target="https://www.tcdb.com/ViewTeams.cfm/sid/85/1981-Topps" TargetMode="External"/><Relationship Id="rId602" Type="http://schemas.openxmlformats.org/officeDocument/2006/relationships/hyperlink" Target="https://www.tcdb.com/ViewTeams.cfm/sid/85/1981-Topps" TargetMode="External"/><Relationship Id="rId601" Type="http://schemas.openxmlformats.org/officeDocument/2006/relationships/hyperlink" Target="https://www.tcdb.com/ViewTeams.cfm/sid/85/1981-Topps" TargetMode="External"/><Relationship Id="rId600" Type="http://schemas.openxmlformats.org/officeDocument/2006/relationships/hyperlink" Target="https://www.tcdb.com/ViewTeams.cfm/sid/85/1981-Topps" TargetMode="External"/><Relationship Id="rId606" Type="http://schemas.openxmlformats.org/officeDocument/2006/relationships/hyperlink" Target="https://www.tcdb.com/ViewTeams.cfm/sid/85/1981-Topps" TargetMode="External"/><Relationship Id="rId605" Type="http://schemas.openxmlformats.org/officeDocument/2006/relationships/hyperlink" Target="https://www.tcdb.com/ViewTeams.cfm/sid/85/1981-Topps" TargetMode="External"/><Relationship Id="rId604" Type="http://schemas.openxmlformats.org/officeDocument/2006/relationships/hyperlink" Target="https://www.tcdb.com/ViewTeams.cfm/sid/85/1981-Topps" TargetMode="External"/><Relationship Id="rId603" Type="http://schemas.openxmlformats.org/officeDocument/2006/relationships/hyperlink" Target="https://www.tcdb.com/ViewTeams.cfm/sid/85/1981-Topps" TargetMode="External"/><Relationship Id="rId1430" Type="http://schemas.openxmlformats.org/officeDocument/2006/relationships/hyperlink" Target="https://www.tcdb.com/ViewTeams.cfm/sid/9821/2010-Topps" TargetMode="External"/><Relationship Id="rId1431" Type="http://schemas.openxmlformats.org/officeDocument/2006/relationships/hyperlink" Target="https://www.tcdb.com/ViewTeams.cfm/sid/9821/2010-Topps" TargetMode="External"/><Relationship Id="rId1432" Type="http://schemas.openxmlformats.org/officeDocument/2006/relationships/hyperlink" Target="https://www.tcdb.com/ViewTeams.cfm/sid/9821/2010-Topps" TargetMode="External"/><Relationship Id="rId1422" Type="http://schemas.openxmlformats.org/officeDocument/2006/relationships/hyperlink" Target="https://www.tcdb.com/ViewTeams.cfm/sid/9821/2010-Topps" TargetMode="External"/><Relationship Id="rId1423" Type="http://schemas.openxmlformats.org/officeDocument/2006/relationships/hyperlink" Target="https://www.tcdb.com/ViewTeams.cfm/sid/9821/2010-Topps" TargetMode="External"/><Relationship Id="rId1424" Type="http://schemas.openxmlformats.org/officeDocument/2006/relationships/hyperlink" Target="https://www.tcdb.com/ViewTeams.cfm/sid/9821/2010-Topps" TargetMode="External"/><Relationship Id="rId1425" Type="http://schemas.openxmlformats.org/officeDocument/2006/relationships/hyperlink" Target="https://www.tcdb.com/ViewTeams.cfm/sid/9821/2010-Topps" TargetMode="External"/><Relationship Id="rId1426" Type="http://schemas.openxmlformats.org/officeDocument/2006/relationships/hyperlink" Target="https://www.tcdb.com/ViewTeams.cfm/sid/9821/2010-Topps" TargetMode="External"/><Relationship Id="rId1427" Type="http://schemas.openxmlformats.org/officeDocument/2006/relationships/hyperlink" Target="https://www.tcdb.com/ViewTeams.cfm/sid/9821/2010-Topps" TargetMode="External"/><Relationship Id="rId1428" Type="http://schemas.openxmlformats.org/officeDocument/2006/relationships/hyperlink" Target="https://www.tcdb.com/ViewTeams.cfm/sid/9821/2010-Topps" TargetMode="External"/><Relationship Id="rId1429" Type="http://schemas.openxmlformats.org/officeDocument/2006/relationships/hyperlink" Target="https://www.tcdb.com/ViewTeams.cfm/sid/9821/2010-Topps" TargetMode="External"/><Relationship Id="rId1420" Type="http://schemas.openxmlformats.org/officeDocument/2006/relationships/hyperlink" Target="https://www.tcdb.com/ViewTeams.cfm/sid/9821/2010-Topps" TargetMode="External"/><Relationship Id="rId1421" Type="http://schemas.openxmlformats.org/officeDocument/2006/relationships/hyperlink" Target="https://www.tcdb.com/ViewTeams.cfm/sid/9821/2010-Topps" TargetMode="External"/><Relationship Id="rId1059" Type="http://schemas.openxmlformats.org/officeDocument/2006/relationships/hyperlink" Target="https://www.tcdb.com/ViewTeams.cfm/sid/1238/1998-Topps" TargetMode="External"/><Relationship Id="rId228" Type="http://schemas.openxmlformats.org/officeDocument/2006/relationships/hyperlink" Target="https://www.tcdb.com/ViewTeams.cfm/sid/64/1965-Topps" TargetMode="External"/><Relationship Id="rId227" Type="http://schemas.openxmlformats.org/officeDocument/2006/relationships/hyperlink" Target="https://www.tcdb.com/ViewTeams.cfm/sid/64/1965-Topps" TargetMode="External"/><Relationship Id="rId226" Type="http://schemas.openxmlformats.org/officeDocument/2006/relationships/hyperlink" Target="https://www.tcdb.com/ViewTeams.cfm/sid/64/1965-Topps" TargetMode="External"/><Relationship Id="rId225" Type="http://schemas.openxmlformats.org/officeDocument/2006/relationships/hyperlink" Target="https://www.tcdb.com/ViewTeams.cfm/sid/64/1965-Topps" TargetMode="External"/><Relationship Id="rId229" Type="http://schemas.openxmlformats.org/officeDocument/2006/relationships/hyperlink" Target="https://www.tcdb.com/ViewTeams.cfm/sid/64/1965-Topps" TargetMode="External"/><Relationship Id="rId1050" Type="http://schemas.openxmlformats.org/officeDocument/2006/relationships/hyperlink" Target="https://www.tcdb.com/ViewTeams.cfm/sid/1048/1997-Topps" TargetMode="External"/><Relationship Id="rId220" Type="http://schemas.openxmlformats.org/officeDocument/2006/relationships/hyperlink" Target="https://www.tcdb.com/ViewTeams.cfm/sid/61/1964-Topps" TargetMode="External"/><Relationship Id="rId1051" Type="http://schemas.openxmlformats.org/officeDocument/2006/relationships/hyperlink" Target="https://www.tcdb.com/ViewTeams.cfm/sid/1048/1997-Topps" TargetMode="External"/><Relationship Id="rId1052" Type="http://schemas.openxmlformats.org/officeDocument/2006/relationships/hyperlink" Target="https://www.tcdb.com/ViewTeams.cfm/sid/1238/1998-Topps" TargetMode="External"/><Relationship Id="rId1053" Type="http://schemas.openxmlformats.org/officeDocument/2006/relationships/hyperlink" Target="https://www.tcdb.com/ViewTeams.cfm/sid/1238/1998-Topps" TargetMode="External"/><Relationship Id="rId1054" Type="http://schemas.openxmlformats.org/officeDocument/2006/relationships/hyperlink" Target="https://www.tcdb.com/ViewTeams.cfm/sid/1238/1998-Topps" TargetMode="External"/><Relationship Id="rId224" Type="http://schemas.openxmlformats.org/officeDocument/2006/relationships/hyperlink" Target="https://www.tcdb.com/ViewTeams.cfm/sid/64/1965-Topps" TargetMode="External"/><Relationship Id="rId1055" Type="http://schemas.openxmlformats.org/officeDocument/2006/relationships/hyperlink" Target="https://www.tcdb.com/ViewTeams.cfm/sid/1238/1998-Topps" TargetMode="External"/><Relationship Id="rId223" Type="http://schemas.openxmlformats.org/officeDocument/2006/relationships/hyperlink" Target="https://www.tcdb.com/ViewTeams.cfm/sid/61/1964-Topps" TargetMode="External"/><Relationship Id="rId1056" Type="http://schemas.openxmlformats.org/officeDocument/2006/relationships/hyperlink" Target="https://www.tcdb.com/ViewTeams.cfm/sid/1238/1998-Topps" TargetMode="External"/><Relationship Id="rId222" Type="http://schemas.openxmlformats.org/officeDocument/2006/relationships/hyperlink" Target="https://www.tcdb.com/ViewTeams.cfm/sid/61/1964-Topps" TargetMode="External"/><Relationship Id="rId1057" Type="http://schemas.openxmlformats.org/officeDocument/2006/relationships/hyperlink" Target="https://www.tcdb.com/ViewTeams.cfm/sid/1238/1998-Topps" TargetMode="External"/><Relationship Id="rId221" Type="http://schemas.openxmlformats.org/officeDocument/2006/relationships/hyperlink" Target="https://www.tcdb.com/ViewTeams.cfm/sid/61/1964-Topps" TargetMode="External"/><Relationship Id="rId1058" Type="http://schemas.openxmlformats.org/officeDocument/2006/relationships/hyperlink" Target="https://www.tcdb.com/ViewTeams.cfm/sid/1238/1998-Topps" TargetMode="External"/><Relationship Id="rId1048" Type="http://schemas.openxmlformats.org/officeDocument/2006/relationships/hyperlink" Target="https://www.tcdb.com/ViewTeams.cfm/sid/1048/1997-Topps" TargetMode="External"/><Relationship Id="rId1049" Type="http://schemas.openxmlformats.org/officeDocument/2006/relationships/hyperlink" Target="https://www.tcdb.com/ViewTeams.cfm/sid/1048/1997-Topps" TargetMode="External"/><Relationship Id="rId217" Type="http://schemas.openxmlformats.org/officeDocument/2006/relationships/hyperlink" Target="https://www.tcdb.com/ViewTeams.cfm/sid/61/1964-Topps" TargetMode="External"/><Relationship Id="rId216" Type="http://schemas.openxmlformats.org/officeDocument/2006/relationships/hyperlink" Target="https://www.tcdb.com/ViewTeams.cfm/sid/61/1964-Topps" TargetMode="External"/><Relationship Id="rId215" Type="http://schemas.openxmlformats.org/officeDocument/2006/relationships/hyperlink" Target="https://www.tcdb.com/ViewTeams.cfm/sid/61/1964-Topps" TargetMode="External"/><Relationship Id="rId699" Type="http://schemas.openxmlformats.org/officeDocument/2006/relationships/hyperlink" Target="https://www.tcdb.com/ViewTeams.cfm/sid/98/1984-Topps" TargetMode="External"/><Relationship Id="rId214" Type="http://schemas.openxmlformats.org/officeDocument/2006/relationships/hyperlink" Target="https://www.tcdb.com/ViewTeams.cfm/sid/61/1964-Topps" TargetMode="External"/><Relationship Id="rId698" Type="http://schemas.openxmlformats.org/officeDocument/2006/relationships/hyperlink" Target="https://www.tcdb.com/ViewTeams.cfm/sid/98/1984-Topps" TargetMode="External"/><Relationship Id="rId219" Type="http://schemas.openxmlformats.org/officeDocument/2006/relationships/hyperlink" Target="https://www.tcdb.com/ViewTeams.cfm/sid/61/1964-Topps" TargetMode="External"/><Relationship Id="rId218" Type="http://schemas.openxmlformats.org/officeDocument/2006/relationships/hyperlink" Target="https://www.tcdb.com/ViewTeams.cfm/sid/61/1964-Topps" TargetMode="External"/><Relationship Id="rId693" Type="http://schemas.openxmlformats.org/officeDocument/2006/relationships/hyperlink" Target="https://www.tcdb.com/ViewTeams.cfm/sid/98/1984-Topps" TargetMode="External"/><Relationship Id="rId1040" Type="http://schemas.openxmlformats.org/officeDocument/2006/relationships/hyperlink" Target="https://www.tcdb.com/ViewTeams.cfm/sid/1048/1997-Topps" TargetMode="External"/><Relationship Id="rId692" Type="http://schemas.openxmlformats.org/officeDocument/2006/relationships/hyperlink" Target="https://www.tcdb.com/ViewTeams.cfm/sid/98/1984-Topps" TargetMode="External"/><Relationship Id="rId1041" Type="http://schemas.openxmlformats.org/officeDocument/2006/relationships/hyperlink" Target="https://www.tcdb.com/ViewTeams.cfm/sid/1048/1997-Topps" TargetMode="External"/><Relationship Id="rId691" Type="http://schemas.openxmlformats.org/officeDocument/2006/relationships/hyperlink" Target="https://www.tcdb.com/ViewTeams.cfm/sid/98/1984-Topps" TargetMode="External"/><Relationship Id="rId1042" Type="http://schemas.openxmlformats.org/officeDocument/2006/relationships/hyperlink" Target="https://www.tcdb.com/ViewTeams.cfm/sid/1048/1997-Topps" TargetMode="External"/><Relationship Id="rId690" Type="http://schemas.openxmlformats.org/officeDocument/2006/relationships/hyperlink" Target="https://www.tcdb.com/ViewTeams.cfm/sid/98/1984-Topps" TargetMode="External"/><Relationship Id="rId1043" Type="http://schemas.openxmlformats.org/officeDocument/2006/relationships/hyperlink" Target="https://www.tcdb.com/ViewTeams.cfm/sid/1048/1997-Topps" TargetMode="External"/><Relationship Id="rId213" Type="http://schemas.openxmlformats.org/officeDocument/2006/relationships/hyperlink" Target="https://www.tcdb.com/ViewTeams.cfm/sid/61/1964-Topps" TargetMode="External"/><Relationship Id="rId697" Type="http://schemas.openxmlformats.org/officeDocument/2006/relationships/hyperlink" Target="https://www.tcdb.com/ViewTeams.cfm/sid/98/1984-Topps" TargetMode="External"/><Relationship Id="rId1044" Type="http://schemas.openxmlformats.org/officeDocument/2006/relationships/hyperlink" Target="https://www.tcdb.com/ViewTeams.cfm/sid/1048/1997-Topps" TargetMode="External"/><Relationship Id="rId212" Type="http://schemas.openxmlformats.org/officeDocument/2006/relationships/hyperlink" Target="https://www.tcdb.com/ViewTeams.cfm/sid/61/1964-Topps" TargetMode="External"/><Relationship Id="rId696" Type="http://schemas.openxmlformats.org/officeDocument/2006/relationships/hyperlink" Target="https://www.tcdb.com/ViewTeams.cfm/sid/98/1984-Topps" TargetMode="External"/><Relationship Id="rId1045" Type="http://schemas.openxmlformats.org/officeDocument/2006/relationships/hyperlink" Target="https://www.tcdb.com/ViewTeams.cfm/sid/1048/1997-Topps" TargetMode="External"/><Relationship Id="rId211" Type="http://schemas.openxmlformats.org/officeDocument/2006/relationships/hyperlink" Target="https://www.tcdb.com/ViewTeams.cfm/sid/61/1964-Topps" TargetMode="External"/><Relationship Id="rId695" Type="http://schemas.openxmlformats.org/officeDocument/2006/relationships/hyperlink" Target="https://www.tcdb.com/ViewTeams.cfm/sid/98/1984-Topps" TargetMode="External"/><Relationship Id="rId1046" Type="http://schemas.openxmlformats.org/officeDocument/2006/relationships/hyperlink" Target="https://www.tcdb.com/ViewTeams.cfm/sid/1048/1997-Topps" TargetMode="External"/><Relationship Id="rId210" Type="http://schemas.openxmlformats.org/officeDocument/2006/relationships/hyperlink" Target="https://www.tcdb.com/ViewTeams.cfm/sid/61/1964-Topps" TargetMode="External"/><Relationship Id="rId694" Type="http://schemas.openxmlformats.org/officeDocument/2006/relationships/hyperlink" Target="https://www.tcdb.com/ViewTeams.cfm/sid/98/1984-Topps" TargetMode="External"/><Relationship Id="rId1047" Type="http://schemas.openxmlformats.org/officeDocument/2006/relationships/hyperlink" Target="https://www.tcdb.com/ViewTeams.cfm/sid/1048/1997-Topps" TargetMode="External"/><Relationship Id="rId249" Type="http://schemas.openxmlformats.org/officeDocument/2006/relationships/hyperlink" Target="https://www.tcdb.com/ViewTeams.cfm/sid/65/1966-Topps" TargetMode="External"/><Relationship Id="rId248" Type="http://schemas.openxmlformats.org/officeDocument/2006/relationships/hyperlink" Target="https://www.tcdb.com/ViewTeams.cfm/sid/65/1966-Topps" TargetMode="External"/><Relationship Id="rId247" Type="http://schemas.openxmlformats.org/officeDocument/2006/relationships/hyperlink" Target="https://www.tcdb.com/ViewTeams.cfm/sid/65/1966-Topps" TargetMode="External"/><Relationship Id="rId1070" Type="http://schemas.openxmlformats.org/officeDocument/2006/relationships/hyperlink" Target="https://www.tcdb.com/ViewTeams.cfm/sid/1238/1998-Topps" TargetMode="External"/><Relationship Id="rId1071" Type="http://schemas.openxmlformats.org/officeDocument/2006/relationships/hyperlink" Target="https://www.tcdb.com/ViewTeams.cfm/sid/1238/1998-Topps" TargetMode="External"/><Relationship Id="rId1072" Type="http://schemas.openxmlformats.org/officeDocument/2006/relationships/hyperlink" Target="https://www.tcdb.com/ViewTeams.cfm/sid/1238/1998-Topps" TargetMode="External"/><Relationship Id="rId242" Type="http://schemas.openxmlformats.org/officeDocument/2006/relationships/hyperlink" Target="https://www.tcdb.com/ViewTeams.cfm/sid/64/1965-Topps" TargetMode="External"/><Relationship Id="rId1073" Type="http://schemas.openxmlformats.org/officeDocument/2006/relationships/hyperlink" Target="https://www.tcdb.com/ViewTeams.cfm/sid/1238/1998-Topps" TargetMode="External"/><Relationship Id="rId241" Type="http://schemas.openxmlformats.org/officeDocument/2006/relationships/hyperlink" Target="https://www.tcdb.com/ViewTeams.cfm/sid/64/1965-Topps" TargetMode="External"/><Relationship Id="rId1074" Type="http://schemas.openxmlformats.org/officeDocument/2006/relationships/hyperlink" Target="https://www.tcdb.com/ViewTeams.cfm/sid/1238/1998-Topps" TargetMode="External"/><Relationship Id="rId240" Type="http://schemas.openxmlformats.org/officeDocument/2006/relationships/hyperlink" Target="https://www.tcdb.com/ViewTeams.cfm/sid/64/1965-Topps" TargetMode="External"/><Relationship Id="rId1075" Type="http://schemas.openxmlformats.org/officeDocument/2006/relationships/hyperlink" Target="https://www.tcdb.com/ViewTeams.cfm/sid/1238/1998-Topps" TargetMode="External"/><Relationship Id="rId1076" Type="http://schemas.openxmlformats.org/officeDocument/2006/relationships/hyperlink" Target="https://www.tcdb.com/ViewTeams.cfm/sid/1238/1998-Topps" TargetMode="External"/><Relationship Id="rId246" Type="http://schemas.openxmlformats.org/officeDocument/2006/relationships/hyperlink" Target="https://www.tcdb.com/ViewTeams.cfm/sid/65/1966-Topps" TargetMode="External"/><Relationship Id="rId1077" Type="http://schemas.openxmlformats.org/officeDocument/2006/relationships/hyperlink" Target="https://www.tcdb.com/ViewTeams.cfm/sid/1238/1998-Topps" TargetMode="External"/><Relationship Id="rId245" Type="http://schemas.openxmlformats.org/officeDocument/2006/relationships/hyperlink" Target="https://www.tcdb.com/ViewTeams.cfm/sid/65/1966-Topps" TargetMode="External"/><Relationship Id="rId1078" Type="http://schemas.openxmlformats.org/officeDocument/2006/relationships/hyperlink" Target="https://www.tcdb.com/ViewTeams.cfm/sid/1238/1998-Topps" TargetMode="External"/><Relationship Id="rId244" Type="http://schemas.openxmlformats.org/officeDocument/2006/relationships/hyperlink" Target="https://www.tcdb.com/ViewTeams.cfm/sid/65/1966-Topps" TargetMode="External"/><Relationship Id="rId1079" Type="http://schemas.openxmlformats.org/officeDocument/2006/relationships/hyperlink" Target="https://www.tcdb.com/ViewTeams.cfm/sid/1238/1998-Topps" TargetMode="External"/><Relationship Id="rId243" Type="http://schemas.openxmlformats.org/officeDocument/2006/relationships/hyperlink" Target="https://www.tcdb.com/ViewTeams.cfm/sid/64/1965-Topps" TargetMode="External"/><Relationship Id="rId239" Type="http://schemas.openxmlformats.org/officeDocument/2006/relationships/hyperlink" Target="https://www.tcdb.com/ViewTeams.cfm/sid/64/1965-Topps" TargetMode="External"/><Relationship Id="rId238" Type="http://schemas.openxmlformats.org/officeDocument/2006/relationships/hyperlink" Target="https://www.tcdb.com/ViewTeams.cfm/sid/64/1965-Topps" TargetMode="External"/><Relationship Id="rId237" Type="http://schemas.openxmlformats.org/officeDocument/2006/relationships/hyperlink" Target="https://www.tcdb.com/ViewTeams.cfm/sid/64/1965-Topps" TargetMode="External"/><Relationship Id="rId236" Type="http://schemas.openxmlformats.org/officeDocument/2006/relationships/hyperlink" Target="https://www.tcdb.com/ViewTeams.cfm/sid/64/1965-Topps" TargetMode="External"/><Relationship Id="rId1060" Type="http://schemas.openxmlformats.org/officeDocument/2006/relationships/hyperlink" Target="https://www.tcdb.com/ViewTeams.cfm/sid/1238/1998-Topps" TargetMode="External"/><Relationship Id="rId1061" Type="http://schemas.openxmlformats.org/officeDocument/2006/relationships/hyperlink" Target="https://www.tcdb.com/ViewTeams.cfm/sid/1238/1998-Topps" TargetMode="External"/><Relationship Id="rId231" Type="http://schemas.openxmlformats.org/officeDocument/2006/relationships/hyperlink" Target="https://www.tcdb.com/ViewTeams.cfm/sid/64/1965-Topps" TargetMode="External"/><Relationship Id="rId1062" Type="http://schemas.openxmlformats.org/officeDocument/2006/relationships/hyperlink" Target="https://www.tcdb.com/ViewTeams.cfm/sid/1238/1998-Topps" TargetMode="External"/><Relationship Id="rId230" Type="http://schemas.openxmlformats.org/officeDocument/2006/relationships/hyperlink" Target="https://www.tcdb.com/ViewTeams.cfm/sid/64/1965-Topps" TargetMode="External"/><Relationship Id="rId1063" Type="http://schemas.openxmlformats.org/officeDocument/2006/relationships/hyperlink" Target="https://www.tcdb.com/ViewTeams.cfm/sid/1238/1998-Topps" TargetMode="External"/><Relationship Id="rId1064" Type="http://schemas.openxmlformats.org/officeDocument/2006/relationships/hyperlink" Target="https://www.tcdb.com/ViewTeams.cfm/sid/1238/1998-Topps" TargetMode="External"/><Relationship Id="rId1065" Type="http://schemas.openxmlformats.org/officeDocument/2006/relationships/hyperlink" Target="https://www.tcdb.com/ViewTeams.cfm/sid/1238/1998-Topps" TargetMode="External"/><Relationship Id="rId235" Type="http://schemas.openxmlformats.org/officeDocument/2006/relationships/hyperlink" Target="https://www.tcdb.com/ViewTeams.cfm/sid/64/1965-Topps" TargetMode="External"/><Relationship Id="rId1066" Type="http://schemas.openxmlformats.org/officeDocument/2006/relationships/hyperlink" Target="https://www.tcdb.com/ViewTeams.cfm/sid/1238/1998-Topps" TargetMode="External"/><Relationship Id="rId234" Type="http://schemas.openxmlformats.org/officeDocument/2006/relationships/hyperlink" Target="https://www.tcdb.com/ViewTeams.cfm/sid/64/1965-Topps" TargetMode="External"/><Relationship Id="rId1067" Type="http://schemas.openxmlformats.org/officeDocument/2006/relationships/hyperlink" Target="https://www.tcdb.com/ViewTeams.cfm/sid/1238/1998-Topps" TargetMode="External"/><Relationship Id="rId233" Type="http://schemas.openxmlformats.org/officeDocument/2006/relationships/hyperlink" Target="https://www.tcdb.com/ViewTeams.cfm/sid/64/1965-Topps" TargetMode="External"/><Relationship Id="rId1068" Type="http://schemas.openxmlformats.org/officeDocument/2006/relationships/hyperlink" Target="https://www.tcdb.com/ViewTeams.cfm/sid/1238/1998-Topps" TargetMode="External"/><Relationship Id="rId232" Type="http://schemas.openxmlformats.org/officeDocument/2006/relationships/hyperlink" Target="https://www.tcdb.com/ViewTeams.cfm/sid/64/1965-Topps" TargetMode="External"/><Relationship Id="rId1069" Type="http://schemas.openxmlformats.org/officeDocument/2006/relationships/hyperlink" Target="https://www.tcdb.com/ViewTeams.cfm/sid/1238/1998-Topps" TargetMode="External"/><Relationship Id="rId1015" Type="http://schemas.openxmlformats.org/officeDocument/2006/relationships/hyperlink" Target="https://www.tcdb.com/ViewTeams.cfm/sid/803/1996-Topps" TargetMode="External"/><Relationship Id="rId1499" Type="http://schemas.openxmlformats.org/officeDocument/2006/relationships/hyperlink" Target="https://www.tcdb.com/ViewTeams.cfm/sid/61443/2012-Topps" TargetMode="External"/><Relationship Id="rId1016" Type="http://schemas.openxmlformats.org/officeDocument/2006/relationships/hyperlink" Target="https://www.tcdb.com/ViewTeams.cfm/sid/803/1996-Topps" TargetMode="External"/><Relationship Id="rId1017" Type="http://schemas.openxmlformats.org/officeDocument/2006/relationships/hyperlink" Target="https://www.tcdb.com/ViewTeams.cfm/sid/803/1996-Topps" TargetMode="External"/><Relationship Id="rId1018" Type="http://schemas.openxmlformats.org/officeDocument/2006/relationships/hyperlink" Target="https://www.tcdb.com/ViewTeams.cfm/sid/803/1996-Topps" TargetMode="External"/><Relationship Id="rId1019" Type="http://schemas.openxmlformats.org/officeDocument/2006/relationships/hyperlink" Target="https://www.tcdb.com/ViewTeams.cfm/sid/803/1996-Topps" TargetMode="External"/><Relationship Id="rId668" Type="http://schemas.openxmlformats.org/officeDocument/2006/relationships/hyperlink" Target="https://www.tcdb.com/ViewTeams.cfm/sid/93/1983-Topps" TargetMode="External"/><Relationship Id="rId667" Type="http://schemas.openxmlformats.org/officeDocument/2006/relationships/hyperlink" Target="https://www.tcdb.com/ViewTeams.cfm/sid/93/1983-Topps" TargetMode="External"/><Relationship Id="rId666" Type="http://schemas.openxmlformats.org/officeDocument/2006/relationships/hyperlink" Target="https://www.tcdb.com/ViewTeams.cfm/sid/93/1983-Topps" TargetMode="External"/><Relationship Id="rId665" Type="http://schemas.openxmlformats.org/officeDocument/2006/relationships/hyperlink" Target="https://www.tcdb.com/ViewTeams.cfm/sid/93/1983-Topps" TargetMode="External"/><Relationship Id="rId669" Type="http://schemas.openxmlformats.org/officeDocument/2006/relationships/hyperlink" Target="https://www.tcdb.com/ViewTeams.cfm/sid/93/1983-Topps" TargetMode="External"/><Relationship Id="rId1490" Type="http://schemas.openxmlformats.org/officeDocument/2006/relationships/hyperlink" Target="https://www.tcdb.com/ViewTeams.cfm/sid/61443/2012-Topps" TargetMode="External"/><Relationship Id="rId660" Type="http://schemas.openxmlformats.org/officeDocument/2006/relationships/hyperlink" Target="https://www.tcdb.com/ViewTeams.cfm/sid/93/1983-Topps" TargetMode="External"/><Relationship Id="rId1491" Type="http://schemas.openxmlformats.org/officeDocument/2006/relationships/hyperlink" Target="https://www.tcdb.com/ViewTeams.cfm/sid/61443/2012-Topps" TargetMode="External"/><Relationship Id="rId1492" Type="http://schemas.openxmlformats.org/officeDocument/2006/relationships/hyperlink" Target="https://www.tcdb.com/ViewTeams.cfm/sid/61443/2012-Topps" TargetMode="External"/><Relationship Id="rId1493" Type="http://schemas.openxmlformats.org/officeDocument/2006/relationships/hyperlink" Target="https://www.tcdb.com/ViewTeams.cfm/sid/61443/2012-Topps" TargetMode="External"/><Relationship Id="rId1010" Type="http://schemas.openxmlformats.org/officeDocument/2006/relationships/hyperlink" Target="https://www.tcdb.com/ViewTeams.cfm/sid/803/1996-Topps" TargetMode="External"/><Relationship Id="rId1494" Type="http://schemas.openxmlformats.org/officeDocument/2006/relationships/hyperlink" Target="https://www.tcdb.com/ViewTeams.cfm/sid/61443/2012-Topps" TargetMode="External"/><Relationship Id="rId664" Type="http://schemas.openxmlformats.org/officeDocument/2006/relationships/hyperlink" Target="https://www.tcdb.com/ViewTeams.cfm/sid/93/1983-Topps" TargetMode="External"/><Relationship Id="rId1011" Type="http://schemas.openxmlformats.org/officeDocument/2006/relationships/hyperlink" Target="https://www.tcdb.com/ViewTeams.cfm/sid/803/1996-Topps" TargetMode="External"/><Relationship Id="rId1495" Type="http://schemas.openxmlformats.org/officeDocument/2006/relationships/hyperlink" Target="https://www.tcdb.com/ViewTeams.cfm/sid/61443/2012-Topps" TargetMode="External"/><Relationship Id="rId663" Type="http://schemas.openxmlformats.org/officeDocument/2006/relationships/hyperlink" Target="https://www.tcdb.com/ViewTeams.cfm/sid/93/1983-Topps" TargetMode="External"/><Relationship Id="rId1012" Type="http://schemas.openxmlformats.org/officeDocument/2006/relationships/hyperlink" Target="https://www.tcdb.com/ViewTeams.cfm/sid/803/1996-Topps" TargetMode="External"/><Relationship Id="rId1496" Type="http://schemas.openxmlformats.org/officeDocument/2006/relationships/hyperlink" Target="https://www.tcdb.com/ViewTeams.cfm/sid/61443/2012-Topps" TargetMode="External"/><Relationship Id="rId662" Type="http://schemas.openxmlformats.org/officeDocument/2006/relationships/hyperlink" Target="https://www.tcdb.com/ViewTeams.cfm/sid/93/1983-Topps" TargetMode="External"/><Relationship Id="rId1013" Type="http://schemas.openxmlformats.org/officeDocument/2006/relationships/hyperlink" Target="https://www.tcdb.com/ViewTeams.cfm/sid/803/1996-Topps" TargetMode="External"/><Relationship Id="rId1497" Type="http://schemas.openxmlformats.org/officeDocument/2006/relationships/hyperlink" Target="https://www.tcdb.com/ViewTeams.cfm/sid/61443/2012-Topps" TargetMode="External"/><Relationship Id="rId661" Type="http://schemas.openxmlformats.org/officeDocument/2006/relationships/hyperlink" Target="https://www.tcdb.com/ViewTeams.cfm/sid/93/1983-Topps" TargetMode="External"/><Relationship Id="rId1014" Type="http://schemas.openxmlformats.org/officeDocument/2006/relationships/hyperlink" Target="https://www.tcdb.com/ViewTeams.cfm/sid/803/1996-Topps" TargetMode="External"/><Relationship Id="rId1498" Type="http://schemas.openxmlformats.org/officeDocument/2006/relationships/hyperlink" Target="https://www.tcdb.com/ViewTeams.cfm/sid/61443/2012-Topps" TargetMode="External"/><Relationship Id="rId1004" Type="http://schemas.openxmlformats.org/officeDocument/2006/relationships/hyperlink" Target="https://www.tcdb.com/ViewTeams.cfm/sid/803/1996-Topps" TargetMode="External"/><Relationship Id="rId1488" Type="http://schemas.openxmlformats.org/officeDocument/2006/relationships/hyperlink" Target="https://www.tcdb.com/ViewTeams.cfm/sid/61443/2012-Topps" TargetMode="External"/><Relationship Id="rId1005" Type="http://schemas.openxmlformats.org/officeDocument/2006/relationships/hyperlink" Target="https://www.tcdb.com/ViewTeams.cfm/sid/803/1996-Topps" TargetMode="External"/><Relationship Id="rId1489" Type="http://schemas.openxmlformats.org/officeDocument/2006/relationships/hyperlink" Target="https://www.tcdb.com/ViewTeams.cfm/sid/61443/2012-Topps" TargetMode="External"/><Relationship Id="rId1006" Type="http://schemas.openxmlformats.org/officeDocument/2006/relationships/hyperlink" Target="https://www.tcdb.com/ViewTeams.cfm/sid/803/1996-Topps" TargetMode="External"/><Relationship Id="rId1007" Type="http://schemas.openxmlformats.org/officeDocument/2006/relationships/hyperlink" Target="https://www.tcdb.com/ViewTeams.cfm/sid/803/1996-Topps" TargetMode="External"/><Relationship Id="rId1008" Type="http://schemas.openxmlformats.org/officeDocument/2006/relationships/hyperlink" Target="https://www.tcdb.com/ViewTeams.cfm/sid/803/1996-Topps" TargetMode="External"/><Relationship Id="rId1009" Type="http://schemas.openxmlformats.org/officeDocument/2006/relationships/hyperlink" Target="https://www.tcdb.com/ViewTeams.cfm/sid/803/1996-Topps" TargetMode="External"/><Relationship Id="rId657" Type="http://schemas.openxmlformats.org/officeDocument/2006/relationships/hyperlink" Target="https://www.tcdb.com/ViewTeams.cfm/sid/93/1983-Topps" TargetMode="External"/><Relationship Id="rId656" Type="http://schemas.openxmlformats.org/officeDocument/2006/relationships/hyperlink" Target="https://www.tcdb.com/ViewTeams.cfm/sid/93/1983-Topps" TargetMode="External"/><Relationship Id="rId655" Type="http://schemas.openxmlformats.org/officeDocument/2006/relationships/hyperlink" Target="https://www.tcdb.com/ViewTeams.cfm/sid/93/1983-Topps" TargetMode="External"/><Relationship Id="rId654" Type="http://schemas.openxmlformats.org/officeDocument/2006/relationships/hyperlink" Target="https://www.tcdb.com/ViewTeams.cfm/sid/93/1983-Topps" TargetMode="External"/><Relationship Id="rId659" Type="http://schemas.openxmlformats.org/officeDocument/2006/relationships/hyperlink" Target="https://www.tcdb.com/ViewTeams.cfm/sid/93/1983-Topps" TargetMode="External"/><Relationship Id="rId658" Type="http://schemas.openxmlformats.org/officeDocument/2006/relationships/hyperlink" Target="https://www.tcdb.com/ViewTeams.cfm/sid/93/1983-Topps" TargetMode="External"/><Relationship Id="rId1480" Type="http://schemas.openxmlformats.org/officeDocument/2006/relationships/hyperlink" Target="https://www.tcdb.com/ViewTeams.cfm/sid/61443/2012-Topps" TargetMode="External"/><Relationship Id="rId1481" Type="http://schemas.openxmlformats.org/officeDocument/2006/relationships/hyperlink" Target="https://www.tcdb.com/ViewTeams.cfm/sid/61443/2012-Topps" TargetMode="External"/><Relationship Id="rId1482" Type="http://schemas.openxmlformats.org/officeDocument/2006/relationships/hyperlink" Target="https://www.tcdb.com/ViewTeams.cfm/sid/61443/2012-Topps" TargetMode="External"/><Relationship Id="rId1483" Type="http://schemas.openxmlformats.org/officeDocument/2006/relationships/hyperlink" Target="https://www.tcdb.com/ViewTeams.cfm/sid/61443/2012-Topps" TargetMode="External"/><Relationship Id="rId653" Type="http://schemas.openxmlformats.org/officeDocument/2006/relationships/hyperlink" Target="https://www.tcdb.com/ViewTeams.cfm/sid/93/1983-Topps" TargetMode="External"/><Relationship Id="rId1000" Type="http://schemas.openxmlformats.org/officeDocument/2006/relationships/hyperlink" Target="https://www.tcdb.com/ViewTeams.cfm/sid/803/1996-Topps" TargetMode="External"/><Relationship Id="rId1484" Type="http://schemas.openxmlformats.org/officeDocument/2006/relationships/hyperlink" Target="https://www.tcdb.com/ViewTeams.cfm/sid/61443/2012-Topps" TargetMode="External"/><Relationship Id="rId652" Type="http://schemas.openxmlformats.org/officeDocument/2006/relationships/hyperlink" Target="https://www.tcdb.com/ViewTeams.cfm/sid/93/1983-Topps" TargetMode="External"/><Relationship Id="rId1001" Type="http://schemas.openxmlformats.org/officeDocument/2006/relationships/hyperlink" Target="https://www.tcdb.com/ViewTeams.cfm/sid/803/1996-Topps" TargetMode="External"/><Relationship Id="rId1485" Type="http://schemas.openxmlformats.org/officeDocument/2006/relationships/hyperlink" Target="https://www.tcdb.com/ViewTeams.cfm/sid/61443/2012-Topps" TargetMode="External"/><Relationship Id="rId651" Type="http://schemas.openxmlformats.org/officeDocument/2006/relationships/hyperlink" Target="https://www.tcdb.com/ViewTeams.cfm/sid/89/1982-Topps" TargetMode="External"/><Relationship Id="rId1002" Type="http://schemas.openxmlformats.org/officeDocument/2006/relationships/hyperlink" Target="https://www.tcdb.com/ViewTeams.cfm/sid/803/1996-Topps" TargetMode="External"/><Relationship Id="rId1486" Type="http://schemas.openxmlformats.org/officeDocument/2006/relationships/hyperlink" Target="https://www.tcdb.com/ViewTeams.cfm/sid/61443/2012-Topps" TargetMode="External"/><Relationship Id="rId650" Type="http://schemas.openxmlformats.org/officeDocument/2006/relationships/hyperlink" Target="https://www.tcdb.com/ViewTeams.cfm/sid/89/1982-Topps" TargetMode="External"/><Relationship Id="rId1003" Type="http://schemas.openxmlformats.org/officeDocument/2006/relationships/hyperlink" Target="https://www.tcdb.com/ViewTeams.cfm/sid/803/1996-Topps" TargetMode="External"/><Relationship Id="rId1487" Type="http://schemas.openxmlformats.org/officeDocument/2006/relationships/hyperlink" Target="https://www.tcdb.com/ViewTeams.cfm/sid/61443/2012-Topps" TargetMode="External"/><Relationship Id="rId1037" Type="http://schemas.openxmlformats.org/officeDocument/2006/relationships/hyperlink" Target="https://www.tcdb.com/ViewTeams.cfm/sid/1048/1997-Topps" TargetMode="External"/><Relationship Id="rId1038" Type="http://schemas.openxmlformats.org/officeDocument/2006/relationships/hyperlink" Target="https://www.tcdb.com/ViewTeams.cfm/sid/1048/1997-Topps" TargetMode="External"/><Relationship Id="rId1039" Type="http://schemas.openxmlformats.org/officeDocument/2006/relationships/hyperlink" Target="https://www.tcdb.com/ViewTeams.cfm/sid/1048/1997-Topps" TargetMode="External"/><Relationship Id="rId206" Type="http://schemas.openxmlformats.org/officeDocument/2006/relationships/hyperlink" Target="https://www.tcdb.com/ViewTeams.cfm/sid/61/1964-Topps" TargetMode="External"/><Relationship Id="rId205" Type="http://schemas.openxmlformats.org/officeDocument/2006/relationships/hyperlink" Target="https://www.tcdb.com/ViewTeams.cfm/sid/61/1964-Topps" TargetMode="External"/><Relationship Id="rId689" Type="http://schemas.openxmlformats.org/officeDocument/2006/relationships/hyperlink" Target="https://www.tcdb.com/ViewTeams.cfm/sid/98/1984-Topps" TargetMode="External"/><Relationship Id="rId204" Type="http://schemas.openxmlformats.org/officeDocument/2006/relationships/hyperlink" Target="https://www.tcdb.com/ViewTeams.cfm/sid/61/1964-Topps" TargetMode="External"/><Relationship Id="rId688" Type="http://schemas.openxmlformats.org/officeDocument/2006/relationships/hyperlink" Target="https://www.tcdb.com/ViewTeams.cfm/sid/98/1984-Topps" TargetMode="External"/><Relationship Id="rId203" Type="http://schemas.openxmlformats.org/officeDocument/2006/relationships/hyperlink" Target="https://www.tcdb.com/ViewTeams.cfm/sid/60/1963-Topps" TargetMode="External"/><Relationship Id="rId687" Type="http://schemas.openxmlformats.org/officeDocument/2006/relationships/hyperlink" Target="https://www.tcdb.com/ViewTeams.cfm/sid/98/1984-Topps" TargetMode="External"/><Relationship Id="rId209" Type="http://schemas.openxmlformats.org/officeDocument/2006/relationships/hyperlink" Target="https://www.tcdb.com/ViewTeams.cfm/sid/61/1964-Topps" TargetMode="External"/><Relationship Id="rId208" Type="http://schemas.openxmlformats.org/officeDocument/2006/relationships/hyperlink" Target="https://www.tcdb.com/ViewTeams.cfm/sid/61/1964-Topps" TargetMode="External"/><Relationship Id="rId207" Type="http://schemas.openxmlformats.org/officeDocument/2006/relationships/hyperlink" Target="https://www.tcdb.com/ViewTeams.cfm/sid/61/1964-Topps" TargetMode="External"/><Relationship Id="rId682" Type="http://schemas.openxmlformats.org/officeDocument/2006/relationships/hyperlink" Target="https://www.tcdb.com/ViewTeams.cfm/sid/98/1984-Topps" TargetMode="External"/><Relationship Id="rId681" Type="http://schemas.openxmlformats.org/officeDocument/2006/relationships/hyperlink" Target="https://www.tcdb.com/ViewTeams.cfm/sid/98/1984-Topps" TargetMode="External"/><Relationship Id="rId1030" Type="http://schemas.openxmlformats.org/officeDocument/2006/relationships/hyperlink" Target="https://www.tcdb.com/ViewTeams.cfm/sid/1048/1997-Topps" TargetMode="External"/><Relationship Id="rId680" Type="http://schemas.openxmlformats.org/officeDocument/2006/relationships/hyperlink" Target="https://www.tcdb.com/ViewTeams.cfm/sid/98/1984-Topps" TargetMode="External"/><Relationship Id="rId1031" Type="http://schemas.openxmlformats.org/officeDocument/2006/relationships/hyperlink" Target="https://www.tcdb.com/ViewTeams.cfm/sid/1048/1997-Topps" TargetMode="External"/><Relationship Id="rId1032" Type="http://schemas.openxmlformats.org/officeDocument/2006/relationships/hyperlink" Target="https://www.tcdb.com/ViewTeams.cfm/sid/1048/1997-Topps" TargetMode="External"/><Relationship Id="rId202" Type="http://schemas.openxmlformats.org/officeDocument/2006/relationships/hyperlink" Target="https://www.tcdb.com/ViewTeams.cfm/sid/60/1963-Topps" TargetMode="External"/><Relationship Id="rId686" Type="http://schemas.openxmlformats.org/officeDocument/2006/relationships/hyperlink" Target="https://www.tcdb.com/ViewTeams.cfm/sid/98/1984-Topps" TargetMode="External"/><Relationship Id="rId1033" Type="http://schemas.openxmlformats.org/officeDocument/2006/relationships/hyperlink" Target="https://www.tcdb.com/ViewTeams.cfm/sid/1048/1997-Topps" TargetMode="External"/><Relationship Id="rId201" Type="http://schemas.openxmlformats.org/officeDocument/2006/relationships/hyperlink" Target="https://www.tcdb.com/ViewTeams.cfm/sid/60/1963-Topps" TargetMode="External"/><Relationship Id="rId685" Type="http://schemas.openxmlformats.org/officeDocument/2006/relationships/hyperlink" Target="https://www.tcdb.com/ViewTeams.cfm/sid/98/1984-Topps" TargetMode="External"/><Relationship Id="rId1034" Type="http://schemas.openxmlformats.org/officeDocument/2006/relationships/hyperlink" Target="https://www.tcdb.com/ViewTeams.cfm/sid/1048/1997-Topps" TargetMode="External"/><Relationship Id="rId200" Type="http://schemas.openxmlformats.org/officeDocument/2006/relationships/hyperlink" Target="https://www.tcdb.com/ViewTeams.cfm/sid/60/1963-Topps" TargetMode="External"/><Relationship Id="rId684" Type="http://schemas.openxmlformats.org/officeDocument/2006/relationships/hyperlink" Target="https://www.tcdb.com/ViewTeams.cfm/sid/98/1984-Topps" TargetMode="External"/><Relationship Id="rId1035" Type="http://schemas.openxmlformats.org/officeDocument/2006/relationships/hyperlink" Target="https://www.tcdb.com/ViewTeams.cfm/sid/1048/1997-Topps" TargetMode="External"/><Relationship Id="rId683" Type="http://schemas.openxmlformats.org/officeDocument/2006/relationships/hyperlink" Target="https://www.tcdb.com/ViewTeams.cfm/sid/98/1984-Topps" TargetMode="External"/><Relationship Id="rId1036" Type="http://schemas.openxmlformats.org/officeDocument/2006/relationships/hyperlink" Target="https://www.tcdb.com/ViewTeams.cfm/sid/1048/1997-Topps" TargetMode="External"/><Relationship Id="rId1026" Type="http://schemas.openxmlformats.org/officeDocument/2006/relationships/hyperlink" Target="https://www.tcdb.com/ViewTeams.cfm/sid/1048/1997-Topps" TargetMode="External"/><Relationship Id="rId1027" Type="http://schemas.openxmlformats.org/officeDocument/2006/relationships/hyperlink" Target="https://www.tcdb.com/ViewTeams.cfm/sid/1048/1997-Topps" TargetMode="External"/><Relationship Id="rId1028" Type="http://schemas.openxmlformats.org/officeDocument/2006/relationships/hyperlink" Target="https://www.tcdb.com/ViewTeams.cfm/sid/1048/1997-Topps" TargetMode="External"/><Relationship Id="rId1029" Type="http://schemas.openxmlformats.org/officeDocument/2006/relationships/hyperlink" Target="https://www.tcdb.com/ViewTeams.cfm/sid/1048/1997-Topps" TargetMode="External"/><Relationship Id="rId679" Type="http://schemas.openxmlformats.org/officeDocument/2006/relationships/hyperlink" Target="https://www.tcdb.com/ViewTeams.cfm/sid/98/1984-Topps" TargetMode="External"/><Relationship Id="rId678" Type="http://schemas.openxmlformats.org/officeDocument/2006/relationships/hyperlink" Target="https://www.tcdb.com/ViewTeams.cfm/sid/98/1984-Topps" TargetMode="External"/><Relationship Id="rId677" Type="http://schemas.openxmlformats.org/officeDocument/2006/relationships/hyperlink" Target="https://www.tcdb.com/ViewTeams.cfm/sid/93/1983-Topps" TargetMode="External"/><Relationship Id="rId676" Type="http://schemas.openxmlformats.org/officeDocument/2006/relationships/hyperlink" Target="https://www.tcdb.com/ViewTeams.cfm/sid/93/1983-Topps" TargetMode="External"/><Relationship Id="rId671" Type="http://schemas.openxmlformats.org/officeDocument/2006/relationships/hyperlink" Target="https://www.tcdb.com/ViewTeams.cfm/sid/93/1983-Topps" TargetMode="External"/><Relationship Id="rId670" Type="http://schemas.openxmlformats.org/officeDocument/2006/relationships/hyperlink" Target="https://www.tcdb.com/ViewTeams.cfm/sid/93/1983-Topps" TargetMode="External"/><Relationship Id="rId1020" Type="http://schemas.openxmlformats.org/officeDocument/2006/relationships/hyperlink" Target="https://www.tcdb.com/ViewTeams.cfm/sid/803/1996-Topps" TargetMode="External"/><Relationship Id="rId1021" Type="http://schemas.openxmlformats.org/officeDocument/2006/relationships/hyperlink" Target="https://www.tcdb.com/ViewTeams.cfm/sid/803/1996-Topps" TargetMode="External"/><Relationship Id="rId675" Type="http://schemas.openxmlformats.org/officeDocument/2006/relationships/hyperlink" Target="https://www.tcdb.com/ViewTeams.cfm/sid/93/1983-Topps" TargetMode="External"/><Relationship Id="rId1022" Type="http://schemas.openxmlformats.org/officeDocument/2006/relationships/hyperlink" Target="https://www.tcdb.com/ViewTeams.cfm/sid/803/1996-Topps" TargetMode="External"/><Relationship Id="rId674" Type="http://schemas.openxmlformats.org/officeDocument/2006/relationships/hyperlink" Target="https://www.tcdb.com/ViewTeams.cfm/sid/93/1983-Topps" TargetMode="External"/><Relationship Id="rId1023" Type="http://schemas.openxmlformats.org/officeDocument/2006/relationships/hyperlink" Target="https://www.tcdb.com/ViewTeams.cfm/sid/803/1996-Topps" TargetMode="External"/><Relationship Id="rId673" Type="http://schemas.openxmlformats.org/officeDocument/2006/relationships/hyperlink" Target="https://www.tcdb.com/ViewTeams.cfm/sid/93/1983-Topps" TargetMode="External"/><Relationship Id="rId1024" Type="http://schemas.openxmlformats.org/officeDocument/2006/relationships/hyperlink" Target="https://www.tcdb.com/ViewTeams.cfm/sid/1048/1997-Topps" TargetMode="External"/><Relationship Id="rId672" Type="http://schemas.openxmlformats.org/officeDocument/2006/relationships/hyperlink" Target="https://www.tcdb.com/ViewTeams.cfm/sid/93/1983-Topps" TargetMode="External"/><Relationship Id="rId1025" Type="http://schemas.openxmlformats.org/officeDocument/2006/relationships/hyperlink" Target="https://www.tcdb.com/ViewTeams.cfm/sid/1048/1997-Topps" TargetMode="External"/><Relationship Id="rId190" Type="http://schemas.openxmlformats.org/officeDocument/2006/relationships/hyperlink" Target="https://www.tcdb.com/ViewTeams.cfm/sid/60/1963-Topps" TargetMode="External"/><Relationship Id="rId194" Type="http://schemas.openxmlformats.org/officeDocument/2006/relationships/hyperlink" Target="https://www.tcdb.com/ViewTeams.cfm/sid/60/1963-Topps" TargetMode="External"/><Relationship Id="rId193" Type="http://schemas.openxmlformats.org/officeDocument/2006/relationships/hyperlink" Target="https://www.tcdb.com/ViewTeams.cfm/sid/60/1963-Topps" TargetMode="External"/><Relationship Id="rId192" Type="http://schemas.openxmlformats.org/officeDocument/2006/relationships/hyperlink" Target="https://www.tcdb.com/ViewTeams.cfm/sid/60/1963-Topps" TargetMode="External"/><Relationship Id="rId191" Type="http://schemas.openxmlformats.org/officeDocument/2006/relationships/hyperlink" Target="https://www.tcdb.com/ViewTeams.cfm/sid/60/1963-Topps" TargetMode="External"/><Relationship Id="rId187" Type="http://schemas.openxmlformats.org/officeDocument/2006/relationships/hyperlink" Target="https://www.tcdb.com/ViewTeams.cfm/sid/60/1963-Topps" TargetMode="External"/><Relationship Id="rId186" Type="http://schemas.openxmlformats.org/officeDocument/2006/relationships/hyperlink" Target="https://www.tcdb.com/ViewTeams.cfm/sid/60/1963-Topps" TargetMode="External"/><Relationship Id="rId185" Type="http://schemas.openxmlformats.org/officeDocument/2006/relationships/hyperlink" Target="https://www.tcdb.com/ViewTeams.cfm/sid/60/1963-Topps" TargetMode="External"/><Relationship Id="rId184" Type="http://schemas.openxmlformats.org/officeDocument/2006/relationships/hyperlink" Target="https://www.tcdb.com/ViewTeams.cfm/sid/60/1963-Topps" TargetMode="External"/><Relationship Id="rId189" Type="http://schemas.openxmlformats.org/officeDocument/2006/relationships/hyperlink" Target="https://www.tcdb.com/ViewTeams.cfm/sid/60/1963-Topps" TargetMode="External"/><Relationship Id="rId188" Type="http://schemas.openxmlformats.org/officeDocument/2006/relationships/hyperlink" Target="https://www.tcdb.com/ViewTeams.cfm/sid/60/1963-Topps" TargetMode="External"/><Relationship Id="rId183" Type="http://schemas.openxmlformats.org/officeDocument/2006/relationships/hyperlink" Target="https://www.tcdb.com/ViewTeams.cfm/sid/55/1962-Topps" TargetMode="External"/><Relationship Id="rId182" Type="http://schemas.openxmlformats.org/officeDocument/2006/relationships/hyperlink" Target="https://www.tcdb.com/ViewTeams.cfm/sid/55/1962-Topps" TargetMode="External"/><Relationship Id="rId181" Type="http://schemas.openxmlformats.org/officeDocument/2006/relationships/hyperlink" Target="https://www.tcdb.com/ViewTeams.cfm/sid/55/1962-Topps" TargetMode="External"/><Relationship Id="rId180" Type="http://schemas.openxmlformats.org/officeDocument/2006/relationships/hyperlink" Target="https://www.tcdb.com/ViewTeams.cfm/sid/55/1962-Topps" TargetMode="External"/><Relationship Id="rId176" Type="http://schemas.openxmlformats.org/officeDocument/2006/relationships/hyperlink" Target="https://www.tcdb.com/ViewTeams.cfm/sid/55/1962-Topps" TargetMode="External"/><Relationship Id="rId175" Type="http://schemas.openxmlformats.org/officeDocument/2006/relationships/hyperlink" Target="https://www.tcdb.com/ViewTeams.cfm/sid/55/1962-Topps" TargetMode="External"/><Relationship Id="rId174" Type="http://schemas.openxmlformats.org/officeDocument/2006/relationships/hyperlink" Target="https://www.tcdb.com/ViewTeams.cfm/sid/55/1962-Topps" TargetMode="External"/><Relationship Id="rId173" Type="http://schemas.openxmlformats.org/officeDocument/2006/relationships/hyperlink" Target="https://www.tcdb.com/ViewTeams.cfm/sid/55/1962-Topps" TargetMode="External"/><Relationship Id="rId179" Type="http://schemas.openxmlformats.org/officeDocument/2006/relationships/hyperlink" Target="https://www.tcdb.com/ViewTeams.cfm/sid/55/1962-Topps" TargetMode="External"/><Relationship Id="rId178" Type="http://schemas.openxmlformats.org/officeDocument/2006/relationships/hyperlink" Target="https://www.tcdb.com/ViewTeams.cfm/sid/55/1962-Topps" TargetMode="External"/><Relationship Id="rId177" Type="http://schemas.openxmlformats.org/officeDocument/2006/relationships/hyperlink" Target="https://www.tcdb.com/ViewTeams.cfm/sid/55/1962-Topps" TargetMode="External"/><Relationship Id="rId198" Type="http://schemas.openxmlformats.org/officeDocument/2006/relationships/hyperlink" Target="https://www.tcdb.com/ViewTeams.cfm/sid/60/1963-Topps" TargetMode="External"/><Relationship Id="rId197" Type="http://schemas.openxmlformats.org/officeDocument/2006/relationships/hyperlink" Target="https://www.tcdb.com/ViewTeams.cfm/sid/60/1963-Topps" TargetMode="External"/><Relationship Id="rId196" Type="http://schemas.openxmlformats.org/officeDocument/2006/relationships/hyperlink" Target="https://www.tcdb.com/ViewTeams.cfm/sid/60/1963-Topps" TargetMode="External"/><Relationship Id="rId195" Type="http://schemas.openxmlformats.org/officeDocument/2006/relationships/hyperlink" Target="https://www.tcdb.com/ViewTeams.cfm/sid/60/1963-Topps" TargetMode="External"/><Relationship Id="rId199" Type="http://schemas.openxmlformats.org/officeDocument/2006/relationships/hyperlink" Target="https://www.tcdb.com/ViewTeams.cfm/sid/60/1963-Topps" TargetMode="External"/><Relationship Id="rId150" Type="http://schemas.openxmlformats.org/officeDocument/2006/relationships/hyperlink" Target="https://www.tcdb.com/ViewTeams.cfm/sid/51/1961-Topps" TargetMode="External"/><Relationship Id="rId149" Type="http://schemas.openxmlformats.org/officeDocument/2006/relationships/hyperlink" Target="https://www.tcdb.com/ViewTeams.cfm/sid/51/1961-Topps" TargetMode="External"/><Relationship Id="rId148" Type="http://schemas.openxmlformats.org/officeDocument/2006/relationships/hyperlink" Target="https://www.tcdb.com/ViewTeams.cfm/sid/51/1961-Topps" TargetMode="External"/><Relationship Id="rId1090" Type="http://schemas.openxmlformats.org/officeDocument/2006/relationships/hyperlink" Target="https://www.tcdb.com/ViewTeams.cfm/sid/1340/1999-Topps" TargetMode="External"/><Relationship Id="rId1091" Type="http://schemas.openxmlformats.org/officeDocument/2006/relationships/hyperlink" Target="https://www.tcdb.com/ViewTeams.cfm/sid/1340/1999-Topps" TargetMode="External"/><Relationship Id="rId1092" Type="http://schemas.openxmlformats.org/officeDocument/2006/relationships/hyperlink" Target="https://www.tcdb.com/ViewTeams.cfm/sid/1340/1999-Topps" TargetMode="External"/><Relationship Id="rId1093" Type="http://schemas.openxmlformats.org/officeDocument/2006/relationships/hyperlink" Target="https://www.tcdb.com/ViewTeams.cfm/sid/1340/1999-Topps" TargetMode="External"/><Relationship Id="rId1094" Type="http://schemas.openxmlformats.org/officeDocument/2006/relationships/hyperlink" Target="https://www.tcdb.com/ViewTeams.cfm/sid/1340/1999-Topps" TargetMode="External"/><Relationship Id="rId143" Type="http://schemas.openxmlformats.org/officeDocument/2006/relationships/hyperlink" Target="https://www.tcdb.com/ViewTeams.cfm/sid/47/1960-Topps" TargetMode="External"/><Relationship Id="rId1095" Type="http://schemas.openxmlformats.org/officeDocument/2006/relationships/hyperlink" Target="https://www.tcdb.com/ViewTeams.cfm/sid/1340/1999-Topps" TargetMode="External"/><Relationship Id="rId142" Type="http://schemas.openxmlformats.org/officeDocument/2006/relationships/hyperlink" Target="https://www.tcdb.com/ViewTeams.cfm/sid/47/1960-Topps" TargetMode="External"/><Relationship Id="rId1096" Type="http://schemas.openxmlformats.org/officeDocument/2006/relationships/hyperlink" Target="https://www.tcdb.com/ViewTeams.cfm/sid/1340/1999-Topps" TargetMode="External"/><Relationship Id="rId141" Type="http://schemas.openxmlformats.org/officeDocument/2006/relationships/hyperlink" Target="https://www.tcdb.com/ViewTeams.cfm/sid/47/1960-Topps" TargetMode="External"/><Relationship Id="rId1097" Type="http://schemas.openxmlformats.org/officeDocument/2006/relationships/hyperlink" Target="https://www.tcdb.com/ViewTeams.cfm/sid/1340/1999-Topps" TargetMode="External"/><Relationship Id="rId140" Type="http://schemas.openxmlformats.org/officeDocument/2006/relationships/hyperlink" Target="https://www.tcdb.com/ViewTeams.cfm/sid/47/1960-Topps" TargetMode="External"/><Relationship Id="rId1098" Type="http://schemas.openxmlformats.org/officeDocument/2006/relationships/hyperlink" Target="https://www.tcdb.com/ViewTeams.cfm/sid/1340/1999-Topps" TargetMode="External"/><Relationship Id="rId147" Type="http://schemas.openxmlformats.org/officeDocument/2006/relationships/hyperlink" Target="https://www.tcdb.com/ViewTeams.cfm/sid/51/1961-Topps" TargetMode="External"/><Relationship Id="rId1099" Type="http://schemas.openxmlformats.org/officeDocument/2006/relationships/hyperlink" Target="https://www.tcdb.com/ViewTeams.cfm/sid/1340/1999-Topps" TargetMode="External"/><Relationship Id="rId146" Type="http://schemas.openxmlformats.org/officeDocument/2006/relationships/hyperlink" Target="https://www.tcdb.com/ViewTeams.cfm/sid/51/1961-Topps" TargetMode="External"/><Relationship Id="rId145" Type="http://schemas.openxmlformats.org/officeDocument/2006/relationships/hyperlink" Target="https://www.tcdb.com/ViewTeams.cfm/sid/47/1960-Topps" TargetMode="External"/><Relationship Id="rId144" Type="http://schemas.openxmlformats.org/officeDocument/2006/relationships/hyperlink" Target="https://www.tcdb.com/ViewTeams.cfm/sid/47/1960-Topps" TargetMode="External"/><Relationship Id="rId139" Type="http://schemas.openxmlformats.org/officeDocument/2006/relationships/hyperlink" Target="https://www.tcdb.com/ViewTeams.cfm/sid/47/1960-Topps" TargetMode="External"/><Relationship Id="rId138" Type="http://schemas.openxmlformats.org/officeDocument/2006/relationships/hyperlink" Target="https://www.tcdb.com/ViewTeams.cfm/sid/47/1960-Topps" TargetMode="External"/><Relationship Id="rId137" Type="http://schemas.openxmlformats.org/officeDocument/2006/relationships/hyperlink" Target="https://www.tcdb.com/ViewTeams.cfm/sid/47/1960-Topps" TargetMode="External"/><Relationship Id="rId1080" Type="http://schemas.openxmlformats.org/officeDocument/2006/relationships/hyperlink" Target="https://www.tcdb.com/ViewTeams.cfm/sid/1238/1998-Topps" TargetMode="External"/><Relationship Id="rId1081" Type="http://schemas.openxmlformats.org/officeDocument/2006/relationships/hyperlink" Target="https://www.tcdb.com/ViewTeams.cfm/sid/1238/1998-Topps" TargetMode="External"/><Relationship Id="rId1082" Type="http://schemas.openxmlformats.org/officeDocument/2006/relationships/hyperlink" Target="https://www.tcdb.com/ViewTeams.cfm/sid/1340/1999-Topps" TargetMode="External"/><Relationship Id="rId1083" Type="http://schemas.openxmlformats.org/officeDocument/2006/relationships/hyperlink" Target="https://www.tcdb.com/ViewTeams.cfm/sid/1340/1999-Topps" TargetMode="External"/><Relationship Id="rId132" Type="http://schemas.openxmlformats.org/officeDocument/2006/relationships/hyperlink" Target="https://www.tcdb.com/ViewTeams.cfm/sid/47/1960-Topps" TargetMode="External"/><Relationship Id="rId1084" Type="http://schemas.openxmlformats.org/officeDocument/2006/relationships/hyperlink" Target="https://www.tcdb.com/ViewTeams.cfm/sid/1340/1999-Topps" TargetMode="External"/><Relationship Id="rId131" Type="http://schemas.openxmlformats.org/officeDocument/2006/relationships/hyperlink" Target="https://www.tcdb.com/ViewTeams.cfm/sid/47/1960-Topps" TargetMode="External"/><Relationship Id="rId1085" Type="http://schemas.openxmlformats.org/officeDocument/2006/relationships/hyperlink" Target="https://www.tcdb.com/ViewTeams.cfm/sid/1340/1999-Topps" TargetMode="External"/><Relationship Id="rId130" Type="http://schemas.openxmlformats.org/officeDocument/2006/relationships/hyperlink" Target="https://www.tcdb.com/ViewTeams.cfm/sid/47/1960-Topps" TargetMode="External"/><Relationship Id="rId1086" Type="http://schemas.openxmlformats.org/officeDocument/2006/relationships/hyperlink" Target="https://www.tcdb.com/ViewTeams.cfm/sid/1340/1999-Topps" TargetMode="External"/><Relationship Id="rId1087" Type="http://schemas.openxmlformats.org/officeDocument/2006/relationships/hyperlink" Target="https://www.tcdb.com/ViewTeams.cfm/sid/1340/1999-Topps" TargetMode="External"/><Relationship Id="rId136" Type="http://schemas.openxmlformats.org/officeDocument/2006/relationships/hyperlink" Target="https://www.tcdb.com/ViewTeams.cfm/sid/47/1960-Topps" TargetMode="External"/><Relationship Id="rId1088" Type="http://schemas.openxmlformats.org/officeDocument/2006/relationships/hyperlink" Target="https://www.tcdb.com/ViewTeams.cfm/sid/1340/1999-Topps" TargetMode="External"/><Relationship Id="rId135" Type="http://schemas.openxmlformats.org/officeDocument/2006/relationships/hyperlink" Target="https://www.tcdb.com/ViewTeams.cfm/sid/47/1960-Topps" TargetMode="External"/><Relationship Id="rId1089" Type="http://schemas.openxmlformats.org/officeDocument/2006/relationships/hyperlink" Target="https://www.tcdb.com/ViewTeams.cfm/sid/1340/1999-Topps" TargetMode="External"/><Relationship Id="rId134" Type="http://schemas.openxmlformats.org/officeDocument/2006/relationships/hyperlink" Target="https://www.tcdb.com/ViewTeams.cfm/sid/47/1960-Topps" TargetMode="External"/><Relationship Id="rId133" Type="http://schemas.openxmlformats.org/officeDocument/2006/relationships/hyperlink" Target="https://www.tcdb.com/ViewTeams.cfm/sid/47/1960-Topps" TargetMode="External"/><Relationship Id="rId172" Type="http://schemas.openxmlformats.org/officeDocument/2006/relationships/hyperlink" Target="https://www.tcdb.com/ViewTeams.cfm/sid/55/1962-Topps" TargetMode="External"/><Relationship Id="rId171" Type="http://schemas.openxmlformats.org/officeDocument/2006/relationships/hyperlink" Target="https://www.tcdb.com/ViewTeams.cfm/sid/55/1962-Topps" TargetMode="External"/><Relationship Id="rId170" Type="http://schemas.openxmlformats.org/officeDocument/2006/relationships/hyperlink" Target="https://www.tcdb.com/ViewTeams.cfm/sid/55/1962-Topps" TargetMode="External"/><Relationship Id="rId165" Type="http://schemas.openxmlformats.org/officeDocument/2006/relationships/hyperlink" Target="https://www.tcdb.com/ViewTeams.cfm/sid/55/1962-Topps" TargetMode="External"/><Relationship Id="rId164" Type="http://schemas.openxmlformats.org/officeDocument/2006/relationships/hyperlink" Target="https://www.tcdb.com/ViewTeams.cfm/sid/55/1962-Topps" TargetMode="External"/><Relationship Id="rId163" Type="http://schemas.openxmlformats.org/officeDocument/2006/relationships/hyperlink" Target="https://www.tcdb.com/ViewTeams.cfm/sid/51/1961-Topps" TargetMode="External"/><Relationship Id="rId162" Type="http://schemas.openxmlformats.org/officeDocument/2006/relationships/hyperlink" Target="https://www.tcdb.com/ViewTeams.cfm/sid/51/1961-Topps" TargetMode="External"/><Relationship Id="rId169" Type="http://schemas.openxmlformats.org/officeDocument/2006/relationships/hyperlink" Target="https://www.tcdb.com/ViewTeams.cfm/sid/55/1962-Topps" TargetMode="External"/><Relationship Id="rId168" Type="http://schemas.openxmlformats.org/officeDocument/2006/relationships/hyperlink" Target="https://www.tcdb.com/ViewTeams.cfm/sid/55/1962-Topps" TargetMode="External"/><Relationship Id="rId167" Type="http://schemas.openxmlformats.org/officeDocument/2006/relationships/hyperlink" Target="https://www.tcdb.com/ViewTeams.cfm/sid/55/1962-Topps" TargetMode="External"/><Relationship Id="rId166" Type="http://schemas.openxmlformats.org/officeDocument/2006/relationships/hyperlink" Target="https://www.tcdb.com/ViewTeams.cfm/sid/55/1962-Topps" TargetMode="External"/><Relationship Id="rId161" Type="http://schemas.openxmlformats.org/officeDocument/2006/relationships/hyperlink" Target="https://www.tcdb.com/ViewTeams.cfm/sid/51/1961-Topps" TargetMode="External"/><Relationship Id="rId160" Type="http://schemas.openxmlformats.org/officeDocument/2006/relationships/hyperlink" Target="https://www.tcdb.com/ViewTeams.cfm/sid/51/1961-Topps" TargetMode="External"/><Relationship Id="rId159" Type="http://schemas.openxmlformats.org/officeDocument/2006/relationships/hyperlink" Target="https://www.tcdb.com/ViewTeams.cfm/sid/51/1961-Topps" TargetMode="External"/><Relationship Id="rId154" Type="http://schemas.openxmlformats.org/officeDocument/2006/relationships/hyperlink" Target="https://www.tcdb.com/ViewTeams.cfm/sid/51/1961-Topps" TargetMode="External"/><Relationship Id="rId153" Type="http://schemas.openxmlformats.org/officeDocument/2006/relationships/hyperlink" Target="https://www.tcdb.com/ViewTeams.cfm/sid/51/1961-Topps" TargetMode="External"/><Relationship Id="rId152" Type="http://schemas.openxmlformats.org/officeDocument/2006/relationships/hyperlink" Target="https://www.tcdb.com/ViewTeams.cfm/sid/51/1961-Topps" TargetMode="External"/><Relationship Id="rId151" Type="http://schemas.openxmlformats.org/officeDocument/2006/relationships/hyperlink" Target="https://www.tcdb.com/ViewTeams.cfm/sid/51/1961-Topps" TargetMode="External"/><Relationship Id="rId158" Type="http://schemas.openxmlformats.org/officeDocument/2006/relationships/hyperlink" Target="https://www.tcdb.com/ViewTeams.cfm/sid/51/1961-Topps" TargetMode="External"/><Relationship Id="rId157" Type="http://schemas.openxmlformats.org/officeDocument/2006/relationships/hyperlink" Target="https://www.tcdb.com/ViewTeams.cfm/sid/51/1961-Topps" TargetMode="External"/><Relationship Id="rId156" Type="http://schemas.openxmlformats.org/officeDocument/2006/relationships/hyperlink" Target="https://www.tcdb.com/ViewTeams.cfm/sid/51/1961-Topps" TargetMode="External"/><Relationship Id="rId155" Type="http://schemas.openxmlformats.org/officeDocument/2006/relationships/hyperlink" Target="https://www.tcdb.com/ViewTeams.cfm/sid/51/1961-Topps" TargetMode="External"/><Relationship Id="rId1510" Type="http://schemas.openxmlformats.org/officeDocument/2006/relationships/hyperlink" Target="https://www.tcdb.com/ViewTeams.cfm/sid/72762/2013-Topps" TargetMode="External"/><Relationship Id="rId1511" Type="http://schemas.openxmlformats.org/officeDocument/2006/relationships/hyperlink" Target="https://www.tcdb.com/ViewTeams.cfm/sid/72762/2013-Topps" TargetMode="External"/><Relationship Id="rId1512" Type="http://schemas.openxmlformats.org/officeDocument/2006/relationships/hyperlink" Target="https://www.tcdb.com/ViewTeams.cfm/sid/72762/2013-Topps" TargetMode="External"/><Relationship Id="rId1513" Type="http://schemas.openxmlformats.org/officeDocument/2006/relationships/hyperlink" Target="https://www.tcdb.com/ViewTeams.cfm/sid/72762/2013-Topps" TargetMode="External"/><Relationship Id="rId1514" Type="http://schemas.openxmlformats.org/officeDocument/2006/relationships/hyperlink" Target="https://www.tcdb.com/ViewTeams.cfm/sid/72762/2013-Topps" TargetMode="External"/><Relationship Id="rId1515" Type="http://schemas.openxmlformats.org/officeDocument/2006/relationships/hyperlink" Target="https://www.tcdb.com/ViewTeams.cfm/sid/72762/2013-Topps" TargetMode="External"/><Relationship Id="rId1516" Type="http://schemas.openxmlformats.org/officeDocument/2006/relationships/hyperlink" Target="https://www.tcdb.com/ViewTeams.cfm/sid/72762/2013-Topps" TargetMode="External"/><Relationship Id="rId1517" Type="http://schemas.openxmlformats.org/officeDocument/2006/relationships/hyperlink" Target="https://www.tcdb.com/ViewTeams.cfm/sid/72762/2013-Topps" TargetMode="External"/><Relationship Id="rId1518" Type="http://schemas.openxmlformats.org/officeDocument/2006/relationships/hyperlink" Target="https://www.tcdb.com/ViewTeams.cfm/sid/72762/2013-Topps" TargetMode="External"/><Relationship Id="rId1519" Type="http://schemas.openxmlformats.org/officeDocument/2006/relationships/hyperlink" Target="https://www.tcdb.com/ViewTeams.cfm/sid/72762/2013-Topps" TargetMode="External"/><Relationship Id="rId1500" Type="http://schemas.openxmlformats.org/officeDocument/2006/relationships/hyperlink" Target="https://www.tcdb.com/ViewTeams.cfm/sid/61443/2012-Topps" TargetMode="External"/><Relationship Id="rId1501" Type="http://schemas.openxmlformats.org/officeDocument/2006/relationships/hyperlink" Target="https://www.tcdb.com/ViewTeams.cfm/sid/61443/2012-Topps" TargetMode="External"/><Relationship Id="rId1502" Type="http://schemas.openxmlformats.org/officeDocument/2006/relationships/hyperlink" Target="https://www.tcdb.com/ViewTeams.cfm/sid/72762/2013-Topps" TargetMode="External"/><Relationship Id="rId1503" Type="http://schemas.openxmlformats.org/officeDocument/2006/relationships/hyperlink" Target="https://www.tcdb.com/ViewTeams.cfm/sid/72762/2013-Topps" TargetMode="External"/><Relationship Id="rId1504" Type="http://schemas.openxmlformats.org/officeDocument/2006/relationships/hyperlink" Target="https://www.tcdb.com/ViewTeams.cfm/sid/72762/2013-Topps" TargetMode="External"/><Relationship Id="rId1505" Type="http://schemas.openxmlformats.org/officeDocument/2006/relationships/hyperlink" Target="https://www.tcdb.com/ViewTeams.cfm/sid/72762/2013-Topps" TargetMode="External"/><Relationship Id="rId1506" Type="http://schemas.openxmlformats.org/officeDocument/2006/relationships/hyperlink" Target="https://www.tcdb.com/ViewTeams.cfm/sid/72762/2013-Topps" TargetMode="External"/><Relationship Id="rId1507" Type="http://schemas.openxmlformats.org/officeDocument/2006/relationships/hyperlink" Target="https://www.tcdb.com/ViewTeams.cfm/sid/72762/2013-Topps" TargetMode="External"/><Relationship Id="rId1508" Type="http://schemas.openxmlformats.org/officeDocument/2006/relationships/hyperlink" Target="https://www.tcdb.com/ViewTeams.cfm/sid/72762/2013-Topps" TargetMode="External"/><Relationship Id="rId1509" Type="http://schemas.openxmlformats.org/officeDocument/2006/relationships/hyperlink" Target="https://www.tcdb.com/ViewTeams.cfm/sid/72762/2013-Topps" TargetMode="External"/><Relationship Id="rId1576" Type="http://schemas.openxmlformats.org/officeDocument/2006/relationships/hyperlink" Target="https://www.tcdb.com/ViewTeams.cfm/sid/97340/2015-Topps" TargetMode="External"/><Relationship Id="rId1577" Type="http://schemas.openxmlformats.org/officeDocument/2006/relationships/hyperlink" Target="https://www.tcdb.com/ViewTeams.cfm/sid/97340/2015-Topps" TargetMode="External"/><Relationship Id="rId1578" Type="http://schemas.openxmlformats.org/officeDocument/2006/relationships/hyperlink" Target="https://www.tcdb.com/ViewTeams.cfm/sid/97340/2015-Topps" TargetMode="External"/><Relationship Id="rId1579" Type="http://schemas.openxmlformats.org/officeDocument/2006/relationships/hyperlink" Target="https://www.tcdb.com/ViewTeams.cfm/sid/97340/2015-Topps" TargetMode="External"/><Relationship Id="rId509" Type="http://schemas.openxmlformats.org/officeDocument/2006/relationships/hyperlink" Target="https://www.tcdb.com/ViewTeams.cfm/sid/79/1977-Topps" TargetMode="External"/><Relationship Id="rId508" Type="http://schemas.openxmlformats.org/officeDocument/2006/relationships/hyperlink" Target="https://www.tcdb.com/ViewTeams.cfm/sid/79/1977-Topps" TargetMode="External"/><Relationship Id="rId503" Type="http://schemas.openxmlformats.org/officeDocument/2006/relationships/hyperlink" Target="https://www.tcdb.com/ViewTeams.cfm/sid/79/1977-Topps" TargetMode="External"/><Relationship Id="rId987" Type="http://schemas.openxmlformats.org/officeDocument/2006/relationships/hyperlink" Target="https://www.tcdb.com/ViewTeams.cfm/sid/594/1995-Topps" TargetMode="External"/><Relationship Id="rId502" Type="http://schemas.openxmlformats.org/officeDocument/2006/relationships/hyperlink" Target="https://www.tcdb.com/ViewTeams.cfm/sid/79/1977-Topps" TargetMode="External"/><Relationship Id="rId986" Type="http://schemas.openxmlformats.org/officeDocument/2006/relationships/hyperlink" Target="https://www.tcdb.com/ViewTeams.cfm/sid/594/1995-Topps" TargetMode="External"/><Relationship Id="rId501" Type="http://schemas.openxmlformats.org/officeDocument/2006/relationships/hyperlink" Target="https://www.tcdb.com/ViewTeams.cfm/sid/79/1977-Topps" TargetMode="External"/><Relationship Id="rId985" Type="http://schemas.openxmlformats.org/officeDocument/2006/relationships/hyperlink" Target="https://www.tcdb.com/ViewTeams.cfm/sid/594/1995-Topps" TargetMode="External"/><Relationship Id="rId500" Type="http://schemas.openxmlformats.org/officeDocument/2006/relationships/hyperlink" Target="https://www.tcdb.com/ViewTeams.cfm/sid/79/1977-Topps" TargetMode="External"/><Relationship Id="rId984" Type="http://schemas.openxmlformats.org/officeDocument/2006/relationships/hyperlink" Target="https://www.tcdb.com/ViewTeams.cfm/sid/594/1995-Topps" TargetMode="External"/><Relationship Id="rId507" Type="http://schemas.openxmlformats.org/officeDocument/2006/relationships/hyperlink" Target="https://www.tcdb.com/ViewTeams.cfm/sid/79/1977-Topps" TargetMode="External"/><Relationship Id="rId506" Type="http://schemas.openxmlformats.org/officeDocument/2006/relationships/hyperlink" Target="https://www.tcdb.com/ViewTeams.cfm/sid/79/1977-Topps" TargetMode="External"/><Relationship Id="rId505" Type="http://schemas.openxmlformats.org/officeDocument/2006/relationships/hyperlink" Target="https://www.tcdb.com/ViewTeams.cfm/sid/79/1977-Topps" TargetMode="External"/><Relationship Id="rId989" Type="http://schemas.openxmlformats.org/officeDocument/2006/relationships/hyperlink" Target="https://www.tcdb.com/ViewTeams.cfm/sid/594/1995-Topps" TargetMode="External"/><Relationship Id="rId504" Type="http://schemas.openxmlformats.org/officeDocument/2006/relationships/hyperlink" Target="https://www.tcdb.com/ViewTeams.cfm/sid/79/1977-Topps" TargetMode="External"/><Relationship Id="rId988" Type="http://schemas.openxmlformats.org/officeDocument/2006/relationships/hyperlink" Target="https://www.tcdb.com/ViewTeams.cfm/sid/594/1995-Topps" TargetMode="External"/><Relationship Id="rId1570" Type="http://schemas.openxmlformats.org/officeDocument/2006/relationships/hyperlink" Target="https://www.tcdb.com/ViewTeams.cfm/sid/97340/2015-Topps" TargetMode="External"/><Relationship Id="rId1571" Type="http://schemas.openxmlformats.org/officeDocument/2006/relationships/hyperlink" Target="https://www.tcdb.com/ViewTeams.cfm/sid/97340/2015-Topps" TargetMode="External"/><Relationship Id="rId983" Type="http://schemas.openxmlformats.org/officeDocument/2006/relationships/hyperlink" Target="https://www.tcdb.com/ViewTeams.cfm/sid/594/1995-Topps" TargetMode="External"/><Relationship Id="rId1572" Type="http://schemas.openxmlformats.org/officeDocument/2006/relationships/hyperlink" Target="https://www.tcdb.com/ViewTeams.cfm/sid/97340/2015-Topps" TargetMode="External"/><Relationship Id="rId982" Type="http://schemas.openxmlformats.org/officeDocument/2006/relationships/hyperlink" Target="https://www.tcdb.com/ViewTeams.cfm/sid/594/1995-Topps" TargetMode="External"/><Relationship Id="rId1573" Type="http://schemas.openxmlformats.org/officeDocument/2006/relationships/hyperlink" Target="https://www.tcdb.com/ViewTeams.cfm/sid/97340/2015-Topps" TargetMode="External"/><Relationship Id="rId981" Type="http://schemas.openxmlformats.org/officeDocument/2006/relationships/hyperlink" Target="https://www.tcdb.com/ViewTeams.cfm/sid/594/1995-Topps" TargetMode="External"/><Relationship Id="rId1574" Type="http://schemas.openxmlformats.org/officeDocument/2006/relationships/hyperlink" Target="https://www.tcdb.com/ViewTeams.cfm/sid/97340/2015-Topps" TargetMode="External"/><Relationship Id="rId980" Type="http://schemas.openxmlformats.org/officeDocument/2006/relationships/hyperlink" Target="https://www.tcdb.com/ViewTeams.cfm/sid/594/1995-Topps" TargetMode="External"/><Relationship Id="rId1575" Type="http://schemas.openxmlformats.org/officeDocument/2006/relationships/hyperlink" Target="https://www.tcdb.com/ViewTeams.cfm/sid/97340/2015-Topps" TargetMode="External"/><Relationship Id="rId1565" Type="http://schemas.openxmlformats.org/officeDocument/2006/relationships/hyperlink" Target="https://www.tcdb.com/ViewTeams.cfm/sid/97340/2015-Topps" TargetMode="External"/><Relationship Id="rId1566" Type="http://schemas.openxmlformats.org/officeDocument/2006/relationships/hyperlink" Target="https://www.tcdb.com/ViewTeams.cfm/sid/97340/2015-Topps" TargetMode="External"/><Relationship Id="rId1567" Type="http://schemas.openxmlformats.org/officeDocument/2006/relationships/hyperlink" Target="https://www.tcdb.com/ViewTeams.cfm/sid/97340/2015-Topps" TargetMode="External"/><Relationship Id="rId1568" Type="http://schemas.openxmlformats.org/officeDocument/2006/relationships/hyperlink" Target="https://www.tcdb.com/ViewTeams.cfm/sid/97340/2015-Topps" TargetMode="External"/><Relationship Id="rId1569" Type="http://schemas.openxmlformats.org/officeDocument/2006/relationships/hyperlink" Target="https://www.tcdb.com/ViewTeams.cfm/sid/97340/2015-Topps" TargetMode="External"/><Relationship Id="rId976" Type="http://schemas.openxmlformats.org/officeDocument/2006/relationships/hyperlink" Target="https://www.tcdb.com/ViewTeams.cfm/sid/594/1995-Topps" TargetMode="External"/><Relationship Id="rId975" Type="http://schemas.openxmlformats.org/officeDocument/2006/relationships/hyperlink" Target="https://www.tcdb.com/ViewTeams.cfm/sid/594/1995-Topps" TargetMode="External"/><Relationship Id="rId974" Type="http://schemas.openxmlformats.org/officeDocument/2006/relationships/hyperlink" Target="https://www.tcdb.com/ViewTeams.cfm/sid/594/1995-Topps" TargetMode="External"/><Relationship Id="rId973" Type="http://schemas.openxmlformats.org/officeDocument/2006/relationships/hyperlink" Target="https://www.tcdb.com/ViewTeams.cfm/sid/594/1995-Topps" TargetMode="External"/><Relationship Id="rId979" Type="http://schemas.openxmlformats.org/officeDocument/2006/relationships/hyperlink" Target="https://www.tcdb.com/ViewTeams.cfm/sid/594/1995-Topps" TargetMode="External"/><Relationship Id="rId978" Type="http://schemas.openxmlformats.org/officeDocument/2006/relationships/hyperlink" Target="https://www.tcdb.com/ViewTeams.cfm/sid/594/1995-Topps" TargetMode="External"/><Relationship Id="rId977" Type="http://schemas.openxmlformats.org/officeDocument/2006/relationships/hyperlink" Target="https://www.tcdb.com/ViewTeams.cfm/sid/594/1995-Topps" TargetMode="External"/><Relationship Id="rId1560" Type="http://schemas.openxmlformats.org/officeDocument/2006/relationships/hyperlink" Target="https://www.tcdb.com/ViewTeams.cfm/sid/83630/2014-Topps" TargetMode="External"/><Relationship Id="rId972" Type="http://schemas.openxmlformats.org/officeDocument/2006/relationships/hyperlink" Target="https://www.tcdb.com/ViewTeams.cfm/sid/594/1995-Topps" TargetMode="External"/><Relationship Id="rId1561" Type="http://schemas.openxmlformats.org/officeDocument/2006/relationships/hyperlink" Target="https://www.tcdb.com/ViewTeams.cfm/sid/83630/2014-Topps" TargetMode="External"/><Relationship Id="rId971" Type="http://schemas.openxmlformats.org/officeDocument/2006/relationships/hyperlink" Target="https://www.tcdb.com/ViewTeams.cfm/sid/594/1995-Topps" TargetMode="External"/><Relationship Id="rId1562" Type="http://schemas.openxmlformats.org/officeDocument/2006/relationships/hyperlink" Target="https://www.tcdb.com/ViewTeams.cfm/sid/97340/2015-Topps" TargetMode="External"/><Relationship Id="rId970" Type="http://schemas.openxmlformats.org/officeDocument/2006/relationships/hyperlink" Target="https://www.tcdb.com/ViewTeams.cfm/sid/594/1995-Topps" TargetMode="External"/><Relationship Id="rId1563" Type="http://schemas.openxmlformats.org/officeDocument/2006/relationships/hyperlink" Target="https://www.tcdb.com/ViewTeams.cfm/sid/97340/2015-Topps" TargetMode="External"/><Relationship Id="rId1564" Type="http://schemas.openxmlformats.org/officeDocument/2006/relationships/hyperlink" Target="https://www.tcdb.com/ViewTeams.cfm/sid/97340/2015-Topps" TargetMode="External"/><Relationship Id="rId1114" Type="http://schemas.openxmlformats.org/officeDocument/2006/relationships/hyperlink" Target="https://www.tcdb.com/ViewTeams.cfm/sid/1411/2000-Topps" TargetMode="External"/><Relationship Id="rId1598" Type="http://schemas.openxmlformats.org/officeDocument/2006/relationships/hyperlink" Target="https://www.tcdb.com/ViewTeams.cfm/sid/115847/2016-Topps" TargetMode="External"/><Relationship Id="rId1115" Type="http://schemas.openxmlformats.org/officeDocument/2006/relationships/hyperlink" Target="https://www.tcdb.com/ViewTeams.cfm/sid/1411/2000-Topps" TargetMode="External"/><Relationship Id="rId1599" Type="http://schemas.openxmlformats.org/officeDocument/2006/relationships/hyperlink" Target="https://www.tcdb.com/ViewTeams.cfm/sid/115847/2016-Topps" TargetMode="External"/><Relationship Id="rId1116" Type="http://schemas.openxmlformats.org/officeDocument/2006/relationships/hyperlink" Target="https://www.tcdb.com/ViewTeams.cfm/sid/1411/2000-Topps" TargetMode="External"/><Relationship Id="rId1117" Type="http://schemas.openxmlformats.org/officeDocument/2006/relationships/hyperlink" Target="https://www.tcdb.com/ViewTeams.cfm/sid/1411/2000-Topps" TargetMode="External"/><Relationship Id="rId1118" Type="http://schemas.openxmlformats.org/officeDocument/2006/relationships/hyperlink" Target="https://www.tcdb.com/ViewTeams.cfm/sid/1411/2000-Topps" TargetMode="External"/><Relationship Id="rId1119" Type="http://schemas.openxmlformats.org/officeDocument/2006/relationships/hyperlink" Target="https://www.tcdb.com/ViewTeams.cfm/sid/1411/2000-Topps" TargetMode="External"/><Relationship Id="rId525" Type="http://schemas.openxmlformats.org/officeDocument/2006/relationships/hyperlink" Target="https://www.tcdb.com/ViewTeams.cfm/sid/80/1978-Topps" TargetMode="External"/><Relationship Id="rId524" Type="http://schemas.openxmlformats.org/officeDocument/2006/relationships/hyperlink" Target="https://www.tcdb.com/ViewTeams.cfm/sid/80/1978-Topps" TargetMode="External"/><Relationship Id="rId523" Type="http://schemas.openxmlformats.org/officeDocument/2006/relationships/hyperlink" Target="https://www.tcdb.com/ViewTeams.cfm/sid/80/1978-Topps" TargetMode="External"/><Relationship Id="rId522" Type="http://schemas.openxmlformats.org/officeDocument/2006/relationships/hyperlink" Target="https://www.tcdb.com/ViewTeams.cfm/sid/80/1978-Topps" TargetMode="External"/><Relationship Id="rId529" Type="http://schemas.openxmlformats.org/officeDocument/2006/relationships/hyperlink" Target="https://www.tcdb.com/ViewTeams.cfm/sid/80/1978-Topps" TargetMode="External"/><Relationship Id="rId528" Type="http://schemas.openxmlformats.org/officeDocument/2006/relationships/hyperlink" Target="https://www.tcdb.com/ViewTeams.cfm/sid/80/1978-Topps" TargetMode="External"/><Relationship Id="rId527" Type="http://schemas.openxmlformats.org/officeDocument/2006/relationships/hyperlink" Target="https://www.tcdb.com/ViewTeams.cfm/sid/80/1978-Topps" TargetMode="External"/><Relationship Id="rId526" Type="http://schemas.openxmlformats.org/officeDocument/2006/relationships/hyperlink" Target="https://www.tcdb.com/ViewTeams.cfm/sid/80/1978-Topps" TargetMode="External"/><Relationship Id="rId1590" Type="http://schemas.openxmlformats.org/officeDocument/2006/relationships/hyperlink" Target="https://www.tcdb.com/ViewTeams.cfm/sid/97340/2015-Topps" TargetMode="External"/><Relationship Id="rId1591" Type="http://schemas.openxmlformats.org/officeDocument/2006/relationships/hyperlink" Target="https://www.tcdb.com/ViewTeams.cfm/sid/97340/2015-Topps" TargetMode="External"/><Relationship Id="rId1592" Type="http://schemas.openxmlformats.org/officeDocument/2006/relationships/hyperlink" Target="https://www.tcdb.com/ViewTeams.cfm/sid/115847/2016-Topps" TargetMode="External"/><Relationship Id="rId1593" Type="http://schemas.openxmlformats.org/officeDocument/2006/relationships/hyperlink" Target="https://www.tcdb.com/ViewTeams.cfm/sid/115847/2016-Topps" TargetMode="External"/><Relationship Id="rId521" Type="http://schemas.openxmlformats.org/officeDocument/2006/relationships/hyperlink" Target="https://www.tcdb.com/ViewTeams.cfm/sid/79/1977-Topps" TargetMode="External"/><Relationship Id="rId1110" Type="http://schemas.openxmlformats.org/officeDocument/2006/relationships/hyperlink" Target="https://www.tcdb.com/ViewTeams.cfm/sid/1340/1999-Topps" TargetMode="External"/><Relationship Id="rId1594" Type="http://schemas.openxmlformats.org/officeDocument/2006/relationships/hyperlink" Target="https://www.tcdb.com/ViewTeams.cfm/sid/115847/2016-Topps" TargetMode="External"/><Relationship Id="rId520" Type="http://schemas.openxmlformats.org/officeDocument/2006/relationships/hyperlink" Target="https://www.tcdb.com/ViewTeams.cfm/sid/79/1977-Topps" TargetMode="External"/><Relationship Id="rId1111" Type="http://schemas.openxmlformats.org/officeDocument/2006/relationships/hyperlink" Target="https://www.tcdb.com/ViewTeams.cfm/sid/1340/1999-Topps" TargetMode="External"/><Relationship Id="rId1595" Type="http://schemas.openxmlformats.org/officeDocument/2006/relationships/hyperlink" Target="https://www.tcdb.com/ViewTeams.cfm/sid/115847/2016-Topps" TargetMode="External"/><Relationship Id="rId1112" Type="http://schemas.openxmlformats.org/officeDocument/2006/relationships/hyperlink" Target="https://www.tcdb.com/ViewTeams.cfm/sid/1411/2000-Topps" TargetMode="External"/><Relationship Id="rId1596" Type="http://schemas.openxmlformats.org/officeDocument/2006/relationships/hyperlink" Target="https://www.tcdb.com/ViewTeams.cfm/sid/115847/2016-Topps" TargetMode="External"/><Relationship Id="rId1113" Type="http://schemas.openxmlformats.org/officeDocument/2006/relationships/hyperlink" Target="https://www.tcdb.com/ViewTeams.cfm/sid/1411/2000-Topps" TargetMode="External"/><Relationship Id="rId1597" Type="http://schemas.openxmlformats.org/officeDocument/2006/relationships/hyperlink" Target="https://www.tcdb.com/ViewTeams.cfm/sid/115847/2016-Topps" TargetMode="External"/><Relationship Id="rId1103" Type="http://schemas.openxmlformats.org/officeDocument/2006/relationships/hyperlink" Target="https://www.tcdb.com/ViewTeams.cfm/sid/1340/1999-Topps" TargetMode="External"/><Relationship Id="rId1587" Type="http://schemas.openxmlformats.org/officeDocument/2006/relationships/hyperlink" Target="https://www.tcdb.com/ViewTeams.cfm/sid/97340/2015-Topps" TargetMode="External"/><Relationship Id="rId1104" Type="http://schemas.openxmlformats.org/officeDocument/2006/relationships/hyperlink" Target="https://www.tcdb.com/ViewTeams.cfm/sid/1340/1999-Topps" TargetMode="External"/><Relationship Id="rId1588" Type="http://schemas.openxmlformats.org/officeDocument/2006/relationships/hyperlink" Target="https://www.tcdb.com/ViewTeams.cfm/sid/97340/2015-Topps" TargetMode="External"/><Relationship Id="rId1105" Type="http://schemas.openxmlformats.org/officeDocument/2006/relationships/hyperlink" Target="https://www.tcdb.com/ViewTeams.cfm/sid/1340/1999-Topps" TargetMode="External"/><Relationship Id="rId1589" Type="http://schemas.openxmlformats.org/officeDocument/2006/relationships/hyperlink" Target="https://www.tcdb.com/ViewTeams.cfm/sid/97340/2015-Topps" TargetMode="External"/><Relationship Id="rId1106" Type="http://schemas.openxmlformats.org/officeDocument/2006/relationships/hyperlink" Target="https://www.tcdb.com/ViewTeams.cfm/sid/1340/1999-Topps" TargetMode="External"/><Relationship Id="rId1107" Type="http://schemas.openxmlformats.org/officeDocument/2006/relationships/hyperlink" Target="https://www.tcdb.com/ViewTeams.cfm/sid/1340/1999-Topps" TargetMode="External"/><Relationship Id="rId1108" Type="http://schemas.openxmlformats.org/officeDocument/2006/relationships/hyperlink" Target="https://www.tcdb.com/ViewTeams.cfm/sid/1340/1999-Topps" TargetMode="External"/><Relationship Id="rId1109" Type="http://schemas.openxmlformats.org/officeDocument/2006/relationships/hyperlink" Target="https://www.tcdb.com/ViewTeams.cfm/sid/1340/1999-Topps" TargetMode="External"/><Relationship Id="rId519" Type="http://schemas.openxmlformats.org/officeDocument/2006/relationships/hyperlink" Target="https://www.tcdb.com/ViewTeams.cfm/sid/79/1977-Topps" TargetMode="External"/><Relationship Id="rId514" Type="http://schemas.openxmlformats.org/officeDocument/2006/relationships/hyperlink" Target="https://www.tcdb.com/ViewTeams.cfm/sid/79/1977-Topps" TargetMode="External"/><Relationship Id="rId998" Type="http://schemas.openxmlformats.org/officeDocument/2006/relationships/hyperlink" Target="https://www.tcdb.com/ViewTeams.cfm/sid/803/1996-Topps" TargetMode="External"/><Relationship Id="rId513" Type="http://schemas.openxmlformats.org/officeDocument/2006/relationships/hyperlink" Target="https://www.tcdb.com/ViewTeams.cfm/sid/79/1977-Topps" TargetMode="External"/><Relationship Id="rId997" Type="http://schemas.openxmlformats.org/officeDocument/2006/relationships/hyperlink" Target="https://www.tcdb.com/ViewTeams.cfm/sid/803/1996-Topps" TargetMode="External"/><Relationship Id="rId512" Type="http://schemas.openxmlformats.org/officeDocument/2006/relationships/hyperlink" Target="https://www.tcdb.com/ViewTeams.cfm/sid/79/1977-Topps" TargetMode="External"/><Relationship Id="rId996" Type="http://schemas.openxmlformats.org/officeDocument/2006/relationships/hyperlink" Target="https://www.tcdb.com/ViewTeams.cfm/sid/803/1996-Topps" TargetMode="External"/><Relationship Id="rId511" Type="http://schemas.openxmlformats.org/officeDocument/2006/relationships/hyperlink" Target="https://www.tcdb.com/ViewTeams.cfm/sid/79/1977-Topps" TargetMode="External"/><Relationship Id="rId995" Type="http://schemas.openxmlformats.org/officeDocument/2006/relationships/hyperlink" Target="https://www.tcdb.com/ViewTeams.cfm/sid/594/1995-Topps" TargetMode="External"/><Relationship Id="rId518" Type="http://schemas.openxmlformats.org/officeDocument/2006/relationships/hyperlink" Target="https://www.tcdb.com/ViewTeams.cfm/sid/79/1977-Topps" TargetMode="External"/><Relationship Id="rId517" Type="http://schemas.openxmlformats.org/officeDocument/2006/relationships/hyperlink" Target="https://www.tcdb.com/ViewTeams.cfm/sid/79/1977-Topps" TargetMode="External"/><Relationship Id="rId516" Type="http://schemas.openxmlformats.org/officeDocument/2006/relationships/hyperlink" Target="https://www.tcdb.com/ViewTeams.cfm/sid/79/1977-Topps" TargetMode="External"/><Relationship Id="rId515" Type="http://schemas.openxmlformats.org/officeDocument/2006/relationships/hyperlink" Target="https://www.tcdb.com/ViewTeams.cfm/sid/79/1977-Topps" TargetMode="External"/><Relationship Id="rId999" Type="http://schemas.openxmlformats.org/officeDocument/2006/relationships/hyperlink" Target="https://www.tcdb.com/ViewTeams.cfm/sid/803/1996-Topps" TargetMode="External"/><Relationship Id="rId990" Type="http://schemas.openxmlformats.org/officeDocument/2006/relationships/hyperlink" Target="https://www.tcdb.com/ViewTeams.cfm/sid/594/1995-Topps" TargetMode="External"/><Relationship Id="rId1580" Type="http://schemas.openxmlformats.org/officeDocument/2006/relationships/hyperlink" Target="https://www.tcdb.com/ViewTeams.cfm/sid/97340/2015-Topps" TargetMode="External"/><Relationship Id="rId1581" Type="http://schemas.openxmlformats.org/officeDocument/2006/relationships/hyperlink" Target="https://www.tcdb.com/ViewTeams.cfm/sid/97340/2015-Topps" TargetMode="External"/><Relationship Id="rId1582" Type="http://schemas.openxmlformats.org/officeDocument/2006/relationships/hyperlink" Target="https://www.tcdb.com/ViewTeams.cfm/sid/97340/2015-Topps" TargetMode="External"/><Relationship Id="rId510" Type="http://schemas.openxmlformats.org/officeDocument/2006/relationships/hyperlink" Target="https://www.tcdb.com/ViewTeams.cfm/sid/79/1977-Topps" TargetMode="External"/><Relationship Id="rId994" Type="http://schemas.openxmlformats.org/officeDocument/2006/relationships/hyperlink" Target="https://www.tcdb.com/ViewTeams.cfm/sid/594/1995-Topps" TargetMode="External"/><Relationship Id="rId1583" Type="http://schemas.openxmlformats.org/officeDocument/2006/relationships/hyperlink" Target="https://www.tcdb.com/ViewTeams.cfm/sid/97340/2015-Topps" TargetMode="External"/><Relationship Id="rId993" Type="http://schemas.openxmlformats.org/officeDocument/2006/relationships/hyperlink" Target="https://www.tcdb.com/ViewTeams.cfm/sid/594/1995-Topps" TargetMode="External"/><Relationship Id="rId1100" Type="http://schemas.openxmlformats.org/officeDocument/2006/relationships/hyperlink" Target="https://www.tcdb.com/ViewTeams.cfm/sid/1340/1999-Topps" TargetMode="External"/><Relationship Id="rId1584" Type="http://schemas.openxmlformats.org/officeDocument/2006/relationships/hyperlink" Target="https://www.tcdb.com/ViewTeams.cfm/sid/97340/2015-Topps" TargetMode="External"/><Relationship Id="rId992" Type="http://schemas.openxmlformats.org/officeDocument/2006/relationships/hyperlink" Target="https://www.tcdb.com/ViewTeams.cfm/sid/594/1995-Topps" TargetMode="External"/><Relationship Id="rId1101" Type="http://schemas.openxmlformats.org/officeDocument/2006/relationships/hyperlink" Target="https://www.tcdb.com/ViewTeams.cfm/sid/1340/1999-Topps" TargetMode="External"/><Relationship Id="rId1585" Type="http://schemas.openxmlformats.org/officeDocument/2006/relationships/hyperlink" Target="https://www.tcdb.com/ViewTeams.cfm/sid/97340/2015-Topps" TargetMode="External"/><Relationship Id="rId991" Type="http://schemas.openxmlformats.org/officeDocument/2006/relationships/hyperlink" Target="https://www.tcdb.com/ViewTeams.cfm/sid/594/1995-Topps" TargetMode="External"/><Relationship Id="rId1102" Type="http://schemas.openxmlformats.org/officeDocument/2006/relationships/hyperlink" Target="https://www.tcdb.com/ViewTeams.cfm/sid/1340/1999-Topps" TargetMode="External"/><Relationship Id="rId1586" Type="http://schemas.openxmlformats.org/officeDocument/2006/relationships/hyperlink" Target="https://www.tcdb.com/ViewTeams.cfm/sid/97340/2015-Topps" TargetMode="External"/><Relationship Id="rId1532" Type="http://schemas.openxmlformats.org/officeDocument/2006/relationships/hyperlink" Target="https://www.tcdb.com/ViewTeams.cfm/sid/83630/2014-Topps" TargetMode="External"/><Relationship Id="rId1533" Type="http://schemas.openxmlformats.org/officeDocument/2006/relationships/hyperlink" Target="https://www.tcdb.com/ViewTeams.cfm/sid/83630/2014-Topps" TargetMode="External"/><Relationship Id="rId1534" Type="http://schemas.openxmlformats.org/officeDocument/2006/relationships/hyperlink" Target="https://www.tcdb.com/ViewTeams.cfm/sid/83630/2014-Topps" TargetMode="External"/><Relationship Id="rId1535" Type="http://schemas.openxmlformats.org/officeDocument/2006/relationships/hyperlink" Target="https://www.tcdb.com/ViewTeams.cfm/sid/83630/2014-Topps" TargetMode="External"/><Relationship Id="rId1536" Type="http://schemas.openxmlformats.org/officeDocument/2006/relationships/hyperlink" Target="https://www.tcdb.com/ViewTeams.cfm/sid/83630/2014-Topps" TargetMode="External"/><Relationship Id="rId1537" Type="http://schemas.openxmlformats.org/officeDocument/2006/relationships/hyperlink" Target="https://www.tcdb.com/ViewTeams.cfm/sid/83630/2014-Topps" TargetMode="External"/><Relationship Id="rId1538" Type="http://schemas.openxmlformats.org/officeDocument/2006/relationships/hyperlink" Target="https://www.tcdb.com/ViewTeams.cfm/sid/83630/2014-Topps" TargetMode="External"/><Relationship Id="rId1539" Type="http://schemas.openxmlformats.org/officeDocument/2006/relationships/hyperlink" Target="https://www.tcdb.com/ViewTeams.cfm/sid/83630/2014-Topps" TargetMode="External"/><Relationship Id="rId949" Type="http://schemas.openxmlformats.org/officeDocument/2006/relationships/hyperlink" Target="https://www.tcdb.com/ViewTeams.cfm/sid/426/1994-Topps" TargetMode="External"/><Relationship Id="rId948" Type="http://schemas.openxmlformats.org/officeDocument/2006/relationships/hyperlink" Target="https://www.tcdb.com/ViewTeams.cfm/sid/426/1994-Topps" TargetMode="External"/><Relationship Id="rId943" Type="http://schemas.openxmlformats.org/officeDocument/2006/relationships/hyperlink" Target="https://www.tcdb.com/ViewTeams.cfm/sid/426/1994-Topps" TargetMode="External"/><Relationship Id="rId942" Type="http://schemas.openxmlformats.org/officeDocument/2006/relationships/hyperlink" Target="https://www.tcdb.com/ViewTeams.cfm/sid/426/1994-Topps" TargetMode="External"/><Relationship Id="rId941" Type="http://schemas.openxmlformats.org/officeDocument/2006/relationships/hyperlink" Target="https://www.tcdb.com/ViewTeams.cfm/sid/426/1994-Topps" TargetMode="External"/><Relationship Id="rId940" Type="http://schemas.openxmlformats.org/officeDocument/2006/relationships/hyperlink" Target="https://www.tcdb.com/ViewTeams.cfm/sid/426/1994-Topps" TargetMode="External"/><Relationship Id="rId947" Type="http://schemas.openxmlformats.org/officeDocument/2006/relationships/hyperlink" Target="https://www.tcdb.com/ViewTeams.cfm/sid/426/1994-Topps" TargetMode="External"/><Relationship Id="rId946" Type="http://schemas.openxmlformats.org/officeDocument/2006/relationships/hyperlink" Target="https://www.tcdb.com/ViewTeams.cfm/sid/426/1994-Topps" TargetMode="External"/><Relationship Id="rId945" Type="http://schemas.openxmlformats.org/officeDocument/2006/relationships/hyperlink" Target="https://www.tcdb.com/ViewTeams.cfm/sid/426/1994-Topps" TargetMode="External"/><Relationship Id="rId944" Type="http://schemas.openxmlformats.org/officeDocument/2006/relationships/hyperlink" Target="https://www.tcdb.com/ViewTeams.cfm/sid/426/1994-Topps" TargetMode="External"/><Relationship Id="rId1530" Type="http://schemas.openxmlformats.org/officeDocument/2006/relationships/hyperlink" Target="https://www.tcdb.com/ViewTeams.cfm/sid/72762/2013-Topps" TargetMode="External"/><Relationship Id="rId1531" Type="http://schemas.openxmlformats.org/officeDocument/2006/relationships/hyperlink" Target="https://www.tcdb.com/ViewTeams.cfm/sid/72762/2013-Topps" TargetMode="External"/><Relationship Id="rId1521" Type="http://schemas.openxmlformats.org/officeDocument/2006/relationships/hyperlink" Target="https://www.tcdb.com/ViewTeams.cfm/sid/72762/2013-Topps" TargetMode="External"/><Relationship Id="rId1522" Type="http://schemas.openxmlformats.org/officeDocument/2006/relationships/hyperlink" Target="https://www.tcdb.com/ViewTeams.cfm/sid/72762/2013-Topps" TargetMode="External"/><Relationship Id="rId1523" Type="http://schemas.openxmlformats.org/officeDocument/2006/relationships/hyperlink" Target="https://www.tcdb.com/ViewTeams.cfm/sid/72762/2013-Topps" TargetMode="External"/><Relationship Id="rId1524" Type="http://schemas.openxmlformats.org/officeDocument/2006/relationships/hyperlink" Target="https://www.tcdb.com/ViewTeams.cfm/sid/72762/2013-Topps" TargetMode="External"/><Relationship Id="rId1525" Type="http://schemas.openxmlformats.org/officeDocument/2006/relationships/hyperlink" Target="https://www.tcdb.com/ViewTeams.cfm/sid/72762/2013-Topps" TargetMode="External"/><Relationship Id="rId1526" Type="http://schemas.openxmlformats.org/officeDocument/2006/relationships/hyperlink" Target="https://www.tcdb.com/ViewTeams.cfm/sid/72762/2013-Topps" TargetMode="External"/><Relationship Id="rId1527" Type="http://schemas.openxmlformats.org/officeDocument/2006/relationships/hyperlink" Target="https://www.tcdb.com/ViewTeams.cfm/sid/72762/2013-Topps" TargetMode="External"/><Relationship Id="rId1528" Type="http://schemas.openxmlformats.org/officeDocument/2006/relationships/hyperlink" Target="https://www.tcdb.com/ViewTeams.cfm/sid/72762/2013-Topps" TargetMode="External"/><Relationship Id="rId1529" Type="http://schemas.openxmlformats.org/officeDocument/2006/relationships/hyperlink" Target="https://www.tcdb.com/ViewTeams.cfm/sid/72762/2013-Topps" TargetMode="External"/><Relationship Id="rId939" Type="http://schemas.openxmlformats.org/officeDocument/2006/relationships/hyperlink" Target="https://www.tcdb.com/ViewTeams.cfm/sid/291/1993-Topps" TargetMode="External"/><Relationship Id="rId938" Type="http://schemas.openxmlformats.org/officeDocument/2006/relationships/hyperlink" Target="https://www.tcdb.com/ViewTeams.cfm/sid/291/1993-Topps" TargetMode="External"/><Relationship Id="rId937" Type="http://schemas.openxmlformats.org/officeDocument/2006/relationships/hyperlink" Target="https://www.tcdb.com/ViewTeams.cfm/sid/291/1993-Topps" TargetMode="External"/><Relationship Id="rId932" Type="http://schemas.openxmlformats.org/officeDocument/2006/relationships/hyperlink" Target="https://www.tcdb.com/ViewTeams.cfm/sid/291/1993-Topps" TargetMode="External"/><Relationship Id="rId931" Type="http://schemas.openxmlformats.org/officeDocument/2006/relationships/hyperlink" Target="https://www.tcdb.com/ViewTeams.cfm/sid/291/1993-Topps" TargetMode="External"/><Relationship Id="rId930" Type="http://schemas.openxmlformats.org/officeDocument/2006/relationships/hyperlink" Target="https://www.tcdb.com/ViewTeams.cfm/sid/291/1993-Topps" TargetMode="External"/><Relationship Id="rId936" Type="http://schemas.openxmlformats.org/officeDocument/2006/relationships/hyperlink" Target="https://www.tcdb.com/ViewTeams.cfm/sid/291/1993-Topps" TargetMode="External"/><Relationship Id="rId935" Type="http://schemas.openxmlformats.org/officeDocument/2006/relationships/hyperlink" Target="https://www.tcdb.com/ViewTeams.cfm/sid/291/1993-Topps" TargetMode="External"/><Relationship Id="rId934" Type="http://schemas.openxmlformats.org/officeDocument/2006/relationships/hyperlink" Target="https://www.tcdb.com/ViewTeams.cfm/sid/291/1993-Topps" TargetMode="External"/><Relationship Id="rId933" Type="http://schemas.openxmlformats.org/officeDocument/2006/relationships/hyperlink" Target="https://www.tcdb.com/ViewTeams.cfm/sid/291/1993-Topps" TargetMode="External"/><Relationship Id="rId1520" Type="http://schemas.openxmlformats.org/officeDocument/2006/relationships/hyperlink" Target="https://www.tcdb.com/ViewTeams.cfm/sid/72762/2013-Topps" TargetMode="External"/><Relationship Id="rId1554" Type="http://schemas.openxmlformats.org/officeDocument/2006/relationships/hyperlink" Target="https://www.tcdb.com/ViewTeams.cfm/sid/83630/2014-Topps" TargetMode="External"/><Relationship Id="rId1555" Type="http://schemas.openxmlformats.org/officeDocument/2006/relationships/hyperlink" Target="https://www.tcdb.com/ViewTeams.cfm/sid/83630/2014-Topps" TargetMode="External"/><Relationship Id="rId1556" Type="http://schemas.openxmlformats.org/officeDocument/2006/relationships/hyperlink" Target="https://www.tcdb.com/ViewTeams.cfm/sid/83630/2014-Topps" TargetMode="External"/><Relationship Id="rId1557" Type="http://schemas.openxmlformats.org/officeDocument/2006/relationships/hyperlink" Target="https://www.tcdb.com/ViewTeams.cfm/sid/83630/2014-Topps" TargetMode="External"/><Relationship Id="rId1558" Type="http://schemas.openxmlformats.org/officeDocument/2006/relationships/hyperlink" Target="https://www.tcdb.com/ViewTeams.cfm/sid/83630/2014-Topps" TargetMode="External"/><Relationship Id="rId1559" Type="http://schemas.openxmlformats.org/officeDocument/2006/relationships/hyperlink" Target="https://www.tcdb.com/ViewTeams.cfm/sid/83630/2014-Topps" TargetMode="External"/><Relationship Id="rId965" Type="http://schemas.openxmlformats.org/officeDocument/2006/relationships/hyperlink" Target="https://www.tcdb.com/ViewTeams.cfm/sid/426/1994-Topps" TargetMode="External"/><Relationship Id="rId964" Type="http://schemas.openxmlformats.org/officeDocument/2006/relationships/hyperlink" Target="https://www.tcdb.com/ViewTeams.cfm/sid/426/1994-Topps" TargetMode="External"/><Relationship Id="rId963" Type="http://schemas.openxmlformats.org/officeDocument/2006/relationships/hyperlink" Target="https://www.tcdb.com/ViewTeams.cfm/sid/426/1994-Topps" TargetMode="External"/><Relationship Id="rId962" Type="http://schemas.openxmlformats.org/officeDocument/2006/relationships/hyperlink" Target="https://www.tcdb.com/ViewTeams.cfm/sid/426/1994-Topps" TargetMode="External"/><Relationship Id="rId969" Type="http://schemas.openxmlformats.org/officeDocument/2006/relationships/hyperlink" Target="https://www.tcdb.com/ViewTeams.cfm/sid/594/1995-Topps" TargetMode="External"/><Relationship Id="rId968" Type="http://schemas.openxmlformats.org/officeDocument/2006/relationships/hyperlink" Target="https://www.tcdb.com/ViewTeams.cfm/sid/594/1995-Topps" TargetMode="External"/><Relationship Id="rId967" Type="http://schemas.openxmlformats.org/officeDocument/2006/relationships/hyperlink" Target="https://www.tcdb.com/ViewTeams.cfm/sid/426/1994-Topps" TargetMode="External"/><Relationship Id="rId966" Type="http://schemas.openxmlformats.org/officeDocument/2006/relationships/hyperlink" Target="https://www.tcdb.com/ViewTeams.cfm/sid/426/1994-Topps" TargetMode="External"/><Relationship Id="rId961" Type="http://schemas.openxmlformats.org/officeDocument/2006/relationships/hyperlink" Target="https://www.tcdb.com/ViewTeams.cfm/sid/426/1994-Topps" TargetMode="External"/><Relationship Id="rId1550" Type="http://schemas.openxmlformats.org/officeDocument/2006/relationships/hyperlink" Target="https://www.tcdb.com/ViewTeams.cfm/sid/83630/2014-Topps" TargetMode="External"/><Relationship Id="rId960" Type="http://schemas.openxmlformats.org/officeDocument/2006/relationships/hyperlink" Target="https://www.tcdb.com/ViewTeams.cfm/sid/426/1994-Topps" TargetMode="External"/><Relationship Id="rId1551" Type="http://schemas.openxmlformats.org/officeDocument/2006/relationships/hyperlink" Target="https://www.tcdb.com/ViewTeams.cfm/sid/83630/2014-Topps" TargetMode="External"/><Relationship Id="rId1552" Type="http://schemas.openxmlformats.org/officeDocument/2006/relationships/hyperlink" Target="https://www.tcdb.com/ViewTeams.cfm/sid/83630/2014-Topps" TargetMode="External"/><Relationship Id="rId1553" Type="http://schemas.openxmlformats.org/officeDocument/2006/relationships/hyperlink" Target="https://www.tcdb.com/ViewTeams.cfm/sid/83630/2014-Topps" TargetMode="External"/><Relationship Id="rId1543" Type="http://schemas.openxmlformats.org/officeDocument/2006/relationships/hyperlink" Target="https://www.tcdb.com/ViewTeams.cfm/sid/83630/2014-Topps" TargetMode="External"/><Relationship Id="rId1544" Type="http://schemas.openxmlformats.org/officeDocument/2006/relationships/hyperlink" Target="https://www.tcdb.com/ViewTeams.cfm/sid/83630/2014-Topps" TargetMode="External"/><Relationship Id="rId1545" Type="http://schemas.openxmlformats.org/officeDocument/2006/relationships/hyperlink" Target="https://www.tcdb.com/ViewTeams.cfm/sid/83630/2014-Topps" TargetMode="External"/><Relationship Id="rId1546" Type="http://schemas.openxmlformats.org/officeDocument/2006/relationships/hyperlink" Target="https://www.tcdb.com/ViewTeams.cfm/sid/83630/2014-Topps" TargetMode="External"/><Relationship Id="rId1547" Type="http://schemas.openxmlformats.org/officeDocument/2006/relationships/hyperlink" Target="https://www.tcdb.com/ViewTeams.cfm/sid/83630/2014-Topps" TargetMode="External"/><Relationship Id="rId1548" Type="http://schemas.openxmlformats.org/officeDocument/2006/relationships/hyperlink" Target="https://www.tcdb.com/ViewTeams.cfm/sid/83630/2014-Topps" TargetMode="External"/><Relationship Id="rId1549" Type="http://schemas.openxmlformats.org/officeDocument/2006/relationships/hyperlink" Target="https://www.tcdb.com/ViewTeams.cfm/sid/83630/2014-Topps" TargetMode="External"/><Relationship Id="rId959" Type="http://schemas.openxmlformats.org/officeDocument/2006/relationships/hyperlink" Target="https://www.tcdb.com/ViewTeams.cfm/sid/426/1994-Topps" TargetMode="External"/><Relationship Id="rId954" Type="http://schemas.openxmlformats.org/officeDocument/2006/relationships/hyperlink" Target="https://www.tcdb.com/ViewTeams.cfm/sid/426/1994-Topps" TargetMode="External"/><Relationship Id="rId953" Type="http://schemas.openxmlformats.org/officeDocument/2006/relationships/hyperlink" Target="https://www.tcdb.com/ViewTeams.cfm/sid/426/1994-Topps" TargetMode="External"/><Relationship Id="rId952" Type="http://schemas.openxmlformats.org/officeDocument/2006/relationships/hyperlink" Target="https://www.tcdb.com/ViewTeams.cfm/sid/426/1994-Topps" TargetMode="External"/><Relationship Id="rId951" Type="http://schemas.openxmlformats.org/officeDocument/2006/relationships/hyperlink" Target="https://www.tcdb.com/ViewTeams.cfm/sid/426/1994-Topps" TargetMode="External"/><Relationship Id="rId958" Type="http://schemas.openxmlformats.org/officeDocument/2006/relationships/hyperlink" Target="https://www.tcdb.com/ViewTeams.cfm/sid/426/1994-Topps" TargetMode="External"/><Relationship Id="rId957" Type="http://schemas.openxmlformats.org/officeDocument/2006/relationships/hyperlink" Target="https://www.tcdb.com/ViewTeams.cfm/sid/426/1994-Topps" TargetMode="External"/><Relationship Id="rId956" Type="http://schemas.openxmlformats.org/officeDocument/2006/relationships/hyperlink" Target="https://www.tcdb.com/ViewTeams.cfm/sid/426/1994-Topps" TargetMode="External"/><Relationship Id="rId955" Type="http://schemas.openxmlformats.org/officeDocument/2006/relationships/hyperlink" Target="https://www.tcdb.com/ViewTeams.cfm/sid/426/1994-Topps" TargetMode="External"/><Relationship Id="rId950" Type="http://schemas.openxmlformats.org/officeDocument/2006/relationships/hyperlink" Target="https://www.tcdb.com/ViewTeams.cfm/sid/426/1994-Topps" TargetMode="External"/><Relationship Id="rId1540" Type="http://schemas.openxmlformats.org/officeDocument/2006/relationships/hyperlink" Target="https://www.tcdb.com/ViewTeams.cfm/sid/83630/2014-Topps" TargetMode="External"/><Relationship Id="rId1541" Type="http://schemas.openxmlformats.org/officeDocument/2006/relationships/hyperlink" Target="https://www.tcdb.com/ViewTeams.cfm/sid/83630/2014-Topps" TargetMode="External"/><Relationship Id="rId1542" Type="http://schemas.openxmlformats.org/officeDocument/2006/relationships/hyperlink" Target="https://www.tcdb.com/ViewTeams.cfm/sid/83630/2014-Topps" TargetMode="External"/><Relationship Id="rId590" Type="http://schemas.openxmlformats.org/officeDocument/2006/relationships/hyperlink" Target="https://www.tcdb.com/ViewTeams.cfm/sid/82/1980-Topps" TargetMode="External"/><Relationship Id="rId107" Type="http://schemas.openxmlformats.org/officeDocument/2006/relationships/hyperlink" Target="https://www.tcdb.com/ViewTeams.cfm/sid/40/1958-Topps" TargetMode="External"/><Relationship Id="rId106" Type="http://schemas.openxmlformats.org/officeDocument/2006/relationships/hyperlink" Target="https://www.tcdb.com/ViewTeams.cfm/sid/40/1958-Topps" TargetMode="External"/><Relationship Id="rId105" Type="http://schemas.openxmlformats.org/officeDocument/2006/relationships/hyperlink" Target="https://www.tcdb.com/ViewTeams.cfm/sid/40/1958-Topps" TargetMode="External"/><Relationship Id="rId589" Type="http://schemas.openxmlformats.org/officeDocument/2006/relationships/hyperlink" Target="https://www.tcdb.com/ViewTeams.cfm/sid/82/1980-Topps" TargetMode="External"/><Relationship Id="rId104" Type="http://schemas.openxmlformats.org/officeDocument/2006/relationships/hyperlink" Target="https://www.tcdb.com/ViewTeams.cfm/sid/40/1958-Topps" TargetMode="External"/><Relationship Id="rId588" Type="http://schemas.openxmlformats.org/officeDocument/2006/relationships/hyperlink" Target="https://www.tcdb.com/ViewTeams.cfm/sid/82/1980-Topps" TargetMode="External"/><Relationship Id="rId109" Type="http://schemas.openxmlformats.org/officeDocument/2006/relationships/hyperlink" Target="https://www.tcdb.com/ViewTeams.cfm/sid/40/1958-Topps" TargetMode="External"/><Relationship Id="rId1170" Type="http://schemas.openxmlformats.org/officeDocument/2006/relationships/hyperlink" Target="https://www.tcdb.com/ViewTeams.cfm/sid/1486/2001-Topps" TargetMode="External"/><Relationship Id="rId108" Type="http://schemas.openxmlformats.org/officeDocument/2006/relationships/hyperlink" Target="https://www.tcdb.com/ViewTeams.cfm/sid/40/1958-Topps" TargetMode="External"/><Relationship Id="rId1171" Type="http://schemas.openxmlformats.org/officeDocument/2006/relationships/hyperlink" Target="https://www.tcdb.com/ViewTeams.cfm/sid/1486/2001-Topps" TargetMode="External"/><Relationship Id="rId583" Type="http://schemas.openxmlformats.org/officeDocument/2006/relationships/hyperlink" Target="https://www.tcdb.com/ViewTeams.cfm/sid/82/1980-Topps" TargetMode="External"/><Relationship Id="rId1172" Type="http://schemas.openxmlformats.org/officeDocument/2006/relationships/hyperlink" Target="https://www.tcdb.com/ViewTeams.cfm/sid/1562/2002-Topps" TargetMode="External"/><Relationship Id="rId582" Type="http://schemas.openxmlformats.org/officeDocument/2006/relationships/hyperlink" Target="https://www.tcdb.com/ViewTeams.cfm/sid/82/1980-Topps" TargetMode="External"/><Relationship Id="rId1173" Type="http://schemas.openxmlformats.org/officeDocument/2006/relationships/hyperlink" Target="https://www.tcdb.com/ViewTeams.cfm/sid/1562/2002-Topps" TargetMode="External"/><Relationship Id="rId581" Type="http://schemas.openxmlformats.org/officeDocument/2006/relationships/hyperlink" Target="https://www.tcdb.com/ViewTeams.cfm/sid/82/1980-Topps" TargetMode="External"/><Relationship Id="rId1174" Type="http://schemas.openxmlformats.org/officeDocument/2006/relationships/hyperlink" Target="https://www.tcdb.com/ViewTeams.cfm/sid/1562/2002-Topps" TargetMode="External"/><Relationship Id="rId580" Type="http://schemas.openxmlformats.org/officeDocument/2006/relationships/hyperlink" Target="https://www.tcdb.com/ViewTeams.cfm/sid/82/1980-Topps" TargetMode="External"/><Relationship Id="rId1175" Type="http://schemas.openxmlformats.org/officeDocument/2006/relationships/hyperlink" Target="https://www.tcdb.com/ViewTeams.cfm/sid/1562/2002-Topps" TargetMode="External"/><Relationship Id="rId103" Type="http://schemas.openxmlformats.org/officeDocument/2006/relationships/hyperlink" Target="https://www.tcdb.com/ViewTeams.cfm/sid/40/1958-Topps" TargetMode="External"/><Relationship Id="rId587" Type="http://schemas.openxmlformats.org/officeDocument/2006/relationships/hyperlink" Target="https://www.tcdb.com/ViewTeams.cfm/sid/82/1980-Topps" TargetMode="External"/><Relationship Id="rId1176" Type="http://schemas.openxmlformats.org/officeDocument/2006/relationships/hyperlink" Target="https://www.tcdb.com/ViewTeams.cfm/sid/1562/2002-Topps" TargetMode="External"/><Relationship Id="rId102" Type="http://schemas.openxmlformats.org/officeDocument/2006/relationships/hyperlink" Target="https://www.tcdb.com/ViewTeams.cfm/sid/40/1958-Topps" TargetMode="External"/><Relationship Id="rId586" Type="http://schemas.openxmlformats.org/officeDocument/2006/relationships/hyperlink" Target="https://www.tcdb.com/ViewTeams.cfm/sid/82/1980-Topps" TargetMode="External"/><Relationship Id="rId1177" Type="http://schemas.openxmlformats.org/officeDocument/2006/relationships/hyperlink" Target="https://www.tcdb.com/ViewTeams.cfm/sid/1562/2002-Topps" TargetMode="External"/><Relationship Id="rId101" Type="http://schemas.openxmlformats.org/officeDocument/2006/relationships/hyperlink" Target="https://www.tcdb.com/ViewTeams.cfm/sid/40/1958-Topps" TargetMode="External"/><Relationship Id="rId585" Type="http://schemas.openxmlformats.org/officeDocument/2006/relationships/hyperlink" Target="https://www.tcdb.com/ViewTeams.cfm/sid/82/1980-Topps" TargetMode="External"/><Relationship Id="rId1178" Type="http://schemas.openxmlformats.org/officeDocument/2006/relationships/hyperlink" Target="https://www.tcdb.com/ViewTeams.cfm/sid/1562/2002-Topps" TargetMode="External"/><Relationship Id="rId100" Type="http://schemas.openxmlformats.org/officeDocument/2006/relationships/hyperlink" Target="https://www.tcdb.com/ViewTeams.cfm/sid/40/1958-Topps" TargetMode="External"/><Relationship Id="rId584" Type="http://schemas.openxmlformats.org/officeDocument/2006/relationships/hyperlink" Target="https://www.tcdb.com/ViewTeams.cfm/sid/82/1980-Topps" TargetMode="External"/><Relationship Id="rId1179" Type="http://schemas.openxmlformats.org/officeDocument/2006/relationships/hyperlink" Target="https://www.tcdb.com/ViewTeams.cfm/sid/1562/2002-Topps" TargetMode="External"/><Relationship Id="rId1169" Type="http://schemas.openxmlformats.org/officeDocument/2006/relationships/hyperlink" Target="https://www.tcdb.com/ViewTeams.cfm/sid/1486/2001-Topps" TargetMode="External"/><Relationship Id="rId579" Type="http://schemas.openxmlformats.org/officeDocument/2006/relationships/hyperlink" Target="https://www.tcdb.com/ViewTeams.cfm/sid/82/1980-Topps" TargetMode="External"/><Relationship Id="rId578" Type="http://schemas.openxmlformats.org/officeDocument/2006/relationships/hyperlink" Target="https://www.tcdb.com/ViewTeams.cfm/sid/82/1980-Topps" TargetMode="External"/><Relationship Id="rId577" Type="http://schemas.openxmlformats.org/officeDocument/2006/relationships/hyperlink" Target="https://www.tcdb.com/ViewTeams.cfm/sid/82/1980-Topps" TargetMode="External"/><Relationship Id="rId1160" Type="http://schemas.openxmlformats.org/officeDocument/2006/relationships/hyperlink" Target="https://www.tcdb.com/ViewTeams.cfm/sid/1486/2001-Topps" TargetMode="External"/><Relationship Id="rId572" Type="http://schemas.openxmlformats.org/officeDocument/2006/relationships/hyperlink" Target="https://www.tcdb.com/ViewTeams.cfm/sid/81/1979-Topps" TargetMode="External"/><Relationship Id="rId1161" Type="http://schemas.openxmlformats.org/officeDocument/2006/relationships/hyperlink" Target="https://www.tcdb.com/ViewTeams.cfm/sid/1486/2001-Topps" TargetMode="External"/><Relationship Id="rId571" Type="http://schemas.openxmlformats.org/officeDocument/2006/relationships/hyperlink" Target="https://www.tcdb.com/ViewTeams.cfm/sid/81/1979-Topps" TargetMode="External"/><Relationship Id="rId1162" Type="http://schemas.openxmlformats.org/officeDocument/2006/relationships/hyperlink" Target="https://www.tcdb.com/ViewTeams.cfm/sid/1486/2001-Topps" TargetMode="External"/><Relationship Id="rId570" Type="http://schemas.openxmlformats.org/officeDocument/2006/relationships/hyperlink" Target="https://www.tcdb.com/ViewTeams.cfm/sid/81/1979-Topps" TargetMode="External"/><Relationship Id="rId1163" Type="http://schemas.openxmlformats.org/officeDocument/2006/relationships/hyperlink" Target="https://www.tcdb.com/ViewTeams.cfm/sid/1486/2001-Topps" TargetMode="External"/><Relationship Id="rId1164" Type="http://schemas.openxmlformats.org/officeDocument/2006/relationships/hyperlink" Target="https://www.tcdb.com/ViewTeams.cfm/sid/1486/2001-Topps" TargetMode="External"/><Relationship Id="rId576" Type="http://schemas.openxmlformats.org/officeDocument/2006/relationships/hyperlink" Target="https://www.tcdb.com/ViewTeams.cfm/sid/82/1980-Topps" TargetMode="External"/><Relationship Id="rId1165" Type="http://schemas.openxmlformats.org/officeDocument/2006/relationships/hyperlink" Target="https://www.tcdb.com/ViewTeams.cfm/sid/1486/2001-Topps" TargetMode="External"/><Relationship Id="rId575" Type="http://schemas.openxmlformats.org/officeDocument/2006/relationships/hyperlink" Target="https://www.tcdb.com/ViewTeams.cfm/sid/82/1980-Topps" TargetMode="External"/><Relationship Id="rId1166" Type="http://schemas.openxmlformats.org/officeDocument/2006/relationships/hyperlink" Target="https://www.tcdb.com/ViewTeams.cfm/sid/1486/2001-Topps" TargetMode="External"/><Relationship Id="rId574" Type="http://schemas.openxmlformats.org/officeDocument/2006/relationships/hyperlink" Target="https://www.tcdb.com/ViewTeams.cfm/sid/82/1980-Topps" TargetMode="External"/><Relationship Id="rId1167" Type="http://schemas.openxmlformats.org/officeDocument/2006/relationships/hyperlink" Target="https://www.tcdb.com/ViewTeams.cfm/sid/1486/2001-Topps" TargetMode="External"/><Relationship Id="rId573" Type="http://schemas.openxmlformats.org/officeDocument/2006/relationships/hyperlink" Target="https://www.tcdb.com/ViewTeams.cfm/sid/81/1979-Topps" TargetMode="External"/><Relationship Id="rId1168" Type="http://schemas.openxmlformats.org/officeDocument/2006/relationships/hyperlink" Target="https://www.tcdb.com/ViewTeams.cfm/sid/1486/2001-Topps" TargetMode="External"/><Relationship Id="rId129" Type="http://schemas.openxmlformats.org/officeDocument/2006/relationships/hyperlink" Target="https://www.tcdb.com/ViewTeams.cfm/sid/43/1959-Topps" TargetMode="External"/><Relationship Id="rId128" Type="http://schemas.openxmlformats.org/officeDocument/2006/relationships/hyperlink" Target="https://www.tcdb.com/ViewTeams.cfm/sid/43/1959-Topps" TargetMode="External"/><Relationship Id="rId127" Type="http://schemas.openxmlformats.org/officeDocument/2006/relationships/hyperlink" Target="https://www.tcdb.com/ViewTeams.cfm/sid/43/1959-Topps" TargetMode="External"/><Relationship Id="rId126" Type="http://schemas.openxmlformats.org/officeDocument/2006/relationships/hyperlink" Target="https://www.tcdb.com/ViewTeams.cfm/sid/43/1959-Topps" TargetMode="External"/><Relationship Id="rId1190" Type="http://schemas.openxmlformats.org/officeDocument/2006/relationships/hyperlink" Target="https://www.tcdb.com/ViewTeams.cfm/sid/1562/2002-Topps" TargetMode="External"/><Relationship Id="rId1191" Type="http://schemas.openxmlformats.org/officeDocument/2006/relationships/hyperlink" Target="https://www.tcdb.com/ViewTeams.cfm/sid/1562/2002-Topps" TargetMode="External"/><Relationship Id="rId1192" Type="http://schemas.openxmlformats.org/officeDocument/2006/relationships/hyperlink" Target="https://www.tcdb.com/ViewTeams.cfm/sid/1562/2002-Topps" TargetMode="External"/><Relationship Id="rId1193" Type="http://schemas.openxmlformats.org/officeDocument/2006/relationships/hyperlink" Target="https://www.tcdb.com/ViewTeams.cfm/sid/1562/2002-Topps" TargetMode="External"/><Relationship Id="rId121" Type="http://schemas.openxmlformats.org/officeDocument/2006/relationships/hyperlink" Target="https://www.tcdb.com/ViewTeams.cfm/sid/43/1959-Topps" TargetMode="External"/><Relationship Id="rId1194" Type="http://schemas.openxmlformats.org/officeDocument/2006/relationships/hyperlink" Target="https://www.tcdb.com/ViewTeams.cfm/sid/1562/2002-Topps" TargetMode="External"/><Relationship Id="rId120" Type="http://schemas.openxmlformats.org/officeDocument/2006/relationships/hyperlink" Target="https://www.tcdb.com/ViewTeams.cfm/sid/43/1959-Topps" TargetMode="External"/><Relationship Id="rId1195" Type="http://schemas.openxmlformats.org/officeDocument/2006/relationships/hyperlink" Target="https://www.tcdb.com/ViewTeams.cfm/sid/1562/2002-Topps" TargetMode="External"/><Relationship Id="rId1196" Type="http://schemas.openxmlformats.org/officeDocument/2006/relationships/hyperlink" Target="https://www.tcdb.com/ViewTeams.cfm/sid/1562/2002-Topps" TargetMode="External"/><Relationship Id="rId1197" Type="http://schemas.openxmlformats.org/officeDocument/2006/relationships/hyperlink" Target="https://www.tcdb.com/ViewTeams.cfm/sid/1562/2002-Topps" TargetMode="External"/><Relationship Id="rId125" Type="http://schemas.openxmlformats.org/officeDocument/2006/relationships/hyperlink" Target="https://www.tcdb.com/ViewTeams.cfm/sid/43/1959-Topps" TargetMode="External"/><Relationship Id="rId1198" Type="http://schemas.openxmlformats.org/officeDocument/2006/relationships/hyperlink" Target="https://www.tcdb.com/ViewTeams.cfm/sid/1562/2002-Topps" TargetMode="External"/><Relationship Id="rId124" Type="http://schemas.openxmlformats.org/officeDocument/2006/relationships/hyperlink" Target="https://www.tcdb.com/ViewTeams.cfm/sid/43/1959-Topps" TargetMode="External"/><Relationship Id="rId1199" Type="http://schemas.openxmlformats.org/officeDocument/2006/relationships/hyperlink" Target="https://www.tcdb.com/ViewTeams.cfm/sid/1562/2002-Topps" TargetMode="External"/><Relationship Id="rId123" Type="http://schemas.openxmlformats.org/officeDocument/2006/relationships/hyperlink" Target="https://www.tcdb.com/ViewTeams.cfm/sid/43/1959-Topps" TargetMode="External"/><Relationship Id="rId122" Type="http://schemas.openxmlformats.org/officeDocument/2006/relationships/hyperlink" Target="https://www.tcdb.com/ViewTeams.cfm/sid/43/1959-Topps" TargetMode="External"/><Relationship Id="rId118" Type="http://schemas.openxmlformats.org/officeDocument/2006/relationships/hyperlink" Target="https://www.tcdb.com/ViewTeams.cfm/sid/43/1959-Topps" TargetMode="External"/><Relationship Id="rId117" Type="http://schemas.openxmlformats.org/officeDocument/2006/relationships/hyperlink" Target="https://www.tcdb.com/ViewTeams.cfm/sid/43/1959-Topps" TargetMode="External"/><Relationship Id="rId116" Type="http://schemas.openxmlformats.org/officeDocument/2006/relationships/hyperlink" Target="https://www.tcdb.com/ViewTeams.cfm/sid/43/1959-Topps" TargetMode="External"/><Relationship Id="rId115" Type="http://schemas.openxmlformats.org/officeDocument/2006/relationships/hyperlink" Target="https://www.tcdb.com/ViewTeams.cfm/sid/43/1959-Topps" TargetMode="External"/><Relationship Id="rId599" Type="http://schemas.openxmlformats.org/officeDocument/2006/relationships/hyperlink" Target="https://www.tcdb.com/ViewTeams.cfm/sid/82/1980-Topps" TargetMode="External"/><Relationship Id="rId1180" Type="http://schemas.openxmlformats.org/officeDocument/2006/relationships/hyperlink" Target="https://www.tcdb.com/ViewTeams.cfm/sid/1562/2002-Topps" TargetMode="External"/><Relationship Id="rId1181" Type="http://schemas.openxmlformats.org/officeDocument/2006/relationships/hyperlink" Target="https://www.tcdb.com/ViewTeams.cfm/sid/1562/2002-Topps" TargetMode="External"/><Relationship Id="rId119" Type="http://schemas.openxmlformats.org/officeDocument/2006/relationships/hyperlink" Target="https://www.tcdb.com/ViewTeams.cfm/sid/43/1959-Topps" TargetMode="External"/><Relationship Id="rId1182" Type="http://schemas.openxmlformats.org/officeDocument/2006/relationships/hyperlink" Target="https://www.tcdb.com/ViewTeams.cfm/sid/1562/2002-Topps" TargetMode="External"/><Relationship Id="rId110" Type="http://schemas.openxmlformats.org/officeDocument/2006/relationships/hyperlink" Target="https://www.tcdb.com/ViewTeams.cfm/sid/40/1958-Topps" TargetMode="External"/><Relationship Id="rId594" Type="http://schemas.openxmlformats.org/officeDocument/2006/relationships/hyperlink" Target="https://www.tcdb.com/ViewTeams.cfm/sid/82/1980-Topps" TargetMode="External"/><Relationship Id="rId1183" Type="http://schemas.openxmlformats.org/officeDocument/2006/relationships/hyperlink" Target="https://www.tcdb.com/ViewTeams.cfm/sid/1562/2002-Topps" TargetMode="External"/><Relationship Id="rId593" Type="http://schemas.openxmlformats.org/officeDocument/2006/relationships/hyperlink" Target="https://www.tcdb.com/ViewTeams.cfm/sid/82/1980-Topps" TargetMode="External"/><Relationship Id="rId1184" Type="http://schemas.openxmlformats.org/officeDocument/2006/relationships/hyperlink" Target="https://www.tcdb.com/ViewTeams.cfm/sid/1562/2002-Topps" TargetMode="External"/><Relationship Id="rId592" Type="http://schemas.openxmlformats.org/officeDocument/2006/relationships/hyperlink" Target="https://www.tcdb.com/ViewTeams.cfm/sid/82/1980-Topps" TargetMode="External"/><Relationship Id="rId1185" Type="http://schemas.openxmlformats.org/officeDocument/2006/relationships/hyperlink" Target="https://www.tcdb.com/ViewTeams.cfm/sid/1562/2002-Topps" TargetMode="External"/><Relationship Id="rId591" Type="http://schemas.openxmlformats.org/officeDocument/2006/relationships/hyperlink" Target="https://www.tcdb.com/ViewTeams.cfm/sid/82/1980-Topps" TargetMode="External"/><Relationship Id="rId1186" Type="http://schemas.openxmlformats.org/officeDocument/2006/relationships/hyperlink" Target="https://www.tcdb.com/ViewTeams.cfm/sid/1562/2002-Topps" TargetMode="External"/><Relationship Id="rId114" Type="http://schemas.openxmlformats.org/officeDocument/2006/relationships/hyperlink" Target="https://www.tcdb.com/ViewTeams.cfm/sid/43/1959-Topps" TargetMode="External"/><Relationship Id="rId598" Type="http://schemas.openxmlformats.org/officeDocument/2006/relationships/hyperlink" Target="https://www.tcdb.com/ViewTeams.cfm/sid/82/1980-Topps" TargetMode="External"/><Relationship Id="rId1187" Type="http://schemas.openxmlformats.org/officeDocument/2006/relationships/hyperlink" Target="https://www.tcdb.com/ViewTeams.cfm/sid/1562/2002-Topps" TargetMode="External"/><Relationship Id="rId113" Type="http://schemas.openxmlformats.org/officeDocument/2006/relationships/hyperlink" Target="https://www.tcdb.com/ViewTeams.cfm/sid/40/1958-Topps" TargetMode="External"/><Relationship Id="rId597" Type="http://schemas.openxmlformats.org/officeDocument/2006/relationships/hyperlink" Target="https://www.tcdb.com/ViewTeams.cfm/sid/82/1980-Topps" TargetMode="External"/><Relationship Id="rId1188" Type="http://schemas.openxmlformats.org/officeDocument/2006/relationships/hyperlink" Target="https://www.tcdb.com/ViewTeams.cfm/sid/1562/2002-Topps" TargetMode="External"/><Relationship Id="rId112" Type="http://schemas.openxmlformats.org/officeDocument/2006/relationships/hyperlink" Target="https://www.tcdb.com/ViewTeams.cfm/sid/40/1958-Topps" TargetMode="External"/><Relationship Id="rId596" Type="http://schemas.openxmlformats.org/officeDocument/2006/relationships/hyperlink" Target="https://www.tcdb.com/ViewTeams.cfm/sid/82/1980-Topps" TargetMode="External"/><Relationship Id="rId1189" Type="http://schemas.openxmlformats.org/officeDocument/2006/relationships/hyperlink" Target="https://www.tcdb.com/ViewTeams.cfm/sid/1562/2002-Topps" TargetMode="External"/><Relationship Id="rId111" Type="http://schemas.openxmlformats.org/officeDocument/2006/relationships/hyperlink" Target="https://www.tcdb.com/ViewTeams.cfm/sid/40/1958-Topps" TargetMode="External"/><Relationship Id="rId595" Type="http://schemas.openxmlformats.org/officeDocument/2006/relationships/hyperlink" Target="https://www.tcdb.com/ViewTeams.cfm/sid/82/1980-Topps" TargetMode="External"/><Relationship Id="rId1136" Type="http://schemas.openxmlformats.org/officeDocument/2006/relationships/hyperlink" Target="https://www.tcdb.com/ViewTeams.cfm/sid/1411/2000-Topps" TargetMode="External"/><Relationship Id="rId1137" Type="http://schemas.openxmlformats.org/officeDocument/2006/relationships/hyperlink" Target="https://www.tcdb.com/ViewTeams.cfm/sid/1411/2000-Topps" TargetMode="External"/><Relationship Id="rId1138" Type="http://schemas.openxmlformats.org/officeDocument/2006/relationships/hyperlink" Target="https://www.tcdb.com/ViewTeams.cfm/sid/1411/2000-Topps" TargetMode="External"/><Relationship Id="rId1139" Type="http://schemas.openxmlformats.org/officeDocument/2006/relationships/hyperlink" Target="https://www.tcdb.com/ViewTeams.cfm/sid/1411/2000-Topps" TargetMode="External"/><Relationship Id="rId547" Type="http://schemas.openxmlformats.org/officeDocument/2006/relationships/hyperlink" Target="https://www.tcdb.com/ViewTeams.cfm/sid/80/1978-Topps" TargetMode="External"/><Relationship Id="rId546" Type="http://schemas.openxmlformats.org/officeDocument/2006/relationships/hyperlink" Target="https://www.tcdb.com/ViewTeams.cfm/sid/80/1978-Topps" TargetMode="External"/><Relationship Id="rId545" Type="http://schemas.openxmlformats.org/officeDocument/2006/relationships/hyperlink" Target="https://www.tcdb.com/ViewTeams.cfm/sid/80/1978-Topps" TargetMode="External"/><Relationship Id="rId544" Type="http://schemas.openxmlformats.org/officeDocument/2006/relationships/hyperlink" Target="https://www.tcdb.com/ViewTeams.cfm/sid/80/1978-Topps" TargetMode="External"/><Relationship Id="rId549" Type="http://schemas.openxmlformats.org/officeDocument/2006/relationships/hyperlink" Target="https://www.tcdb.com/ViewTeams.cfm/sid/81/1979-Topps" TargetMode="External"/><Relationship Id="rId548" Type="http://schemas.openxmlformats.org/officeDocument/2006/relationships/hyperlink" Target="https://www.tcdb.com/ViewTeams.cfm/sid/81/1979-Topps" TargetMode="External"/><Relationship Id="rId1130" Type="http://schemas.openxmlformats.org/officeDocument/2006/relationships/hyperlink" Target="https://www.tcdb.com/ViewTeams.cfm/sid/1411/2000-Topps" TargetMode="External"/><Relationship Id="rId1131" Type="http://schemas.openxmlformats.org/officeDocument/2006/relationships/hyperlink" Target="https://www.tcdb.com/ViewTeams.cfm/sid/1411/2000-Topps" TargetMode="External"/><Relationship Id="rId543" Type="http://schemas.openxmlformats.org/officeDocument/2006/relationships/hyperlink" Target="https://www.tcdb.com/ViewTeams.cfm/sid/80/1978-Topps" TargetMode="External"/><Relationship Id="rId1132" Type="http://schemas.openxmlformats.org/officeDocument/2006/relationships/hyperlink" Target="https://www.tcdb.com/ViewTeams.cfm/sid/1411/2000-Topps" TargetMode="External"/><Relationship Id="rId542" Type="http://schemas.openxmlformats.org/officeDocument/2006/relationships/hyperlink" Target="https://www.tcdb.com/ViewTeams.cfm/sid/80/1978-Topps" TargetMode="External"/><Relationship Id="rId1133" Type="http://schemas.openxmlformats.org/officeDocument/2006/relationships/hyperlink" Target="https://www.tcdb.com/ViewTeams.cfm/sid/1411/2000-Topps" TargetMode="External"/><Relationship Id="rId541" Type="http://schemas.openxmlformats.org/officeDocument/2006/relationships/hyperlink" Target="https://www.tcdb.com/ViewTeams.cfm/sid/80/1978-Topps" TargetMode="External"/><Relationship Id="rId1134" Type="http://schemas.openxmlformats.org/officeDocument/2006/relationships/hyperlink" Target="https://www.tcdb.com/ViewTeams.cfm/sid/1411/2000-Topps" TargetMode="External"/><Relationship Id="rId540" Type="http://schemas.openxmlformats.org/officeDocument/2006/relationships/hyperlink" Target="https://www.tcdb.com/ViewTeams.cfm/sid/80/1978-Topps" TargetMode="External"/><Relationship Id="rId1135" Type="http://schemas.openxmlformats.org/officeDocument/2006/relationships/hyperlink" Target="https://www.tcdb.com/ViewTeams.cfm/sid/1411/2000-Topps" TargetMode="External"/><Relationship Id="rId1125" Type="http://schemas.openxmlformats.org/officeDocument/2006/relationships/hyperlink" Target="https://www.tcdb.com/ViewTeams.cfm/sid/1411/2000-Topps" TargetMode="External"/><Relationship Id="rId1126" Type="http://schemas.openxmlformats.org/officeDocument/2006/relationships/hyperlink" Target="https://www.tcdb.com/ViewTeams.cfm/sid/1411/2000-Topps" TargetMode="External"/><Relationship Id="rId1127" Type="http://schemas.openxmlformats.org/officeDocument/2006/relationships/hyperlink" Target="https://www.tcdb.com/ViewTeams.cfm/sid/1411/2000-Topps" TargetMode="External"/><Relationship Id="rId1128" Type="http://schemas.openxmlformats.org/officeDocument/2006/relationships/hyperlink" Target="https://www.tcdb.com/ViewTeams.cfm/sid/1411/2000-Topps" TargetMode="External"/><Relationship Id="rId1129" Type="http://schemas.openxmlformats.org/officeDocument/2006/relationships/hyperlink" Target="https://www.tcdb.com/ViewTeams.cfm/sid/1411/2000-Topps" TargetMode="External"/><Relationship Id="rId536" Type="http://schemas.openxmlformats.org/officeDocument/2006/relationships/hyperlink" Target="https://www.tcdb.com/ViewTeams.cfm/sid/80/1978-Topps" TargetMode="External"/><Relationship Id="rId535" Type="http://schemas.openxmlformats.org/officeDocument/2006/relationships/hyperlink" Target="https://www.tcdb.com/ViewTeams.cfm/sid/80/1978-Topps" TargetMode="External"/><Relationship Id="rId534" Type="http://schemas.openxmlformats.org/officeDocument/2006/relationships/hyperlink" Target="https://www.tcdb.com/ViewTeams.cfm/sid/80/1978-Topps" TargetMode="External"/><Relationship Id="rId533" Type="http://schemas.openxmlformats.org/officeDocument/2006/relationships/hyperlink" Target="https://www.tcdb.com/ViewTeams.cfm/sid/80/1978-Topps" TargetMode="External"/><Relationship Id="rId539" Type="http://schemas.openxmlformats.org/officeDocument/2006/relationships/hyperlink" Target="https://www.tcdb.com/ViewTeams.cfm/sid/80/1978-Topps" TargetMode="External"/><Relationship Id="rId538" Type="http://schemas.openxmlformats.org/officeDocument/2006/relationships/hyperlink" Target="https://www.tcdb.com/ViewTeams.cfm/sid/80/1978-Topps" TargetMode="External"/><Relationship Id="rId537" Type="http://schemas.openxmlformats.org/officeDocument/2006/relationships/hyperlink" Target="https://www.tcdb.com/ViewTeams.cfm/sid/80/1978-Topps" TargetMode="External"/><Relationship Id="rId1120" Type="http://schemas.openxmlformats.org/officeDocument/2006/relationships/hyperlink" Target="https://www.tcdb.com/ViewTeams.cfm/sid/1411/2000-Topps" TargetMode="External"/><Relationship Id="rId532" Type="http://schemas.openxmlformats.org/officeDocument/2006/relationships/hyperlink" Target="https://www.tcdb.com/ViewTeams.cfm/sid/80/1978-Topps" TargetMode="External"/><Relationship Id="rId1121" Type="http://schemas.openxmlformats.org/officeDocument/2006/relationships/hyperlink" Target="https://www.tcdb.com/ViewTeams.cfm/sid/1411/2000-Topps" TargetMode="External"/><Relationship Id="rId531" Type="http://schemas.openxmlformats.org/officeDocument/2006/relationships/hyperlink" Target="https://www.tcdb.com/ViewTeams.cfm/sid/80/1978-Topps" TargetMode="External"/><Relationship Id="rId1122" Type="http://schemas.openxmlformats.org/officeDocument/2006/relationships/hyperlink" Target="https://www.tcdb.com/ViewTeams.cfm/sid/1411/2000-Topps" TargetMode="External"/><Relationship Id="rId530" Type="http://schemas.openxmlformats.org/officeDocument/2006/relationships/hyperlink" Target="https://www.tcdb.com/ViewTeams.cfm/sid/80/1978-Topps" TargetMode="External"/><Relationship Id="rId1123" Type="http://schemas.openxmlformats.org/officeDocument/2006/relationships/hyperlink" Target="https://www.tcdb.com/ViewTeams.cfm/sid/1411/2000-Topps" TargetMode="External"/><Relationship Id="rId1124" Type="http://schemas.openxmlformats.org/officeDocument/2006/relationships/hyperlink" Target="https://www.tcdb.com/ViewTeams.cfm/sid/1411/2000-Topps" TargetMode="External"/><Relationship Id="rId1158" Type="http://schemas.openxmlformats.org/officeDocument/2006/relationships/hyperlink" Target="https://www.tcdb.com/ViewTeams.cfm/sid/1486/2001-Topps" TargetMode="External"/><Relationship Id="rId1159" Type="http://schemas.openxmlformats.org/officeDocument/2006/relationships/hyperlink" Target="https://www.tcdb.com/ViewTeams.cfm/sid/1486/2001-Topps" TargetMode="External"/><Relationship Id="rId569" Type="http://schemas.openxmlformats.org/officeDocument/2006/relationships/hyperlink" Target="https://www.tcdb.com/ViewTeams.cfm/sid/81/1979-Topps" TargetMode="External"/><Relationship Id="rId568" Type="http://schemas.openxmlformats.org/officeDocument/2006/relationships/hyperlink" Target="https://www.tcdb.com/ViewTeams.cfm/sid/81/1979-Topps" TargetMode="External"/><Relationship Id="rId567" Type="http://schemas.openxmlformats.org/officeDocument/2006/relationships/hyperlink" Target="https://www.tcdb.com/ViewTeams.cfm/sid/81/1979-Topps" TargetMode="External"/><Relationship Id="rId566" Type="http://schemas.openxmlformats.org/officeDocument/2006/relationships/hyperlink" Target="https://www.tcdb.com/ViewTeams.cfm/sid/81/1979-Topps" TargetMode="External"/><Relationship Id="rId561" Type="http://schemas.openxmlformats.org/officeDocument/2006/relationships/hyperlink" Target="https://www.tcdb.com/ViewTeams.cfm/sid/81/1979-Topps" TargetMode="External"/><Relationship Id="rId1150" Type="http://schemas.openxmlformats.org/officeDocument/2006/relationships/hyperlink" Target="https://www.tcdb.com/ViewTeams.cfm/sid/1486/2001-Topps" TargetMode="External"/><Relationship Id="rId560" Type="http://schemas.openxmlformats.org/officeDocument/2006/relationships/hyperlink" Target="https://www.tcdb.com/ViewTeams.cfm/sid/81/1979-Topps" TargetMode="External"/><Relationship Id="rId1151" Type="http://schemas.openxmlformats.org/officeDocument/2006/relationships/hyperlink" Target="https://www.tcdb.com/ViewTeams.cfm/sid/1486/2001-Topps" TargetMode="External"/><Relationship Id="rId1152" Type="http://schemas.openxmlformats.org/officeDocument/2006/relationships/hyperlink" Target="https://www.tcdb.com/ViewTeams.cfm/sid/1486/2001-Topps" TargetMode="External"/><Relationship Id="rId1153" Type="http://schemas.openxmlformats.org/officeDocument/2006/relationships/hyperlink" Target="https://www.tcdb.com/ViewTeams.cfm/sid/1486/2001-Topps" TargetMode="External"/><Relationship Id="rId565" Type="http://schemas.openxmlformats.org/officeDocument/2006/relationships/hyperlink" Target="https://www.tcdb.com/ViewTeams.cfm/sid/81/1979-Topps" TargetMode="External"/><Relationship Id="rId1154" Type="http://schemas.openxmlformats.org/officeDocument/2006/relationships/hyperlink" Target="https://www.tcdb.com/ViewTeams.cfm/sid/1486/2001-Topps" TargetMode="External"/><Relationship Id="rId564" Type="http://schemas.openxmlformats.org/officeDocument/2006/relationships/hyperlink" Target="https://www.tcdb.com/ViewTeams.cfm/sid/81/1979-Topps" TargetMode="External"/><Relationship Id="rId1155" Type="http://schemas.openxmlformats.org/officeDocument/2006/relationships/hyperlink" Target="https://www.tcdb.com/ViewTeams.cfm/sid/1486/2001-Topps" TargetMode="External"/><Relationship Id="rId563" Type="http://schemas.openxmlformats.org/officeDocument/2006/relationships/hyperlink" Target="https://www.tcdb.com/ViewTeams.cfm/sid/81/1979-Topps" TargetMode="External"/><Relationship Id="rId1156" Type="http://schemas.openxmlformats.org/officeDocument/2006/relationships/hyperlink" Target="https://www.tcdb.com/ViewTeams.cfm/sid/1486/2001-Topps" TargetMode="External"/><Relationship Id="rId562" Type="http://schemas.openxmlformats.org/officeDocument/2006/relationships/hyperlink" Target="https://www.tcdb.com/ViewTeams.cfm/sid/81/1979-Topps" TargetMode="External"/><Relationship Id="rId1157" Type="http://schemas.openxmlformats.org/officeDocument/2006/relationships/hyperlink" Target="https://www.tcdb.com/ViewTeams.cfm/sid/1486/2001-Topps" TargetMode="External"/><Relationship Id="rId1147" Type="http://schemas.openxmlformats.org/officeDocument/2006/relationships/hyperlink" Target="https://www.tcdb.com/ViewTeams.cfm/sid/1486/2001-Topps" TargetMode="External"/><Relationship Id="rId1148" Type="http://schemas.openxmlformats.org/officeDocument/2006/relationships/hyperlink" Target="https://www.tcdb.com/ViewTeams.cfm/sid/1486/2001-Topps" TargetMode="External"/><Relationship Id="rId1149" Type="http://schemas.openxmlformats.org/officeDocument/2006/relationships/hyperlink" Target="https://www.tcdb.com/ViewTeams.cfm/sid/1486/2001-Topps" TargetMode="External"/><Relationship Id="rId558" Type="http://schemas.openxmlformats.org/officeDocument/2006/relationships/hyperlink" Target="https://www.tcdb.com/ViewTeams.cfm/sid/81/1979-Topps" TargetMode="External"/><Relationship Id="rId557" Type="http://schemas.openxmlformats.org/officeDocument/2006/relationships/hyperlink" Target="https://www.tcdb.com/ViewTeams.cfm/sid/81/1979-Topps" TargetMode="External"/><Relationship Id="rId556" Type="http://schemas.openxmlformats.org/officeDocument/2006/relationships/hyperlink" Target="https://www.tcdb.com/ViewTeams.cfm/sid/81/1979-Topps" TargetMode="External"/><Relationship Id="rId555" Type="http://schemas.openxmlformats.org/officeDocument/2006/relationships/hyperlink" Target="https://www.tcdb.com/ViewTeams.cfm/sid/81/1979-Topps" TargetMode="External"/><Relationship Id="rId559" Type="http://schemas.openxmlformats.org/officeDocument/2006/relationships/hyperlink" Target="https://www.tcdb.com/ViewTeams.cfm/sid/81/1979-Topps" TargetMode="External"/><Relationship Id="rId550" Type="http://schemas.openxmlformats.org/officeDocument/2006/relationships/hyperlink" Target="https://www.tcdb.com/ViewTeams.cfm/sid/81/1979-Topps" TargetMode="External"/><Relationship Id="rId1140" Type="http://schemas.openxmlformats.org/officeDocument/2006/relationships/hyperlink" Target="https://www.tcdb.com/ViewTeams.cfm/sid/1411/2000-Topps" TargetMode="External"/><Relationship Id="rId1141" Type="http://schemas.openxmlformats.org/officeDocument/2006/relationships/hyperlink" Target="https://www.tcdb.com/ViewTeams.cfm/sid/1411/2000-Topps" TargetMode="External"/><Relationship Id="rId1142" Type="http://schemas.openxmlformats.org/officeDocument/2006/relationships/hyperlink" Target="https://www.tcdb.com/ViewTeams.cfm/sid/1486/2001-Topps" TargetMode="External"/><Relationship Id="rId554" Type="http://schemas.openxmlformats.org/officeDocument/2006/relationships/hyperlink" Target="https://www.tcdb.com/ViewTeams.cfm/sid/81/1979-Topps" TargetMode="External"/><Relationship Id="rId1143" Type="http://schemas.openxmlformats.org/officeDocument/2006/relationships/hyperlink" Target="https://www.tcdb.com/ViewTeams.cfm/sid/1486/2001-Topps" TargetMode="External"/><Relationship Id="rId553" Type="http://schemas.openxmlformats.org/officeDocument/2006/relationships/hyperlink" Target="https://www.tcdb.com/ViewTeams.cfm/sid/81/1979-Topps" TargetMode="External"/><Relationship Id="rId1144" Type="http://schemas.openxmlformats.org/officeDocument/2006/relationships/hyperlink" Target="https://www.tcdb.com/ViewTeams.cfm/sid/1486/2001-Topps" TargetMode="External"/><Relationship Id="rId552" Type="http://schemas.openxmlformats.org/officeDocument/2006/relationships/hyperlink" Target="https://www.tcdb.com/ViewTeams.cfm/sid/81/1979-Topps" TargetMode="External"/><Relationship Id="rId1145" Type="http://schemas.openxmlformats.org/officeDocument/2006/relationships/hyperlink" Target="https://www.tcdb.com/ViewTeams.cfm/sid/1486/2001-Topps" TargetMode="External"/><Relationship Id="rId551" Type="http://schemas.openxmlformats.org/officeDocument/2006/relationships/hyperlink" Target="https://www.tcdb.com/ViewTeams.cfm/sid/81/1979-Topps" TargetMode="External"/><Relationship Id="rId1146" Type="http://schemas.openxmlformats.org/officeDocument/2006/relationships/hyperlink" Target="https://www.tcdb.com/ViewTeams.cfm/sid/1486/2001-Topps" TargetMode="External"/><Relationship Id="rId495" Type="http://schemas.openxmlformats.org/officeDocument/2006/relationships/hyperlink" Target="https://www.tcdb.com/ViewTeams.cfm/sid/77/1976-Topps" TargetMode="External"/><Relationship Id="rId494" Type="http://schemas.openxmlformats.org/officeDocument/2006/relationships/hyperlink" Target="https://www.tcdb.com/ViewTeams.cfm/sid/77/1976-Topps" TargetMode="External"/><Relationship Id="rId493" Type="http://schemas.openxmlformats.org/officeDocument/2006/relationships/hyperlink" Target="https://www.tcdb.com/ViewTeams.cfm/sid/77/1976-Topps" TargetMode="External"/><Relationship Id="rId492" Type="http://schemas.openxmlformats.org/officeDocument/2006/relationships/hyperlink" Target="https://www.tcdb.com/ViewTeams.cfm/sid/77/1976-Topps" TargetMode="External"/><Relationship Id="rId499" Type="http://schemas.openxmlformats.org/officeDocument/2006/relationships/hyperlink" Target="https://www.tcdb.com/ViewTeams.cfm/sid/79/1977-Topps" TargetMode="External"/><Relationship Id="rId498" Type="http://schemas.openxmlformats.org/officeDocument/2006/relationships/hyperlink" Target="https://www.tcdb.com/ViewTeams.cfm/sid/79/1977-Topps" TargetMode="External"/><Relationship Id="rId497" Type="http://schemas.openxmlformats.org/officeDocument/2006/relationships/hyperlink" Target="https://www.tcdb.com/ViewTeams.cfm/sid/79/1977-Topps" TargetMode="External"/><Relationship Id="rId496" Type="http://schemas.openxmlformats.org/officeDocument/2006/relationships/hyperlink" Target="https://www.tcdb.com/ViewTeams.cfm/sid/79/1977-Topps" TargetMode="External"/><Relationship Id="rId1610" Type="http://schemas.openxmlformats.org/officeDocument/2006/relationships/hyperlink" Target="https://www.tcdb.com/ViewTeams.cfm/sid/115847/2016-Topps" TargetMode="External"/><Relationship Id="rId1611" Type="http://schemas.openxmlformats.org/officeDocument/2006/relationships/hyperlink" Target="https://www.tcdb.com/ViewTeams.cfm/sid/115847/2016-Topps" TargetMode="External"/><Relationship Id="rId1612" Type="http://schemas.openxmlformats.org/officeDocument/2006/relationships/hyperlink" Target="https://www.tcdb.com/ViewTeams.cfm/sid/115847/2016-Topps" TargetMode="External"/><Relationship Id="rId1613" Type="http://schemas.openxmlformats.org/officeDocument/2006/relationships/hyperlink" Target="https://www.tcdb.com/ViewTeams.cfm/sid/115847/2016-Topps" TargetMode="External"/><Relationship Id="rId1614" Type="http://schemas.openxmlformats.org/officeDocument/2006/relationships/hyperlink" Target="https://www.tcdb.com/ViewTeams.cfm/sid/115847/2016-Topps" TargetMode="External"/><Relationship Id="rId1615" Type="http://schemas.openxmlformats.org/officeDocument/2006/relationships/hyperlink" Target="https://www.tcdb.com/ViewTeams.cfm/sid/115847/2016-Topps" TargetMode="External"/><Relationship Id="rId1616" Type="http://schemas.openxmlformats.org/officeDocument/2006/relationships/hyperlink" Target="https://www.tcdb.com/ViewTeams.cfm/sid/115847/2016-Topps" TargetMode="External"/><Relationship Id="rId907" Type="http://schemas.openxmlformats.org/officeDocument/2006/relationships/hyperlink" Target="https://www.tcdb.com/ViewTeams.cfm/sid/212/1992-Topps" TargetMode="External"/><Relationship Id="rId1617" Type="http://schemas.openxmlformats.org/officeDocument/2006/relationships/hyperlink" Target="https://www.tcdb.com/ViewTeams.cfm/sid/115847/2016-Topps" TargetMode="External"/><Relationship Id="rId906" Type="http://schemas.openxmlformats.org/officeDocument/2006/relationships/hyperlink" Target="https://www.tcdb.com/ViewTeams.cfm/sid/212/1992-Topps" TargetMode="External"/><Relationship Id="rId1618" Type="http://schemas.openxmlformats.org/officeDocument/2006/relationships/hyperlink" Target="https://www.tcdb.com/ViewTeams.cfm/sid/115847/2016-Topps" TargetMode="External"/><Relationship Id="rId905" Type="http://schemas.openxmlformats.org/officeDocument/2006/relationships/hyperlink" Target="https://www.tcdb.com/ViewTeams.cfm/sid/212/1992-Topps" TargetMode="External"/><Relationship Id="rId1619" Type="http://schemas.openxmlformats.org/officeDocument/2006/relationships/hyperlink" Target="https://www.tcdb.com/ViewTeams.cfm/sid/115847/2016-Topps" TargetMode="External"/><Relationship Id="rId904" Type="http://schemas.openxmlformats.org/officeDocument/2006/relationships/hyperlink" Target="https://www.tcdb.com/ViewTeams.cfm/sid/212/1992-Topps" TargetMode="External"/><Relationship Id="rId909" Type="http://schemas.openxmlformats.org/officeDocument/2006/relationships/hyperlink" Target="https://www.tcdb.com/ViewTeams.cfm/sid/212/1992-Topps" TargetMode="External"/><Relationship Id="rId908" Type="http://schemas.openxmlformats.org/officeDocument/2006/relationships/hyperlink" Target="https://www.tcdb.com/ViewTeams.cfm/sid/212/1992-Topps" TargetMode="External"/><Relationship Id="rId903" Type="http://schemas.openxmlformats.org/officeDocument/2006/relationships/hyperlink" Target="https://www.tcdb.com/ViewTeams.cfm/sid/212/1992-Topps" TargetMode="External"/><Relationship Id="rId902" Type="http://schemas.openxmlformats.org/officeDocument/2006/relationships/hyperlink" Target="https://www.tcdb.com/ViewTeams.cfm/sid/212/1992-Topps" TargetMode="External"/><Relationship Id="rId901" Type="http://schemas.openxmlformats.org/officeDocument/2006/relationships/hyperlink" Target="https://www.tcdb.com/ViewTeams.cfm/sid/212/1992-Topps" TargetMode="External"/><Relationship Id="rId900" Type="http://schemas.openxmlformats.org/officeDocument/2006/relationships/hyperlink" Target="https://www.tcdb.com/ViewTeams.cfm/sid/212/1992-Topps" TargetMode="External"/><Relationship Id="rId1600" Type="http://schemas.openxmlformats.org/officeDocument/2006/relationships/hyperlink" Target="https://www.tcdb.com/ViewTeams.cfm/sid/115847/2016-Topps" TargetMode="External"/><Relationship Id="rId1601" Type="http://schemas.openxmlformats.org/officeDocument/2006/relationships/hyperlink" Target="https://www.tcdb.com/ViewTeams.cfm/sid/115847/2016-Topps" TargetMode="External"/><Relationship Id="rId1602" Type="http://schemas.openxmlformats.org/officeDocument/2006/relationships/hyperlink" Target="https://www.tcdb.com/ViewTeams.cfm/sid/115847/2016-Topps" TargetMode="External"/><Relationship Id="rId1603" Type="http://schemas.openxmlformats.org/officeDocument/2006/relationships/hyperlink" Target="https://www.tcdb.com/ViewTeams.cfm/sid/115847/2016-Topps" TargetMode="External"/><Relationship Id="rId1604" Type="http://schemas.openxmlformats.org/officeDocument/2006/relationships/hyperlink" Target="https://www.tcdb.com/ViewTeams.cfm/sid/115847/2016-Topps" TargetMode="External"/><Relationship Id="rId1605" Type="http://schemas.openxmlformats.org/officeDocument/2006/relationships/hyperlink" Target="https://www.tcdb.com/ViewTeams.cfm/sid/115847/2016-Topps" TargetMode="External"/><Relationship Id="rId1606" Type="http://schemas.openxmlformats.org/officeDocument/2006/relationships/hyperlink" Target="https://www.tcdb.com/ViewTeams.cfm/sid/115847/2016-Topps" TargetMode="External"/><Relationship Id="rId1607" Type="http://schemas.openxmlformats.org/officeDocument/2006/relationships/hyperlink" Target="https://www.tcdb.com/ViewTeams.cfm/sid/115847/2016-Topps" TargetMode="External"/><Relationship Id="rId1608" Type="http://schemas.openxmlformats.org/officeDocument/2006/relationships/hyperlink" Target="https://www.tcdb.com/ViewTeams.cfm/sid/115847/2016-Topps" TargetMode="External"/><Relationship Id="rId1609" Type="http://schemas.openxmlformats.org/officeDocument/2006/relationships/hyperlink" Target="https://www.tcdb.com/ViewTeams.cfm/sid/115847/2016-Topps" TargetMode="External"/><Relationship Id="rId1631" Type="http://schemas.openxmlformats.org/officeDocument/2006/relationships/hyperlink" Target="https://www.tcdb.com/ViewTeams.cfm/sid/134018/2017-Topps" TargetMode="External"/><Relationship Id="rId1632" Type="http://schemas.openxmlformats.org/officeDocument/2006/relationships/hyperlink" Target="https://www.tcdb.com/ViewTeams.cfm/sid/134018/2017-Topps" TargetMode="External"/><Relationship Id="rId1633" Type="http://schemas.openxmlformats.org/officeDocument/2006/relationships/hyperlink" Target="https://www.tcdb.com/ViewTeams.cfm/sid/134018/2017-Topps" TargetMode="External"/><Relationship Id="rId1634" Type="http://schemas.openxmlformats.org/officeDocument/2006/relationships/hyperlink" Target="https://www.tcdb.com/ViewTeams.cfm/sid/134018/2017-Topps" TargetMode="External"/><Relationship Id="rId1635" Type="http://schemas.openxmlformats.org/officeDocument/2006/relationships/hyperlink" Target="https://www.tcdb.com/ViewTeams.cfm/sid/134018/2017-Topps" TargetMode="External"/><Relationship Id="rId1636" Type="http://schemas.openxmlformats.org/officeDocument/2006/relationships/hyperlink" Target="https://www.tcdb.com/ViewTeams.cfm/sid/134018/2017-Topps" TargetMode="External"/><Relationship Id="rId1637" Type="http://schemas.openxmlformats.org/officeDocument/2006/relationships/hyperlink" Target="https://www.tcdb.com/ViewTeams.cfm/sid/134018/2017-Topps" TargetMode="External"/><Relationship Id="rId1638" Type="http://schemas.openxmlformats.org/officeDocument/2006/relationships/hyperlink" Target="https://www.tcdb.com/ViewTeams.cfm/sid/134018/2017-Topps" TargetMode="External"/><Relationship Id="rId929" Type="http://schemas.openxmlformats.org/officeDocument/2006/relationships/hyperlink" Target="https://www.tcdb.com/ViewTeams.cfm/sid/291/1993-Topps" TargetMode="External"/><Relationship Id="rId1639" Type="http://schemas.openxmlformats.org/officeDocument/2006/relationships/hyperlink" Target="https://www.tcdb.com/ViewTeams.cfm/sid/134018/2017-Topps" TargetMode="External"/><Relationship Id="rId928" Type="http://schemas.openxmlformats.org/officeDocument/2006/relationships/hyperlink" Target="https://www.tcdb.com/ViewTeams.cfm/sid/291/1993-Topps" TargetMode="External"/><Relationship Id="rId927" Type="http://schemas.openxmlformats.org/officeDocument/2006/relationships/hyperlink" Target="https://www.tcdb.com/ViewTeams.cfm/sid/291/1993-Topps" TargetMode="External"/><Relationship Id="rId926" Type="http://schemas.openxmlformats.org/officeDocument/2006/relationships/hyperlink" Target="https://www.tcdb.com/ViewTeams.cfm/sid/291/1993-Topps" TargetMode="External"/><Relationship Id="rId921" Type="http://schemas.openxmlformats.org/officeDocument/2006/relationships/hyperlink" Target="https://www.tcdb.com/ViewTeams.cfm/sid/291/1993-Topps" TargetMode="External"/><Relationship Id="rId920" Type="http://schemas.openxmlformats.org/officeDocument/2006/relationships/hyperlink" Target="https://www.tcdb.com/ViewTeams.cfm/sid/291/1993-Topps" TargetMode="External"/><Relationship Id="rId925" Type="http://schemas.openxmlformats.org/officeDocument/2006/relationships/hyperlink" Target="https://www.tcdb.com/ViewTeams.cfm/sid/291/1993-Topps" TargetMode="External"/><Relationship Id="rId924" Type="http://schemas.openxmlformats.org/officeDocument/2006/relationships/hyperlink" Target="https://www.tcdb.com/ViewTeams.cfm/sid/291/1993-Topps" TargetMode="External"/><Relationship Id="rId923" Type="http://schemas.openxmlformats.org/officeDocument/2006/relationships/hyperlink" Target="https://www.tcdb.com/ViewTeams.cfm/sid/291/1993-Topps" TargetMode="External"/><Relationship Id="rId922" Type="http://schemas.openxmlformats.org/officeDocument/2006/relationships/hyperlink" Target="https://www.tcdb.com/ViewTeams.cfm/sid/291/1993-Topps" TargetMode="External"/><Relationship Id="rId1630" Type="http://schemas.openxmlformats.org/officeDocument/2006/relationships/hyperlink" Target="https://www.tcdb.com/ViewTeams.cfm/sid/134018/2017-Topps" TargetMode="External"/><Relationship Id="rId1620" Type="http://schemas.openxmlformats.org/officeDocument/2006/relationships/hyperlink" Target="https://www.tcdb.com/ViewTeams.cfm/sid/115847/2016-Topps" TargetMode="External"/><Relationship Id="rId1621" Type="http://schemas.openxmlformats.org/officeDocument/2006/relationships/hyperlink" Target="https://www.tcdb.com/ViewTeams.cfm/sid/115847/2016-Topps" TargetMode="External"/><Relationship Id="rId1622" Type="http://schemas.openxmlformats.org/officeDocument/2006/relationships/hyperlink" Target="https://www.tcdb.com/ViewTeams.cfm/sid/134018/2017-Topps" TargetMode="External"/><Relationship Id="rId1623" Type="http://schemas.openxmlformats.org/officeDocument/2006/relationships/hyperlink" Target="https://www.tcdb.com/ViewTeams.cfm/sid/134018/2017-Topps" TargetMode="External"/><Relationship Id="rId1624" Type="http://schemas.openxmlformats.org/officeDocument/2006/relationships/hyperlink" Target="https://www.tcdb.com/ViewTeams.cfm/sid/134018/2017-Topps" TargetMode="External"/><Relationship Id="rId1625" Type="http://schemas.openxmlformats.org/officeDocument/2006/relationships/hyperlink" Target="https://www.tcdb.com/ViewTeams.cfm/sid/134018/2017-Topps" TargetMode="External"/><Relationship Id="rId1626" Type="http://schemas.openxmlformats.org/officeDocument/2006/relationships/hyperlink" Target="https://www.tcdb.com/ViewTeams.cfm/sid/134018/2017-Topps" TargetMode="External"/><Relationship Id="rId1627" Type="http://schemas.openxmlformats.org/officeDocument/2006/relationships/hyperlink" Target="https://www.tcdb.com/ViewTeams.cfm/sid/134018/2017-Topps" TargetMode="External"/><Relationship Id="rId918" Type="http://schemas.openxmlformats.org/officeDocument/2006/relationships/hyperlink" Target="https://www.tcdb.com/ViewTeams.cfm/sid/291/1993-Topps" TargetMode="External"/><Relationship Id="rId1628" Type="http://schemas.openxmlformats.org/officeDocument/2006/relationships/hyperlink" Target="https://www.tcdb.com/ViewTeams.cfm/sid/134018/2017-Topps" TargetMode="External"/><Relationship Id="rId917" Type="http://schemas.openxmlformats.org/officeDocument/2006/relationships/hyperlink" Target="https://www.tcdb.com/ViewTeams.cfm/sid/291/1993-Topps" TargetMode="External"/><Relationship Id="rId1629" Type="http://schemas.openxmlformats.org/officeDocument/2006/relationships/hyperlink" Target="https://www.tcdb.com/ViewTeams.cfm/sid/134018/2017-Topps" TargetMode="External"/><Relationship Id="rId916" Type="http://schemas.openxmlformats.org/officeDocument/2006/relationships/hyperlink" Target="https://www.tcdb.com/ViewTeams.cfm/sid/291/1993-Topps" TargetMode="External"/><Relationship Id="rId915" Type="http://schemas.openxmlformats.org/officeDocument/2006/relationships/hyperlink" Target="https://www.tcdb.com/ViewTeams.cfm/sid/291/1993-Topps" TargetMode="External"/><Relationship Id="rId919" Type="http://schemas.openxmlformats.org/officeDocument/2006/relationships/hyperlink" Target="https://www.tcdb.com/ViewTeams.cfm/sid/291/1993-Topps" TargetMode="External"/><Relationship Id="rId910" Type="http://schemas.openxmlformats.org/officeDocument/2006/relationships/hyperlink" Target="https://www.tcdb.com/ViewTeams.cfm/sid/212/1992-Topps" TargetMode="External"/><Relationship Id="rId914" Type="http://schemas.openxmlformats.org/officeDocument/2006/relationships/hyperlink" Target="https://www.tcdb.com/ViewTeams.cfm/sid/291/1993-Topps" TargetMode="External"/><Relationship Id="rId913" Type="http://schemas.openxmlformats.org/officeDocument/2006/relationships/hyperlink" Target="https://www.tcdb.com/ViewTeams.cfm/sid/291/1993-Topps" TargetMode="External"/><Relationship Id="rId912" Type="http://schemas.openxmlformats.org/officeDocument/2006/relationships/hyperlink" Target="https://www.tcdb.com/ViewTeams.cfm/sid/291/1993-Topps" TargetMode="External"/><Relationship Id="rId911" Type="http://schemas.openxmlformats.org/officeDocument/2006/relationships/hyperlink" Target="https://www.tcdb.com/ViewTeams.cfm/sid/212/1992-Topps" TargetMode="External"/><Relationship Id="rId1213" Type="http://schemas.openxmlformats.org/officeDocument/2006/relationships/hyperlink" Target="https://www.tcdb.com/ViewTeams.cfm/sid/1642/2003-Topps" TargetMode="External"/><Relationship Id="rId1697" Type="http://schemas.openxmlformats.org/officeDocument/2006/relationships/hyperlink" Target="https://www.tcdb.com/ViewTeams.cfm/sid/182808/2019-Topps" TargetMode="External"/><Relationship Id="rId1214" Type="http://schemas.openxmlformats.org/officeDocument/2006/relationships/hyperlink" Target="https://www.tcdb.com/ViewTeams.cfm/sid/1642/2003-Topps" TargetMode="External"/><Relationship Id="rId1698" Type="http://schemas.openxmlformats.org/officeDocument/2006/relationships/hyperlink" Target="https://www.tcdb.com/ViewTeams.cfm/sid/182808/2019-Topps" TargetMode="External"/><Relationship Id="rId1215" Type="http://schemas.openxmlformats.org/officeDocument/2006/relationships/hyperlink" Target="https://www.tcdb.com/ViewTeams.cfm/sid/1642/2003-Topps" TargetMode="External"/><Relationship Id="rId1699" Type="http://schemas.openxmlformats.org/officeDocument/2006/relationships/hyperlink" Target="https://www.tcdb.com/ViewTeams.cfm/sid/182808/2019-Topps" TargetMode="External"/><Relationship Id="rId1216" Type="http://schemas.openxmlformats.org/officeDocument/2006/relationships/hyperlink" Target="https://www.tcdb.com/ViewTeams.cfm/sid/1642/2003-Topps" TargetMode="External"/><Relationship Id="rId1217" Type="http://schemas.openxmlformats.org/officeDocument/2006/relationships/hyperlink" Target="https://www.tcdb.com/ViewTeams.cfm/sid/1642/2003-Topps" TargetMode="External"/><Relationship Id="rId1218" Type="http://schemas.openxmlformats.org/officeDocument/2006/relationships/hyperlink" Target="https://www.tcdb.com/ViewTeams.cfm/sid/1642/2003-Topps" TargetMode="External"/><Relationship Id="rId1219" Type="http://schemas.openxmlformats.org/officeDocument/2006/relationships/hyperlink" Target="https://www.tcdb.com/ViewTeams.cfm/sid/1642/2003-Topps" TargetMode="External"/><Relationship Id="rId866" Type="http://schemas.openxmlformats.org/officeDocument/2006/relationships/hyperlink" Target="https://www.tcdb.com/ViewTeams.cfm/sid/167/1991-Topps" TargetMode="External"/><Relationship Id="rId865" Type="http://schemas.openxmlformats.org/officeDocument/2006/relationships/hyperlink" Target="https://www.tcdb.com/ViewTeams.cfm/sid/167/1991-Topps" TargetMode="External"/><Relationship Id="rId864" Type="http://schemas.openxmlformats.org/officeDocument/2006/relationships/hyperlink" Target="https://www.tcdb.com/ViewTeams.cfm/sid/167/1991-Topps" TargetMode="External"/><Relationship Id="rId863" Type="http://schemas.openxmlformats.org/officeDocument/2006/relationships/hyperlink" Target="https://www.tcdb.com/ViewTeams.cfm/sid/167/1991-Topps" TargetMode="External"/><Relationship Id="rId869" Type="http://schemas.openxmlformats.org/officeDocument/2006/relationships/hyperlink" Target="https://www.tcdb.com/ViewTeams.cfm/sid/167/1991-Topps" TargetMode="External"/><Relationship Id="rId868" Type="http://schemas.openxmlformats.org/officeDocument/2006/relationships/hyperlink" Target="https://www.tcdb.com/ViewTeams.cfm/sid/167/1991-Topps" TargetMode="External"/><Relationship Id="rId867" Type="http://schemas.openxmlformats.org/officeDocument/2006/relationships/hyperlink" Target="https://www.tcdb.com/ViewTeams.cfm/sid/167/1991-Topps" TargetMode="External"/><Relationship Id="rId1690" Type="http://schemas.openxmlformats.org/officeDocument/2006/relationships/hyperlink" Target="https://www.tcdb.com/ViewTeams.cfm/sid/182808/2019-Topps" TargetMode="External"/><Relationship Id="rId1691" Type="http://schemas.openxmlformats.org/officeDocument/2006/relationships/hyperlink" Target="https://www.tcdb.com/ViewTeams.cfm/sid/182808/2019-Topps" TargetMode="External"/><Relationship Id="rId1692" Type="http://schemas.openxmlformats.org/officeDocument/2006/relationships/hyperlink" Target="https://www.tcdb.com/ViewTeams.cfm/sid/182808/2019-Topps" TargetMode="External"/><Relationship Id="rId862" Type="http://schemas.openxmlformats.org/officeDocument/2006/relationships/hyperlink" Target="https://www.tcdb.com/ViewTeams.cfm/sid/167/1991-Topps" TargetMode="External"/><Relationship Id="rId1693" Type="http://schemas.openxmlformats.org/officeDocument/2006/relationships/hyperlink" Target="https://www.tcdb.com/ViewTeams.cfm/sid/182808/2019-Topps" TargetMode="External"/><Relationship Id="rId861" Type="http://schemas.openxmlformats.org/officeDocument/2006/relationships/hyperlink" Target="https://www.tcdb.com/ViewTeams.cfm/sid/167/1991-Topps" TargetMode="External"/><Relationship Id="rId1210" Type="http://schemas.openxmlformats.org/officeDocument/2006/relationships/hyperlink" Target="https://www.tcdb.com/ViewTeams.cfm/sid/1642/2003-Topps" TargetMode="External"/><Relationship Id="rId1694" Type="http://schemas.openxmlformats.org/officeDocument/2006/relationships/hyperlink" Target="https://www.tcdb.com/ViewTeams.cfm/sid/182808/2019-Topps" TargetMode="External"/><Relationship Id="rId860" Type="http://schemas.openxmlformats.org/officeDocument/2006/relationships/hyperlink" Target="https://www.tcdb.com/ViewTeams.cfm/sid/167/1991-Topps" TargetMode="External"/><Relationship Id="rId1211" Type="http://schemas.openxmlformats.org/officeDocument/2006/relationships/hyperlink" Target="https://www.tcdb.com/ViewTeams.cfm/sid/1642/2003-Topps" TargetMode="External"/><Relationship Id="rId1695" Type="http://schemas.openxmlformats.org/officeDocument/2006/relationships/hyperlink" Target="https://www.tcdb.com/ViewTeams.cfm/sid/182808/2019-Topps" TargetMode="External"/><Relationship Id="rId1212" Type="http://schemas.openxmlformats.org/officeDocument/2006/relationships/hyperlink" Target="https://www.tcdb.com/ViewTeams.cfm/sid/1642/2003-Topps" TargetMode="External"/><Relationship Id="rId1696" Type="http://schemas.openxmlformats.org/officeDocument/2006/relationships/hyperlink" Target="https://www.tcdb.com/ViewTeams.cfm/sid/182808/2019-Topps" TargetMode="External"/><Relationship Id="rId1202" Type="http://schemas.openxmlformats.org/officeDocument/2006/relationships/hyperlink" Target="https://www.tcdb.com/ViewTeams.cfm/sid/1642/2003-Topps" TargetMode="External"/><Relationship Id="rId1686" Type="http://schemas.openxmlformats.org/officeDocument/2006/relationships/hyperlink" Target="https://www.tcdb.com/ViewTeams.cfm/sid/182808/2019-Topps" TargetMode="External"/><Relationship Id="rId1203" Type="http://schemas.openxmlformats.org/officeDocument/2006/relationships/hyperlink" Target="https://www.tcdb.com/ViewTeams.cfm/sid/1642/2003-Topps" TargetMode="External"/><Relationship Id="rId1687" Type="http://schemas.openxmlformats.org/officeDocument/2006/relationships/hyperlink" Target="https://www.tcdb.com/ViewTeams.cfm/sid/182808/2019-Topps" TargetMode="External"/><Relationship Id="rId1204" Type="http://schemas.openxmlformats.org/officeDocument/2006/relationships/hyperlink" Target="https://www.tcdb.com/ViewTeams.cfm/sid/1642/2003-Topps" TargetMode="External"/><Relationship Id="rId1688" Type="http://schemas.openxmlformats.org/officeDocument/2006/relationships/hyperlink" Target="https://www.tcdb.com/ViewTeams.cfm/sid/182808/2019-Topps" TargetMode="External"/><Relationship Id="rId1205" Type="http://schemas.openxmlformats.org/officeDocument/2006/relationships/hyperlink" Target="https://www.tcdb.com/ViewTeams.cfm/sid/1642/2003-Topps" TargetMode="External"/><Relationship Id="rId1689" Type="http://schemas.openxmlformats.org/officeDocument/2006/relationships/hyperlink" Target="https://www.tcdb.com/ViewTeams.cfm/sid/182808/2019-Topps" TargetMode="External"/><Relationship Id="rId1206" Type="http://schemas.openxmlformats.org/officeDocument/2006/relationships/hyperlink" Target="https://www.tcdb.com/ViewTeams.cfm/sid/1642/2003-Topps" TargetMode="External"/><Relationship Id="rId1207" Type="http://schemas.openxmlformats.org/officeDocument/2006/relationships/hyperlink" Target="https://www.tcdb.com/ViewTeams.cfm/sid/1642/2003-Topps" TargetMode="External"/><Relationship Id="rId1208" Type="http://schemas.openxmlformats.org/officeDocument/2006/relationships/hyperlink" Target="https://www.tcdb.com/ViewTeams.cfm/sid/1642/2003-Topps" TargetMode="External"/><Relationship Id="rId1209" Type="http://schemas.openxmlformats.org/officeDocument/2006/relationships/hyperlink" Target="https://www.tcdb.com/ViewTeams.cfm/sid/1642/2003-Topps" TargetMode="External"/><Relationship Id="rId855" Type="http://schemas.openxmlformats.org/officeDocument/2006/relationships/hyperlink" Target="https://www.tcdb.com/ViewTeams.cfm/sid/147/1990-Topps" TargetMode="External"/><Relationship Id="rId854" Type="http://schemas.openxmlformats.org/officeDocument/2006/relationships/hyperlink" Target="https://www.tcdb.com/ViewTeams.cfm/sid/147/1990-Topps" TargetMode="External"/><Relationship Id="rId853" Type="http://schemas.openxmlformats.org/officeDocument/2006/relationships/hyperlink" Target="https://www.tcdb.com/ViewTeams.cfm/sid/147/1990-Topps" TargetMode="External"/><Relationship Id="rId852" Type="http://schemas.openxmlformats.org/officeDocument/2006/relationships/hyperlink" Target="https://www.tcdb.com/ViewTeams.cfm/sid/147/1990-Topps" TargetMode="External"/><Relationship Id="rId859" Type="http://schemas.openxmlformats.org/officeDocument/2006/relationships/hyperlink" Target="https://www.tcdb.com/ViewTeams.cfm/sid/147/1990-Topps" TargetMode="External"/><Relationship Id="rId858" Type="http://schemas.openxmlformats.org/officeDocument/2006/relationships/hyperlink" Target="https://www.tcdb.com/ViewTeams.cfm/sid/147/1990-Topps" TargetMode="External"/><Relationship Id="rId857" Type="http://schemas.openxmlformats.org/officeDocument/2006/relationships/hyperlink" Target="https://www.tcdb.com/ViewTeams.cfm/sid/147/1990-Topps" TargetMode="External"/><Relationship Id="rId856" Type="http://schemas.openxmlformats.org/officeDocument/2006/relationships/hyperlink" Target="https://www.tcdb.com/ViewTeams.cfm/sid/147/1990-Topps" TargetMode="External"/><Relationship Id="rId1680" Type="http://schemas.openxmlformats.org/officeDocument/2006/relationships/hyperlink" Target="https://www.tcdb.com/ViewTeams.cfm/sid/155909/2018-Topps" TargetMode="External"/><Relationship Id="rId1681" Type="http://schemas.openxmlformats.org/officeDocument/2006/relationships/hyperlink" Target="https://www.tcdb.com/ViewTeams.cfm/sid/155909/2018-Topps" TargetMode="External"/><Relationship Id="rId851" Type="http://schemas.openxmlformats.org/officeDocument/2006/relationships/hyperlink" Target="https://www.tcdb.com/ViewTeams.cfm/sid/147/1990-Topps" TargetMode="External"/><Relationship Id="rId1682" Type="http://schemas.openxmlformats.org/officeDocument/2006/relationships/hyperlink" Target="https://www.tcdb.com/ViewTeams.cfm/sid/182808/2019-Topps" TargetMode="External"/><Relationship Id="rId850" Type="http://schemas.openxmlformats.org/officeDocument/2006/relationships/hyperlink" Target="https://www.tcdb.com/ViewTeams.cfm/sid/147/1990-Topps" TargetMode="External"/><Relationship Id="rId1683" Type="http://schemas.openxmlformats.org/officeDocument/2006/relationships/hyperlink" Target="https://www.tcdb.com/ViewTeams.cfm/sid/182808/2019-Topps" TargetMode="External"/><Relationship Id="rId1200" Type="http://schemas.openxmlformats.org/officeDocument/2006/relationships/hyperlink" Target="https://www.tcdb.com/ViewTeams.cfm/sid/1562/2002-Topps" TargetMode="External"/><Relationship Id="rId1684" Type="http://schemas.openxmlformats.org/officeDocument/2006/relationships/hyperlink" Target="https://www.tcdb.com/ViewTeams.cfm/sid/182808/2019-Topps" TargetMode="External"/><Relationship Id="rId1201" Type="http://schemas.openxmlformats.org/officeDocument/2006/relationships/hyperlink" Target="https://www.tcdb.com/ViewTeams.cfm/sid/1562/2002-Topps" TargetMode="External"/><Relationship Id="rId1685" Type="http://schemas.openxmlformats.org/officeDocument/2006/relationships/hyperlink" Target="https://www.tcdb.com/ViewTeams.cfm/sid/182808/2019-Topps" TargetMode="External"/><Relationship Id="rId1235" Type="http://schemas.openxmlformats.org/officeDocument/2006/relationships/hyperlink" Target="https://www.tcdb.com/ViewTeams.cfm/sid/1727/2004-Topps" TargetMode="External"/><Relationship Id="rId1236" Type="http://schemas.openxmlformats.org/officeDocument/2006/relationships/hyperlink" Target="https://www.tcdb.com/ViewTeams.cfm/sid/1727/2004-Topps" TargetMode="External"/><Relationship Id="rId1237" Type="http://schemas.openxmlformats.org/officeDocument/2006/relationships/hyperlink" Target="https://www.tcdb.com/ViewTeams.cfm/sid/1727/2004-Topps" TargetMode="External"/><Relationship Id="rId1238" Type="http://schemas.openxmlformats.org/officeDocument/2006/relationships/hyperlink" Target="https://www.tcdb.com/ViewTeams.cfm/sid/1727/2004-Topps" TargetMode="External"/><Relationship Id="rId1239" Type="http://schemas.openxmlformats.org/officeDocument/2006/relationships/hyperlink" Target="https://www.tcdb.com/ViewTeams.cfm/sid/1727/2004-Topps" TargetMode="External"/><Relationship Id="rId409" Type="http://schemas.openxmlformats.org/officeDocument/2006/relationships/hyperlink" Target="https://www.tcdb.com/ViewTeams.cfm/sid/73/1973-Topps" TargetMode="External"/><Relationship Id="rId404" Type="http://schemas.openxmlformats.org/officeDocument/2006/relationships/hyperlink" Target="https://www.tcdb.com/ViewTeams.cfm/sid/73/1973-Topps" TargetMode="External"/><Relationship Id="rId888" Type="http://schemas.openxmlformats.org/officeDocument/2006/relationships/hyperlink" Target="https://www.tcdb.com/ViewTeams.cfm/sid/212/1992-Topps" TargetMode="External"/><Relationship Id="rId403" Type="http://schemas.openxmlformats.org/officeDocument/2006/relationships/hyperlink" Target="https://www.tcdb.com/ViewTeams.cfm/sid/73/1973-Topps" TargetMode="External"/><Relationship Id="rId887" Type="http://schemas.openxmlformats.org/officeDocument/2006/relationships/hyperlink" Target="https://www.tcdb.com/ViewTeams.cfm/sid/212/1992-Topps" TargetMode="External"/><Relationship Id="rId402" Type="http://schemas.openxmlformats.org/officeDocument/2006/relationships/hyperlink" Target="https://www.tcdb.com/ViewTeams.cfm/sid/73/1973-Topps" TargetMode="External"/><Relationship Id="rId886" Type="http://schemas.openxmlformats.org/officeDocument/2006/relationships/hyperlink" Target="https://www.tcdb.com/ViewTeams.cfm/sid/212/1992-Topps" TargetMode="External"/><Relationship Id="rId401" Type="http://schemas.openxmlformats.org/officeDocument/2006/relationships/hyperlink" Target="https://www.tcdb.com/ViewTeams.cfm/sid/73/1973-Topps" TargetMode="External"/><Relationship Id="rId885" Type="http://schemas.openxmlformats.org/officeDocument/2006/relationships/hyperlink" Target="https://www.tcdb.com/ViewTeams.cfm/sid/167/1991-Topps" TargetMode="External"/><Relationship Id="rId408" Type="http://schemas.openxmlformats.org/officeDocument/2006/relationships/hyperlink" Target="https://www.tcdb.com/ViewTeams.cfm/sid/73/1973-Topps" TargetMode="External"/><Relationship Id="rId407" Type="http://schemas.openxmlformats.org/officeDocument/2006/relationships/hyperlink" Target="https://www.tcdb.com/ViewTeams.cfm/sid/73/1973-Topps" TargetMode="External"/><Relationship Id="rId406" Type="http://schemas.openxmlformats.org/officeDocument/2006/relationships/hyperlink" Target="https://www.tcdb.com/ViewTeams.cfm/sid/73/1973-Topps" TargetMode="External"/><Relationship Id="rId405" Type="http://schemas.openxmlformats.org/officeDocument/2006/relationships/hyperlink" Target="https://www.tcdb.com/ViewTeams.cfm/sid/73/1973-Topps" TargetMode="External"/><Relationship Id="rId889" Type="http://schemas.openxmlformats.org/officeDocument/2006/relationships/hyperlink" Target="https://www.tcdb.com/ViewTeams.cfm/sid/212/1992-Topps" TargetMode="External"/><Relationship Id="rId880" Type="http://schemas.openxmlformats.org/officeDocument/2006/relationships/hyperlink" Target="https://www.tcdb.com/ViewTeams.cfm/sid/167/1991-Topps" TargetMode="External"/><Relationship Id="rId1230" Type="http://schemas.openxmlformats.org/officeDocument/2006/relationships/hyperlink" Target="https://www.tcdb.com/ViewTeams.cfm/sid/1642/2003-Topps" TargetMode="External"/><Relationship Id="rId400" Type="http://schemas.openxmlformats.org/officeDocument/2006/relationships/hyperlink" Target="https://www.tcdb.com/ViewTeams.cfm/sid/73/1973-Topps" TargetMode="External"/><Relationship Id="rId884" Type="http://schemas.openxmlformats.org/officeDocument/2006/relationships/hyperlink" Target="https://www.tcdb.com/ViewTeams.cfm/sid/167/1991-Topps" TargetMode="External"/><Relationship Id="rId1231" Type="http://schemas.openxmlformats.org/officeDocument/2006/relationships/hyperlink" Target="https://www.tcdb.com/ViewTeams.cfm/sid/1642/2003-Topps" TargetMode="External"/><Relationship Id="rId883" Type="http://schemas.openxmlformats.org/officeDocument/2006/relationships/hyperlink" Target="https://www.tcdb.com/ViewTeams.cfm/sid/167/1991-Topps" TargetMode="External"/><Relationship Id="rId1232" Type="http://schemas.openxmlformats.org/officeDocument/2006/relationships/hyperlink" Target="https://www.tcdb.com/ViewTeams.cfm/sid/1727/2004-Topps" TargetMode="External"/><Relationship Id="rId882" Type="http://schemas.openxmlformats.org/officeDocument/2006/relationships/hyperlink" Target="https://www.tcdb.com/ViewTeams.cfm/sid/167/1991-Topps" TargetMode="External"/><Relationship Id="rId1233" Type="http://schemas.openxmlformats.org/officeDocument/2006/relationships/hyperlink" Target="https://www.tcdb.com/ViewTeams.cfm/sid/1727/2004-Topps" TargetMode="External"/><Relationship Id="rId881" Type="http://schemas.openxmlformats.org/officeDocument/2006/relationships/hyperlink" Target="https://www.tcdb.com/ViewTeams.cfm/sid/167/1991-Topps" TargetMode="External"/><Relationship Id="rId1234" Type="http://schemas.openxmlformats.org/officeDocument/2006/relationships/hyperlink" Target="https://www.tcdb.com/ViewTeams.cfm/sid/1727/2004-Topps" TargetMode="External"/><Relationship Id="rId1224" Type="http://schemas.openxmlformats.org/officeDocument/2006/relationships/hyperlink" Target="https://www.tcdb.com/ViewTeams.cfm/sid/1642/2003-Topps" TargetMode="External"/><Relationship Id="rId1225" Type="http://schemas.openxmlformats.org/officeDocument/2006/relationships/hyperlink" Target="https://www.tcdb.com/ViewTeams.cfm/sid/1642/2003-Topps" TargetMode="External"/><Relationship Id="rId1226" Type="http://schemas.openxmlformats.org/officeDocument/2006/relationships/hyperlink" Target="https://www.tcdb.com/ViewTeams.cfm/sid/1642/2003-Topps" TargetMode="External"/><Relationship Id="rId1227" Type="http://schemas.openxmlformats.org/officeDocument/2006/relationships/hyperlink" Target="https://www.tcdb.com/ViewTeams.cfm/sid/1642/2003-Topps" TargetMode="External"/><Relationship Id="rId1228" Type="http://schemas.openxmlformats.org/officeDocument/2006/relationships/hyperlink" Target="https://www.tcdb.com/ViewTeams.cfm/sid/1642/2003-Topps" TargetMode="External"/><Relationship Id="rId1229" Type="http://schemas.openxmlformats.org/officeDocument/2006/relationships/hyperlink" Target="https://www.tcdb.com/ViewTeams.cfm/sid/1642/2003-Topps" TargetMode="External"/><Relationship Id="rId877" Type="http://schemas.openxmlformats.org/officeDocument/2006/relationships/hyperlink" Target="https://www.tcdb.com/ViewTeams.cfm/sid/167/1991-Topps" TargetMode="External"/><Relationship Id="rId876" Type="http://schemas.openxmlformats.org/officeDocument/2006/relationships/hyperlink" Target="https://www.tcdb.com/ViewTeams.cfm/sid/167/1991-Topps" TargetMode="External"/><Relationship Id="rId875" Type="http://schemas.openxmlformats.org/officeDocument/2006/relationships/hyperlink" Target="https://www.tcdb.com/ViewTeams.cfm/sid/167/1991-Topps" TargetMode="External"/><Relationship Id="rId874" Type="http://schemas.openxmlformats.org/officeDocument/2006/relationships/hyperlink" Target="https://www.tcdb.com/ViewTeams.cfm/sid/167/1991-Topps" TargetMode="External"/><Relationship Id="rId879" Type="http://schemas.openxmlformats.org/officeDocument/2006/relationships/hyperlink" Target="https://www.tcdb.com/ViewTeams.cfm/sid/167/1991-Topps" TargetMode="External"/><Relationship Id="rId878" Type="http://schemas.openxmlformats.org/officeDocument/2006/relationships/hyperlink" Target="https://www.tcdb.com/ViewTeams.cfm/sid/167/1991-Topps" TargetMode="External"/><Relationship Id="rId873" Type="http://schemas.openxmlformats.org/officeDocument/2006/relationships/hyperlink" Target="https://www.tcdb.com/ViewTeams.cfm/sid/167/1991-Topps" TargetMode="External"/><Relationship Id="rId1220" Type="http://schemas.openxmlformats.org/officeDocument/2006/relationships/hyperlink" Target="https://www.tcdb.com/ViewTeams.cfm/sid/1642/2003-Topps" TargetMode="External"/><Relationship Id="rId872" Type="http://schemas.openxmlformats.org/officeDocument/2006/relationships/hyperlink" Target="https://www.tcdb.com/ViewTeams.cfm/sid/167/1991-Topps" TargetMode="External"/><Relationship Id="rId1221" Type="http://schemas.openxmlformats.org/officeDocument/2006/relationships/hyperlink" Target="https://www.tcdb.com/ViewTeams.cfm/sid/1642/2003-Topps" TargetMode="External"/><Relationship Id="rId871" Type="http://schemas.openxmlformats.org/officeDocument/2006/relationships/hyperlink" Target="https://www.tcdb.com/ViewTeams.cfm/sid/167/1991-Topps" TargetMode="External"/><Relationship Id="rId1222" Type="http://schemas.openxmlformats.org/officeDocument/2006/relationships/hyperlink" Target="https://www.tcdb.com/ViewTeams.cfm/sid/1642/2003-Topps" TargetMode="External"/><Relationship Id="rId870" Type="http://schemas.openxmlformats.org/officeDocument/2006/relationships/hyperlink" Target="https://www.tcdb.com/ViewTeams.cfm/sid/167/1991-Topps" TargetMode="External"/><Relationship Id="rId1223" Type="http://schemas.openxmlformats.org/officeDocument/2006/relationships/hyperlink" Target="https://www.tcdb.com/ViewTeams.cfm/sid/1642/2003-Topps" TargetMode="External"/><Relationship Id="rId1653" Type="http://schemas.openxmlformats.org/officeDocument/2006/relationships/hyperlink" Target="https://www.tcdb.com/ViewTeams.cfm/sid/155909/2018-Topps" TargetMode="External"/><Relationship Id="rId1654" Type="http://schemas.openxmlformats.org/officeDocument/2006/relationships/hyperlink" Target="https://www.tcdb.com/ViewTeams.cfm/sid/155909/2018-Topps" TargetMode="External"/><Relationship Id="rId1655" Type="http://schemas.openxmlformats.org/officeDocument/2006/relationships/hyperlink" Target="https://www.tcdb.com/ViewTeams.cfm/sid/155909/2018-Topps" TargetMode="External"/><Relationship Id="rId1656" Type="http://schemas.openxmlformats.org/officeDocument/2006/relationships/hyperlink" Target="https://www.tcdb.com/ViewTeams.cfm/sid/155909/2018-Topps" TargetMode="External"/><Relationship Id="rId1657" Type="http://schemas.openxmlformats.org/officeDocument/2006/relationships/hyperlink" Target="https://www.tcdb.com/ViewTeams.cfm/sid/155909/2018-Topps" TargetMode="External"/><Relationship Id="rId1658" Type="http://schemas.openxmlformats.org/officeDocument/2006/relationships/hyperlink" Target="https://www.tcdb.com/ViewTeams.cfm/sid/155909/2018-Topps" TargetMode="External"/><Relationship Id="rId1659" Type="http://schemas.openxmlformats.org/officeDocument/2006/relationships/hyperlink" Target="https://www.tcdb.com/ViewTeams.cfm/sid/155909/2018-Topps" TargetMode="External"/><Relationship Id="rId829" Type="http://schemas.openxmlformats.org/officeDocument/2006/relationships/hyperlink" Target="https://www.tcdb.com/ViewTeams.cfm/sid/134/1989-Topps" TargetMode="External"/><Relationship Id="rId828" Type="http://schemas.openxmlformats.org/officeDocument/2006/relationships/hyperlink" Target="https://www.tcdb.com/ViewTeams.cfm/sid/134/1989-Topps" TargetMode="External"/><Relationship Id="rId827" Type="http://schemas.openxmlformats.org/officeDocument/2006/relationships/hyperlink" Target="https://www.tcdb.com/ViewTeams.cfm/sid/134/1989-Topps" TargetMode="External"/><Relationship Id="rId822" Type="http://schemas.openxmlformats.org/officeDocument/2006/relationships/hyperlink" Target="https://www.tcdb.com/ViewTeams.cfm/sid/134/1989-Topps" TargetMode="External"/><Relationship Id="rId821" Type="http://schemas.openxmlformats.org/officeDocument/2006/relationships/hyperlink" Target="https://www.tcdb.com/ViewTeams.cfm/sid/134/1989-Topps" TargetMode="External"/><Relationship Id="rId820" Type="http://schemas.openxmlformats.org/officeDocument/2006/relationships/hyperlink" Target="https://www.tcdb.com/ViewTeams.cfm/sid/134/1989-Topps" TargetMode="External"/><Relationship Id="rId826" Type="http://schemas.openxmlformats.org/officeDocument/2006/relationships/hyperlink" Target="https://www.tcdb.com/ViewTeams.cfm/sid/134/1989-Topps" TargetMode="External"/><Relationship Id="rId825" Type="http://schemas.openxmlformats.org/officeDocument/2006/relationships/hyperlink" Target="https://www.tcdb.com/ViewTeams.cfm/sid/134/1989-Topps" TargetMode="External"/><Relationship Id="rId824" Type="http://schemas.openxmlformats.org/officeDocument/2006/relationships/hyperlink" Target="https://www.tcdb.com/ViewTeams.cfm/sid/134/1989-Topps" TargetMode="External"/><Relationship Id="rId823" Type="http://schemas.openxmlformats.org/officeDocument/2006/relationships/hyperlink" Target="https://www.tcdb.com/ViewTeams.cfm/sid/134/1989-Topps" TargetMode="External"/><Relationship Id="rId1650" Type="http://schemas.openxmlformats.org/officeDocument/2006/relationships/hyperlink" Target="https://www.tcdb.com/ViewTeams.cfm/sid/134018/2017-Topps" TargetMode="External"/><Relationship Id="rId1651" Type="http://schemas.openxmlformats.org/officeDocument/2006/relationships/hyperlink" Target="https://www.tcdb.com/ViewTeams.cfm/sid/134018/2017-Topps" TargetMode="External"/><Relationship Id="rId1652" Type="http://schemas.openxmlformats.org/officeDocument/2006/relationships/hyperlink" Target="https://www.tcdb.com/ViewTeams.cfm/sid/155909/2018-Topps" TargetMode="External"/><Relationship Id="rId1642" Type="http://schemas.openxmlformats.org/officeDocument/2006/relationships/hyperlink" Target="https://www.tcdb.com/ViewTeams.cfm/sid/134018/2017-Topps" TargetMode="External"/><Relationship Id="rId1643" Type="http://schemas.openxmlformats.org/officeDocument/2006/relationships/hyperlink" Target="https://www.tcdb.com/ViewTeams.cfm/sid/134018/2017-Topps" TargetMode="External"/><Relationship Id="rId1644" Type="http://schemas.openxmlformats.org/officeDocument/2006/relationships/hyperlink" Target="https://www.tcdb.com/ViewTeams.cfm/sid/134018/2017-Topps" TargetMode="External"/><Relationship Id="rId1645" Type="http://schemas.openxmlformats.org/officeDocument/2006/relationships/hyperlink" Target="https://www.tcdb.com/ViewTeams.cfm/sid/134018/2017-Topps" TargetMode="External"/><Relationship Id="rId1646" Type="http://schemas.openxmlformats.org/officeDocument/2006/relationships/hyperlink" Target="https://www.tcdb.com/ViewTeams.cfm/sid/134018/2017-Topps" TargetMode="External"/><Relationship Id="rId1647" Type="http://schemas.openxmlformats.org/officeDocument/2006/relationships/hyperlink" Target="https://www.tcdb.com/ViewTeams.cfm/sid/134018/2017-Topps" TargetMode="External"/><Relationship Id="rId1648" Type="http://schemas.openxmlformats.org/officeDocument/2006/relationships/hyperlink" Target="https://www.tcdb.com/ViewTeams.cfm/sid/134018/2017-Topps" TargetMode="External"/><Relationship Id="rId1649" Type="http://schemas.openxmlformats.org/officeDocument/2006/relationships/hyperlink" Target="https://www.tcdb.com/ViewTeams.cfm/sid/134018/2017-Topps" TargetMode="External"/><Relationship Id="rId819" Type="http://schemas.openxmlformats.org/officeDocument/2006/relationships/hyperlink" Target="https://www.tcdb.com/ViewTeams.cfm/sid/134/1989-Topps" TargetMode="External"/><Relationship Id="rId818" Type="http://schemas.openxmlformats.org/officeDocument/2006/relationships/hyperlink" Target="https://www.tcdb.com/ViewTeams.cfm/sid/134/1989-Topps" TargetMode="External"/><Relationship Id="rId817" Type="http://schemas.openxmlformats.org/officeDocument/2006/relationships/hyperlink" Target="https://www.tcdb.com/ViewTeams.cfm/sid/134/1989-Topps" TargetMode="External"/><Relationship Id="rId816" Type="http://schemas.openxmlformats.org/officeDocument/2006/relationships/hyperlink" Target="https://www.tcdb.com/ViewTeams.cfm/sid/134/1989-Topps" TargetMode="External"/><Relationship Id="rId811" Type="http://schemas.openxmlformats.org/officeDocument/2006/relationships/hyperlink" Target="https://www.tcdb.com/ViewTeams.cfm/sid/134/1989-Topps" TargetMode="External"/><Relationship Id="rId810" Type="http://schemas.openxmlformats.org/officeDocument/2006/relationships/hyperlink" Target="https://www.tcdb.com/ViewTeams.cfm/sid/134/1989-Topps" TargetMode="External"/><Relationship Id="rId815" Type="http://schemas.openxmlformats.org/officeDocument/2006/relationships/hyperlink" Target="https://www.tcdb.com/ViewTeams.cfm/sid/134/1989-Topps" TargetMode="External"/><Relationship Id="rId814" Type="http://schemas.openxmlformats.org/officeDocument/2006/relationships/hyperlink" Target="https://www.tcdb.com/ViewTeams.cfm/sid/134/1989-Topps" TargetMode="External"/><Relationship Id="rId813" Type="http://schemas.openxmlformats.org/officeDocument/2006/relationships/hyperlink" Target="https://www.tcdb.com/ViewTeams.cfm/sid/134/1989-Topps" TargetMode="External"/><Relationship Id="rId812" Type="http://schemas.openxmlformats.org/officeDocument/2006/relationships/hyperlink" Target="https://www.tcdb.com/ViewTeams.cfm/sid/134/1989-Topps" TargetMode="External"/><Relationship Id="rId1640" Type="http://schemas.openxmlformats.org/officeDocument/2006/relationships/hyperlink" Target="https://www.tcdb.com/ViewTeams.cfm/sid/134018/2017-Topps" TargetMode="External"/><Relationship Id="rId1641" Type="http://schemas.openxmlformats.org/officeDocument/2006/relationships/hyperlink" Target="https://www.tcdb.com/ViewTeams.cfm/sid/134018/2017-Topps" TargetMode="External"/><Relationship Id="rId1675" Type="http://schemas.openxmlformats.org/officeDocument/2006/relationships/hyperlink" Target="https://www.tcdb.com/ViewTeams.cfm/sid/155909/2018-Topps" TargetMode="External"/><Relationship Id="rId1676" Type="http://schemas.openxmlformats.org/officeDocument/2006/relationships/hyperlink" Target="https://www.tcdb.com/ViewTeams.cfm/sid/155909/2018-Topps" TargetMode="External"/><Relationship Id="rId1677" Type="http://schemas.openxmlformats.org/officeDocument/2006/relationships/hyperlink" Target="https://www.tcdb.com/ViewTeams.cfm/sid/155909/2018-Topps" TargetMode="External"/><Relationship Id="rId1678" Type="http://schemas.openxmlformats.org/officeDocument/2006/relationships/hyperlink" Target="https://www.tcdb.com/ViewTeams.cfm/sid/155909/2018-Topps" TargetMode="External"/><Relationship Id="rId1679" Type="http://schemas.openxmlformats.org/officeDocument/2006/relationships/hyperlink" Target="https://www.tcdb.com/ViewTeams.cfm/sid/155909/2018-Topps" TargetMode="External"/><Relationship Id="rId849" Type="http://schemas.openxmlformats.org/officeDocument/2006/relationships/hyperlink" Target="https://www.tcdb.com/ViewTeams.cfm/sid/147/1990-Topps" TargetMode="External"/><Relationship Id="rId844" Type="http://schemas.openxmlformats.org/officeDocument/2006/relationships/hyperlink" Target="https://www.tcdb.com/ViewTeams.cfm/sid/147/1990-Topps" TargetMode="External"/><Relationship Id="rId843" Type="http://schemas.openxmlformats.org/officeDocument/2006/relationships/hyperlink" Target="https://www.tcdb.com/ViewTeams.cfm/sid/147/1990-Topps" TargetMode="External"/><Relationship Id="rId842" Type="http://schemas.openxmlformats.org/officeDocument/2006/relationships/hyperlink" Target="https://www.tcdb.com/ViewTeams.cfm/sid/147/1990-Topps" TargetMode="External"/><Relationship Id="rId841" Type="http://schemas.openxmlformats.org/officeDocument/2006/relationships/hyperlink" Target="https://www.tcdb.com/ViewTeams.cfm/sid/147/1990-Topps" TargetMode="External"/><Relationship Id="rId848" Type="http://schemas.openxmlformats.org/officeDocument/2006/relationships/hyperlink" Target="https://www.tcdb.com/ViewTeams.cfm/sid/147/1990-Topps" TargetMode="External"/><Relationship Id="rId847" Type="http://schemas.openxmlformats.org/officeDocument/2006/relationships/hyperlink" Target="https://www.tcdb.com/ViewTeams.cfm/sid/147/1990-Topps" TargetMode="External"/><Relationship Id="rId846" Type="http://schemas.openxmlformats.org/officeDocument/2006/relationships/hyperlink" Target="https://www.tcdb.com/ViewTeams.cfm/sid/147/1990-Topps" TargetMode="External"/><Relationship Id="rId845" Type="http://schemas.openxmlformats.org/officeDocument/2006/relationships/hyperlink" Target="https://www.tcdb.com/ViewTeams.cfm/sid/147/1990-Topps" TargetMode="External"/><Relationship Id="rId1670" Type="http://schemas.openxmlformats.org/officeDocument/2006/relationships/hyperlink" Target="https://www.tcdb.com/ViewTeams.cfm/sid/155909/2018-Topps" TargetMode="External"/><Relationship Id="rId840" Type="http://schemas.openxmlformats.org/officeDocument/2006/relationships/hyperlink" Target="https://www.tcdb.com/ViewTeams.cfm/sid/147/1990-Topps" TargetMode="External"/><Relationship Id="rId1671" Type="http://schemas.openxmlformats.org/officeDocument/2006/relationships/hyperlink" Target="https://www.tcdb.com/ViewTeams.cfm/sid/155909/2018-Topps" TargetMode="External"/><Relationship Id="rId1672" Type="http://schemas.openxmlformats.org/officeDocument/2006/relationships/hyperlink" Target="https://www.tcdb.com/ViewTeams.cfm/sid/155909/2018-Topps" TargetMode="External"/><Relationship Id="rId1673" Type="http://schemas.openxmlformats.org/officeDocument/2006/relationships/hyperlink" Target="https://www.tcdb.com/ViewTeams.cfm/sid/155909/2018-Topps" TargetMode="External"/><Relationship Id="rId1674" Type="http://schemas.openxmlformats.org/officeDocument/2006/relationships/hyperlink" Target="https://www.tcdb.com/ViewTeams.cfm/sid/155909/2018-Topps" TargetMode="External"/><Relationship Id="rId1664" Type="http://schemas.openxmlformats.org/officeDocument/2006/relationships/hyperlink" Target="https://www.tcdb.com/ViewTeams.cfm/sid/155909/2018-Topps" TargetMode="External"/><Relationship Id="rId1665" Type="http://schemas.openxmlformats.org/officeDocument/2006/relationships/hyperlink" Target="https://www.tcdb.com/ViewTeams.cfm/sid/155909/2018-Topps" TargetMode="External"/><Relationship Id="rId1666" Type="http://schemas.openxmlformats.org/officeDocument/2006/relationships/hyperlink" Target="https://www.tcdb.com/ViewTeams.cfm/sid/155909/2018-Topps" TargetMode="External"/><Relationship Id="rId1667" Type="http://schemas.openxmlformats.org/officeDocument/2006/relationships/hyperlink" Target="https://www.tcdb.com/ViewTeams.cfm/sid/155909/2018-Topps" TargetMode="External"/><Relationship Id="rId1668" Type="http://schemas.openxmlformats.org/officeDocument/2006/relationships/hyperlink" Target="https://www.tcdb.com/ViewTeams.cfm/sid/155909/2018-Topps" TargetMode="External"/><Relationship Id="rId1669" Type="http://schemas.openxmlformats.org/officeDocument/2006/relationships/hyperlink" Target="https://www.tcdb.com/ViewTeams.cfm/sid/155909/2018-Topps" TargetMode="External"/><Relationship Id="rId839" Type="http://schemas.openxmlformats.org/officeDocument/2006/relationships/hyperlink" Target="https://www.tcdb.com/ViewTeams.cfm/sid/147/1990-Topps" TargetMode="External"/><Relationship Id="rId838" Type="http://schemas.openxmlformats.org/officeDocument/2006/relationships/hyperlink" Target="https://www.tcdb.com/ViewTeams.cfm/sid/147/1990-Topps" TargetMode="External"/><Relationship Id="rId833" Type="http://schemas.openxmlformats.org/officeDocument/2006/relationships/hyperlink" Target="https://www.tcdb.com/ViewTeams.cfm/sid/134/1989-Topps" TargetMode="External"/><Relationship Id="rId832" Type="http://schemas.openxmlformats.org/officeDocument/2006/relationships/hyperlink" Target="https://www.tcdb.com/ViewTeams.cfm/sid/134/1989-Topps" TargetMode="External"/><Relationship Id="rId831" Type="http://schemas.openxmlformats.org/officeDocument/2006/relationships/hyperlink" Target="https://www.tcdb.com/ViewTeams.cfm/sid/134/1989-Topps" TargetMode="External"/><Relationship Id="rId830" Type="http://schemas.openxmlformats.org/officeDocument/2006/relationships/hyperlink" Target="https://www.tcdb.com/ViewTeams.cfm/sid/134/1989-Topps" TargetMode="External"/><Relationship Id="rId837" Type="http://schemas.openxmlformats.org/officeDocument/2006/relationships/hyperlink" Target="https://www.tcdb.com/ViewTeams.cfm/sid/147/1990-Topps" TargetMode="External"/><Relationship Id="rId836" Type="http://schemas.openxmlformats.org/officeDocument/2006/relationships/hyperlink" Target="https://www.tcdb.com/ViewTeams.cfm/sid/147/1990-Topps" TargetMode="External"/><Relationship Id="rId835" Type="http://schemas.openxmlformats.org/officeDocument/2006/relationships/hyperlink" Target="https://www.tcdb.com/ViewTeams.cfm/sid/147/1990-Topps" TargetMode="External"/><Relationship Id="rId834" Type="http://schemas.openxmlformats.org/officeDocument/2006/relationships/hyperlink" Target="https://www.tcdb.com/ViewTeams.cfm/sid/147/1990-Topps" TargetMode="External"/><Relationship Id="rId1660" Type="http://schemas.openxmlformats.org/officeDocument/2006/relationships/hyperlink" Target="https://www.tcdb.com/ViewTeams.cfm/sid/155909/2018-Topps" TargetMode="External"/><Relationship Id="rId1661" Type="http://schemas.openxmlformats.org/officeDocument/2006/relationships/hyperlink" Target="https://www.tcdb.com/ViewTeams.cfm/sid/155909/2018-Topps" TargetMode="External"/><Relationship Id="rId1662" Type="http://schemas.openxmlformats.org/officeDocument/2006/relationships/hyperlink" Target="https://www.tcdb.com/ViewTeams.cfm/sid/155909/2018-Topps" TargetMode="External"/><Relationship Id="rId1663" Type="http://schemas.openxmlformats.org/officeDocument/2006/relationships/hyperlink" Target="https://www.tcdb.com/ViewTeams.cfm/sid/155909/2018-Topps" TargetMode="External"/><Relationship Id="rId469" Type="http://schemas.openxmlformats.org/officeDocument/2006/relationships/hyperlink" Target="https://www.tcdb.com/ViewTeams.cfm/sid/76/1975-Topps" TargetMode="External"/><Relationship Id="rId468" Type="http://schemas.openxmlformats.org/officeDocument/2006/relationships/hyperlink" Target="https://www.tcdb.com/ViewTeams.cfm/sid/76/1975-Topps" TargetMode="External"/><Relationship Id="rId467" Type="http://schemas.openxmlformats.org/officeDocument/2006/relationships/hyperlink" Target="https://www.tcdb.com/ViewTeams.cfm/sid/76/1975-Topps" TargetMode="External"/><Relationship Id="rId1290" Type="http://schemas.openxmlformats.org/officeDocument/2006/relationships/hyperlink" Target="https://www.tcdb.com/ViewTeams.cfm/sid/1824/2005-Topps" TargetMode="External"/><Relationship Id="rId1291" Type="http://schemas.openxmlformats.org/officeDocument/2006/relationships/hyperlink" Target="https://www.tcdb.com/ViewTeams.cfm/sid/1824/2005-Topps" TargetMode="External"/><Relationship Id="rId1292" Type="http://schemas.openxmlformats.org/officeDocument/2006/relationships/hyperlink" Target="https://www.tcdb.com/ViewTeams.cfm/sid/1930/2006-Topps" TargetMode="External"/><Relationship Id="rId462" Type="http://schemas.openxmlformats.org/officeDocument/2006/relationships/hyperlink" Target="https://www.tcdb.com/ViewTeams.cfm/sid/76/1975-Topps" TargetMode="External"/><Relationship Id="rId1293" Type="http://schemas.openxmlformats.org/officeDocument/2006/relationships/hyperlink" Target="https://www.tcdb.com/ViewTeams.cfm/sid/1930/2006-Topps" TargetMode="External"/><Relationship Id="rId461" Type="http://schemas.openxmlformats.org/officeDocument/2006/relationships/hyperlink" Target="https://www.tcdb.com/ViewTeams.cfm/sid/76/1975-Topps" TargetMode="External"/><Relationship Id="rId1294" Type="http://schemas.openxmlformats.org/officeDocument/2006/relationships/hyperlink" Target="https://www.tcdb.com/ViewTeams.cfm/sid/1930/2006-Topps" TargetMode="External"/><Relationship Id="rId460" Type="http://schemas.openxmlformats.org/officeDocument/2006/relationships/hyperlink" Target="https://www.tcdb.com/ViewTeams.cfm/sid/76/1975-Topps" TargetMode="External"/><Relationship Id="rId1295" Type="http://schemas.openxmlformats.org/officeDocument/2006/relationships/hyperlink" Target="https://www.tcdb.com/ViewTeams.cfm/sid/1930/2006-Topps" TargetMode="External"/><Relationship Id="rId1296" Type="http://schemas.openxmlformats.org/officeDocument/2006/relationships/hyperlink" Target="https://www.tcdb.com/ViewTeams.cfm/sid/1930/2006-Topps" TargetMode="External"/><Relationship Id="rId466" Type="http://schemas.openxmlformats.org/officeDocument/2006/relationships/hyperlink" Target="https://www.tcdb.com/ViewTeams.cfm/sid/76/1975-Topps" TargetMode="External"/><Relationship Id="rId1297" Type="http://schemas.openxmlformats.org/officeDocument/2006/relationships/hyperlink" Target="https://www.tcdb.com/ViewTeams.cfm/sid/1930/2006-Topps" TargetMode="External"/><Relationship Id="rId465" Type="http://schemas.openxmlformats.org/officeDocument/2006/relationships/hyperlink" Target="https://www.tcdb.com/ViewTeams.cfm/sid/76/1975-Topps" TargetMode="External"/><Relationship Id="rId1298" Type="http://schemas.openxmlformats.org/officeDocument/2006/relationships/hyperlink" Target="https://www.tcdb.com/ViewTeams.cfm/sid/1930/2006-Topps" TargetMode="External"/><Relationship Id="rId464" Type="http://schemas.openxmlformats.org/officeDocument/2006/relationships/hyperlink" Target="https://www.tcdb.com/ViewTeams.cfm/sid/76/1975-Topps" TargetMode="External"/><Relationship Id="rId1299" Type="http://schemas.openxmlformats.org/officeDocument/2006/relationships/hyperlink" Target="https://www.tcdb.com/ViewTeams.cfm/sid/1930/2006-Topps" TargetMode="External"/><Relationship Id="rId463" Type="http://schemas.openxmlformats.org/officeDocument/2006/relationships/hyperlink" Target="https://www.tcdb.com/ViewTeams.cfm/sid/76/1975-Topps" TargetMode="External"/><Relationship Id="rId459" Type="http://schemas.openxmlformats.org/officeDocument/2006/relationships/hyperlink" Target="https://www.tcdb.com/ViewTeams.cfm/sid/76/1975-Topps" TargetMode="External"/><Relationship Id="rId458" Type="http://schemas.openxmlformats.org/officeDocument/2006/relationships/hyperlink" Target="https://www.tcdb.com/ViewTeams.cfm/sid/76/1975-Topps" TargetMode="External"/><Relationship Id="rId457" Type="http://schemas.openxmlformats.org/officeDocument/2006/relationships/hyperlink" Target="https://www.tcdb.com/ViewTeams.cfm/sid/76/1975-Topps" TargetMode="External"/><Relationship Id="rId456" Type="http://schemas.openxmlformats.org/officeDocument/2006/relationships/hyperlink" Target="https://www.tcdb.com/ViewTeams.cfm/sid/76/1975-Topps" TargetMode="External"/><Relationship Id="rId1280" Type="http://schemas.openxmlformats.org/officeDocument/2006/relationships/hyperlink" Target="https://www.tcdb.com/ViewTeams.cfm/sid/1824/2005-Topps" TargetMode="External"/><Relationship Id="rId1281" Type="http://schemas.openxmlformats.org/officeDocument/2006/relationships/hyperlink" Target="https://www.tcdb.com/ViewTeams.cfm/sid/1824/2005-Topps" TargetMode="External"/><Relationship Id="rId451" Type="http://schemas.openxmlformats.org/officeDocument/2006/relationships/hyperlink" Target="https://www.tcdb.com/ViewTeams.cfm/sid/76/1975-Topps" TargetMode="External"/><Relationship Id="rId1282" Type="http://schemas.openxmlformats.org/officeDocument/2006/relationships/hyperlink" Target="https://www.tcdb.com/ViewTeams.cfm/sid/1824/2005-Topps" TargetMode="External"/><Relationship Id="rId450" Type="http://schemas.openxmlformats.org/officeDocument/2006/relationships/hyperlink" Target="https://www.tcdb.com/ViewTeams.cfm/sid/76/1975-Topps" TargetMode="External"/><Relationship Id="rId1283" Type="http://schemas.openxmlformats.org/officeDocument/2006/relationships/hyperlink" Target="https://www.tcdb.com/ViewTeams.cfm/sid/1824/2005-Topps" TargetMode="External"/><Relationship Id="rId1284" Type="http://schemas.openxmlformats.org/officeDocument/2006/relationships/hyperlink" Target="https://www.tcdb.com/ViewTeams.cfm/sid/1824/2005-Topps" TargetMode="External"/><Relationship Id="rId1285" Type="http://schemas.openxmlformats.org/officeDocument/2006/relationships/hyperlink" Target="https://www.tcdb.com/ViewTeams.cfm/sid/1824/2005-Topps" TargetMode="External"/><Relationship Id="rId455" Type="http://schemas.openxmlformats.org/officeDocument/2006/relationships/hyperlink" Target="https://www.tcdb.com/ViewTeams.cfm/sid/76/1975-Topps" TargetMode="External"/><Relationship Id="rId1286" Type="http://schemas.openxmlformats.org/officeDocument/2006/relationships/hyperlink" Target="https://www.tcdb.com/ViewTeams.cfm/sid/1824/2005-Topps" TargetMode="External"/><Relationship Id="rId454" Type="http://schemas.openxmlformats.org/officeDocument/2006/relationships/hyperlink" Target="https://www.tcdb.com/ViewTeams.cfm/sid/76/1975-Topps" TargetMode="External"/><Relationship Id="rId1287" Type="http://schemas.openxmlformats.org/officeDocument/2006/relationships/hyperlink" Target="https://www.tcdb.com/ViewTeams.cfm/sid/1824/2005-Topps" TargetMode="External"/><Relationship Id="rId453" Type="http://schemas.openxmlformats.org/officeDocument/2006/relationships/hyperlink" Target="https://www.tcdb.com/ViewTeams.cfm/sid/76/1975-Topps" TargetMode="External"/><Relationship Id="rId1288" Type="http://schemas.openxmlformats.org/officeDocument/2006/relationships/hyperlink" Target="https://www.tcdb.com/ViewTeams.cfm/sid/1824/2005-Topps" TargetMode="External"/><Relationship Id="rId452" Type="http://schemas.openxmlformats.org/officeDocument/2006/relationships/hyperlink" Target="https://www.tcdb.com/ViewTeams.cfm/sid/76/1975-Topps" TargetMode="External"/><Relationship Id="rId1289" Type="http://schemas.openxmlformats.org/officeDocument/2006/relationships/hyperlink" Target="https://www.tcdb.com/ViewTeams.cfm/sid/1824/2005-Topps" TargetMode="External"/><Relationship Id="rId491" Type="http://schemas.openxmlformats.org/officeDocument/2006/relationships/hyperlink" Target="https://www.tcdb.com/ViewTeams.cfm/sid/77/1976-Topps" TargetMode="External"/><Relationship Id="rId490" Type="http://schemas.openxmlformats.org/officeDocument/2006/relationships/hyperlink" Target="https://www.tcdb.com/ViewTeams.cfm/sid/77/1976-Topps" TargetMode="External"/><Relationship Id="rId489" Type="http://schemas.openxmlformats.org/officeDocument/2006/relationships/hyperlink" Target="https://www.tcdb.com/ViewTeams.cfm/sid/77/1976-Topps" TargetMode="External"/><Relationship Id="rId484" Type="http://schemas.openxmlformats.org/officeDocument/2006/relationships/hyperlink" Target="https://www.tcdb.com/ViewTeams.cfm/sid/77/1976-Topps" TargetMode="External"/><Relationship Id="rId483" Type="http://schemas.openxmlformats.org/officeDocument/2006/relationships/hyperlink" Target="https://www.tcdb.com/ViewTeams.cfm/sid/77/1976-Topps" TargetMode="External"/><Relationship Id="rId482" Type="http://schemas.openxmlformats.org/officeDocument/2006/relationships/hyperlink" Target="https://www.tcdb.com/ViewTeams.cfm/sid/77/1976-Topps" TargetMode="External"/><Relationship Id="rId481" Type="http://schemas.openxmlformats.org/officeDocument/2006/relationships/hyperlink" Target="https://www.tcdb.com/ViewTeams.cfm/sid/77/1976-Topps" TargetMode="External"/><Relationship Id="rId488" Type="http://schemas.openxmlformats.org/officeDocument/2006/relationships/hyperlink" Target="https://www.tcdb.com/ViewTeams.cfm/sid/77/1976-Topps" TargetMode="External"/><Relationship Id="rId487" Type="http://schemas.openxmlformats.org/officeDocument/2006/relationships/hyperlink" Target="https://www.tcdb.com/ViewTeams.cfm/sid/77/1976-Topps" TargetMode="External"/><Relationship Id="rId486" Type="http://schemas.openxmlformats.org/officeDocument/2006/relationships/hyperlink" Target="https://www.tcdb.com/ViewTeams.cfm/sid/77/1976-Topps" TargetMode="External"/><Relationship Id="rId485" Type="http://schemas.openxmlformats.org/officeDocument/2006/relationships/hyperlink" Target="https://www.tcdb.com/ViewTeams.cfm/sid/77/1976-Topps" TargetMode="External"/><Relationship Id="rId480" Type="http://schemas.openxmlformats.org/officeDocument/2006/relationships/hyperlink" Target="https://www.tcdb.com/ViewTeams.cfm/sid/77/1976-Topps" TargetMode="External"/><Relationship Id="rId479" Type="http://schemas.openxmlformats.org/officeDocument/2006/relationships/hyperlink" Target="https://www.tcdb.com/ViewTeams.cfm/sid/77/1976-Topps" TargetMode="External"/><Relationship Id="rId478" Type="http://schemas.openxmlformats.org/officeDocument/2006/relationships/hyperlink" Target="https://www.tcdb.com/ViewTeams.cfm/sid/77/1976-Topps" TargetMode="External"/><Relationship Id="rId473" Type="http://schemas.openxmlformats.org/officeDocument/2006/relationships/hyperlink" Target="https://www.tcdb.com/ViewTeams.cfm/sid/77/1976-Topps" TargetMode="External"/><Relationship Id="rId472" Type="http://schemas.openxmlformats.org/officeDocument/2006/relationships/hyperlink" Target="https://www.tcdb.com/ViewTeams.cfm/sid/77/1976-Topps" TargetMode="External"/><Relationship Id="rId471" Type="http://schemas.openxmlformats.org/officeDocument/2006/relationships/hyperlink" Target="https://www.tcdb.com/ViewTeams.cfm/sid/76/1975-Topps" TargetMode="External"/><Relationship Id="rId470" Type="http://schemas.openxmlformats.org/officeDocument/2006/relationships/hyperlink" Target="https://www.tcdb.com/ViewTeams.cfm/sid/76/1975-Topps" TargetMode="External"/><Relationship Id="rId477" Type="http://schemas.openxmlformats.org/officeDocument/2006/relationships/hyperlink" Target="https://www.tcdb.com/ViewTeams.cfm/sid/77/1976-Topps" TargetMode="External"/><Relationship Id="rId476" Type="http://schemas.openxmlformats.org/officeDocument/2006/relationships/hyperlink" Target="https://www.tcdb.com/ViewTeams.cfm/sid/77/1976-Topps" TargetMode="External"/><Relationship Id="rId475" Type="http://schemas.openxmlformats.org/officeDocument/2006/relationships/hyperlink" Target="https://www.tcdb.com/ViewTeams.cfm/sid/77/1976-Topps" TargetMode="External"/><Relationship Id="rId474" Type="http://schemas.openxmlformats.org/officeDocument/2006/relationships/hyperlink" Target="https://www.tcdb.com/ViewTeams.cfm/sid/77/1976-Topps" TargetMode="External"/><Relationship Id="rId1257" Type="http://schemas.openxmlformats.org/officeDocument/2006/relationships/hyperlink" Target="https://www.tcdb.com/ViewTeams.cfm/sid/1727/2004-Topps" TargetMode="External"/><Relationship Id="rId1258" Type="http://schemas.openxmlformats.org/officeDocument/2006/relationships/hyperlink" Target="https://www.tcdb.com/ViewTeams.cfm/sid/1727/2004-Topps" TargetMode="External"/><Relationship Id="rId1259" Type="http://schemas.openxmlformats.org/officeDocument/2006/relationships/hyperlink" Target="https://www.tcdb.com/ViewTeams.cfm/sid/1727/2004-Topps" TargetMode="External"/><Relationship Id="rId426" Type="http://schemas.openxmlformats.org/officeDocument/2006/relationships/hyperlink" Target="https://www.tcdb.com/ViewTeams.cfm/sid/74/1974-Topps" TargetMode="External"/><Relationship Id="rId425" Type="http://schemas.openxmlformats.org/officeDocument/2006/relationships/hyperlink" Target="https://www.tcdb.com/ViewTeams.cfm/sid/74/1974-Topps" TargetMode="External"/><Relationship Id="rId424" Type="http://schemas.openxmlformats.org/officeDocument/2006/relationships/hyperlink" Target="https://www.tcdb.com/ViewTeams.cfm/sid/74/1974-Topps" TargetMode="External"/><Relationship Id="rId423" Type="http://schemas.openxmlformats.org/officeDocument/2006/relationships/hyperlink" Target="https://www.tcdb.com/ViewTeams.cfm/sid/73/1973-Topps" TargetMode="External"/><Relationship Id="rId429" Type="http://schemas.openxmlformats.org/officeDocument/2006/relationships/hyperlink" Target="https://www.tcdb.com/ViewTeams.cfm/sid/74/1974-Topps" TargetMode="External"/><Relationship Id="rId428" Type="http://schemas.openxmlformats.org/officeDocument/2006/relationships/hyperlink" Target="https://www.tcdb.com/ViewTeams.cfm/sid/74/1974-Topps" TargetMode="External"/><Relationship Id="rId427" Type="http://schemas.openxmlformats.org/officeDocument/2006/relationships/hyperlink" Target="https://www.tcdb.com/ViewTeams.cfm/sid/74/1974-Topps" TargetMode="External"/><Relationship Id="rId1250" Type="http://schemas.openxmlformats.org/officeDocument/2006/relationships/hyperlink" Target="https://www.tcdb.com/ViewTeams.cfm/sid/1727/2004-Topps" TargetMode="External"/><Relationship Id="rId1251" Type="http://schemas.openxmlformats.org/officeDocument/2006/relationships/hyperlink" Target="https://www.tcdb.com/ViewTeams.cfm/sid/1727/2004-Topps" TargetMode="External"/><Relationship Id="rId1252" Type="http://schemas.openxmlformats.org/officeDocument/2006/relationships/hyperlink" Target="https://www.tcdb.com/ViewTeams.cfm/sid/1727/2004-Topps" TargetMode="External"/><Relationship Id="rId422" Type="http://schemas.openxmlformats.org/officeDocument/2006/relationships/hyperlink" Target="https://www.tcdb.com/ViewTeams.cfm/sid/73/1973-Topps" TargetMode="External"/><Relationship Id="rId1253" Type="http://schemas.openxmlformats.org/officeDocument/2006/relationships/hyperlink" Target="https://www.tcdb.com/ViewTeams.cfm/sid/1727/2004-Topps" TargetMode="External"/><Relationship Id="rId421" Type="http://schemas.openxmlformats.org/officeDocument/2006/relationships/hyperlink" Target="https://www.tcdb.com/ViewTeams.cfm/sid/73/1973-Topps" TargetMode="External"/><Relationship Id="rId1254" Type="http://schemas.openxmlformats.org/officeDocument/2006/relationships/hyperlink" Target="https://www.tcdb.com/ViewTeams.cfm/sid/1727/2004-Topps" TargetMode="External"/><Relationship Id="rId420" Type="http://schemas.openxmlformats.org/officeDocument/2006/relationships/hyperlink" Target="https://www.tcdb.com/ViewTeams.cfm/sid/73/1973-Topps" TargetMode="External"/><Relationship Id="rId1255" Type="http://schemas.openxmlformats.org/officeDocument/2006/relationships/hyperlink" Target="https://www.tcdb.com/ViewTeams.cfm/sid/1727/2004-Topps" TargetMode="External"/><Relationship Id="rId1256" Type="http://schemas.openxmlformats.org/officeDocument/2006/relationships/hyperlink" Target="https://www.tcdb.com/ViewTeams.cfm/sid/1727/2004-Topps" TargetMode="External"/><Relationship Id="rId1246" Type="http://schemas.openxmlformats.org/officeDocument/2006/relationships/hyperlink" Target="https://www.tcdb.com/ViewTeams.cfm/sid/1727/2004-Topps" TargetMode="External"/><Relationship Id="rId1247" Type="http://schemas.openxmlformats.org/officeDocument/2006/relationships/hyperlink" Target="https://www.tcdb.com/ViewTeams.cfm/sid/1727/2004-Topps" TargetMode="External"/><Relationship Id="rId1248" Type="http://schemas.openxmlformats.org/officeDocument/2006/relationships/hyperlink" Target="https://www.tcdb.com/ViewTeams.cfm/sid/1727/2004-Topps" TargetMode="External"/><Relationship Id="rId1249" Type="http://schemas.openxmlformats.org/officeDocument/2006/relationships/hyperlink" Target="https://www.tcdb.com/ViewTeams.cfm/sid/1727/2004-Topps" TargetMode="External"/><Relationship Id="rId415" Type="http://schemas.openxmlformats.org/officeDocument/2006/relationships/hyperlink" Target="https://www.tcdb.com/ViewTeams.cfm/sid/73/1973-Topps" TargetMode="External"/><Relationship Id="rId899" Type="http://schemas.openxmlformats.org/officeDocument/2006/relationships/hyperlink" Target="https://www.tcdb.com/ViewTeams.cfm/sid/212/1992-Topps" TargetMode="External"/><Relationship Id="rId414" Type="http://schemas.openxmlformats.org/officeDocument/2006/relationships/hyperlink" Target="https://www.tcdb.com/ViewTeams.cfm/sid/73/1973-Topps" TargetMode="External"/><Relationship Id="rId898" Type="http://schemas.openxmlformats.org/officeDocument/2006/relationships/hyperlink" Target="https://www.tcdb.com/ViewTeams.cfm/sid/212/1992-Topps" TargetMode="External"/><Relationship Id="rId413" Type="http://schemas.openxmlformats.org/officeDocument/2006/relationships/hyperlink" Target="https://www.tcdb.com/ViewTeams.cfm/sid/73/1973-Topps" TargetMode="External"/><Relationship Id="rId897" Type="http://schemas.openxmlformats.org/officeDocument/2006/relationships/hyperlink" Target="https://www.tcdb.com/ViewTeams.cfm/sid/212/1992-Topps" TargetMode="External"/><Relationship Id="rId412" Type="http://schemas.openxmlformats.org/officeDocument/2006/relationships/hyperlink" Target="https://www.tcdb.com/ViewTeams.cfm/sid/73/1973-Topps" TargetMode="External"/><Relationship Id="rId896" Type="http://schemas.openxmlformats.org/officeDocument/2006/relationships/hyperlink" Target="https://www.tcdb.com/ViewTeams.cfm/sid/212/1992-Topps" TargetMode="External"/><Relationship Id="rId419" Type="http://schemas.openxmlformats.org/officeDocument/2006/relationships/hyperlink" Target="https://www.tcdb.com/ViewTeams.cfm/sid/73/1973-Topps" TargetMode="External"/><Relationship Id="rId418" Type="http://schemas.openxmlformats.org/officeDocument/2006/relationships/hyperlink" Target="https://www.tcdb.com/ViewTeams.cfm/sid/73/1973-Topps" TargetMode="External"/><Relationship Id="rId417" Type="http://schemas.openxmlformats.org/officeDocument/2006/relationships/hyperlink" Target="https://www.tcdb.com/ViewTeams.cfm/sid/73/1973-Topps" TargetMode="External"/><Relationship Id="rId416" Type="http://schemas.openxmlformats.org/officeDocument/2006/relationships/hyperlink" Target="https://www.tcdb.com/ViewTeams.cfm/sid/73/1973-Topps" TargetMode="External"/><Relationship Id="rId891" Type="http://schemas.openxmlformats.org/officeDocument/2006/relationships/hyperlink" Target="https://www.tcdb.com/ViewTeams.cfm/sid/212/1992-Topps" TargetMode="External"/><Relationship Id="rId890" Type="http://schemas.openxmlformats.org/officeDocument/2006/relationships/hyperlink" Target="https://www.tcdb.com/ViewTeams.cfm/sid/212/1992-Topps" TargetMode="External"/><Relationship Id="rId1240" Type="http://schemas.openxmlformats.org/officeDocument/2006/relationships/hyperlink" Target="https://www.tcdb.com/ViewTeams.cfm/sid/1727/2004-Topps" TargetMode="External"/><Relationship Id="rId1241" Type="http://schemas.openxmlformats.org/officeDocument/2006/relationships/hyperlink" Target="https://www.tcdb.com/ViewTeams.cfm/sid/1727/2004-Topps" TargetMode="External"/><Relationship Id="rId411" Type="http://schemas.openxmlformats.org/officeDocument/2006/relationships/hyperlink" Target="https://www.tcdb.com/ViewTeams.cfm/sid/73/1973-Topps" TargetMode="External"/><Relationship Id="rId895" Type="http://schemas.openxmlformats.org/officeDocument/2006/relationships/hyperlink" Target="https://www.tcdb.com/ViewTeams.cfm/sid/212/1992-Topps" TargetMode="External"/><Relationship Id="rId1242" Type="http://schemas.openxmlformats.org/officeDocument/2006/relationships/hyperlink" Target="https://www.tcdb.com/ViewTeams.cfm/sid/1727/2004-Topps" TargetMode="External"/><Relationship Id="rId410" Type="http://schemas.openxmlformats.org/officeDocument/2006/relationships/hyperlink" Target="https://www.tcdb.com/ViewTeams.cfm/sid/73/1973-Topps" TargetMode="External"/><Relationship Id="rId894" Type="http://schemas.openxmlformats.org/officeDocument/2006/relationships/hyperlink" Target="https://www.tcdb.com/ViewTeams.cfm/sid/212/1992-Topps" TargetMode="External"/><Relationship Id="rId1243" Type="http://schemas.openxmlformats.org/officeDocument/2006/relationships/hyperlink" Target="https://www.tcdb.com/ViewTeams.cfm/sid/1727/2004-Topps" TargetMode="External"/><Relationship Id="rId893" Type="http://schemas.openxmlformats.org/officeDocument/2006/relationships/hyperlink" Target="https://www.tcdb.com/ViewTeams.cfm/sid/212/1992-Topps" TargetMode="External"/><Relationship Id="rId1244" Type="http://schemas.openxmlformats.org/officeDocument/2006/relationships/hyperlink" Target="https://www.tcdb.com/ViewTeams.cfm/sid/1727/2004-Topps" TargetMode="External"/><Relationship Id="rId892" Type="http://schemas.openxmlformats.org/officeDocument/2006/relationships/hyperlink" Target="https://www.tcdb.com/ViewTeams.cfm/sid/212/1992-Topps" TargetMode="External"/><Relationship Id="rId1245" Type="http://schemas.openxmlformats.org/officeDocument/2006/relationships/hyperlink" Target="https://www.tcdb.com/ViewTeams.cfm/sid/1727/2004-Topps" TargetMode="External"/><Relationship Id="rId1279" Type="http://schemas.openxmlformats.org/officeDocument/2006/relationships/hyperlink" Target="https://www.tcdb.com/ViewTeams.cfm/sid/1824/2005-Topps" TargetMode="External"/><Relationship Id="rId448" Type="http://schemas.openxmlformats.org/officeDocument/2006/relationships/hyperlink" Target="https://www.tcdb.com/ViewTeams.cfm/sid/76/1975-Topps" TargetMode="External"/><Relationship Id="rId447" Type="http://schemas.openxmlformats.org/officeDocument/2006/relationships/hyperlink" Target="https://www.tcdb.com/ViewTeams.cfm/sid/74/1974-Topps" TargetMode="External"/><Relationship Id="rId446" Type="http://schemas.openxmlformats.org/officeDocument/2006/relationships/hyperlink" Target="https://www.tcdb.com/ViewTeams.cfm/sid/74/1974-Topps" TargetMode="External"/><Relationship Id="rId445" Type="http://schemas.openxmlformats.org/officeDocument/2006/relationships/hyperlink" Target="https://www.tcdb.com/ViewTeams.cfm/sid/74/1974-Topps" TargetMode="External"/><Relationship Id="rId449" Type="http://schemas.openxmlformats.org/officeDocument/2006/relationships/hyperlink" Target="https://www.tcdb.com/ViewTeams.cfm/sid/76/1975-Topps" TargetMode="External"/><Relationship Id="rId1270" Type="http://schemas.openxmlformats.org/officeDocument/2006/relationships/hyperlink" Target="https://www.tcdb.com/ViewTeams.cfm/sid/1824/2005-Topps" TargetMode="External"/><Relationship Id="rId440" Type="http://schemas.openxmlformats.org/officeDocument/2006/relationships/hyperlink" Target="https://www.tcdb.com/ViewTeams.cfm/sid/74/1974-Topps" TargetMode="External"/><Relationship Id="rId1271" Type="http://schemas.openxmlformats.org/officeDocument/2006/relationships/hyperlink" Target="https://www.tcdb.com/ViewTeams.cfm/sid/1824/2005-Topps" TargetMode="External"/><Relationship Id="rId1272" Type="http://schemas.openxmlformats.org/officeDocument/2006/relationships/hyperlink" Target="https://www.tcdb.com/ViewTeams.cfm/sid/1824/2005-Topps" TargetMode="External"/><Relationship Id="rId1273" Type="http://schemas.openxmlformats.org/officeDocument/2006/relationships/hyperlink" Target="https://www.tcdb.com/ViewTeams.cfm/sid/1824/2005-Topps" TargetMode="External"/><Relationship Id="rId1274" Type="http://schemas.openxmlformats.org/officeDocument/2006/relationships/hyperlink" Target="https://www.tcdb.com/ViewTeams.cfm/sid/1824/2005-Topps" TargetMode="External"/><Relationship Id="rId444" Type="http://schemas.openxmlformats.org/officeDocument/2006/relationships/hyperlink" Target="https://www.tcdb.com/ViewTeams.cfm/sid/74/1974-Topps" TargetMode="External"/><Relationship Id="rId1275" Type="http://schemas.openxmlformats.org/officeDocument/2006/relationships/hyperlink" Target="https://www.tcdb.com/ViewTeams.cfm/sid/1824/2005-Topps" TargetMode="External"/><Relationship Id="rId443" Type="http://schemas.openxmlformats.org/officeDocument/2006/relationships/hyperlink" Target="https://www.tcdb.com/ViewTeams.cfm/sid/74/1974-Topps" TargetMode="External"/><Relationship Id="rId1276" Type="http://schemas.openxmlformats.org/officeDocument/2006/relationships/hyperlink" Target="https://www.tcdb.com/ViewTeams.cfm/sid/1824/2005-Topps" TargetMode="External"/><Relationship Id="rId442" Type="http://schemas.openxmlformats.org/officeDocument/2006/relationships/hyperlink" Target="https://www.tcdb.com/ViewTeams.cfm/sid/74/1974-Topps" TargetMode="External"/><Relationship Id="rId1277" Type="http://schemas.openxmlformats.org/officeDocument/2006/relationships/hyperlink" Target="https://www.tcdb.com/ViewTeams.cfm/sid/1824/2005-Topps" TargetMode="External"/><Relationship Id="rId441" Type="http://schemas.openxmlformats.org/officeDocument/2006/relationships/hyperlink" Target="https://www.tcdb.com/ViewTeams.cfm/sid/74/1974-Topps" TargetMode="External"/><Relationship Id="rId1278" Type="http://schemas.openxmlformats.org/officeDocument/2006/relationships/hyperlink" Target="https://www.tcdb.com/ViewTeams.cfm/sid/1824/2005-Topps" TargetMode="External"/><Relationship Id="rId1268" Type="http://schemas.openxmlformats.org/officeDocument/2006/relationships/hyperlink" Target="https://www.tcdb.com/ViewTeams.cfm/sid/1824/2005-Topps" TargetMode="External"/><Relationship Id="rId1269" Type="http://schemas.openxmlformats.org/officeDocument/2006/relationships/hyperlink" Target="https://www.tcdb.com/ViewTeams.cfm/sid/1824/2005-Topps" TargetMode="External"/><Relationship Id="rId437" Type="http://schemas.openxmlformats.org/officeDocument/2006/relationships/hyperlink" Target="https://www.tcdb.com/ViewTeams.cfm/sid/74/1974-Topps" TargetMode="External"/><Relationship Id="rId436" Type="http://schemas.openxmlformats.org/officeDocument/2006/relationships/hyperlink" Target="https://www.tcdb.com/ViewTeams.cfm/sid/74/1974-Topps" TargetMode="External"/><Relationship Id="rId435" Type="http://schemas.openxmlformats.org/officeDocument/2006/relationships/hyperlink" Target="https://www.tcdb.com/ViewTeams.cfm/sid/74/1974-Topps" TargetMode="External"/><Relationship Id="rId434" Type="http://schemas.openxmlformats.org/officeDocument/2006/relationships/hyperlink" Target="https://www.tcdb.com/ViewTeams.cfm/sid/74/1974-Topps" TargetMode="External"/><Relationship Id="rId439" Type="http://schemas.openxmlformats.org/officeDocument/2006/relationships/hyperlink" Target="https://www.tcdb.com/ViewTeams.cfm/sid/74/1974-Topps" TargetMode="External"/><Relationship Id="rId438" Type="http://schemas.openxmlformats.org/officeDocument/2006/relationships/hyperlink" Target="https://www.tcdb.com/ViewTeams.cfm/sid/74/1974-Topps" TargetMode="External"/><Relationship Id="rId1260" Type="http://schemas.openxmlformats.org/officeDocument/2006/relationships/hyperlink" Target="https://www.tcdb.com/ViewTeams.cfm/sid/1727/2004-Topps" TargetMode="External"/><Relationship Id="rId1261" Type="http://schemas.openxmlformats.org/officeDocument/2006/relationships/hyperlink" Target="https://www.tcdb.com/ViewTeams.cfm/sid/1727/2004-Topps" TargetMode="External"/><Relationship Id="rId1262" Type="http://schemas.openxmlformats.org/officeDocument/2006/relationships/hyperlink" Target="https://www.tcdb.com/ViewTeams.cfm/sid/1824/2005-Topps" TargetMode="External"/><Relationship Id="rId1263" Type="http://schemas.openxmlformats.org/officeDocument/2006/relationships/hyperlink" Target="https://www.tcdb.com/ViewTeams.cfm/sid/1824/2005-Topps" TargetMode="External"/><Relationship Id="rId433" Type="http://schemas.openxmlformats.org/officeDocument/2006/relationships/hyperlink" Target="https://www.tcdb.com/ViewTeams.cfm/sid/74/1974-Topps" TargetMode="External"/><Relationship Id="rId1264" Type="http://schemas.openxmlformats.org/officeDocument/2006/relationships/hyperlink" Target="https://www.tcdb.com/ViewTeams.cfm/sid/1824/2005-Topps" TargetMode="External"/><Relationship Id="rId432" Type="http://schemas.openxmlformats.org/officeDocument/2006/relationships/hyperlink" Target="https://www.tcdb.com/ViewTeams.cfm/sid/74/1974-Topps" TargetMode="External"/><Relationship Id="rId1265" Type="http://schemas.openxmlformats.org/officeDocument/2006/relationships/hyperlink" Target="https://www.tcdb.com/ViewTeams.cfm/sid/1824/2005-Topps" TargetMode="External"/><Relationship Id="rId431" Type="http://schemas.openxmlformats.org/officeDocument/2006/relationships/hyperlink" Target="https://www.tcdb.com/ViewTeams.cfm/sid/74/1974-Topps" TargetMode="External"/><Relationship Id="rId1266" Type="http://schemas.openxmlformats.org/officeDocument/2006/relationships/hyperlink" Target="https://www.tcdb.com/ViewTeams.cfm/sid/1824/2005-Topps" TargetMode="External"/><Relationship Id="rId430" Type="http://schemas.openxmlformats.org/officeDocument/2006/relationships/hyperlink" Target="https://www.tcdb.com/ViewTeams.cfm/sid/74/1974-Topps" TargetMode="External"/><Relationship Id="rId1267" Type="http://schemas.openxmlformats.org/officeDocument/2006/relationships/hyperlink" Target="https://www.tcdb.com/ViewTeams.cfm/sid/1824/2005-Top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5.38"/>
    <col customWidth="1" min="3" max="3" width="7.63"/>
    <col customWidth="1" min="4" max="4" width="8.25"/>
    <col customWidth="1" min="5" max="5" width="6.88"/>
    <col customWidth="1" min="6" max="6" width="26.5"/>
    <col customWidth="1" min="7" max="7" width="17.0"/>
    <col customWidth="1" min="8" max="8" width="22.75"/>
    <col customWidth="1" min="9" max="9" width="21.75"/>
    <col customWidth="1" min="10" max="10" width="19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10</v>
      </c>
      <c r="B2" s="6">
        <v>1952.0</v>
      </c>
      <c r="C2" s="7">
        <v>33.0</v>
      </c>
      <c r="D2" s="8">
        <v>112.5</v>
      </c>
      <c r="E2" s="9">
        <v>1.0</v>
      </c>
      <c r="F2" s="10" t="s">
        <v>11</v>
      </c>
      <c r="G2" s="5">
        <f t="shared" ref="G2:G1175" si="1">IF(E2=1,0,D2)</f>
        <v>0</v>
      </c>
      <c r="H2" s="5" t="s">
        <v>12</v>
      </c>
      <c r="I2" s="5" t="s">
        <v>13</v>
      </c>
      <c r="J2" s="5" t="s">
        <v>14</v>
      </c>
    </row>
    <row r="3">
      <c r="A3" s="5" t="s">
        <v>15</v>
      </c>
      <c r="B3" s="6">
        <v>1952.0</v>
      </c>
      <c r="C3" s="7">
        <v>88.0</v>
      </c>
      <c r="D3" s="8">
        <v>89.0</v>
      </c>
      <c r="E3" s="9"/>
      <c r="F3" s="9"/>
      <c r="G3" s="11">
        <f t="shared" si="1"/>
        <v>89</v>
      </c>
      <c r="H3" s="5" t="s">
        <v>16</v>
      </c>
      <c r="I3" s="5" t="s">
        <v>17</v>
      </c>
      <c r="J3" s="5" t="s">
        <v>18</v>
      </c>
    </row>
    <row r="4">
      <c r="A4" s="5" t="s">
        <v>19</v>
      </c>
      <c r="B4" s="6">
        <v>1952.0</v>
      </c>
      <c r="C4" s="7">
        <v>261.0</v>
      </c>
      <c r="D4" s="8">
        <v>5000.0</v>
      </c>
      <c r="E4" s="9"/>
      <c r="F4" s="9"/>
      <c r="G4" s="11">
        <f t="shared" si="1"/>
        <v>5000</v>
      </c>
      <c r="H4" s="5" t="s">
        <v>20</v>
      </c>
      <c r="I4" s="5" t="s">
        <v>21</v>
      </c>
      <c r="J4" s="5" t="s">
        <v>22</v>
      </c>
    </row>
    <row r="5">
      <c r="A5" s="5" t="s">
        <v>23</v>
      </c>
      <c r="B5" s="6">
        <v>1952.0</v>
      </c>
      <c r="C5" s="7">
        <v>311.0</v>
      </c>
      <c r="D5" s="12">
        <v>14000.0</v>
      </c>
      <c r="E5" s="9"/>
      <c r="F5" s="9"/>
      <c r="G5" s="11">
        <f t="shared" si="1"/>
        <v>14000</v>
      </c>
      <c r="H5" s="5" t="s">
        <v>24</v>
      </c>
      <c r="I5" s="5" t="s">
        <v>25</v>
      </c>
      <c r="J5" s="5" t="s">
        <v>26</v>
      </c>
    </row>
    <row r="6">
      <c r="A6" s="5" t="s">
        <v>27</v>
      </c>
      <c r="B6" s="6">
        <v>1952.0</v>
      </c>
      <c r="C6" s="7">
        <v>312.0</v>
      </c>
      <c r="D6" s="12">
        <v>2000.0</v>
      </c>
      <c r="E6" s="9"/>
      <c r="F6" s="9"/>
      <c r="G6" s="11">
        <f t="shared" si="1"/>
        <v>2000</v>
      </c>
      <c r="H6" s="5" t="s">
        <v>28</v>
      </c>
      <c r="I6" s="5" t="s">
        <v>29</v>
      </c>
      <c r="J6" s="5" t="s">
        <v>30</v>
      </c>
    </row>
    <row r="7">
      <c r="A7" s="5" t="s">
        <v>27</v>
      </c>
      <c r="B7" s="6">
        <v>1953.0</v>
      </c>
      <c r="C7" s="7">
        <v>1.0</v>
      </c>
      <c r="D7" s="8">
        <v>850.0</v>
      </c>
      <c r="E7" s="9"/>
      <c r="F7" s="9"/>
      <c r="G7" s="11">
        <f t="shared" si="1"/>
        <v>850</v>
      </c>
      <c r="H7" s="5" t="s">
        <v>31</v>
      </c>
      <c r="I7" s="5" t="s">
        <v>32</v>
      </c>
      <c r="J7" s="5" t="s">
        <v>33</v>
      </c>
    </row>
    <row r="8">
      <c r="A8" s="5" t="s">
        <v>15</v>
      </c>
      <c r="B8" s="6">
        <v>1953.0</v>
      </c>
      <c r="C8" s="7">
        <v>54.0</v>
      </c>
      <c r="D8" s="8">
        <v>60.0</v>
      </c>
      <c r="E8" s="9"/>
      <c r="F8" s="9"/>
      <c r="G8" s="11">
        <f t="shared" si="1"/>
        <v>60</v>
      </c>
      <c r="H8" s="5" t="s">
        <v>34</v>
      </c>
      <c r="I8" s="5" t="s">
        <v>35</v>
      </c>
      <c r="J8" s="5" t="s">
        <v>36</v>
      </c>
    </row>
    <row r="9">
      <c r="A9" s="5" t="s">
        <v>23</v>
      </c>
      <c r="B9" s="6">
        <v>1953.0</v>
      </c>
      <c r="C9" s="7">
        <v>82.0</v>
      </c>
      <c r="D9" s="12">
        <v>2000.0</v>
      </c>
      <c r="E9" s="9"/>
      <c r="F9" s="9"/>
      <c r="G9" s="11">
        <f t="shared" si="1"/>
        <v>2000</v>
      </c>
      <c r="H9" s="5" t="s">
        <v>37</v>
      </c>
      <c r="I9" s="5" t="s">
        <v>38</v>
      </c>
      <c r="J9" s="5" t="s">
        <v>39</v>
      </c>
    </row>
    <row r="10">
      <c r="A10" s="5" t="s">
        <v>10</v>
      </c>
      <c r="B10" s="6">
        <v>1953.0</v>
      </c>
      <c r="C10" s="7">
        <v>147.0</v>
      </c>
      <c r="D10" s="8">
        <v>100.0</v>
      </c>
      <c r="E10" s="9">
        <v>1.0</v>
      </c>
      <c r="F10" s="10" t="s">
        <v>40</v>
      </c>
      <c r="G10" s="5">
        <f t="shared" si="1"/>
        <v>0</v>
      </c>
      <c r="H10" s="5" t="s">
        <v>41</v>
      </c>
      <c r="I10" s="5" t="s">
        <v>42</v>
      </c>
      <c r="J10" s="5" t="s">
        <v>43</v>
      </c>
    </row>
    <row r="11">
      <c r="A11" s="5" t="s">
        <v>19</v>
      </c>
      <c r="B11" s="6">
        <v>1953.0</v>
      </c>
      <c r="C11" s="7">
        <v>244.0</v>
      </c>
      <c r="D11" s="12">
        <v>1000.0</v>
      </c>
      <c r="E11" s="9"/>
      <c r="F11" s="9"/>
      <c r="G11" s="11">
        <f t="shared" si="1"/>
        <v>1000</v>
      </c>
      <c r="H11" s="5" t="s">
        <v>44</v>
      </c>
      <c r="I11" s="5" t="s">
        <v>45</v>
      </c>
      <c r="J11" s="5" t="s">
        <v>46</v>
      </c>
    </row>
    <row r="12">
      <c r="A12" s="5" t="s">
        <v>47</v>
      </c>
      <c r="B12" s="6">
        <v>1954.0</v>
      </c>
      <c r="C12" s="7">
        <v>1.0</v>
      </c>
      <c r="D12" s="8">
        <v>220.5</v>
      </c>
      <c r="E12" s="9"/>
      <c r="F12" s="9"/>
      <c r="G12" s="11">
        <f t="shared" si="1"/>
        <v>220.5</v>
      </c>
      <c r="H12" s="5" t="s">
        <v>48</v>
      </c>
      <c r="I12" s="5" t="s">
        <v>49</v>
      </c>
      <c r="J12" s="5" t="s">
        <v>50</v>
      </c>
    </row>
    <row r="13">
      <c r="A13" s="5" t="s">
        <v>27</v>
      </c>
      <c r="B13" s="6">
        <v>1954.0</v>
      </c>
      <c r="C13" s="7">
        <v>10.0</v>
      </c>
      <c r="D13" s="8">
        <v>246.0</v>
      </c>
      <c r="E13" s="9"/>
      <c r="F13" s="9"/>
      <c r="G13" s="11">
        <f t="shared" si="1"/>
        <v>246</v>
      </c>
      <c r="H13" s="5" t="s">
        <v>51</v>
      </c>
      <c r="I13" s="5" t="s">
        <v>52</v>
      </c>
      <c r="J13" s="5" t="s">
        <v>53</v>
      </c>
    </row>
    <row r="14">
      <c r="A14" s="5" t="s">
        <v>10</v>
      </c>
      <c r="B14" s="6">
        <v>1954.0</v>
      </c>
      <c r="C14" s="7">
        <v>20.0</v>
      </c>
      <c r="D14" s="8">
        <v>60.0</v>
      </c>
      <c r="E14" s="9">
        <v>1.0</v>
      </c>
      <c r="F14" s="10" t="s">
        <v>54</v>
      </c>
      <c r="G14" s="5">
        <f t="shared" si="1"/>
        <v>0</v>
      </c>
      <c r="H14" s="5" t="s">
        <v>55</v>
      </c>
      <c r="I14" s="5" t="s">
        <v>56</v>
      </c>
      <c r="J14" s="5" t="s">
        <v>57</v>
      </c>
    </row>
    <row r="15">
      <c r="A15" s="5" t="s">
        <v>19</v>
      </c>
      <c r="B15" s="6">
        <v>1954.0</v>
      </c>
      <c r="C15" s="7">
        <v>90.0</v>
      </c>
      <c r="D15" s="8">
        <v>294.99</v>
      </c>
      <c r="E15" s="9"/>
      <c r="F15" s="9"/>
      <c r="G15" s="11">
        <f t="shared" si="1"/>
        <v>294.99</v>
      </c>
      <c r="H15" s="5" t="s">
        <v>58</v>
      </c>
      <c r="I15" s="5" t="s">
        <v>59</v>
      </c>
      <c r="J15" s="5" t="s">
        <v>60</v>
      </c>
    </row>
    <row r="16">
      <c r="A16" s="5" t="s">
        <v>61</v>
      </c>
      <c r="B16" s="6">
        <v>1954.0</v>
      </c>
      <c r="C16" s="7">
        <v>94.0</v>
      </c>
      <c r="D16" s="8">
        <v>886.0</v>
      </c>
      <c r="E16" s="9"/>
      <c r="F16" s="9"/>
      <c r="G16" s="11">
        <f t="shared" si="1"/>
        <v>886</v>
      </c>
      <c r="H16" s="5" t="s">
        <v>62</v>
      </c>
      <c r="I16" s="5" t="s">
        <v>63</v>
      </c>
      <c r="J16" s="5" t="s">
        <v>64</v>
      </c>
    </row>
    <row r="17">
      <c r="A17" s="5" t="s">
        <v>65</v>
      </c>
      <c r="B17" s="6">
        <v>1954.0</v>
      </c>
      <c r="C17" s="7">
        <v>128.0</v>
      </c>
      <c r="D17" s="8">
        <v>2000.0</v>
      </c>
      <c r="E17" s="9"/>
      <c r="F17" s="9"/>
      <c r="G17" s="11">
        <f t="shared" si="1"/>
        <v>2000</v>
      </c>
      <c r="H17" s="5" t="s">
        <v>66</v>
      </c>
      <c r="I17" s="5" t="s">
        <v>67</v>
      </c>
      <c r="J17" s="5" t="s">
        <v>68</v>
      </c>
    </row>
    <row r="18">
      <c r="A18" s="5" t="s">
        <v>69</v>
      </c>
      <c r="B18" s="6">
        <v>1954.0</v>
      </c>
      <c r="C18" s="7">
        <v>201.0</v>
      </c>
      <c r="D18" s="8">
        <v>467.0</v>
      </c>
      <c r="E18" s="9"/>
      <c r="F18" s="9"/>
      <c r="G18" s="11">
        <f t="shared" si="1"/>
        <v>467</v>
      </c>
      <c r="H18" s="5" t="s">
        <v>70</v>
      </c>
      <c r="I18" s="5" t="s">
        <v>71</v>
      </c>
      <c r="J18" s="5" t="s">
        <v>72</v>
      </c>
    </row>
    <row r="19">
      <c r="A19" s="5" t="s">
        <v>47</v>
      </c>
      <c r="B19" s="6">
        <v>1955.0</v>
      </c>
      <c r="C19" s="7">
        <v>2.0</v>
      </c>
      <c r="D19" s="8">
        <v>212.0</v>
      </c>
      <c r="E19" s="9"/>
      <c r="F19" s="9"/>
      <c r="G19" s="11">
        <f t="shared" si="1"/>
        <v>212</v>
      </c>
      <c r="H19" s="5" t="s">
        <v>73</v>
      </c>
      <c r="I19" s="5" t="s">
        <v>74</v>
      </c>
      <c r="J19" s="5" t="s">
        <v>75</v>
      </c>
    </row>
    <row r="20">
      <c r="A20" s="5" t="s">
        <v>69</v>
      </c>
      <c r="B20" s="6">
        <v>1955.0</v>
      </c>
      <c r="C20" s="7">
        <v>4.0</v>
      </c>
      <c r="D20" s="8">
        <v>89.0</v>
      </c>
      <c r="E20" s="9">
        <v>1.0</v>
      </c>
      <c r="F20" s="10" t="s">
        <v>76</v>
      </c>
      <c r="G20" s="5">
        <f t="shared" si="1"/>
        <v>0</v>
      </c>
      <c r="H20" s="5" t="s">
        <v>77</v>
      </c>
      <c r="I20" s="5" t="s">
        <v>78</v>
      </c>
      <c r="J20" s="5" t="s">
        <v>79</v>
      </c>
    </row>
    <row r="21">
      <c r="A21" s="5" t="s">
        <v>61</v>
      </c>
      <c r="B21" s="6">
        <v>1955.0</v>
      </c>
      <c r="C21" s="7">
        <v>28.0</v>
      </c>
      <c r="D21" s="8">
        <v>89.99</v>
      </c>
      <c r="E21" s="9">
        <v>1.0</v>
      </c>
      <c r="F21" s="10" t="s">
        <v>80</v>
      </c>
      <c r="G21" s="5">
        <f t="shared" si="1"/>
        <v>0</v>
      </c>
      <c r="H21" s="5" t="s">
        <v>81</v>
      </c>
      <c r="I21" s="5" t="s">
        <v>82</v>
      </c>
      <c r="J21" s="5" t="s">
        <v>83</v>
      </c>
    </row>
    <row r="22">
      <c r="A22" s="5" t="s">
        <v>10</v>
      </c>
      <c r="B22" s="6">
        <v>1955.0</v>
      </c>
      <c r="C22" s="7">
        <v>31.0</v>
      </c>
      <c r="D22" s="8">
        <v>41.0</v>
      </c>
      <c r="E22" s="9">
        <v>1.0</v>
      </c>
      <c r="F22" s="10" t="s">
        <v>84</v>
      </c>
      <c r="G22" s="5">
        <f t="shared" si="1"/>
        <v>0</v>
      </c>
      <c r="H22" s="5" t="s">
        <v>85</v>
      </c>
      <c r="I22" s="5" t="s">
        <v>86</v>
      </c>
      <c r="J22" s="5" t="s">
        <v>87</v>
      </c>
    </row>
    <row r="23">
      <c r="A23" s="5" t="s">
        <v>65</v>
      </c>
      <c r="B23" s="6">
        <v>1955.0</v>
      </c>
      <c r="C23" s="7">
        <v>47.0</v>
      </c>
      <c r="D23" s="8">
        <v>229.5</v>
      </c>
      <c r="E23" s="9"/>
      <c r="F23" s="9"/>
      <c r="G23" s="11">
        <f t="shared" si="1"/>
        <v>229.5</v>
      </c>
      <c r="H23" s="5" t="s">
        <v>88</v>
      </c>
      <c r="I23" s="5" t="s">
        <v>89</v>
      </c>
      <c r="J23" s="5" t="s">
        <v>90</v>
      </c>
    </row>
    <row r="24">
      <c r="A24" s="5" t="s">
        <v>27</v>
      </c>
      <c r="B24" s="6">
        <v>1955.0</v>
      </c>
      <c r="C24" s="7">
        <v>50.0</v>
      </c>
      <c r="D24" s="8">
        <v>250.0</v>
      </c>
      <c r="E24" s="9"/>
      <c r="F24" s="9"/>
      <c r="G24" s="11">
        <f t="shared" si="1"/>
        <v>250</v>
      </c>
      <c r="H24" s="5" t="s">
        <v>91</v>
      </c>
      <c r="I24" s="5" t="s">
        <v>92</v>
      </c>
      <c r="J24" s="5" t="s">
        <v>93</v>
      </c>
    </row>
    <row r="25">
      <c r="A25" s="5" t="s">
        <v>94</v>
      </c>
      <c r="B25" s="6">
        <v>1955.0</v>
      </c>
      <c r="C25" s="7">
        <v>123.0</v>
      </c>
      <c r="D25" s="8">
        <v>480.0</v>
      </c>
      <c r="E25" s="9"/>
      <c r="F25" s="9"/>
      <c r="G25" s="11">
        <f t="shared" si="1"/>
        <v>480</v>
      </c>
      <c r="H25" s="5" t="s">
        <v>95</v>
      </c>
      <c r="I25" s="5" t="s">
        <v>96</v>
      </c>
      <c r="J25" s="5" t="s">
        <v>97</v>
      </c>
    </row>
    <row r="26">
      <c r="A26" s="5" t="s">
        <v>98</v>
      </c>
      <c r="B26" s="6">
        <v>1955.0</v>
      </c>
      <c r="C26" s="7">
        <v>164.0</v>
      </c>
      <c r="D26" s="12">
        <v>1500.0</v>
      </c>
      <c r="E26" s="9"/>
      <c r="F26" s="9"/>
      <c r="G26" s="11">
        <f t="shared" si="1"/>
        <v>1500</v>
      </c>
      <c r="H26" s="5" t="s">
        <v>99</v>
      </c>
      <c r="I26" s="5" t="s">
        <v>100</v>
      </c>
      <c r="J26" s="5" t="s">
        <v>101</v>
      </c>
    </row>
    <row r="27">
      <c r="A27" s="5" t="s">
        <v>19</v>
      </c>
      <c r="B27" s="6">
        <v>1955.0</v>
      </c>
      <c r="C27" s="7">
        <v>194.0</v>
      </c>
      <c r="D27" s="8">
        <v>318.5</v>
      </c>
      <c r="E27" s="9"/>
      <c r="F27" s="9"/>
      <c r="G27" s="11">
        <f t="shared" si="1"/>
        <v>318.5</v>
      </c>
      <c r="H27" s="5" t="s">
        <v>102</v>
      </c>
      <c r="I27" s="5" t="s">
        <v>103</v>
      </c>
      <c r="J27" s="5" t="s">
        <v>104</v>
      </c>
    </row>
    <row r="28">
      <c r="A28" s="5" t="s">
        <v>47</v>
      </c>
      <c r="B28" s="6">
        <v>1956.0</v>
      </c>
      <c r="C28" s="7">
        <v>5.0</v>
      </c>
      <c r="D28" s="8">
        <v>400.0</v>
      </c>
      <c r="E28" s="9"/>
      <c r="F28" s="9"/>
      <c r="G28" s="11">
        <f t="shared" si="1"/>
        <v>400</v>
      </c>
      <c r="H28" s="5" t="s">
        <v>105</v>
      </c>
      <c r="I28" s="5" t="s">
        <v>106</v>
      </c>
      <c r="J28" s="5" t="s">
        <v>107</v>
      </c>
    </row>
    <row r="29">
      <c r="A29" s="5" t="s">
        <v>10</v>
      </c>
      <c r="B29" s="6">
        <v>1956.0</v>
      </c>
      <c r="C29" s="7">
        <v>10.0</v>
      </c>
      <c r="D29" s="8">
        <v>73.0</v>
      </c>
      <c r="E29" s="9">
        <v>1.0</v>
      </c>
      <c r="F29" s="10" t="s">
        <v>108</v>
      </c>
      <c r="G29" s="5">
        <f t="shared" si="1"/>
        <v>0</v>
      </c>
      <c r="H29" s="5" t="s">
        <v>109</v>
      </c>
      <c r="I29" s="5" t="s">
        <v>110</v>
      </c>
      <c r="J29" s="5" t="s">
        <v>111</v>
      </c>
    </row>
    <row r="30">
      <c r="A30" s="5" t="s">
        <v>61</v>
      </c>
      <c r="B30" s="6">
        <v>1956.0</v>
      </c>
      <c r="C30" s="7">
        <v>15.0</v>
      </c>
      <c r="D30" s="8">
        <v>64.84</v>
      </c>
      <c r="E30" s="9">
        <v>1.0</v>
      </c>
      <c r="F30" s="10" t="s">
        <v>112</v>
      </c>
      <c r="G30" s="5">
        <f t="shared" si="1"/>
        <v>0</v>
      </c>
      <c r="H30" s="5" t="s">
        <v>113</v>
      </c>
      <c r="I30" s="5" t="s">
        <v>114</v>
      </c>
      <c r="J30" s="5" t="s">
        <v>115</v>
      </c>
    </row>
    <row r="31">
      <c r="A31" s="5" t="s">
        <v>69</v>
      </c>
      <c r="B31" s="6">
        <v>1956.0</v>
      </c>
      <c r="C31" s="7">
        <v>20.0</v>
      </c>
      <c r="D31" s="8">
        <v>46.13</v>
      </c>
      <c r="E31" s="9">
        <v>1.0</v>
      </c>
      <c r="F31" s="10" t="s">
        <v>116</v>
      </c>
      <c r="G31" s="5">
        <f t="shared" si="1"/>
        <v>0</v>
      </c>
      <c r="H31" s="5" t="s">
        <v>117</v>
      </c>
      <c r="I31" s="5" t="s">
        <v>118</v>
      </c>
      <c r="J31" s="5" t="s">
        <v>119</v>
      </c>
    </row>
    <row r="32">
      <c r="A32" s="5" t="s">
        <v>27</v>
      </c>
      <c r="B32" s="6">
        <v>1956.0</v>
      </c>
      <c r="C32" s="7">
        <v>30.0</v>
      </c>
      <c r="D32" s="8">
        <v>150.0</v>
      </c>
      <c r="E32" s="9"/>
      <c r="F32" s="9"/>
      <c r="G32" s="11">
        <f t="shared" si="1"/>
        <v>150</v>
      </c>
      <c r="H32" s="5" t="s">
        <v>120</v>
      </c>
      <c r="I32" s="5" t="s">
        <v>121</v>
      </c>
      <c r="J32" s="5" t="s">
        <v>122</v>
      </c>
    </row>
    <row r="33">
      <c r="A33" s="5" t="s">
        <v>65</v>
      </c>
      <c r="B33" s="6">
        <v>1956.0</v>
      </c>
      <c r="C33" s="7">
        <v>31.0</v>
      </c>
      <c r="D33" s="8">
        <v>102.5</v>
      </c>
      <c r="E33" s="9">
        <v>1.0</v>
      </c>
      <c r="F33" s="10" t="s">
        <v>123</v>
      </c>
      <c r="G33" s="5">
        <f t="shared" si="1"/>
        <v>0</v>
      </c>
      <c r="H33" s="5" t="s">
        <v>124</v>
      </c>
      <c r="I33" s="5" t="s">
        <v>125</v>
      </c>
      <c r="J33" s="5" t="s">
        <v>126</v>
      </c>
    </row>
    <row r="34">
      <c r="A34" s="5" t="s">
        <v>98</v>
      </c>
      <c r="B34" s="6">
        <v>1956.0</v>
      </c>
      <c r="C34" s="7">
        <v>33.0</v>
      </c>
      <c r="D34" s="8">
        <v>314.0</v>
      </c>
      <c r="E34" s="9"/>
      <c r="F34" s="9"/>
      <c r="G34" s="11">
        <f t="shared" si="1"/>
        <v>314</v>
      </c>
      <c r="H34" s="5" t="s">
        <v>127</v>
      </c>
      <c r="I34" s="5" t="s">
        <v>128</v>
      </c>
      <c r="J34" s="5" t="s">
        <v>129</v>
      </c>
    </row>
    <row r="35">
      <c r="A35" s="5" t="s">
        <v>94</v>
      </c>
      <c r="B35" s="6">
        <v>1956.0</v>
      </c>
      <c r="C35" s="7">
        <v>79.0</v>
      </c>
      <c r="D35" s="8">
        <v>227.5</v>
      </c>
      <c r="E35" s="9">
        <v>1.0</v>
      </c>
      <c r="F35" s="10" t="s">
        <v>130</v>
      </c>
      <c r="G35" s="5">
        <f t="shared" si="1"/>
        <v>0</v>
      </c>
      <c r="H35" s="5" t="s">
        <v>131</v>
      </c>
      <c r="I35" s="5" t="s">
        <v>132</v>
      </c>
      <c r="J35" s="5" t="s">
        <v>133</v>
      </c>
    </row>
    <row r="36">
      <c r="A36" s="5" t="s">
        <v>23</v>
      </c>
      <c r="B36" s="6">
        <v>1956.0</v>
      </c>
      <c r="C36" s="9">
        <v>125.0</v>
      </c>
      <c r="D36" s="8">
        <v>620.0</v>
      </c>
      <c r="E36" s="9"/>
      <c r="F36" s="9"/>
      <c r="G36" s="11">
        <f t="shared" si="1"/>
        <v>620</v>
      </c>
      <c r="H36" s="5" t="s">
        <v>134</v>
      </c>
      <c r="I36" s="5" t="s">
        <v>135</v>
      </c>
      <c r="J36" s="5" t="s">
        <v>136</v>
      </c>
    </row>
    <row r="37">
      <c r="A37" s="5" t="s">
        <v>19</v>
      </c>
      <c r="B37" s="6">
        <v>1956.0</v>
      </c>
      <c r="C37" s="9">
        <v>130.0</v>
      </c>
      <c r="D37" s="8">
        <v>100.0</v>
      </c>
      <c r="E37" s="9"/>
      <c r="F37" s="9"/>
      <c r="G37" s="11">
        <f t="shared" si="1"/>
        <v>100</v>
      </c>
      <c r="H37" s="5" t="s">
        <v>137</v>
      </c>
      <c r="I37" s="5" t="s">
        <v>138</v>
      </c>
      <c r="J37" s="5" t="s">
        <v>139</v>
      </c>
    </row>
    <row r="38">
      <c r="A38" s="5" t="s">
        <v>15</v>
      </c>
      <c r="B38" s="6">
        <v>1956.0</v>
      </c>
      <c r="C38" s="7">
        <v>200.0</v>
      </c>
      <c r="D38" s="8">
        <v>67.0</v>
      </c>
      <c r="E38" s="9">
        <v>1.0</v>
      </c>
      <c r="F38" s="10" t="s">
        <v>140</v>
      </c>
      <c r="G38" s="5">
        <f t="shared" si="1"/>
        <v>0</v>
      </c>
      <c r="H38" s="5" t="s">
        <v>141</v>
      </c>
      <c r="I38" s="5" t="s">
        <v>142</v>
      </c>
      <c r="J38" s="5" t="s">
        <v>143</v>
      </c>
    </row>
    <row r="39">
      <c r="A39" s="5" t="s">
        <v>47</v>
      </c>
      <c r="B39" s="6">
        <v>1957.0</v>
      </c>
      <c r="C39" s="7">
        <v>1.0</v>
      </c>
      <c r="D39" s="8">
        <v>100.0</v>
      </c>
      <c r="E39" s="9">
        <v>1.0</v>
      </c>
      <c r="F39" s="10" t="s">
        <v>144</v>
      </c>
      <c r="G39" s="5">
        <f t="shared" si="1"/>
        <v>0</v>
      </c>
      <c r="H39" s="5" t="s">
        <v>145</v>
      </c>
      <c r="I39" s="5" t="s">
        <v>146</v>
      </c>
      <c r="J39" s="5" t="s">
        <v>147</v>
      </c>
    </row>
    <row r="40">
      <c r="A40" s="5" t="s">
        <v>19</v>
      </c>
      <c r="B40" s="6">
        <v>1957.0</v>
      </c>
      <c r="C40" s="7">
        <v>10.0</v>
      </c>
      <c r="D40" s="8">
        <v>177.5</v>
      </c>
      <c r="E40" s="9"/>
      <c r="F40" s="9"/>
      <c r="G40" s="11">
        <f t="shared" si="1"/>
        <v>177.5</v>
      </c>
      <c r="H40" s="5" t="s">
        <v>148</v>
      </c>
      <c r="I40" s="5" t="s">
        <v>149</v>
      </c>
      <c r="J40" s="5" t="s">
        <v>150</v>
      </c>
    </row>
    <row r="41">
      <c r="A41" s="5" t="s">
        <v>65</v>
      </c>
      <c r="B41" s="6">
        <v>1957.0</v>
      </c>
      <c r="C41" s="7">
        <v>20.0</v>
      </c>
      <c r="D41" s="8">
        <v>150.0</v>
      </c>
      <c r="E41" s="9">
        <v>1.0</v>
      </c>
      <c r="F41" s="10" t="s">
        <v>151</v>
      </c>
      <c r="G41" s="5">
        <f t="shared" si="1"/>
        <v>0</v>
      </c>
      <c r="H41" s="5" t="s">
        <v>152</v>
      </c>
      <c r="I41" s="5" t="s">
        <v>153</v>
      </c>
      <c r="J41" s="5" t="s">
        <v>154</v>
      </c>
    </row>
    <row r="42">
      <c r="A42" s="5" t="s">
        <v>155</v>
      </c>
      <c r="B42" s="6">
        <v>1957.0</v>
      </c>
      <c r="C42" s="7">
        <v>35.0</v>
      </c>
      <c r="D42" s="8">
        <v>250.0</v>
      </c>
      <c r="E42" s="9"/>
      <c r="F42" s="9"/>
      <c r="G42" s="11">
        <f t="shared" si="1"/>
        <v>250</v>
      </c>
      <c r="H42" s="5" t="s">
        <v>156</v>
      </c>
      <c r="I42" s="5" t="s">
        <v>157</v>
      </c>
      <c r="J42" s="5" t="s">
        <v>158</v>
      </c>
    </row>
    <row r="43">
      <c r="A43" s="5" t="s">
        <v>61</v>
      </c>
      <c r="B43" s="6">
        <v>1957.0</v>
      </c>
      <c r="C43" s="7">
        <v>55.0</v>
      </c>
      <c r="D43" s="8">
        <v>47.0</v>
      </c>
      <c r="E43" s="9">
        <v>1.0</v>
      </c>
      <c r="F43" s="10" t="s">
        <v>159</v>
      </c>
      <c r="G43" s="5">
        <f t="shared" si="1"/>
        <v>0</v>
      </c>
      <c r="H43" s="5" t="s">
        <v>160</v>
      </c>
      <c r="I43" s="5" t="s">
        <v>161</v>
      </c>
      <c r="J43" s="5" t="s">
        <v>162</v>
      </c>
    </row>
    <row r="44">
      <c r="A44" s="5" t="s">
        <v>98</v>
      </c>
      <c r="B44" s="6">
        <v>1957.0</v>
      </c>
      <c r="C44" s="7">
        <v>76.0</v>
      </c>
      <c r="D44" s="8">
        <v>144.5</v>
      </c>
      <c r="E44" s="9">
        <v>1.0</v>
      </c>
      <c r="F44" s="10" t="s">
        <v>163</v>
      </c>
      <c r="G44" s="5">
        <f t="shared" si="1"/>
        <v>0</v>
      </c>
      <c r="H44" s="5" t="s">
        <v>164</v>
      </c>
      <c r="I44" s="5" t="s">
        <v>165</v>
      </c>
      <c r="J44" s="5" t="s">
        <v>166</v>
      </c>
    </row>
    <row r="45">
      <c r="A45" s="5" t="s">
        <v>10</v>
      </c>
      <c r="B45" s="6">
        <v>1957.0</v>
      </c>
      <c r="C45" s="7">
        <v>90.0</v>
      </c>
      <c r="D45" s="8">
        <v>15.5</v>
      </c>
      <c r="E45" s="9">
        <v>1.0</v>
      </c>
      <c r="F45" s="10" t="s">
        <v>167</v>
      </c>
      <c r="G45" s="5">
        <f t="shared" si="1"/>
        <v>0</v>
      </c>
      <c r="H45" s="5" t="s">
        <v>168</v>
      </c>
      <c r="I45" s="5" t="s">
        <v>169</v>
      </c>
      <c r="J45" s="5" t="s">
        <v>170</v>
      </c>
    </row>
    <row r="46">
      <c r="A46" s="5" t="s">
        <v>23</v>
      </c>
      <c r="B46" s="6">
        <v>1957.0</v>
      </c>
      <c r="C46" s="7">
        <v>95.0</v>
      </c>
      <c r="D46" s="8">
        <v>836.0</v>
      </c>
      <c r="E46" s="9"/>
      <c r="F46" s="9"/>
      <c r="G46" s="11">
        <f t="shared" si="1"/>
        <v>836</v>
      </c>
      <c r="H46" s="5" t="s">
        <v>171</v>
      </c>
      <c r="I46" s="5" t="s">
        <v>172</v>
      </c>
      <c r="J46" s="5" t="s">
        <v>173</v>
      </c>
    </row>
    <row r="47">
      <c r="A47" s="5" t="s">
        <v>69</v>
      </c>
      <c r="B47" s="6">
        <v>1957.0</v>
      </c>
      <c r="C47" s="7">
        <v>125.0</v>
      </c>
      <c r="D47" s="8">
        <v>54.0</v>
      </c>
      <c r="E47" s="9">
        <v>1.0</v>
      </c>
      <c r="F47" s="10" t="s">
        <v>174</v>
      </c>
      <c r="G47" s="5">
        <f t="shared" si="1"/>
        <v>0</v>
      </c>
      <c r="H47" s="5" t="s">
        <v>175</v>
      </c>
      <c r="I47" s="5" t="s">
        <v>176</v>
      </c>
      <c r="J47" s="5" t="s">
        <v>177</v>
      </c>
    </row>
    <row r="48">
      <c r="A48" s="5" t="s">
        <v>94</v>
      </c>
      <c r="B48" s="6">
        <v>1957.0</v>
      </c>
      <c r="C48" s="7">
        <v>302.0</v>
      </c>
      <c r="D48" s="8">
        <v>85.0</v>
      </c>
      <c r="E48" s="9"/>
      <c r="F48" s="9"/>
      <c r="G48" s="11">
        <f t="shared" si="1"/>
        <v>85</v>
      </c>
      <c r="H48" s="5" t="s">
        <v>178</v>
      </c>
      <c r="I48" s="5" t="s">
        <v>179</v>
      </c>
      <c r="J48" s="5" t="s">
        <v>180</v>
      </c>
    </row>
    <row r="49">
      <c r="A49" s="5" t="s">
        <v>181</v>
      </c>
      <c r="B49" s="6">
        <v>1957.0</v>
      </c>
      <c r="C49" s="7">
        <v>328.0</v>
      </c>
      <c r="D49" s="8">
        <v>400.0</v>
      </c>
      <c r="E49" s="9"/>
      <c r="F49" s="9"/>
      <c r="G49" s="11">
        <f t="shared" si="1"/>
        <v>400</v>
      </c>
      <c r="H49" s="5" t="s">
        <v>182</v>
      </c>
      <c r="I49" s="5" t="s">
        <v>183</v>
      </c>
      <c r="J49" s="5" t="s">
        <v>184</v>
      </c>
    </row>
    <row r="50">
      <c r="A50" s="5" t="s">
        <v>47</v>
      </c>
      <c r="B50" s="6">
        <v>1958.0</v>
      </c>
      <c r="C50" s="7">
        <v>1.0</v>
      </c>
      <c r="D50" s="8">
        <v>177.04</v>
      </c>
      <c r="E50" s="9">
        <v>1.0</v>
      </c>
      <c r="F50" s="10" t="s">
        <v>185</v>
      </c>
      <c r="G50" s="5">
        <f t="shared" si="1"/>
        <v>0</v>
      </c>
      <c r="H50" s="5" t="s">
        <v>186</v>
      </c>
      <c r="I50" s="5" t="s">
        <v>187</v>
      </c>
      <c r="J50" s="5" t="s">
        <v>188</v>
      </c>
    </row>
    <row r="51">
      <c r="A51" s="5" t="s">
        <v>19</v>
      </c>
      <c r="B51" s="6">
        <v>1958.0</v>
      </c>
      <c r="C51" s="7">
        <v>5.0</v>
      </c>
      <c r="D51" s="8">
        <v>93.21</v>
      </c>
      <c r="E51" s="9">
        <v>1.0</v>
      </c>
      <c r="F51" s="10" t="s">
        <v>189</v>
      </c>
      <c r="G51" s="5">
        <f t="shared" si="1"/>
        <v>0</v>
      </c>
      <c r="H51" s="5" t="s">
        <v>190</v>
      </c>
      <c r="I51" s="5" t="s">
        <v>191</v>
      </c>
      <c r="J51" s="5" t="s">
        <v>192</v>
      </c>
    </row>
    <row r="52">
      <c r="A52" s="5" t="s">
        <v>65</v>
      </c>
      <c r="B52" s="6">
        <v>1958.0</v>
      </c>
      <c r="C52" s="7">
        <v>30.0</v>
      </c>
      <c r="D52" s="8">
        <v>137.5</v>
      </c>
      <c r="E52" s="9">
        <v>1.0</v>
      </c>
      <c r="F52" s="10" t="s">
        <v>193</v>
      </c>
      <c r="G52" s="5">
        <f t="shared" si="1"/>
        <v>0</v>
      </c>
      <c r="H52" s="5" t="s">
        <v>194</v>
      </c>
      <c r="I52" s="5" t="s">
        <v>195</v>
      </c>
      <c r="J52" s="5" t="s">
        <v>196</v>
      </c>
    </row>
    <row r="53">
      <c r="A53" s="5" t="s">
        <v>98</v>
      </c>
      <c r="B53" s="6">
        <v>1958.0</v>
      </c>
      <c r="C53" s="7">
        <v>52.0</v>
      </c>
      <c r="D53" s="8">
        <v>119.95</v>
      </c>
      <c r="E53" s="9"/>
      <c r="F53" s="9"/>
      <c r="G53" s="11">
        <f t="shared" si="1"/>
        <v>119.95</v>
      </c>
      <c r="H53" s="5" t="s">
        <v>197</v>
      </c>
      <c r="I53" s="5" t="s">
        <v>198</v>
      </c>
      <c r="J53" s="5" t="s">
        <v>199</v>
      </c>
    </row>
    <row r="54">
      <c r="A54" s="5" t="s">
        <v>69</v>
      </c>
      <c r="B54" s="6">
        <v>1958.0</v>
      </c>
      <c r="C54" s="7">
        <v>70.0</v>
      </c>
      <c r="D54" s="8">
        <v>28.6</v>
      </c>
      <c r="E54" s="9">
        <v>1.0</v>
      </c>
      <c r="F54" s="10" t="s">
        <v>200</v>
      </c>
      <c r="G54" s="5">
        <f t="shared" si="1"/>
        <v>0</v>
      </c>
      <c r="H54" s="5" t="s">
        <v>201</v>
      </c>
      <c r="I54" s="5" t="s">
        <v>202</v>
      </c>
      <c r="J54" s="5" t="s">
        <v>203</v>
      </c>
    </row>
    <row r="55">
      <c r="A55" s="5" t="s">
        <v>23</v>
      </c>
      <c r="B55" s="6">
        <v>1958.0</v>
      </c>
      <c r="C55" s="7">
        <v>150.0</v>
      </c>
      <c r="D55" s="8">
        <v>315.0</v>
      </c>
      <c r="E55" s="9"/>
      <c r="F55" s="9"/>
      <c r="G55" s="11">
        <f t="shared" si="1"/>
        <v>315</v>
      </c>
      <c r="H55" s="5" t="s">
        <v>204</v>
      </c>
      <c r="I55" s="5" t="s">
        <v>205</v>
      </c>
      <c r="J55" s="5" t="s">
        <v>206</v>
      </c>
    </row>
    <row r="56">
      <c r="A56" s="5" t="s">
        <v>94</v>
      </c>
      <c r="B56" s="6">
        <v>1958.0</v>
      </c>
      <c r="C56" s="7">
        <v>187.0</v>
      </c>
      <c r="D56" s="8">
        <v>35.0</v>
      </c>
      <c r="E56" s="9">
        <v>1.0</v>
      </c>
      <c r="F56" s="10" t="s">
        <v>185</v>
      </c>
      <c r="G56" s="5">
        <f t="shared" si="1"/>
        <v>0</v>
      </c>
      <c r="H56" s="5" t="s">
        <v>207</v>
      </c>
      <c r="I56" s="5" t="s">
        <v>208</v>
      </c>
      <c r="J56" s="5" t="s">
        <v>209</v>
      </c>
    </row>
    <row r="57">
      <c r="A57" s="5" t="s">
        <v>10</v>
      </c>
      <c r="B57" s="6">
        <v>1958.0</v>
      </c>
      <c r="C57" s="7">
        <v>270.0</v>
      </c>
      <c r="D57" s="8">
        <v>18.0</v>
      </c>
      <c r="E57" s="9">
        <v>1.0</v>
      </c>
      <c r="F57" s="10" t="s">
        <v>210</v>
      </c>
      <c r="G57" s="5">
        <f t="shared" si="1"/>
        <v>0</v>
      </c>
      <c r="H57" s="5" t="s">
        <v>211</v>
      </c>
      <c r="I57" s="5" t="s">
        <v>212</v>
      </c>
      <c r="J57" s="5" t="s">
        <v>213</v>
      </c>
    </row>
    <row r="58">
      <c r="A58" s="5" t="s">
        <v>155</v>
      </c>
      <c r="B58" s="6">
        <v>1958.0</v>
      </c>
      <c r="C58" s="7">
        <v>285.0</v>
      </c>
      <c r="D58" s="8">
        <v>25.0</v>
      </c>
      <c r="E58" s="9">
        <v>1.0</v>
      </c>
      <c r="F58" s="10" t="s">
        <v>214</v>
      </c>
      <c r="G58" s="5">
        <f t="shared" si="1"/>
        <v>0</v>
      </c>
      <c r="H58" s="5" t="s">
        <v>215</v>
      </c>
      <c r="I58" s="5" t="s">
        <v>216</v>
      </c>
      <c r="J58" s="5" t="s">
        <v>217</v>
      </c>
    </row>
    <row r="59">
      <c r="A59" s="5" t="s">
        <v>181</v>
      </c>
      <c r="B59" s="6">
        <v>1958.0</v>
      </c>
      <c r="C59" s="7">
        <v>307.0</v>
      </c>
      <c r="D59" s="8">
        <v>28.0</v>
      </c>
      <c r="E59" s="9">
        <v>1.0</v>
      </c>
      <c r="F59" s="10" t="s">
        <v>218</v>
      </c>
      <c r="G59" s="5">
        <f t="shared" si="1"/>
        <v>0</v>
      </c>
      <c r="H59" s="5" t="s">
        <v>219</v>
      </c>
      <c r="I59" s="5" t="s">
        <v>220</v>
      </c>
      <c r="J59" s="5" t="s">
        <v>221</v>
      </c>
    </row>
    <row r="60">
      <c r="A60" s="5" t="s">
        <v>61</v>
      </c>
      <c r="B60" s="6">
        <v>1958.0</v>
      </c>
      <c r="C60" s="7">
        <v>310.0</v>
      </c>
      <c r="D60" s="8">
        <v>61.0</v>
      </c>
      <c r="E60" s="9">
        <v>1.0</v>
      </c>
      <c r="F60" s="10" t="s">
        <v>222</v>
      </c>
      <c r="G60" s="5">
        <f t="shared" si="1"/>
        <v>0</v>
      </c>
      <c r="H60" s="5" t="s">
        <v>223</v>
      </c>
      <c r="I60" s="5" t="s">
        <v>224</v>
      </c>
      <c r="J60" s="5" t="s">
        <v>225</v>
      </c>
    </row>
    <row r="61">
      <c r="A61" s="5" t="s">
        <v>23</v>
      </c>
      <c r="B61" s="6">
        <v>1959.0</v>
      </c>
      <c r="C61" s="7">
        <v>10.0</v>
      </c>
      <c r="D61" s="8">
        <v>334.99</v>
      </c>
      <c r="E61" s="9"/>
      <c r="F61" s="9"/>
      <c r="G61" s="11">
        <f t="shared" si="1"/>
        <v>334.99</v>
      </c>
      <c r="H61" s="5" t="s">
        <v>226</v>
      </c>
      <c r="I61" s="5" t="s">
        <v>227</v>
      </c>
      <c r="J61" s="5" t="s">
        <v>228</v>
      </c>
    </row>
    <row r="62">
      <c r="A62" s="5" t="s">
        <v>10</v>
      </c>
      <c r="B62" s="6">
        <v>1959.0</v>
      </c>
      <c r="C62" s="7">
        <v>40.0</v>
      </c>
      <c r="D62" s="8">
        <v>24.5</v>
      </c>
      <c r="E62" s="9">
        <v>1.0</v>
      </c>
      <c r="F62" s="10" t="s">
        <v>229</v>
      </c>
      <c r="G62" s="5">
        <f t="shared" si="1"/>
        <v>0</v>
      </c>
      <c r="H62" s="5" t="s">
        <v>230</v>
      </c>
      <c r="I62" s="5" t="s">
        <v>231</v>
      </c>
      <c r="J62" s="5" t="s">
        <v>232</v>
      </c>
    </row>
    <row r="63">
      <c r="A63" s="5" t="s">
        <v>19</v>
      </c>
      <c r="B63" s="6">
        <v>1959.0</v>
      </c>
      <c r="C63" s="7">
        <v>50.0</v>
      </c>
      <c r="D63" s="8">
        <v>120.0</v>
      </c>
      <c r="E63" s="9">
        <v>1.0</v>
      </c>
      <c r="F63" s="10" t="s">
        <v>233</v>
      </c>
      <c r="G63" s="5">
        <f t="shared" si="1"/>
        <v>0</v>
      </c>
      <c r="H63" s="5" t="s">
        <v>234</v>
      </c>
      <c r="I63" s="5" t="s">
        <v>235</v>
      </c>
      <c r="J63" s="5" t="s">
        <v>236</v>
      </c>
    </row>
    <row r="64">
      <c r="A64" s="5" t="s">
        <v>237</v>
      </c>
      <c r="B64" s="6">
        <v>1959.0</v>
      </c>
      <c r="C64" s="7">
        <v>150.0</v>
      </c>
      <c r="D64" s="8">
        <v>32.0</v>
      </c>
      <c r="E64" s="9">
        <v>1.0</v>
      </c>
      <c r="F64" s="10" t="s">
        <v>238</v>
      </c>
      <c r="G64" s="5">
        <f t="shared" si="1"/>
        <v>0</v>
      </c>
      <c r="H64" s="5" t="s">
        <v>239</v>
      </c>
      <c r="I64" s="5" t="s">
        <v>240</v>
      </c>
      <c r="J64" s="5" t="s">
        <v>241</v>
      </c>
    </row>
    <row r="65">
      <c r="A65" s="5" t="s">
        <v>94</v>
      </c>
      <c r="B65" s="6">
        <v>1959.0</v>
      </c>
      <c r="C65" s="7">
        <v>163.0</v>
      </c>
      <c r="D65" s="8">
        <v>42.12</v>
      </c>
      <c r="E65" s="9"/>
      <c r="F65" s="9"/>
      <c r="G65" s="11">
        <f t="shared" si="1"/>
        <v>42.12</v>
      </c>
      <c r="H65" s="5" t="s">
        <v>242</v>
      </c>
      <c r="I65" s="5" t="s">
        <v>243</v>
      </c>
      <c r="J65" s="5" t="s">
        <v>244</v>
      </c>
    </row>
    <row r="66">
      <c r="A66" s="5" t="s">
        <v>61</v>
      </c>
      <c r="B66" s="6">
        <v>1959.0</v>
      </c>
      <c r="C66" s="7">
        <v>350.0</v>
      </c>
      <c r="D66" s="8">
        <v>25.0</v>
      </c>
      <c r="E66" s="9">
        <v>1.0</v>
      </c>
      <c r="F66" s="10" t="s">
        <v>245</v>
      </c>
      <c r="G66" s="5">
        <f t="shared" si="1"/>
        <v>0</v>
      </c>
      <c r="H66" s="5" t="s">
        <v>246</v>
      </c>
      <c r="I66" s="5" t="s">
        <v>247</v>
      </c>
      <c r="J66" s="5" t="s">
        <v>248</v>
      </c>
    </row>
    <row r="67">
      <c r="A67" s="5" t="s">
        <v>69</v>
      </c>
      <c r="B67" s="6">
        <v>1959.0</v>
      </c>
      <c r="C67" s="7">
        <v>360.0</v>
      </c>
      <c r="D67" s="8">
        <v>32.0</v>
      </c>
      <c r="E67" s="9">
        <v>1.0</v>
      </c>
      <c r="F67" s="10" t="s">
        <v>249</v>
      </c>
      <c r="G67" s="5">
        <f t="shared" si="1"/>
        <v>0</v>
      </c>
      <c r="H67" s="5" t="s">
        <v>250</v>
      </c>
      <c r="I67" s="5" t="s">
        <v>251</v>
      </c>
      <c r="J67" s="5" t="s">
        <v>252</v>
      </c>
    </row>
    <row r="68">
      <c r="A68" s="5" t="s">
        <v>65</v>
      </c>
      <c r="B68" s="6">
        <v>1959.0</v>
      </c>
      <c r="C68" s="7">
        <v>380.0</v>
      </c>
      <c r="D68" s="8">
        <v>147.5</v>
      </c>
      <c r="E68" s="9">
        <v>1.0</v>
      </c>
      <c r="F68" s="10" t="s">
        <v>253</v>
      </c>
      <c r="G68" s="5">
        <f t="shared" si="1"/>
        <v>0</v>
      </c>
      <c r="H68" s="5" t="s">
        <v>254</v>
      </c>
      <c r="I68" s="5" t="s">
        <v>255</v>
      </c>
      <c r="J68" s="5" t="s">
        <v>256</v>
      </c>
    </row>
    <row r="69">
      <c r="A69" s="5" t="s">
        <v>155</v>
      </c>
      <c r="B69" s="6">
        <v>1959.0</v>
      </c>
      <c r="C69" s="7">
        <v>435.0</v>
      </c>
      <c r="D69" s="8">
        <v>21.5</v>
      </c>
      <c r="E69" s="9">
        <v>1.0</v>
      </c>
      <c r="F69" s="9" t="s">
        <v>257</v>
      </c>
      <c r="G69" s="5">
        <f t="shared" si="1"/>
        <v>0</v>
      </c>
      <c r="H69" s="5" t="s">
        <v>258</v>
      </c>
      <c r="I69" s="5" t="s">
        <v>259</v>
      </c>
      <c r="J69" s="5" t="s">
        <v>260</v>
      </c>
    </row>
    <row r="70">
      <c r="A70" s="5" t="s">
        <v>181</v>
      </c>
      <c r="B70" s="6">
        <v>1959.0</v>
      </c>
      <c r="C70" s="7">
        <v>439.0</v>
      </c>
      <c r="D70" s="8">
        <v>17.5</v>
      </c>
      <c r="E70" s="9">
        <v>1.0</v>
      </c>
      <c r="F70" s="10" t="s">
        <v>261</v>
      </c>
      <c r="G70" s="5">
        <f t="shared" si="1"/>
        <v>0</v>
      </c>
      <c r="H70" s="5" t="s">
        <v>262</v>
      </c>
      <c r="I70" s="5" t="s">
        <v>263</v>
      </c>
      <c r="J70" s="5" t="s">
        <v>264</v>
      </c>
    </row>
    <row r="71">
      <c r="A71" s="5" t="s">
        <v>98</v>
      </c>
      <c r="B71" s="6">
        <v>1959.0</v>
      </c>
      <c r="C71" s="7">
        <v>478.0</v>
      </c>
      <c r="D71" s="8">
        <v>126.0</v>
      </c>
      <c r="E71" s="9">
        <v>1.0</v>
      </c>
      <c r="F71" s="10" t="s">
        <v>265</v>
      </c>
      <c r="G71" s="5">
        <f t="shared" si="1"/>
        <v>0</v>
      </c>
      <c r="H71" s="5" t="s">
        <v>266</v>
      </c>
      <c r="I71" s="5" t="s">
        <v>267</v>
      </c>
      <c r="J71" s="5" t="s">
        <v>268</v>
      </c>
    </row>
    <row r="72">
      <c r="A72" s="5" t="s">
        <v>269</v>
      </c>
      <c r="B72" s="6">
        <v>1959.0</v>
      </c>
      <c r="C72" s="7">
        <v>514.0</v>
      </c>
      <c r="D72" s="8">
        <v>400.0</v>
      </c>
      <c r="E72" s="9"/>
      <c r="F72" s="9"/>
      <c r="G72" s="11">
        <f t="shared" si="1"/>
        <v>400</v>
      </c>
      <c r="H72" s="5" t="s">
        <v>270</v>
      </c>
      <c r="I72" s="5" t="s">
        <v>271</v>
      </c>
      <c r="J72" s="5" t="s">
        <v>272</v>
      </c>
    </row>
    <row r="73">
      <c r="A73" s="5" t="s">
        <v>61</v>
      </c>
      <c r="B73" s="6">
        <v>1960.0</v>
      </c>
      <c r="C73" s="7">
        <v>10.0</v>
      </c>
      <c r="D73" s="8">
        <v>30.0</v>
      </c>
      <c r="E73" s="9">
        <v>1.0</v>
      </c>
      <c r="F73" s="10" t="s">
        <v>273</v>
      </c>
      <c r="G73" s="5">
        <f t="shared" si="1"/>
        <v>0</v>
      </c>
      <c r="H73" s="5" t="s">
        <v>274</v>
      </c>
      <c r="I73" s="5" t="s">
        <v>275</v>
      </c>
      <c r="J73" s="5" t="s">
        <v>276</v>
      </c>
    </row>
    <row r="74">
      <c r="A74" s="5" t="s">
        <v>181</v>
      </c>
      <c r="B74" s="6">
        <v>1960.0</v>
      </c>
      <c r="C74" s="7">
        <v>28.0</v>
      </c>
      <c r="D74" s="8">
        <v>24.5</v>
      </c>
      <c r="E74" s="9">
        <v>1.0</v>
      </c>
      <c r="F74" s="10" t="s">
        <v>277</v>
      </c>
      <c r="G74" s="5">
        <f t="shared" si="1"/>
        <v>0</v>
      </c>
      <c r="H74" s="5" t="s">
        <v>278</v>
      </c>
      <c r="I74" s="5" t="s">
        <v>279</v>
      </c>
      <c r="J74" s="5" t="s">
        <v>280</v>
      </c>
    </row>
    <row r="75">
      <c r="A75" s="5" t="s">
        <v>69</v>
      </c>
      <c r="B75" s="6">
        <v>1960.0</v>
      </c>
      <c r="C75" s="7">
        <v>50.0</v>
      </c>
      <c r="D75" s="8">
        <v>20.0</v>
      </c>
      <c r="E75" s="9">
        <v>1.0</v>
      </c>
      <c r="F75" s="10" t="s">
        <v>281</v>
      </c>
      <c r="G75" s="5">
        <f t="shared" si="1"/>
        <v>0</v>
      </c>
      <c r="H75" s="5" t="s">
        <v>282</v>
      </c>
      <c r="I75" s="5" t="s">
        <v>283</v>
      </c>
      <c r="J75" s="5" t="s">
        <v>284</v>
      </c>
    </row>
    <row r="76">
      <c r="A76" s="5" t="s">
        <v>269</v>
      </c>
      <c r="B76" s="6">
        <v>1960.0</v>
      </c>
      <c r="C76" s="7">
        <v>73.0</v>
      </c>
      <c r="D76" s="8">
        <v>24.5</v>
      </c>
      <c r="E76" s="9">
        <v>1.0</v>
      </c>
      <c r="F76" s="10" t="s">
        <v>285</v>
      </c>
      <c r="G76" s="5">
        <f t="shared" si="1"/>
        <v>0</v>
      </c>
      <c r="H76" s="5" t="s">
        <v>286</v>
      </c>
      <c r="I76" s="5" t="s">
        <v>287</v>
      </c>
      <c r="J76" s="5" t="s">
        <v>288</v>
      </c>
    </row>
    <row r="77">
      <c r="A77" s="5" t="s">
        <v>289</v>
      </c>
      <c r="B77" s="6">
        <v>1960.0</v>
      </c>
      <c r="C77" s="7">
        <v>148.0</v>
      </c>
      <c r="D77" s="8">
        <v>75.0</v>
      </c>
      <c r="E77" s="9">
        <v>1.0</v>
      </c>
      <c r="F77" s="10" t="s">
        <v>290</v>
      </c>
      <c r="G77" s="5">
        <f t="shared" si="1"/>
        <v>0</v>
      </c>
      <c r="H77" s="5" t="s">
        <v>291</v>
      </c>
      <c r="I77" s="5" t="s">
        <v>292</v>
      </c>
      <c r="J77" s="5" t="s">
        <v>293</v>
      </c>
    </row>
    <row r="78">
      <c r="A78" s="5" t="s">
        <v>19</v>
      </c>
      <c r="B78" s="6">
        <v>1960.0</v>
      </c>
      <c r="C78" s="7">
        <v>200.0</v>
      </c>
      <c r="D78" s="8">
        <v>90.96</v>
      </c>
      <c r="E78" s="9">
        <v>1.0</v>
      </c>
      <c r="F78" s="10" t="s">
        <v>294</v>
      </c>
      <c r="G78" s="5">
        <f t="shared" si="1"/>
        <v>0</v>
      </c>
      <c r="H78" s="5" t="s">
        <v>295</v>
      </c>
      <c r="I78" s="5" t="s">
        <v>296</v>
      </c>
      <c r="J78" s="5" t="s">
        <v>297</v>
      </c>
    </row>
    <row r="79">
      <c r="A79" s="5" t="s">
        <v>237</v>
      </c>
      <c r="B79" s="6">
        <v>1960.0</v>
      </c>
      <c r="C79" s="7">
        <v>250.0</v>
      </c>
      <c r="D79" s="8">
        <v>40.0</v>
      </c>
      <c r="E79" s="9">
        <v>1.0</v>
      </c>
      <c r="F79" s="10" t="s">
        <v>298</v>
      </c>
      <c r="G79" s="5">
        <f t="shared" si="1"/>
        <v>0</v>
      </c>
      <c r="H79" s="5" t="s">
        <v>299</v>
      </c>
      <c r="I79" s="5" t="s">
        <v>300</v>
      </c>
      <c r="J79" s="5" t="s">
        <v>301</v>
      </c>
    </row>
    <row r="80">
      <c r="A80" s="5" t="s">
        <v>65</v>
      </c>
      <c r="B80" s="6">
        <v>1960.0</v>
      </c>
      <c r="C80" s="7">
        <v>300.0</v>
      </c>
      <c r="D80" s="8">
        <v>103.0</v>
      </c>
      <c r="E80" s="9"/>
      <c r="F80" s="9"/>
      <c r="G80" s="11">
        <f t="shared" si="1"/>
        <v>103</v>
      </c>
      <c r="H80" s="5" t="s">
        <v>302</v>
      </c>
      <c r="I80" s="5" t="s">
        <v>303</v>
      </c>
      <c r="J80" s="5" t="s">
        <v>304</v>
      </c>
    </row>
    <row r="81">
      <c r="A81" s="5" t="s">
        <v>305</v>
      </c>
      <c r="B81" s="6">
        <v>1960.0</v>
      </c>
      <c r="C81" s="7">
        <v>316.0</v>
      </c>
      <c r="D81" s="8">
        <v>73.43</v>
      </c>
      <c r="E81" s="9">
        <v>1.0</v>
      </c>
      <c r="F81" s="10" t="s">
        <v>306</v>
      </c>
      <c r="G81" s="5">
        <f t="shared" si="1"/>
        <v>0</v>
      </c>
      <c r="H81" s="5" t="s">
        <v>307</v>
      </c>
      <c r="I81" s="5" t="s">
        <v>308</v>
      </c>
      <c r="J81" s="5" t="s">
        <v>309</v>
      </c>
    </row>
    <row r="82">
      <c r="A82" s="5" t="s">
        <v>98</v>
      </c>
      <c r="B82" s="6">
        <v>1960.0</v>
      </c>
      <c r="C82" s="7">
        <v>326.0</v>
      </c>
      <c r="D82" s="8">
        <v>147.5</v>
      </c>
      <c r="E82" s="9">
        <v>1.0</v>
      </c>
      <c r="F82" s="10" t="s">
        <v>310</v>
      </c>
      <c r="G82" s="5">
        <f t="shared" si="1"/>
        <v>0</v>
      </c>
      <c r="H82" s="5" t="s">
        <v>311</v>
      </c>
      <c r="I82" s="5" t="s">
        <v>312</v>
      </c>
      <c r="J82" s="5" t="s">
        <v>313</v>
      </c>
    </row>
    <row r="83">
      <c r="A83" s="5" t="s">
        <v>94</v>
      </c>
      <c r="B83" s="6">
        <v>1960.0</v>
      </c>
      <c r="C83" s="7">
        <v>343.0</v>
      </c>
      <c r="D83" s="8">
        <v>60.0</v>
      </c>
      <c r="E83" s="9"/>
      <c r="F83" s="9"/>
      <c r="G83" s="11">
        <f t="shared" si="1"/>
        <v>60</v>
      </c>
      <c r="H83" s="5" t="s">
        <v>314</v>
      </c>
      <c r="I83" s="5" t="s">
        <v>315</v>
      </c>
      <c r="J83" s="5" t="s">
        <v>316</v>
      </c>
    </row>
    <row r="84">
      <c r="A84" s="5" t="s">
        <v>23</v>
      </c>
      <c r="B84" s="6">
        <v>1960.0</v>
      </c>
      <c r="C84" s="7">
        <v>350.0</v>
      </c>
      <c r="D84" s="8">
        <v>350.0</v>
      </c>
      <c r="E84" s="9"/>
      <c r="F84" s="9"/>
      <c r="G84" s="11">
        <f t="shared" si="1"/>
        <v>350</v>
      </c>
      <c r="H84" s="5" t="s">
        <v>317</v>
      </c>
      <c r="I84" s="5" t="s">
        <v>318</v>
      </c>
      <c r="J84" s="5" t="s">
        <v>319</v>
      </c>
    </row>
    <row r="85">
      <c r="A85" s="5" t="s">
        <v>10</v>
      </c>
      <c r="B85" s="6">
        <v>1960.0</v>
      </c>
      <c r="C85" s="7">
        <v>445.0</v>
      </c>
      <c r="D85" s="8">
        <v>20.0</v>
      </c>
      <c r="E85" s="9">
        <v>1.0</v>
      </c>
      <c r="F85" s="10" t="s">
        <v>320</v>
      </c>
      <c r="G85" s="5">
        <f t="shared" si="1"/>
        <v>0</v>
      </c>
      <c r="H85" s="5" t="s">
        <v>321</v>
      </c>
      <c r="I85" s="5" t="s">
        <v>322</v>
      </c>
      <c r="J85" s="5" t="s">
        <v>323</v>
      </c>
    </row>
    <row r="86">
      <c r="A86" s="5" t="s">
        <v>155</v>
      </c>
      <c r="B86" s="6">
        <v>1960.0</v>
      </c>
      <c r="C86" s="7">
        <v>490.0</v>
      </c>
      <c r="D86" s="8">
        <v>26.0</v>
      </c>
      <c r="E86" s="9">
        <v>1.0</v>
      </c>
      <c r="F86" s="10" t="s">
        <v>324</v>
      </c>
      <c r="G86" s="5">
        <f t="shared" si="1"/>
        <v>0</v>
      </c>
      <c r="H86" s="5" t="s">
        <v>325</v>
      </c>
      <c r="I86" s="5" t="s">
        <v>326</v>
      </c>
      <c r="J86" s="5" t="s">
        <v>327</v>
      </c>
    </row>
    <row r="87">
      <c r="A87" s="5" t="s">
        <v>181</v>
      </c>
      <c r="B87" s="6">
        <v>1961.0</v>
      </c>
      <c r="C87" s="7">
        <v>10.0</v>
      </c>
      <c r="D87" s="8">
        <v>10.25</v>
      </c>
      <c r="E87" s="9">
        <v>1.0</v>
      </c>
      <c r="F87" s="10" t="s">
        <v>328</v>
      </c>
      <c r="G87" s="5">
        <f t="shared" si="1"/>
        <v>0</v>
      </c>
      <c r="H87" s="5" t="s">
        <v>329</v>
      </c>
      <c r="I87" s="5" t="s">
        <v>330</v>
      </c>
      <c r="J87" s="5" t="s">
        <v>331</v>
      </c>
    </row>
    <row r="88">
      <c r="A88" s="5" t="s">
        <v>19</v>
      </c>
      <c r="B88" s="6">
        <v>1961.0</v>
      </c>
      <c r="C88" s="7">
        <v>150.0</v>
      </c>
      <c r="D88" s="8">
        <v>62.0</v>
      </c>
      <c r="E88" s="9">
        <v>1.0</v>
      </c>
      <c r="F88" s="10" t="s">
        <v>332</v>
      </c>
      <c r="G88" s="5">
        <f t="shared" si="1"/>
        <v>0</v>
      </c>
      <c r="H88" s="5" t="s">
        <v>333</v>
      </c>
      <c r="I88" s="5" t="s">
        <v>334</v>
      </c>
      <c r="J88" s="5" t="s">
        <v>335</v>
      </c>
    </row>
    <row r="89">
      <c r="A89" s="5" t="s">
        <v>10</v>
      </c>
      <c r="B89" s="6">
        <v>1961.0</v>
      </c>
      <c r="C89" s="7">
        <v>200.0</v>
      </c>
      <c r="D89" s="8">
        <v>14.38</v>
      </c>
      <c r="E89" s="9">
        <v>1.0</v>
      </c>
      <c r="F89" s="10" t="s">
        <v>336</v>
      </c>
      <c r="G89" s="5">
        <f t="shared" si="1"/>
        <v>0</v>
      </c>
      <c r="H89" s="5" t="s">
        <v>337</v>
      </c>
      <c r="I89" s="5" t="s">
        <v>338</v>
      </c>
      <c r="J89" s="5" t="s">
        <v>339</v>
      </c>
    </row>
    <row r="90">
      <c r="A90" s="5" t="s">
        <v>269</v>
      </c>
      <c r="B90" s="6">
        <v>1961.0</v>
      </c>
      <c r="C90" s="7">
        <v>211.0</v>
      </c>
      <c r="D90" s="8">
        <v>23.1</v>
      </c>
      <c r="E90" s="9">
        <v>1.0</v>
      </c>
      <c r="F90" s="10" t="s">
        <v>340</v>
      </c>
      <c r="G90" s="5">
        <f t="shared" si="1"/>
        <v>0</v>
      </c>
      <c r="H90" s="5" t="s">
        <v>341</v>
      </c>
      <c r="I90" s="5" t="s">
        <v>342</v>
      </c>
      <c r="J90" s="5" t="s">
        <v>343</v>
      </c>
    </row>
    <row r="91">
      <c r="A91" s="5" t="s">
        <v>289</v>
      </c>
      <c r="B91" s="6">
        <v>1961.0</v>
      </c>
      <c r="C91" s="7">
        <v>287.0</v>
      </c>
      <c r="D91" s="8">
        <v>80.0</v>
      </c>
      <c r="E91" s="9">
        <v>1.0</v>
      </c>
      <c r="F91" s="10" t="s">
        <v>344</v>
      </c>
      <c r="G91" s="5">
        <f t="shared" si="1"/>
        <v>0</v>
      </c>
      <c r="H91" s="5" t="s">
        <v>345</v>
      </c>
      <c r="I91" s="5" t="s">
        <v>346</v>
      </c>
      <c r="J91" s="5" t="s">
        <v>347</v>
      </c>
    </row>
    <row r="92">
      <c r="A92" s="5" t="s">
        <v>237</v>
      </c>
      <c r="B92" s="6">
        <v>1961.0</v>
      </c>
      <c r="C92" s="7">
        <v>290.0</v>
      </c>
      <c r="D92" s="8">
        <v>37.0</v>
      </c>
      <c r="E92" s="9">
        <v>1.0</v>
      </c>
      <c r="F92" s="10" t="s">
        <v>348</v>
      </c>
      <c r="G92" s="5">
        <f t="shared" si="1"/>
        <v>0</v>
      </c>
      <c r="H92" s="5" t="s">
        <v>349</v>
      </c>
      <c r="I92" s="5" t="s">
        <v>350</v>
      </c>
      <c r="J92" s="5" t="s">
        <v>351</v>
      </c>
    </row>
    <row r="93">
      <c r="A93" s="5" t="s">
        <v>23</v>
      </c>
      <c r="B93" s="6">
        <v>1961.0</v>
      </c>
      <c r="C93" s="7">
        <v>300.0</v>
      </c>
      <c r="D93" s="8">
        <v>251.25</v>
      </c>
      <c r="E93" s="9"/>
      <c r="F93" s="9"/>
      <c r="G93" s="11">
        <f t="shared" si="1"/>
        <v>251.25</v>
      </c>
      <c r="H93" s="5" t="s">
        <v>352</v>
      </c>
      <c r="I93" s="5" t="s">
        <v>353</v>
      </c>
      <c r="J93" s="5" t="s">
        <v>354</v>
      </c>
    </row>
    <row r="94">
      <c r="A94" s="5" t="s">
        <v>94</v>
      </c>
      <c r="B94" s="6">
        <v>1961.0</v>
      </c>
      <c r="C94" s="7">
        <v>344.0</v>
      </c>
      <c r="D94" s="8">
        <v>50.0</v>
      </c>
      <c r="E94" s="9">
        <v>1.0</v>
      </c>
      <c r="F94" s="10" t="s">
        <v>355</v>
      </c>
      <c r="G94" s="5">
        <f t="shared" si="1"/>
        <v>0</v>
      </c>
      <c r="H94" s="5" t="s">
        <v>356</v>
      </c>
      <c r="I94" s="5" t="s">
        <v>357</v>
      </c>
      <c r="J94" s="5" t="s">
        <v>358</v>
      </c>
    </row>
    <row r="95">
      <c r="A95" s="5" t="s">
        <v>61</v>
      </c>
      <c r="B95" s="6">
        <v>1961.0</v>
      </c>
      <c r="C95" s="7">
        <v>350.0</v>
      </c>
      <c r="D95" s="8">
        <v>23.73</v>
      </c>
      <c r="E95" s="9">
        <v>1.0</v>
      </c>
      <c r="F95" s="10" t="s">
        <v>359</v>
      </c>
      <c r="G95" s="5">
        <f t="shared" si="1"/>
        <v>0</v>
      </c>
      <c r="H95" s="5" t="s">
        <v>360</v>
      </c>
      <c r="I95" s="5" t="s">
        <v>361</v>
      </c>
      <c r="J95" s="5" t="s">
        <v>362</v>
      </c>
    </row>
    <row r="96">
      <c r="A96" s="5" t="s">
        <v>155</v>
      </c>
      <c r="B96" s="6">
        <v>1961.0</v>
      </c>
      <c r="C96" s="7">
        <v>360.0</v>
      </c>
      <c r="D96" s="8">
        <v>16.0</v>
      </c>
      <c r="E96" s="9">
        <v>1.0</v>
      </c>
      <c r="F96" s="10" t="s">
        <v>363</v>
      </c>
      <c r="G96" s="5">
        <f t="shared" si="1"/>
        <v>0</v>
      </c>
      <c r="H96" s="5" t="s">
        <v>364</v>
      </c>
      <c r="I96" s="5" t="s">
        <v>365</v>
      </c>
      <c r="J96" s="5" t="s">
        <v>366</v>
      </c>
    </row>
    <row r="97">
      <c r="A97" s="5" t="s">
        <v>98</v>
      </c>
      <c r="B97" s="6">
        <v>1961.0</v>
      </c>
      <c r="C97" s="7">
        <v>388.0</v>
      </c>
      <c r="D97" s="8">
        <v>90.0</v>
      </c>
      <c r="E97" s="9">
        <v>1.0</v>
      </c>
      <c r="F97" s="10" t="s">
        <v>367</v>
      </c>
      <c r="G97" s="5">
        <f t="shared" si="1"/>
        <v>0</v>
      </c>
      <c r="H97" s="5" t="s">
        <v>368</v>
      </c>
      <c r="I97" s="5" t="s">
        <v>369</v>
      </c>
      <c r="J97" s="5" t="s">
        <v>370</v>
      </c>
    </row>
    <row r="98">
      <c r="A98" s="5" t="s">
        <v>65</v>
      </c>
      <c r="B98" s="6">
        <v>1961.0</v>
      </c>
      <c r="C98" s="7">
        <v>415.0</v>
      </c>
      <c r="D98" s="8">
        <v>90.0</v>
      </c>
      <c r="E98" s="9">
        <v>1.0</v>
      </c>
      <c r="F98" s="10" t="s">
        <v>371</v>
      </c>
      <c r="G98" s="5">
        <f t="shared" si="1"/>
        <v>0</v>
      </c>
      <c r="H98" s="5" t="s">
        <v>372</v>
      </c>
      <c r="I98" s="5" t="s">
        <v>373</v>
      </c>
      <c r="J98" s="5" t="s">
        <v>374</v>
      </c>
    </row>
    <row r="99">
      <c r="A99" s="5" t="s">
        <v>69</v>
      </c>
      <c r="B99" s="6">
        <v>1961.0</v>
      </c>
      <c r="C99" s="7">
        <v>429.0</v>
      </c>
      <c r="D99" s="8">
        <v>25.0</v>
      </c>
      <c r="E99" s="9">
        <v>1.0</v>
      </c>
      <c r="F99" s="10" t="s">
        <v>375</v>
      </c>
      <c r="G99" s="5">
        <f t="shared" si="1"/>
        <v>0</v>
      </c>
      <c r="H99" s="5" t="s">
        <v>376</v>
      </c>
      <c r="I99" s="5" t="s">
        <v>377</v>
      </c>
      <c r="J99" s="5" t="s">
        <v>378</v>
      </c>
    </row>
    <row r="100">
      <c r="A100" s="5" t="s">
        <v>305</v>
      </c>
      <c r="B100" s="6">
        <v>1961.0</v>
      </c>
      <c r="C100" s="7">
        <v>517.0</v>
      </c>
      <c r="D100" s="8">
        <v>17.0</v>
      </c>
      <c r="E100" s="9">
        <v>1.0</v>
      </c>
      <c r="F100" s="10" t="s">
        <v>379</v>
      </c>
      <c r="G100" s="5">
        <f t="shared" si="1"/>
        <v>0</v>
      </c>
      <c r="H100" s="5" t="s">
        <v>380</v>
      </c>
      <c r="I100" s="5" t="s">
        <v>381</v>
      </c>
      <c r="J100" s="5" t="s">
        <v>382</v>
      </c>
    </row>
    <row r="101">
      <c r="A101" s="5" t="s">
        <v>94</v>
      </c>
      <c r="B101" s="6">
        <v>1962.0</v>
      </c>
      <c r="C101" s="7">
        <v>5.0</v>
      </c>
      <c r="D101" s="8">
        <v>45.0</v>
      </c>
      <c r="E101" s="9">
        <v>1.0</v>
      </c>
      <c r="F101" s="10" t="s">
        <v>383</v>
      </c>
      <c r="G101" s="5">
        <f t="shared" si="1"/>
        <v>0</v>
      </c>
      <c r="H101" s="5" t="s">
        <v>384</v>
      </c>
      <c r="I101" s="5" t="s">
        <v>385</v>
      </c>
      <c r="J101" s="5" t="s">
        <v>386</v>
      </c>
    </row>
    <row r="102">
      <c r="A102" s="5" t="s">
        <v>98</v>
      </c>
      <c r="B102" s="6">
        <v>1962.0</v>
      </c>
      <c r="C102" s="7">
        <v>10.0</v>
      </c>
      <c r="D102" s="8">
        <v>132.5</v>
      </c>
      <c r="E102" s="9">
        <v>1.0</v>
      </c>
      <c r="F102" s="10" t="s">
        <v>387</v>
      </c>
      <c r="G102" s="5">
        <f t="shared" si="1"/>
        <v>0</v>
      </c>
      <c r="H102" s="5" t="s">
        <v>388</v>
      </c>
      <c r="I102" s="5" t="s">
        <v>389</v>
      </c>
      <c r="J102" s="5" t="s">
        <v>390</v>
      </c>
    </row>
    <row r="103">
      <c r="A103" s="5" t="s">
        <v>61</v>
      </c>
      <c r="B103" s="6">
        <v>1962.0</v>
      </c>
      <c r="C103" s="7">
        <v>25.0</v>
      </c>
      <c r="D103" s="8">
        <v>29.0</v>
      </c>
      <c r="E103" s="9">
        <v>1.0</v>
      </c>
      <c r="F103" s="10" t="s">
        <v>391</v>
      </c>
      <c r="G103" s="5">
        <f t="shared" si="1"/>
        <v>0</v>
      </c>
      <c r="H103" s="5" t="s">
        <v>392</v>
      </c>
      <c r="I103" s="5" t="s">
        <v>393</v>
      </c>
      <c r="J103" s="5" t="s">
        <v>394</v>
      </c>
    </row>
    <row r="104">
      <c r="A104" s="5" t="s">
        <v>181</v>
      </c>
      <c r="B104" s="6">
        <v>1962.0</v>
      </c>
      <c r="C104" s="7">
        <v>45.0</v>
      </c>
      <c r="D104" s="8">
        <v>28.0</v>
      </c>
      <c r="E104" s="9">
        <v>1.0</v>
      </c>
      <c r="F104" s="10" t="s">
        <v>395</v>
      </c>
      <c r="G104" s="5">
        <f t="shared" si="1"/>
        <v>0</v>
      </c>
      <c r="H104" s="5" t="s">
        <v>396</v>
      </c>
      <c r="I104" s="5" t="s">
        <v>397</v>
      </c>
      <c r="J104" s="5" t="s">
        <v>398</v>
      </c>
    </row>
    <row r="105">
      <c r="A105" s="5" t="s">
        <v>237</v>
      </c>
      <c r="B105" s="6">
        <v>1962.0</v>
      </c>
      <c r="C105" s="7">
        <v>50.0</v>
      </c>
      <c r="D105" s="8">
        <v>65.0</v>
      </c>
      <c r="E105" s="9">
        <v>1.0</v>
      </c>
      <c r="F105" s="10" t="s">
        <v>399</v>
      </c>
      <c r="G105" s="5">
        <f t="shared" si="1"/>
        <v>0</v>
      </c>
      <c r="H105" s="5" t="s">
        <v>400</v>
      </c>
      <c r="I105" s="5" t="s">
        <v>401</v>
      </c>
      <c r="J105" s="5" t="s">
        <v>402</v>
      </c>
    </row>
    <row r="106">
      <c r="A106" s="5" t="s">
        <v>10</v>
      </c>
      <c r="B106" s="6">
        <v>1962.0</v>
      </c>
      <c r="C106" s="7">
        <v>100.0</v>
      </c>
      <c r="D106" s="8">
        <v>15.0</v>
      </c>
      <c r="E106" s="9">
        <v>1.0</v>
      </c>
      <c r="F106" s="10" t="s">
        <v>403</v>
      </c>
      <c r="G106" s="5">
        <f t="shared" si="1"/>
        <v>0</v>
      </c>
      <c r="H106" s="5" t="s">
        <v>404</v>
      </c>
      <c r="I106" s="5" t="s">
        <v>405</v>
      </c>
      <c r="J106" s="5" t="s">
        <v>406</v>
      </c>
    </row>
    <row r="107">
      <c r="A107" s="5" t="s">
        <v>69</v>
      </c>
      <c r="B107" s="6">
        <v>1962.0</v>
      </c>
      <c r="C107" s="7">
        <v>150.0</v>
      </c>
      <c r="D107" s="8">
        <v>22.0</v>
      </c>
      <c r="E107" s="9">
        <v>1.0</v>
      </c>
      <c r="F107" s="10" t="s">
        <v>407</v>
      </c>
      <c r="G107" s="5">
        <f t="shared" si="1"/>
        <v>0</v>
      </c>
      <c r="H107" s="5" t="s">
        <v>408</v>
      </c>
      <c r="I107" s="5" t="s">
        <v>409</v>
      </c>
      <c r="J107" s="5" t="s">
        <v>410</v>
      </c>
    </row>
    <row r="108">
      <c r="A108" s="5" t="s">
        <v>23</v>
      </c>
      <c r="B108" s="6">
        <v>1962.0</v>
      </c>
      <c r="C108" s="7">
        <v>200.0</v>
      </c>
      <c r="D108" s="8">
        <v>215.0</v>
      </c>
      <c r="E108" s="9"/>
      <c r="F108" s="9"/>
      <c r="G108" s="11">
        <f t="shared" si="1"/>
        <v>215</v>
      </c>
      <c r="H108" s="5" t="s">
        <v>411</v>
      </c>
      <c r="I108" s="5" t="s">
        <v>412</v>
      </c>
      <c r="J108" s="5" t="s">
        <v>413</v>
      </c>
    </row>
    <row r="109">
      <c r="A109" s="5" t="s">
        <v>19</v>
      </c>
      <c r="B109" s="6">
        <v>1962.0</v>
      </c>
      <c r="C109" s="7">
        <v>300.0</v>
      </c>
      <c r="D109" s="8">
        <v>135.0</v>
      </c>
      <c r="E109" s="9">
        <v>1.0</v>
      </c>
      <c r="F109" s="10" t="s">
        <v>414</v>
      </c>
      <c r="G109" s="5">
        <f t="shared" si="1"/>
        <v>0</v>
      </c>
      <c r="H109" s="5" t="s">
        <v>415</v>
      </c>
      <c r="I109" s="5" t="s">
        <v>416</v>
      </c>
      <c r="J109" s="5" t="s">
        <v>417</v>
      </c>
    </row>
    <row r="110">
      <c r="A110" s="5" t="s">
        <v>65</v>
      </c>
      <c r="B110" s="6">
        <v>1962.0</v>
      </c>
      <c r="C110" s="7">
        <v>320.0</v>
      </c>
      <c r="D110" s="8">
        <v>87.0</v>
      </c>
      <c r="E110" s="9">
        <v>1.0</v>
      </c>
      <c r="F110" s="10" t="s">
        <v>418</v>
      </c>
      <c r="G110" s="5">
        <f t="shared" si="1"/>
        <v>0</v>
      </c>
      <c r="H110" s="5" t="s">
        <v>419</v>
      </c>
      <c r="I110" s="5" t="s">
        <v>420</v>
      </c>
      <c r="J110" s="5" t="s">
        <v>421</v>
      </c>
    </row>
    <row r="111">
      <c r="A111" s="5" t="s">
        <v>155</v>
      </c>
      <c r="B111" s="6">
        <v>1962.0</v>
      </c>
      <c r="C111" s="7">
        <v>350.0</v>
      </c>
      <c r="D111" s="8">
        <v>25.7</v>
      </c>
      <c r="E111" s="9">
        <v>1.0</v>
      </c>
      <c r="F111" s="10" t="s">
        <v>422</v>
      </c>
      <c r="G111" s="5">
        <f t="shared" si="1"/>
        <v>0</v>
      </c>
      <c r="H111" s="5" t="s">
        <v>423</v>
      </c>
      <c r="I111" s="5" t="s">
        <v>424</v>
      </c>
      <c r="J111" s="5" t="s">
        <v>425</v>
      </c>
    </row>
    <row r="112">
      <c r="A112" s="5" t="s">
        <v>426</v>
      </c>
      <c r="B112" s="6">
        <v>1962.0</v>
      </c>
      <c r="C112" s="7">
        <v>387.0</v>
      </c>
      <c r="D112" s="8">
        <v>45.0</v>
      </c>
      <c r="E112" s="9"/>
      <c r="F112" s="9"/>
      <c r="G112" s="11">
        <f t="shared" si="1"/>
        <v>45</v>
      </c>
      <c r="H112" s="5" t="s">
        <v>427</v>
      </c>
      <c r="I112" s="5" t="s">
        <v>428</v>
      </c>
      <c r="J112" s="5" t="s">
        <v>429</v>
      </c>
    </row>
    <row r="113">
      <c r="A113" s="5" t="s">
        <v>289</v>
      </c>
      <c r="B113" s="6">
        <v>1962.0</v>
      </c>
      <c r="C113" s="7">
        <v>425.0</v>
      </c>
      <c r="D113" s="8">
        <v>100.0</v>
      </c>
      <c r="E113" s="9">
        <v>1.0</v>
      </c>
      <c r="F113" s="10" t="s">
        <v>430</v>
      </c>
      <c r="G113" s="5">
        <f t="shared" si="1"/>
        <v>0</v>
      </c>
      <c r="H113" s="5" t="s">
        <v>431</v>
      </c>
      <c r="I113" s="5" t="s">
        <v>432</v>
      </c>
      <c r="J113" s="5" t="s">
        <v>433</v>
      </c>
    </row>
    <row r="114">
      <c r="A114" s="5" t="s">
        <v>269</v>
      </c>
      <c r="B114" s="6">
        <v>1962.0</v>
      </c>
      <c r="C114" s="7">
        <v>530.0</v>
      </c>
      <c r="D114" s="8">
        <v>80.0</v>
      </c>
      <c r="E114" s="9"/>
      <c r="F114" s="9"/>
      <c r="G114" s="11">
        <f t="shared" si="1"/>
        <v>80</v>
      </c>
      <c r="H114" s="5" t="s">
        <v>434</v>
      </c>
      <c r="I114" s="5" t="s">
        <v>435</v>
      </c>
      <c r="J114" s="5" t="s">
        <v>436</v>
      </c>
    </row>
    <row r="115">
      <c r="A115" s="5" t="s">
        <v>305</v>
      </c>
      <c r="B115" s="6">
        <v>1962.0</v>
      </c>
      <c r="C115" s="7">
        <v>544.0</v>
      </c>
      <c r="D115" s="8">
        <v>62.75</v>
      </c>
      <c r="E115" s="9">
        <v>1.0</v>
      </c>
      <c r="F115" s="10" t="s">
        <v>437</v>
      </c>
      <c r="G115" s="5">
        <f t="shared" si="1"/>
        <v>0</v>
      </c>
      <c r="H115" s="5" t="s">
        <v>438</v>
      </c>
      <c r="I115" s="5" t="s">
        <v>439</v>
      </c>
      <c r="J115" s="5" t="s">
        <v>440</v>
      </c>
    </row>
    <row r="116">
      <c r="A116" s="5" t="s">
        <v>69</v>
      </c>
      <c r="B116" s="6">
        <v>1963.0</v>
      </c>
      <c r="C116" s="7">
        <v>25.0</v>
      </c>
      <c r="D116" s="8">
        <v>33.5</v>
      </c>
      <c r="E116" s="9">
        <v>1.0</v>
      </c>
      <c r="F116" s="10" t="s">
        <v>441</v>
      </c>
      <c r="G116" s="5">
        <f t="shared" si="1"/>
        <v>0</v>
      </c>
      <c r="H116" s="5" t="s">
        <v>442</v>
      </c>
      <c r="I116" s="5" t="s">
        <v>443</v>
      </c>
      <c r="J116" s="5" t="s">
        <v>444</v>
      </c>
    </row>
    <row r="117">
      <c r="A117" s="5" t="s">
        <v>289</v>
      </c>
      <c r="B117" s="6">
        <v>1963.0</v>
      </c>
      <c r="C117" s="7">
        <v>115.0</v>
      </c>
      <c r="D117" s="8">
        <v>23.0</v>
      </c>
      <c r="E117" s="9">
        <v>1.0</v>
      </c>
      <c r="F117" s="10" t="s">
        <v>445</v>
      </c>
      <c r="G117" s="5">
        <f t="shared" si="1"/>
        <v>0</v>
      </c>
      <c r="H117" s="5" t="s">
        <v>446</v>
      </c>
      <c r="I117" s="5" t="s">
        <v>447</v>
      </c>
      <c r="J117" s="5" t="s">
        <v>448</v>
      </c>
    </row>
    <row r="118">
      <c r="A118" s="5" t="s">
        <v>23</v>
      </c>
      <c r="B118" s="6">
        <v>1963.0</v>
      </c>
      <c r="C118" s="7">
        <v>200.0</v>
      </c>
      <c r="D118" s="8">
        <v>335.15</v>
      </c>
      <c r="E118" s="9"/>
      <c r="F118" s="9"/>
      <c r="G118" s="11">
        <f t="shared" si="1"/>
        <v>335.15</v>
      </c>
      <c r="H118" s="5" t="s">
        <v>449</v>
      </c>
      <c r="I118" s="5" t="s">
        <v>450</v>
      </c>
      <c r="J118" s="5" t="s">
        <v>451</v>
      </c>
    </row>
    <row r="119">
      <c r="A119" s="5" t="s">
        <v>94</v>
      </c>
      <c r="B119" s="6">
        <v>1963.0</v>
      </c>
      <c r="C119" s="7">
        <v>210.0</v>
      </c>
      <c r="D119" s="8">
        <v>120.0</v>
      </c>
      <c r="E119" s="9">
        <v>1.0</v>
      </c>
      <c r="F119" s="10" t="s">
        <v>452</v>
      </c>
      <c r="G119" s="5">
        <f t="shared" si="1"/>
        <v>0</v>
      </c>
      <c r="H119" s="5" t="s">
        <v>453</v>
      </c>
      <c r="I119" s="5" t="s">
        <v>454</v>
      </c>
      <c r="J119" s="5" t="s">
        <v>455</v>
      </c>
    </row>
    <row r="120">
      <c r="A120" s="5" t="s">
        <v>237</v>
      </c>
      <c r="B120" s="6">
        <v>1963.0</v>
      </c>
      <c r="C120" s="7">
        <v>250.0</v>
      </c>
      <c r="D120" s="8">
        <v>34.0</v>
      </c>
      <c r="E120" s="9">
        <v>1.0</v>
      </c>
      <c r="F120" s="10" t="s">
        <v>456</v>
      </c>
      <c r="G120" s="5">
        <f t="shared" si="1"/>
        <v>0</v>
      </c>
      <c r="H120" s="5" t="s">
        <v>457</v>
      </c>
      <c r="I120" s="5" t="s">
        <v>458</v>
      </c>
      <c r="J120" s="5" t="s">
        <v>459</v>
      </c>
    </row>
    <row r="121">
      <c r="A121" s="5" t="s">
        <v>19</v>
      </c>
      <c r="B121" s="6">
        <v>1963.0</v>
      </c>
      <c r="C121" s="7">
        <v>300.0</v>
      </c>
      <c r="D121" s="8">
        <v>119.96</v>
      </c>
      <c r="E121" s="9">
        <v>1.0</v>
      </c>
      <c r="F121" s="10" t="s">
        <v>460</v>
      </c>
      <c r="G121" s="5">
        <f t="shared" si="1"/>
        <v>0</v>
      </c>
      <c r="H121" s="5" t="s">
        <v>461</v>
      </c>
      <c r="I121" s="5" t="s">
        <v>462</v>
      </c>
      <c r="J121" s="5" t="s">
        <v>463</v>
      </c>
    </row>
    <row r="122">
      <c r="A122" s="5" t="s">
        <v>10</v>
      </c>
      <c r="B122" s="6">
        <v>1963.0</v>
      </c>
      <c r="C122" s="7">
        <v>320.0</v>
      </c>
      <c r="D122" s="8">
        <v>30.0</v>
      </c>
      <c r="E122" s="9">
        <v>1.0</v>
      </c>
      <c r="F122" s="9" t="s">
        <v>464</v>
      </c>
      <c r="G122" s="5">
        <f t="shared" si="1"/>
        <v>0</v>
      </c>
      <c r="H122" s="5" t="s">
        <v>465</v>
      </c>
      <c r="I122" s="5" t="s">
        <v>466</v>
      </c>
      <c r="J122" s="5" t="s">
        <v>467</v>
      </c>
    </row>
    <row r="123">
      <c r="A123" s="5" t="s">
        <v>181</v>
      </c>
      <c r="B123" s="6">
        <v>1963.0</v>
      </c>
      <c r="C123" s="7">
        <v>345.0</v>
      </c>
      <c r="D123" s="8">
        <v>35.0</v>
      </c>
      <c r="E123" s="9">
        <v>1.0</v>
      </c>
      <c r="F123" s="9" t="s">
        <v>468</v>
      </c>
      <c r="G123" s="5">
        <f t="shared" si="1"/>
        <v>0</v>
      </c>
      <c r="H123" s="5" t="s">
        <v>469</v>
      </c>
      <c r="I123" s="5" t="s">
        <v>470</v>
      </c>
      <c r="J123" s="5" t="s">
        <v>471</v>
      </c>
    </row>
    <row r="124">
      <c r="A124" s="5" t="s">
        <v>61</v>
      </c>
      <c r="B124" s="6">
        <v>1963.0</v>
      </c>
      <c r="C124" s="7">
        <v>380.0</v>
      </c>
      <c r="D124" s="8">
        <v>20.0</v>
      </c>
      <c r="E124" s="9">
        <v>1.0</v>
      </c>
      <c r="F124" s="10" t="s">
        <v>472</v>
      </c>
      <c r="G124" s="5">
        <f t="shared" si="1"/>
        <v>0</v>
      </c>
      <c r="H124" s="5" t="s">
        <v>473</v>
      </c>
      <c r="I124" s="5" t="s">
        <v>474</v>
      </c>
      <c r="J124" s="5" t="s">
        <v>475</v>
      </c>
    </row>
    <row r="125">
      <c r="A125" s="5" t="s">
        <v>65</v>
      </c>
      <c r="B125" s="6">
        <v>1963.0</v>
      </c>
      <c r="C125" s="7">
        <v>390.0</v>
      </c>
      <c r="D125" s="8">
        <v>102.0</v>
      </c>
      <c r="E125" s="9">
        <v>1.0</v>
      </c>
      <c r="F125" s="10" t="s">
        <v>476</v>
      </c>
      <c r="G125" s="5">
        <f t="shared" si="1"/>
        <v>0</v>
      </c>
      <c r="H125" s="5" t="s">
        <v>477</v>
      </c>
      <c r="I125" s="5" t="s">
        <v>478</v>
      </c>
      <c r="J125" s="5" t="s">
        <v>479</v>
      </c>
    </row>
    <row r="126">
      <c r="A126" s="5" t="s">
        <v>155</v>
      </c>
      <c r="B126" s="6">
        <v>1963.0</v>
      </c>
      <c r="C126" s="7">
        <v>400.0</v>
      </c>
      <c r="D126" s="8">
        <v>48.5</v>
      </c>
      <c r="E126" s="9">
        <v>1.0</v>
      </c>
      <c r="F126" s="10" t="s">
        <v>480</v>
      </c>
      <c r="G126" s="5">
        <f t="shared" si="1"/>
        <v>0</v>
      </c>
      <c r="H126" s="5" t="s">
        <v>481</v>
      </c>
      <c r="I126" s="5" t="s">
        <v>482</v>
      </c>
      <c r="J126" s="5" t="s">
        <v>483</v>
      </c>
    </row>
    <row r="127">
      <c r="A127" s="5" t="s">
        <v>269</v>
      </c>
      <c r="B127" s="6">
        <v>1963.0</v>
      </c>
      <c r="C127" s="7">
        <v>415.0</v>
      </c>
      <c r="D127" s="8">
        <v>37.0</v>
      </c>
      <c r="E127" s="9">
        <v>1.0</v>
      </c>
      <c r="F127" s="10" t="s">
        <v>484</v>
      </c>
      <c r="G127" s="5">
        <f t="shared" si="1"/>
        <v>0</v>
      </c>
      <c r="H127" s="5" t="s">
        <v>485</v>
      </c>
      <c r="I127" s="5" t="s">
        <v>486</v>
      </c>
      <c r="J127" s="5" t="s">
        <v>487</v>
      </c>
    </row>
    <row r="128">
      <c r="A128" s="5" t="s">
        <v>426</v>
      </c>
      <c r="B128" s="6">
        <v>1963.0</v>
      </c>
      <c r="C128" s="7">
        <v>472.0</v>
      </c>
      <c r="D128" s="8">
        <v>40.0</v>
      </c>
      <c r="E128" s="9">
        <v>1.0</v>
      </c>
      <c r="F128" s="10" t="s">
        <v>488</v>
      </c>
      <c r="G128" s="5">
        <f t="shared" si="1"/>
        <v>0</v>
      </c>
      <c r="H128" s="5" t="s">
        <v>489</v>
      </c>
      <c r="I128" s="5" t="s">
        <v>490</v>
      </c>
      <c r="J128" s="5" t="s">
        <v>491</v>
      </c>
    </row>
    <row r="129">
      <c r="A129" s="5" t="s">
        <v>305</v>
      </c>
      <c r="B129" s="6">
        <v>1963.0</v>
      </c>
      <c r="C129" s="7">
        <v>490.0</v>
      </c>
      <c r="D129" s="8">
        <v>69.0</v>
      </c>
      <c r="E129" s="9">
        <v>1.0</v>
      </c>
      <c r="F129" s="10" t="s">
        <v>492</v>
      </c>
      <c r="G129" s="5">
        <f t="shared" si="1"/>
        <v>0</v>
      </c>
      <c r="H129" s="5" t="s">
        <v>493</v>
      </c>
      <c r="I129" s="5" t="s">
        <v>494</v>
      </c>
      <c r="J129" s="5" t="s">
        <v>495</v>
      </c>
    </row>
    <row r="130">
      <c r="A130" s="5" t="s">
        <v>98</v>
      </c>
      <c r="B130" s="6">
        <v>1963.0</v>
      </c>
      <c r="C130" s="7">
        <v>540.0</v>
      </c>
      <c r="D130" s="8">
        <v>35.0</v>
      </c>
      <c r="E130" s="9">
        <v>1.0</v>
      </c>
      <c r="F130" s="10" t="s">
        <v>496</v>
      </c>
      <c r="G130" s="5">
        <f t="shared" si="1"/>
        <v>0</v>
      </c>
      <c r="H130" s="5" t="s">
        <v>497</v>
      </c>
      <c r="I130" s="5" t="s">
        <v>498</v>
      </c>
      <c r="J130" s="5" t="s">
        <v>499</v>
      </c>
    </row>
    <row r="131">
      <c r="A131" s="5" t="s">
        <v>500</v>
      </c>
      <c r="B131" s="6">
        <v>1963.0</v>
      </c>
      <c r="C131" s="7">
        <v>553.0</v>
      </c>
      <c r="D131" s="8">
        <v>40.0</v>
      </c>
      <c r="E131" s="9"/>
      <c r="F131" s="9"/>
      <c r="G131" s="11">
        <f t="shared" si="1"/>
        <v>40</v>
      </c>
      <c r="H131" s="5" t="s">
        <v>501</v>
      </c>
      <c r="I131" s="5" t="s">
        <v>502</v>
      </c>
      <c r="J131" s="5" t="s">
        <v>503</v>
      </c>
    </row>
    <row r="132">
      <c r="A132" s="5" t="s">
        <v>426</v>
      </c>
      <c r="B132" s="6">
        <v>1964.0</v>
      </c>
      <c r="C132" s="7">
        <v>29.0</v>
      </c>
      <c r="D132" s="8">
        <v>30.0</v>
      </c>
      <c r="E132" s="9">
        <v>1.0</v>
      </c>
      <c r="F132" s="10" t="s">
        <v>504</v>
      </c>
      <c r="G132" s="5">
        <f t="shared" si="1"/>
        <v>0</v>
      </c>
      <c r="H132" s="5" t="s">
        <v>505</v>
      </c>
      <c r="I132" s="5" t="s">
        <v>506</v>
      </c>
      <c r="J132" s="5" t="s">
        <v>507</v>
      </c>
    </row>
    <row r="133">
      <c r="A133" s="5" t="s">
        <v>23</v>
      </c>
      <c r="B133" s="6">
        <v>1964.0</v>
      </c>
      <c r="C133" s="7">
        <v>50.0</v>
      </c>
      <c r="D133" s="8">
        <v>299.0</v>
      </c>
      <c r="E133" s="9"/>
      <c r="F133" s="9"/>
      <c r="G133" s="11">
        <f t="shared" si="1"/>
        <v>299</v>
      </c>
      <c r="H133" s="5" t="s">
        <v>508</v>
      </c>
      <c r="I133" s="5" t="s">
        <v>509</v>
      </c>
      <c r="J133" s="5" t="s">
        <v>510</v>
      </c>
    </row>
    <row r="134">
      <c r="A134" s="5" t="s">
        <v>61</v>
      </c>
      <c r="B134" s="6">
        <v>1964.0</v>
      </c>
      <c r="C134" s="7">
        <v>55.0</v>
      </c>
      <c r="D134" s="8">
        <v>19.5</v>
      </c>
      <c r="E134" s="9">
        <v>1.0</v>
      </c>
      <c r="F134" s="10" t="s">
        <v>511</v>
      </c>
      <c r="G134" s="5">
        <f t="shared" si="1"/>
        <v>0</v>
      </c>
      <c r="H134" s="5" t="s">
        <v>512</v>
      </c>
      <c r="I134" s="5" t="s">
        <v>513</v>
      </c>
      <c r="J134" s="5" t="s">
        <v>514</v>
      </c>
    </row>
    <row r="135">
      <c r="A135" s="5" t="s">
        <v>19</v>
      </c>
      <c r="B135" s="6">
        <v>1964.0</v>
      </c>
      <c r="C135" s="7">
        <v>150.0</v>
      </c>
      <c r="D135" s="8">
        <v>59.5</v>
      </c>
      <c r="E135" s="9">
        <v>1.0</v>
      </c>
      <c r="F135" s="10" t="s">
        <v>515</v>
      </c>
      <c r="G135" s="5">
        <f t="shared" si="1"/>
        <v>0</v>
      </c>
      <c r="H135" s="5" t="s">
        <v>516</v>
      </c>
      <c r="I135" s="5" t="s">
        <v>517</v>
      </c>
      <c r="J135" s="5" t="s">
        <v>518</v>
      </c>
    </row>
    <row r="136">
      <c r="A136" s="5" t="s">
        <v>94</v>
      </c>
      <c r="B136" s="6">
        <v>1964.0</v>
      </c>
      <c r="C136" s="7">
        <v>200.0</v>
      </c>
      <c r="D136" s="8">
        <v>65.0</v>
      </c>
      <c r="E136" s="9">
        <v>1.0</v>
      </c>
      <c r="F136" s="10" t="s">
        <v>519</v>
      </c>
      <c r="G136" s="5">
        <f t="shared" si="1"/>
        <v>0</v>
      </c>
      <c r="H136" s="5" t="s">
        <v>520</v>
      </c>
      <c r="I136" s="5" t="s">
        <v>521</v>
      </c>
      <c r="J136" s="5" t="s">
        <v>522</v>
      </c>
    </row>
    <row r="137">
      <c r="A137" s="5" t="s">
        <v>289</v>
      </c>
      <c r="B137" s="6">
        <v>1964.0</v>
      </c>
      <c r="C137" s="7">
        <v>210.0</v>
      </c>
      <c r="D137" s="8">
        <v>18.0</v>
      </c>
      <c r="E137" s="9">
        <v>1.0</v>
      </c>
      <c r="F137" s="10" t="s">
        <v>523</v>
      </c>
      <c r="G137" s="5">
        <f t="shared" si="1"/>
        <v>0</v>
      </c>
      <c r="H137" s="5" t="s">
        <v>524</v>
      </c>
      <c r="I137" s="5" t="s">
        <v>525</v>
      </c>
      <c r="J137" s="5" t="s">
        <v>526</v>
      </c>
    </row>
    <row r="138">
      <c r="A138" s="5" t="s">
        <v>181</v>
      </c>
      <c r="B138" s="6">
        <v>1964.0</v>
      </c>
      <c r="C138" s="7">
        <v>230.0</v>
      </c>
      <c r="D138" s="8">
        <v>11.5</v>
      </c>
      <c r="E138" s="9">
        <v>1.0</v>
      </c>
      <c r="F138" s="10" t="s">
        <v>527</v>
      </c>
      <c r="G138" s="5">
        <f t="shared" si="1"/>
        <v>0</v>
      </c>
      <c r="H138" s="5" t="s">
        <v>528</v>
      </c>
      <c r="I138" s="5" t="s">
        <v>529</v>
      </c>
      <c r="J138" s="5" t="s">
        <v>530</v>
      </c>
    </row>
    <row r="139">
      <c r="A139" s="5" t="s">
        <v>69</v>
      </c>
      <c r="B139" s="6">
        <v>1964.0</v>
      </c>
      <c r="C139" s="7">
        <v>250.0</v>
      </c>
      <c r="D139" s="8">
        <v>15.0</v>
      </c>
      <c r="E139" s="9">
        <v>1.0</v>
      </c>
      <c r="F139" s="10" t="s">
        <v>531</v>
      </c>
      <c r="G139" s="5">
        <f t="shared" si="1"/>
        <v>0</v>
      </c>
      <c r="H139" s="5" t="s">
        <v>532</v>
      </c>
      <c r="I139" s="5" t="s">
        <v>533</v>
      </c>
      <c r="J139" s="5" t="s">
        <v>534</v>
      </c>
    </row>
    <row r="140">
      <c r="A140" s="5" t="s">
        <v>155</v>
      </c>
      <c r="B140" s="6">
        <v>1964.0</v>
      </c>
      <c r="C140" s="7">
        <v>260.0</v>
      </c>
      <c r="D140" s="8">
        <v>18.0</v>
      </c>
      <c r="E140" s="9">
        <v>1.0</v>
      </c>
      <c r="F140" s="10" t="s">
        <v>535</v>
      </c>
      <c r="G140" s="5">
        <f t="shared" si="1"/>
        <v>0</v>
      </c>
      <c r="H140" s="5" t="s">
        <v>536</v>
      </c>
      <c r="I140" s="5" t="s">
        <v>537</v>
      </c>
      <c r="J140" s="5" t="s">
        <v>538</v>
      </c>
    </row>
    <row r="141">
      <c r="A141" s="5" t="s">
        <v>65</v>
      </c>
      <c r="B141" s="6">
        <v>1964.0</v>
      </c>
      <c r="C141" s="7">
        <v>300.0</v>
      </c>
      <c r="D141" s="8">
        <v>40.0</v>
      </c>
      <c r="E141" s="9">
        <v>1.0</v>
      </c>
      <c r="F141" s="10" t="s">
        <v>539</v>
      </c>
      <c r="G141" s="5">
        <f t="shared" si="1"/>
        <v>0</v>
      </c>
      <c r="H141" s="5" t="s">
        <v>540</v>
      </c>
      <c r="I141" s="5" t="s">
        <v>541</v>
      </c>
      <c r="J141" s="5" t="s">
        <v>542</v>
      </c>
    </row>
    <row r="142">
      <c r="A142" s="5" t="s">
        <v>500</v>
      </c>
      <c r="B142" s="6">
        <v>1964.0</v>
      </c>
      <c r="C142" s="7">
        <v>342.0</v>
      </c>
      <c r="D142" s="8">
        <v>7.5</v>
      </c>
      <c r="E142" s="9">
        <v>1.0</v>
      </c>
      <c r="F142" s="9" t="s">
        <v>543</v>
      </c>
      <c r="G142" s="5">
        <f t="shared" si="1"/>
        <v>0</v>
      </c>
      <c r="H142" s="5" t="s">
        <v>544</v>
      </c>
      <c r="I142" s="5" t="s">
        <v>545</v>
      </c>
      <c r="J142" s="5" t="s">
        <v>546</v>
      </c>
    </row>
    <row r="143">
      <c r="A143" s="5" t="s">
        <v>305</v>
      </c>
      <c r="B143" s="6">
        <v>1964.0</v>
      </c>
      <c r="C143" s="7">
        <v>350.0</v>
      </c>
      <c r="D143" s="8">
        <v>16.0</v>
      </c>
      <c r="E143" s="9">
        <v>1.0</v>
      </c>
      <c r="F143" s="10" t="s">
        <v>547</v>
      </c>
      <c r="G143" s="5">
        <f t="shared" si="1"/>
        <v>0</v>
      </c>
      <c r="H143" s="5" t="s">
        <v>548</v>
      </c>
      <c r="I143" s="5" t="s">
        <v>549</v>
      </c>
      <c r="J143" s="5" t="s">
        <v>550</v>
      </c>
    </row>
    <row r="144">
      <c r="A144" s="5" t="s">
        <v>10</v>
      </c>
      <c r="B144" s="6">
        <v>1964.0</v>
      </c>
      <c r="C144" s="7">
        <v>400.0</v>
      </c>
      <c r="D144" s="8">
        <v>20.0</v>
      </c>
      <c r="E144" s="9">
        <v>1.0</v>
      </c>
      <c r="F144" s="10" t="s">
        <v>551</v>
      </c>
      <c r="G144" s="5">
        <f t="shared" si="1"/>
        <v>0</v>
      </c>
      <c r="H144" s="5" t="s">
        <v>552</v>
      </c>
      <c r="I144" s="5" t="s">
        <v>553</v>
      </c>
      <c r="J144" s="5" t="s">
        <v>554</v>
      </c>
    </row>
    <row r="145">
      <c r="A145" s="5" t="s">
        <v>98</v>
      </c>
      <c r="B145" s="6">
        <v>1964.0</v>
      </c>
      <c r="C145" s="7">
        <v>440.0</v>
      </c>
      <c r="D145" s="8">
        <v>43.0</v>
      </c>
      <c r="E145" s="9">
        <v>1.0</v>
      </c>
      <c r="F145" s="10" t="s">
        <v>555</v>
      </c>
      <c r="G145" s="5">
        <f t="shared" si="1"/>
        <v>0</v>
      </c>
      <c r="H145" s="5" t="s">
        <v>556</v>
      </c>
      <c r="I145" s="5" t="s">
        <v>557</v>
      </c>
      <c r="J145" s="5" t="s">
        <v>558</v>
      </c>
    </row>
    <row r="146">
      <c r="A146" s="5" t="s">
        <v>269</v>
      </c>
      <c r="B146" s="6">
        <v>1964.0</v>
      </c>
      <c r="C146" s="7">
        <v>460.0</v>
      </c>
      <c r="D146" s="8">
        <v>12.0</v>
      </c>
      <c r="E146" s="9">
        <v>1.0</v>
      </c>
      <c r="F146" s="9" t="s">
        <v>559</v>
      </c>
      <c r="G146" s="5">
        <f t="shared" si="1"/>
        <v>0</v>
      </c>
      <c r="H146" s="5" t="s">
        <v>560</v>
      </c>
      <c r="I146" s="5" t="s">
        <v>561</v>
      </c>
      <c r="J146" s="5" t="s">
        <v>562</v>
      </c>
    </row>
    <row r="147">
      <c r="A147" s="5" t="s">
        <v>563</v>
      </c>
      <c r="B147" s="6">
        <v>1965.0</v>
      </c>
      <c r="C147" s="7">
        <v>16.0</v>
      </c>
      <c r="D147" s="8">
        <v>40.0</v>
      </c>
      <c r="E147" s="9">
        <v>1.0</v>
      </c>
      <c r="F147" s="10" t="s">
        <v>564</v>
      </c>
      <c r="G147" s="5">
        <f t="shared" si="1"/>
        <v>0</v>
      </c>
      <c r="H147" s="5" t="s">
        <v>565</v>
      </c>
      <c r="I147" s="5" t="s">
        <v>566</v>
      </c>
      <c r="J147" s="5" t="s">
        <v>567</v>
      </c>
    </row>
    <row r="148">
      <c r="A148" s="5" t="s">
        <v>155</v>
      </c>
      <c r="B148" s="6">
        <v>1965.0</v>
      </c>
      <c r="C148" s="7">
        <v>120.0</v>
      </c>
      <c r="D148" s="8">
        <v>16.0</v>
      </c>
      <c r="E148" s="9">
        <v>1.0</v>
      </c>
      <c r="F148" s="10" t="s">
        <v>568</v>
      </c>
      <c r="G148" s="5">
        <f t="shared" si="1"/>
        <v>0</v>
      </c>
      <c r="H148" s="5" t="s">
        <v>569</v>
      </c>
      <c r="I148" s="5" t="s">
        <v>570</v>
      </c>
      <c r="J148" s="5" t="s">
        <v>571</v>
      </c>
    </row>
    <row r="149">
      <c r="A149" s="5" t="s">
        <v>69</v>
      </c>
      <c r="B149" s="6">
        <v>1965.0</v>
      </c>
      <c r="C149" s="7">
        <v>130.0</v>
      </c>
      <c r="D149" s="8">
        <v>11.0</v>
      </c>
      <c r="E149" s="9">
        <v>1.0</v>
      </c>
      <c r="F149" s="10" t="s">
        <v>572</v>
      </c>
      <c r="G149" s="5">
        <f t="shared" si="1"/>
        <v>0</v>
      </c>
      <c r="H149" s="5" t="s">
        <v>573</v>
      </c>
      <c r="I149" s="5" t="s">
        <v>574</v>
      </c>
      <c r="J149" s="5" t="s">
        <v>575</v>
      </c>
    </row>
    <row r="150">
      <c r="A150" s="5" t="s">
        <v>181</v>
      </c>
      <c r="B150" s="6">
        <v>1965.0</v>
      </c>
      <c r="C150" s="7">
        <v>150.0</v>
      </c>
      <c r="D150" s="8">
        <v>23.0</v>
      </c>
      <c r="E150" s="9">
        <v>1.0</v>
      </c>
      <c r="F150" s="10" t="s">
        <v>576</v>
      </c>
      <c r="G150" s="5">
        <f t="shared" si="1"/>
        <v>0</v>
      </c>
      <c r="H150" s="5" t="s">
        <v>577</v>
      </c>
      <c r="I150" s="5" t="s">
        <v>578</v>
      </c>
      <c r="J150" s="5" t="s">
        <v>579</v>
      </c>
    </row>
    <row r="151">
      <c r="A151" s="5" t="s">
        <v>98</v>
      </c>
      <c r="B151" s="6">
        <v>1965.0</v>
      </c>
      <c r="C151" s="7">
        <v>160.0</v>
      </c>
      <c r="D151" s="8">
        <v>50.6</v>
      </c>
      <c r="E151" s="9">
        <v>1.0</v>
      </c>
      <c r="F151" s="10" t="s">
        <v>580</v>
      </c>
      <c r="G151" s="5">
        <f t="shared" si="1"/>
        <v>0</v>
      </c>
      <c r="H151" s="5" t="s">
        <v>581</v>
      </c>
      <c r="I151" s="5" t="s">
        <v>582</v>
      </c>
      <c r="J151" s="5" t="s">
        <v>583</v>
      </c>
    </row>
    <row r="152">
      <c r="A152" s="5" t="s">
        <v>65</v>
      </c>
      <c r="B152" s="6">
        <v>1965.0</v>
      </c>
      <c r="C152" s="7">
        <v>170.0</v>
      </c>
      <c r="D152" s="8">
        <v>81.0</v>
      </c>
      <c r="E152" s="9">
        <v>1.0</v>
      </c>
      <c r="F152" s="10" t="s">
        <v>584</v>
      </c>
      <c r="G152" s="5">
        <f t="shared" si="1"/>
        <v>0</v>
      </c>
      <c r="H152" s="5" t="s">
        <v>585</v>
      </c>
      <c r="I152" s="5" t="s">
        <v>586</v>
      </c>
      <c r="J152" s="5" t="s">
        <v>587</v>
      </c>
    </row>
    <row r="153">
      <c r="A153" s="5" t="s">
        <v>305</v>
      </c>
      <c r="B153" s="6">
        <v>1965.0</v>
      </c>
      <c r="C153" s="7">
        <v>176.0</v>
      </c>
      <c r="D153" s="8">
        <v>11.75</v>
      </c>
      <c r="E153" s="9">
        <v>1.0</v>
      </c>
      <c r="F153" s="10" t="s">
        <v>588</v>
      </c>
      <c r="G153" s="5">
        <f t="shared" si="1"/>
        <v>0</v>
      </c>
      <c r="H153" s="5" t="s">
        <v>589</v>
      </c>
      <c r="I153" s="5" t="s">
        <v>590</v>
      </c>
      <c r="J153" s="5" t="s">
        <v>591</v>
      </c>
    </row>
    <row r="154">
      <c r="A154" s="5" t="s">
        <v>10</v>
      </c>
      <c r="B154" s="6">
        <v>1965.0</v>
      </c>
      <c r="C154" s="7">
        <v>205.0</v>
      </c>
      <c r="D154" s="8">
        <v>10.0</v>
      </c>
      <c r="E154" s="9">
        <v>1.0</v>
      </c>
      <c r="F154" s="10" t="s">
        <v>592</v>
      </c>
      <c r="G154" s="5">
        <f t="shared" si="1"/>
        <v>0</v>
      </c>
      <c r="H154" s="5" t="s">
        <v>593</v>
      </c>
      <c r="I154" s="5" t="s">
        <v>594</v>
      </c>
      <c r="J154" s="5" t="s">
        <v>595</v>
      </c>
    </row>
    <row r="155">
      <c r="A155" s="5" t="s">
        <v>19</v>
      </c>
      <c r="B155" s="6">
        <v>1965.0</v>
      </c>
      <c r="C155" s="7">
        <v>250.0</v>
      </c>
      <c r="D155" s="8">
        <v>79.99</v>
      </c>
      <c r="E155" s="9">
        <v>1.0</v>
      </c>
      <c r="F155" s="10" t="s">
        <v>596</v>
      </c>
      <c r="G155" s="5">
        <f t="shared" si="1"/>
        <v>0</v>
      </c>
      <c r="H155" s="5" t="s">
        <v>597</v>
      </c>
      <c r="I155" s="5" t="s">
        <v>598</v>
      </c>
      <c r="J155" s="5" t="s">
        <v>599</v>
      </c>
    </row>
    <row r="156">
      <c r="A156" s="5" t="s">
        <v>94</v>
      </c>
      <c r="B156" s="6">
        <v>1965.0</v>
      </c>
      <c r="C156" s="7">
        <v>300.0</v>
      </c>
      <c r="D156" s="8">
        <v>33.0</v>
      </c>
      <c r="E156" s="9"/>
      <c r="F156" s="9"/>
      <c r="G156" s="11">
        <f t="shared" si="1"/>
        <v>33</v>
      </c>
      <c r="H156" s="5" t="s">
        <v>600</v>
      </c>
      <c r="I156" s="5" t="s">
        <v>601</v>
      </c>
      <c r="J156" s="5" t="s">
        <v>602</v>
      </c>
    </row>
    <row r="157">
      <c r="A157" s="5" t="s">
        <v>269</v>
      </c>
      <c r="B157" s="6">
        <v>1965.0</v>
      </c>
      <c r="C157" s="7">
        <v>320.0</v>
      </c>
      <c r="D157" s="8">
        <v>30.0</v>
      </c>
      <c r="E157" s="9">
        <v>1.0</v>
      </c>
      <c r="F157" s="10" t="s">
        <v>603</v>
      </c>
      <c r="G157" s="5">
        <f t="shared" si="1"/>
        <v>0</v>
      </c>
      <c r="H157" s="5" t="s">
        <v>604</v>
      </c>
      <c r="I157" s="5" t="s">
        <v>605</v>
      </c>
      <c r="J157" s="5" t="s">
        <v>606</v>
      </c>
    </row>
    <row r="158">
      <c r="A158" s="5" t="s">
        <v>23</v>
      </c>
      <c r="B158" s="6">
        <v>1965.0</v>
      </c>
      <c r="C158" s="7">
        <v>350.0</v>
      </c>
      <c r="D158" s="8">
        <v>282.29</v>
      </c>
      <c r="E158" s="9"/>
      <c r="F158" s="9"/>
      <c r="G158" s="11">
        <f t="shared" si="1"/>
        <v>282.29</v>
      </c>
      <c r="H158" s="5" t="s">
        <v>607</v>
      </c>
      <c r="I158" s="5" t="s">
        <v>608</v>
      </c>
      <c r="J158" s="5" t="s">
        <v>609</v>
      </c>
    </row>
    <row r="159">
      <c r="A159" s="5" t="s">
        <v>500</v>
      </c>
      <c r="B159" s="6">
        <v>1965.0</v>
      </c>
      <c r="C159" s="7">
        <v>377.0</v>
      </c>
      <c r="D159" s="8">
        <v>17.0</v>
      </c>
      <c r="E159" s="9">
        <v>1.0</v>
      </c>
      <c r="F159" s="10" t="s">
        <v>610</v>
      </c>
      <c r="G159" s="5">
        <f t="shared" si="1"/>
        <v>0</v>
      </c>
      <c r="H159" s="5" t="s">
        <v>611</v>
      </c>
      <c r="I159" s="5" t="s">
        <v>612</v>
      </c>
      <c r="J159" s="5" t="s">
        <v>613</v>
      </c>
    </row>
    <row r="160">
      <c r="A160" s="5" t="s">
        <v>289</v>
      </c>
      <c r="B160" s="6">
        <v>1965.0</v>
      </c>
      <c r="C160" s="7">
        <v>385.0</v>
      </c>
      <c r="D160" s="8">
        <v>22.5</v>
      </c>
      <c r="E160" s="9">
        <v>1.0</v>
      </c>
      <c r="F160" s="10" t="s">
        <v>614</v>
      </c>
      <c r="G160" s="5">
        <f t="shared" si="1"/>
        <v>0</v>
      </c>
      <c r="H160" s="5" t="s">
        <v>615</v>
      </c>
      <c r="I160" s="5" t="s">
        <v>616</v>
      </c>
      <c r="J160" s="5" t="s">
        <v>617</v>
      </c>
    </row>
    <row r="161">
      <c r="A161" s="5" t="s">
        <v>618</v>
      </c>
      <c r="B161" s="6">
        <v>1965.0</v>
      </c>
      <c r="C161" s="7">
        <v>477.0</v>
      </c>
      <c r="D161" s="8">
        <v>44.0</v>
      </c>
      <c r="E161" s="9">
        <v>1.0</v>
      </c>
      <c r="F161" s="10" t="s">
        <v>619</v>
      </c>
      <c r="G161" s="5">
        <f t="shared" si="1"/>
        <v>0</v>
      </c>
      <c r="H161" s="5" t="s">
        <v>620</v>
      </c>
      <c r="I161" s="5" t="s">
        <v>621</v>
      </c>
      <c r="J161" s="5" t="s">
        <v>622</v>
      </c>
    </row>
    <row r="162">
      <c r="A162" s="5" t="s">
        <v>61</v>
      </c>
      <c r="B162" s="6">
        <v>1965.0</v>
      </c>
      <c r="C162" s="7">
        <v>510.0</v>
      </c>
      <c r="D162" s="8">
        <v>30.0</v>
      </c>
      <c r="E162" s="9">
        <v>1.0</v>
      </c>
      <c r="F162" s="10" t="s">
        <v>623</v>
      </c>
      <c r="G162" s="5">
        <f t="shared" si="1"/>
        <v>0</v>
      </c>
      <c r="H162" s="5" t="s">
        <v>624</v>
      </c>
      <c r="I162" s="5" t="s">
        <v>625</v>
      </c>
      <c r="J162" s="5" t="s">
        <v>626</v>
      </c>
    </row>
    <row r="163">
      <c r="A163" s="5" t="s">
        <v>426</v>
      </c>
      <c r="B163" s="6">
        <v>1965.0</v>
      </c>
      <c r="C163" s="7">
        <v>540.0</v>
      </c>
      <c r="D163" s="8">
        <v>27.82</v>
      </c>
      <c r="E163" s="9">
        <v>1.0</v>
      </c>
      <c r="F163" s="10" t="s">
        <v>627</v>
      </c>
      <c r="G163" s="5">
        <f t="shared" si="1"/>
        <v>0</v>
      </c>
      <c r="H163" s="5" t="s">
        <v>628</v>
      </c>
      <c r="I163" s="5" t="s">
        <v>629</v>
      </c>
      <c r="J163" s="5" t="s">
        <v>630</v>
      </c>
    </row>
    <row r="164">
      <c r="A164" s="5" t="s">
        <v>19</v>
      </c>
      <c r="B164" s="6">
        <v>1966.0</v>
      </c>
      <c r="C164" s="7">
        <v>1.0</v>
      </c>
      <c r="D164" s="8">
        <v>15.0</v>
      </c>
      <c r="E164" s="9">
        <v>1.0</v>
      </c>
      <c r="F164" s="10" t="s">
        <v>631</v>
      </c>
      <c r="G164" s="5">
        <f t="shared" si="1"/>
        <v>0</v>
      </c>
      <c r="H164" s="5" t="s">
        <v>632</v>
      </c>
      <c r="I164" s="5" t="s">
        <v>633</v>
      </c>
      <c r="J164" s="5" t="s">
        <v>634</v>
      </c>
    </row>
    <row r="165">
      <c r="A165" s="5" t="s">
        <v>23</v>
      </c>
      <c r="B165" s="6">
        <v>1966.0</v>
      </c>
      <c r="C165" s="7">
        <v>50.0</v>
      </c>
      <c r="D165" s="8">
        <v>145.0</v>
      </c>
      <c r="E165" s="9"/>
      <c r="F165" s="9"/>
      <c r="G165" s="11">
        <f t="shared" si="1"/>
        <v>145</v>
      </c>
      <c r="H165" s="5" t="s">
        <v>635</v>
      </c>
      <c r="I165" s="5" t="s">
        <v>636</v>
      </c>
      <c r="J165" s="5" t="s">
        <v>637</v>
      </c>
    </row>
    <row r="166">
      <c r="A166" s="5" t="s">
        <v>289</v>
      </c>
      <c r="B166" s="6">
        <v>1966.0</v>
      </c>
      <c r="C166" s="7">
        <v>70.0</v>
      </c>
      <c r="D166" s="8">
        <v>14.0</v>
      </c>
      <c r="E166" s="9">
        <v>1.0</v>
      </c>
      <c r="F166" s="10" t="s">
        <v>638</v>
      </c>
      <c r="G166" s="5">
        <f t="shared" si="1"/>
        <v>0</v>
      </c>
      <c r="H166" s="5" t="s">
        <v>639</v>
      </c>
      <c r="I166" s="5" t="s">
        <v>640</v>
      </c>
      <c r="J166" s="5" t="s">
        <v>641</v>
      </c>
    </row>
    <row r="167">
      <c r="A167" s="5" t="s">
        <v>94</v>
      </c>
      <c r="B167" s="6">
        <v>1966.0</v>
      </c>
      <c r="C167" s="7">
        <v>100.0</v>
      </c>
      <c r="D167" s="8">
        <v>37.44</v>
      </c>
      <c r="E167" s="9">
        <v>1.0</v>
      </c>
      <c r="F167" s="10" t="s">
        <v>642</v>
      </c>
      <c r="G167" s="5">
        <f t="shared" si="1"/>
        <v>0</v>
      </c>
      <c r="H167" s="5" t="s">
        <v>643</v>
      </c>
      <c r="I167" s="5" t="s">
        <v>644</v>
      </c>
      <c r="J167" s="5" t="s">
        <v>645</v>
      </c>
    </row>
    <row r="168">
      <c r="A168" s="5" t="s">
        <v>61</v>
      </c>
      <c r="B168" s="6">
        <v>1966.0</v>
      </c>
      <c r="C168" s="7">
        <v>110.0</v>
      </c>
      <c r="D168" s="8">
        <v>19.0</v>
      </c>
      <c r="E168" s="9">
        <v>1.0</v>
      </c>
      <c r="F168" s="10" t="s">
        <v>646</v>
      </c>
      <c r="G168" s="5">
        <f t="shared" si="1"/>
        <v>0</v>
      </c>
      <c r="H168" s="5" t="s">
        <v>647</v>
      </c>
      <c r="I168" s="5" t="s">
        <v>648</v>
      </c>
      <c r="J168" s="5" t="s">
        <v>649</v>
      </c>
    </row>
    <row r="169">
      <c r="A169" s="5" t="s">
        <v>426</v>
      </c>
      <c r="B169" s="6">
        <v>1966.0</v>
      </c>
      <c r="C169" s="7">
        <v>125.0</v>
      </c>
      <c r="D169" s="8">
        <v>13.33</v>
      </c>
      <c r="E169" s="9">
        <v>1.0</v>
      </c>
      <c r="F169" s="10" t="s">
        <v>650</v>
      </c>
      <c r="G169" s="5">
        <f t="shared" si="1"/>
        <v>0</v>
      </c>
      <c r="H169" s="5" t="s">
        <v>651</v>
      </c>
      <c r="I169" s="5" t="s">
        <v>652</v>
      </c>
      <c r="J169" s="5" t="s">
        <v>653</v>
      </c>
    </row>
    <row r="170">
      <c r="A170" s="5" t="s">
        <v>654</v>
      </c>
      <c r="B170" s="6">
        <v>1966.0</v>
      </c>
      <c r="C170" s="7">
        <v>126.0</v>
      </c>
      <c r="D170" s="8">
        <v>67.99</v>
      </c>
      <c r="E170" s="9">
        <v>1.0</v>
      </c>
      <c r="F170" s="10" t="s">
        <v>655</v>
      </c>
      <c r="G170" s="5">
        <f t="shared" si="1"/>
        <v>0</v>
      </c>
      <c r="H170" s="5" t="s">
        <v>656</v>
      </c>
      <c r="I170" s="5" t="s">
        <v>657</v>
      </c>
      <c r="J170" s="5" t="s">
        <v>658</v>
      </c>
    </row>
    <row r="171">
      <c r="A171" s="5" t="s">
        <v>563</v>
      </c>
      <c r="B171" s="6">
        <v>1966.0</v>
      </c>
      <c r="C171" s="7">
        <v>195.0</v>
      </c>
      <c r="D171" s="8">
        <v>8.51</v>
      </c>
      <c r="E171" s="9">
        <v>1.0</v>
      </c>
      <c r="F171" s="10" t="s">
        <v>659</v>
      </c>
      <c r="G171" s="5">
        <f t="shared" si="1"/>
        <v>0</v>
      </c>
      <c r="H171" s="5" t="s">
        <v>660</v>
      </c>
      <c r="I171" s="5" t="s">
        <v>661</v>
      </c>
      <c r="J171" s="5" t="s">
        <v>662</v>
      </c>
    </row>
    <row r="172">
      <c r="A172" s="5" t="s">
        <v>500</v>
      </c>
      <c r="B172" s="6">
        <v>1966.0</v>
      </c>
      <c r="C172" s="7">
        <v>255.0</v>
      </c>
      <c r="D172" s="8">
        <v>8.25</v>
      </c>
      <c r="E172" s="9">
        <v>1.0</v>
      </c>
      <c r="F172" s="10" t="s">
        <v>663</v>
      </c>
      <c r="G172" s="5">
        <f t="shared" si="1"/>
        <v>0</v>
      </c>
      <c r="H172" s="5" t="s">
        <v>664</v>
      </c>
      <c r="I172" s="5" t="s">
        <v>665</v>
      </c>
      <c r="J172" s="5" t="s">
        <v>666</v>
      </c>
    </row>
    <row r="173">
      <c r="A173" s="5" t="s">
        <v>98</v>
      </c>
      <c r="B173" s="6">
        <v>1966.0</v>
      </c>
      <c r="C173" s="7">
        <v>300.0</v>
      </c>
      <c r="D173" s="8">
        <v>62.0</v>
      </c>
      <c r="E173" s="9">
        <v>1.0</v>
      </c>
      <c r="F173" s="10" t="s">
        <v>667</v>
      </c>
      <c r="G173" s="5">
        <f t="shared" si="1"/>
        <v>0</v>
      </c>
      <c r="H173" s="5" t="s">
        <v>668</v>
      </c>
      <c r="I173" s="5" t="s">
        <v>669</v>
      </c>
      <c r="J173" s="5" t="s">
        <v>670</v>
      </c>
    </row>
    <row r="174">
      <c r="A174" s="5" t="s">
        <v>155</v>
      </c>
      <c r="B174" s="6">
        <v>1966.0</v>
      </c>
      <c r="C174" s="7">
        <v>310.0</v>
      </c>
      <c r="D174" s="8">
        <v>40.0</v>
      </c>
      <c r="E174" s="9">
        <v>1.0</v>
      </c>
      <c r="F174" s="10" t="s">
        <v>671</v>
      </c>
      <c r="G174" s="5">
        <f t="shared" si="1"/>
        <v>0</v>
      </c>
      <c r="H174" s="5" t="s">
        <v>672</v>
      </c>
      <c r="I174" s="5" t="s">
        <v>673</v>
      </c>
      <c r="J174" s="5" t="s">
        <v>674</v>
      </c>
    </row>
    <row r="175">
      <c r="A175" s="5" t="s">
        <v>269</v>
      </c>
      <c r="B175" s="6">
        <v>1966.0</v>
      </c>
      <c r="C175" s="7">
        <v>320.0</v>
      </c>
      <c r="D175" s="8">
        <v>20.83</v>
      </c>
      <c r="E175" s="9">
        <v>1.0</v>
      </c>
      <c r="F175" s="10" t="s">
        <v>675</v>
      </c>
      <c r="G175" s="5">
        <f t="shared" si="1"/>
        <v>0</v>
      </c>
      <c r="H175" s="5" t="s">
        <v>676</v>
      </c>
      <c r="I175" s="5" t="s">
        <v>677</v>
      </c>
      <c r="J175" s="5" t="s">
        <v>678</v>
      </c>
    </row>
    <row r="176">
      <c r="A176" s="5" t="s">
        <v>181</v>
      </c>
      <c r="B176" s="6">
        <v>1966.0</v>
      </c>
      <c r="C176" s="7">
        <v>390.0</v>
      </c>
      <c r="D176" s="8">
        <v>26.0</v>
      </c>
      <c r="E176" s="9">
        <v>1.0</v>
      </c>
      <c r="F176" s="10" t="s">
        <v>679</v>
      </c>
      <c r="G176" s="5">
        <f t="shared" si="1"/>
        <v>0</v>
      </c>
      <c r="H176" s="5" t="s">
        <v>680</v>
      </c>
      <c r="I176" s="5" t="s">
        <v>681</v>
      </c>
      <c r="J176" s="5" t="s">
        <v>682</v>
      </c>
    </row>
    <row r="177">
      <c r="A177" s="5" t="s">
        <v>69</v>
      </c>
      <c r="B177" s="6">
        <v>1966.0</v>
      </c>
      <c r="C177" s="7">
        <v>410.0</v>
      </c>
      <c r="D177" s="8">
        <v>7.5</v>
      </c>
      <c r="E177" s="9">
        <v>1.0</v>
      </c>
      <c r="F177" s="10" t="s">
        <v>683</v>
      </c>
      <c r="G177" s="5">
        <f t="shared" si="1"/>
        <v>0</v>
      </c>
      <c r="H177" s="5" t="s">
        <v>684</v>
      </c>
      <c r="I177" s="5" t="s">
        <v>685</v>
      </c>
      <c r="J177" s="5" t="s">
        <v>686</v>
      </c>
    </row>
    <row r="178">
      <c r="A178" s="5" t="s">
        <v>65</v>
      </c>
      <c r="B178" s="6">
        <v>1966.0</v>
      </c>
      <c r="C178" s="7">
        <v>500.0</v>
      </c>
      <c r="D178" s="8">
        <v>41.0</v>
      </c>
      <c r="E178" s="9">
        <v>1.0</v>
      </c>
      <c r="F178" s="10" t="s">
        <v>687</v>
      </c>
      <c r="G178" s="5">
        <f t="shared" si="1"/>
        <v>0</v>
      </c>
      <c r="H178" s="5" t="s">
        <v>688</v>
      </c>
      <c r="I178" s="5" t="s">
        <v>689</v>
      </c>
      <c r="J178" s="5" t="s">
        <v>690</v>
      </c>
    </row>
    <row r="179">
      <c r="A179" s="5" t="s">
        <v>305</v>
      </c>
      <c r="B179" s="6">
        <v>1966.0</v>
      </c>
      <c r="C179" s="7">
        <v>550.0</v>
      </c>
      <c r="D179" s="8">
        <v>134.5</v>
      </c>
      <c r="E179" s="9">
        <v>1.0</v>
      </c>
      <c r="F179" s="10" t="s">
        <v>691</v>
      </c>
      <c r="G179" s="5">
        <f t="shared" si="1"/>
        <v>0</v>
      </c>
      <c r="H179" s="5" t="s">
        <v>692</v>
      </c>
      <c r="I179" s="5" t="s">
        <v>693</v>
      </c>
      <c r="J179" s="5" t="s">
        <v>694</v>
      </c>
    </row>
    <row r="180">
      <c r="A180" s="5" t="s">
        <v>69</v>
      </c>
      <c r="B180" s="6">
        <v>1967.0</v>
      </c>
      <c r="C180" s="7">
        <v>30.0</v>
      </c>
      <c r="D180" s="8">
        <v>8.0</v>
      </c>
      <c r="E180" s="9">
        <v>1.0</v>
      </c>
      <c r="F180" s="10" t="s">
        <v>695</v>
      </c>
      <c r="G180" s="5">
        <f t="shared" si="1"/>
        <v>0</v>
      </c>
      <c r="H180" s="5" t="s">
        <v>696</v>
      </c>
      <c r="I180" s="5" t="s">
        <v>697</v>
      </c>
      <c r="J180" s="5" t="s">
        <v>698</v>
      </c>
    </row>
    <row r="181">
      <c r="A181" s="5" t="s">
        <v>155</v>
      </c>
      <c r="B181" s="6">
        <v>1967.0</v>
      </c>
      <c r="C181" s="7">
        <v>100.0</v>
      </c>
      <c r="D181" s="8">
        <v>17.5</v>
      </c>
      <c r="E181" s="9">
        <v>1.0</v>
      </c>
      <c r="F181" s="10" t="s">
        <v>699</v>
      </c>
      <c r="G181" s="5">
        <f t="shared" si="1"/>
        <v>0</v>
      </c>
      <c r="H181" s="5" t="s">
        <v>700</v>
      </c>
      <c r="I181" s="5" t="s">
        <v>701</v>
      </c>
      <c r="J181" s="5" t="s">
        <v>702</v>
      </c>
    </row>
    <row r="182">
      <c r="A182" s="5" t="s">
        <v>500</v>
      </c>
      <c r="B182" s="6">
        <v>1967.0</v>
      </c>
      <c r="C182" s="7">
        <v>140.0</v>
      </c>
      <c r="D182" s="8">
        <v>4.0</v>
      </c>
      <c r="E182" s="9">
        <v>1.0</v>
      </c>
      <c r="F182" s="10" t="s">
        <v>703</v>
      </c>
      <c r="G182" s="5">
        <f t="shared" si="1"/>
        <v>0</v>
      </c>
      <c r="H182" s="5" t="s">
        <v>704</v>
      </c>
      <c r="I182" s="5" t="s">
        <v>705</v>
      </c>
      <c r="J182" s="5" t="s">
        <v>706</v>
      </c>
    </row>
    <row r="183">
      <c r="A183" s="5" t="s">
        <v>618</v>
      </c>
      <c r="B183" s="6">
        <v>1967.0</v>
      </c>
      <c r="C183" s="7">
        <v>146.0</v>
      </c>
      <c r="D183" s="8">
        <v>16.17</v>
      </c>
      <c r="E183" s="9">
        <v>1.0</v>
      </c>
      <c r="F183" s="10" t="s">
        <v>707</v>
      </c>
      <c r="G183" s="5">
        <f t="shared" si="1"/>
        <v>0</v>
      </c>
      <c r="H183" s="5" t="s">
        <v>708</v>
      </c>
      <c r="I183" s="5" t="s">
        <v>709</v>
      </c>
      <c r="J183" s="5" t="s">
        <v>710</v>
      </c>
    </row>
    <row r="184">
      <c r="A184" s="5" t="s">
        <v>23</v>
      </c>
      <c r="B184" s="6">
        <v>1967.0</v>
      </c>
      <c r="C184" s="7">
        <v>150.0</v>
      </c>
      <c r="D184" s="8">
        <v>190.0</v>
      </c>
      <c r="E184" s="9"/>
      <c r="F184" s="9"/>
      <c r="G184" s="11">
        <f t="shared" si="1"/>
        <v>190</v>
      </c>
      <c r="H184" s="5" t="s">
        <v>711</v>
      </c>
      <c r="I184" s="5" t="s">
        <v>712</v>
      </c>
      <c r="J184" s="5" t="s">
        <v>713</v>
      </c>
    </row>
    <row r="185">
      <c r="A185" s="5" t="s">
        <v>19</v>
      </c>
      <c r="B185" s="6">
        <v>1967.0</v>
      </c>
      <c r="C185" s="7">
        <v>200.0</v>
      </c>
      <c r="D185" s="8">
        <v>22.49</v>
      </c>
      <c r="E185" s="9">
        <v>1.0</v>
      </c>
      <c r="F185" s="10" t="s">
        <v>714</v>
      </c>
      <c r="G185" s="5">
        <f t="shared" si="1"/>
        <v>0</v>
      </c>
      <c r="H185" s="5" t="s">
        <v>715</v>
      </c>
      <c r="I185" s="5" t="s">
        <v>716</v>
      </c>
      <c r="J185" s="5" t="s">
        <v>717</v>
      </c>
    </row>
    <row r="186">
      <c r="A186" s="5" t="s">
        <v>269</v>
      </c>
      <c r="B186" s="6">
        <v>1967.0</v>
      </c>
      <c r="C186" s="7">
        <v>210.0</v>
      </c>
      <c r="D186" s="8">
        <v>9.0</v>
      </c>
      <c r="E186" s="9">
        <v>1.0</v>
      </c>
      <c r="F186" s="10" t="s">
        <v>718</v>
      </c>
      <c r="G186" s="5">
        <f t="shared" si="1"/>
        <v>0</v>
      </c>
      <c r="H186" s="5" t="s">
        <v>719</v>
      </c>
      <c r="I186" s="5" t="s">
        <v>720</v>
      </c>
      <c r="J186" s="5" t="s">
        <v>721</v>
      </c>
    </row>
    <row r="187">
      <c r="A187" s="5" t="s">
        <v>61</v>
      </c>
      <c r="B187" s="6">
        <v>1967.0</v>
      </c>
      <c r="C187" s="7">
        <v>215.0</v>
      </c>
      <c r="D187" s="8">
        <v>20.0</v>
      </c>
      <c r="E187" s="9">
        <v>1.0</v>
      </c>
      <c r="F187" s="10" t="s">
        <v>722</v>
      </c>
      <c r="G187" s="5">
        <f t="shared" si="1"/>
        <v>0</v>
      </c>
      <c r="H187" s="5" t="s">
        <v>723</v>
      </c>
      <c r="I187" s="5" t="s">
        <v>724</v>
      </c>
      <c r="J187" s="5" t="s">
        <v>725</v>
      </c>
    </row>
    <row r="188">
      <c r="A188" s="5" t="s">
        <v>65</v>
      </c>
      <c r="B188" s="6">
        <v>1967.0</v>
      </c>
      <c r="C188" s="7">
        <v>250.0</v>
      </c>
      <c r="D188" s="8">
        <v>50.0</v>
      </c>
      <c r="E188" s="9">
        <v>1.0</v>
      </c>
      <c r="F188" s="10" t="s">
        <v>726</v>
      </c>
      <c r="G188" s="5">
        <f t="shared" si="1"/>
        <v>0</v>
      </c>
      <c r="H188" s="5" t="s">
        <v>727</v>
      </c>
      <c r="I188" s="5" t="s">
        <v>728</v>
      </c>
      <c r="J188" s="5" t="s">
        <v>729</v>
      </c>
    </row>
    <row r="189">
      <c r="A189" s="5" t="s">
        <v>426</v>
      </c>
      <c r="B189" s="6">
        <v>1967.0</v>
      </c>
      <c r="C189" s="7">
        <v>285.0</v>
      </c>
      <c r="D189" s="8">
        <v>14.0</v>
      </c>
      <c r="E189" s="9">
        <v>1.0</v>
      </c>
      <c r="F189" s="10" t="s">
        <v>730</v>
      </c>
      <c r="G189" s="5">
        <f t="shared" si="1"/>
        <v>0</v>
      </c>
      <c r="H189" s="5" t="s">
        <v>731</v>
      </c>
      <c r="I189" s="5" t="s">
        <v>732</v>
      </c>
      <c r="J189" s="5" t="s">
        <v>733</v>
      </c>
    </row>
    <row r="190">
      <c r="A190" s="5" t="s">
        <v>563</v>
      </c>
      <c r="B190" s="6">
        <v>1967.0</v>
      </c>
      <c r="C190" s="7">
        <v>337.0</v>
      </c>
      <c r="D190" s="8">
        <v>8.25</v>
      </c>
      <c r="E190" s="9">
        <v>1.0</v>
      </c>
      <c r="F190" s="10" t="s">
        <v>734</v>
      </c>
      <c r="G190" s="5">
        <f t="shared" si="1"/>
        <v>0</v>
      </c>
      <c r="H190" s="5" t="s">
        <v>735</v>
      </c>
      <c r="I190" s="5" t="s">
        <v>736</v>
      </c>
      <c r="J190" s="5" t="s">
        <v>737</v>
      </c>
    </row>
    <row r="191">
      <c r="A191" s="5" t="s">
        <v>289</v>
      </c>
      <c r="B191" s="6">
        <v>1967.0</v>
      </c>
      <c r="C191" s="7">
        <v>355.0</v>
      </c>
      <c r="D191" s="8">
        <v>46.5</v>
      </c>
      <c r="E191" s="9">
        <v>1.0</v>
      </c>
      <c r="F191" s="10" t="s">
        <v>738</v>
      </c>
      <c r="G191" s="5">
        <f t="shared" si="1"/>
        <v>0</v>
      </c>
      <c r="H191" s="5" t="s">
        <v>739</v>
      </c>
      <c r="I191" s="5" t="s">
        <v>740</v>
      </c>
      <c r="J191" s="5" t="s">
        <v>741</v>
      </c>
    </row>
    <row r="192">
      <c r="A192" s="5" t="s">
        <v>98</v>
      </c>
      <c r="B192" s="6">
        <v>1967.0</v>
      </c>
      <c r="C192" s="7">
        <v>400.0</v>
      </c>
      <c r="D192" s="8">
        <v>34.1</v>
      </c>
      <c r="E192" s="9">
        <v>1.0</v>
      </c>
      <c r="F192" s="10" t="s">
        <v>742</v>
      </c>
      <c r="G192" s="5">
        <f t="shared" si="1"/>
        <v>0</v>
      </c>
      <c r="H192" s="5" t="s">
        <v>743</v>
      </c>
      <c r="I192" s="5" t="s">
        <v>744</v>
      </c>
      <c r="J192" s="5" t="s">
        <v>745</v>
      </c>
    </row>
    <row r="193">
      <c r="A193" s="5" t="s">
        <v>654</v>
      </c>
      <c r="B193" s="6">
        <v>1967.0</v>
      </c>
      <c r="C193" s="7">
        <v>475.0</v>
      </c>
      <c r="D193" s="8">
        <v>33.65</v>
      </c>
      <c r="E193" s="9">
        <v>1.0</v>
      </c>
      <c r="F193" s="9" t="s">
        <v>746</v>
      </c>
      <c r="G193" s="5">
        <f t="shared" si="1"/>
        <v>0</v>
      </c>
      <c r="H193" s="5" t="s">
        <v>747</v>
      </c>
      <c r="I193" s="5" t="s">
        <v>748</v>
      </c>
      <c r="J193" s="5" t="s">
        <v>749</v>
      </c>
    </row>
    <row r="194">
      <c r="A194" s="5" t="s">
        <v>305</v>
      </c>
      <c r="B194" s="6">
        <v>1967.0</v>
      </c>
      <c r="C194" s="7">
        <v>480.0</v>
      </c>
      <c r="D194" s="8">
        <v>30.24</v>
      </c>
      <c r="E194" s="9">
        <v>1.0</v>
      </c>
      <c r="F194" s="10" t="s">
        <v>750</v>
      </c>
      <c r="G194" s="5">
        <f t="shared" si="1"/>
        <v>0</v>
      </c>
      <c r="H194" s="5" t="s">
        <v>751</v>
      </c>
      <c r="I194" s="5" t="s">
        <v>752</v>
      </c>
      <c r="J194" s="5" t="s">
        <v>753</v>
      </c>
    </row>
    <row r="195">
      <c r="A195" s="5" t="s">
        <v>754</v>
      </c>
      <c r="B195" s="6">
        <v>1967.0</v>
      </c>
      <c r="C195" s="7">
        <v>569.0</v>
      </c>
      <c r="D195" s="8">
        <v>249.99</v>
      </c>
      <c r="E195" s="9"/>
      <c r="F195" s="9"/>
      <c r="G195" s="11">
        <f t="shared" si="1"/>
        <v>249.99</v>
      </c>
      <c r="H195" s="5" t="s">
        <v>755</v>
      </c>
      <c r="I195" s="5" t="s">
        <v>756</v>
      </c>
      <c r="J195" s="5" t="s">
        <v>757</v>
      </c>
    </row>
    <row r="196">
      <c r="A196" s="5" t="s">
        <v>758</v>
      </c>
      <c r="B196" s="6">
        <v>1967.0</v>
      </c>
      <c r="C196" s="7">
        <v>581.0</v>
      </c>
      <c r="D196" s="8">
        <v>600.0</v>
      </c>
      <c r="E196" s="9"/>
      <c r="F196" s="9"/>
      <c r="G196" s="11">
        <f t="shared" si="1"/>
        <v>600</v>
      </c>
      <c r="H196" s="5" t="s">
        <v>759</v>
      </c>
      <c r="I196" s="5" t="s">
        <v>760</v>
      </c>
      <c r="J196" s="5" t="s">
        <v>761</v>
      </c>
    </row>
    <row r="197">
      <c r="A197" s="5" t="s">
        <v>181</v>
      </c>
      <c r="B197" s="6">
        <v>1967.0</v>
      </c>
      <c r="C197" s="7">
        <v>600.0</v>
      </c>
      <c r="D197" s="8">
        <v>175.0</v>
      </c>
      <c r="E197" s="9">
        <v>1.0</v>
      </c>
      <c r="F197" s="10" t="s">
        <v>762</v>
      </c>
      <c r="G197" s="5">
        <f t="shared" si="1"/>
        <v>0</v>
      </c>
      <c r="H197" s="5" t="s">
        <v>763</v>
      </c>
      <c r="I197" s="5" t="s">
        <v>764</v>
      </c>
      <c r="J197" s="5" t="s">
        <v>765</v>
      </c>
    </row>
    <row r="198">
      <c r="A198" s="5" t="s">
        <v>181</v>
      </c>
      <c r="B198" s="6">
        <v>1968.0</v>
      </c>
      <c r="C198" s="7">
        <v>20.0</v>
      </c>
      <c r="D198" s="8">
        <v>11.0</v>
      </c>
      <c r="E198" s="9">
        <v>1.0</v>
      </c>
      <c r="F198" s="9" t="s">
        <v>766</v>
      </c>
      <c r="G198" s="5">
        <f t="shared" si="1"/>
        <v>0</v>
      </c>
      <c r="H198" s="5" t="s">
        <v>767</v>
      </c>
      <c r="I198" s="5" t="s">
        <v>768</v>
      </c>
      <c r="J198" s="5" t="s">
        <v>769</v>
      </c>
    </row>
    <row r="199">
      <c r="A199" s="5" t="s">
        <v>758</v>
      </c>
      <c r="B199" s="6">
        <v>1968.0</v>
      </c>
      <c r="C199" s="7">
        <v>45.0</v>
      </c>
      <c r="D199" s="8">
        <v>59.99</v>
      </c>
      <c r="E199" s="9">
        <v>1.0</v>
      </c>
      <c r="F199" s="10" t="s">
        <v>770</v>
      </c>
      <c r="G199" s="5">
        <f t="shared" si="1"/>
        <v>0</v>
      </c>
      <c r="H199" s="5" t="s">
        <v>771</v>
      </c>
      <c r="I199" s="5" t="s">
        <v>772</v>
      </c>
      <c r="J199" s="5" t="s">
        <v>773</v>
      </c>
    </row>
    <row r="200">
      <c r="A200" s="5" t="s">
        <v>19</v>
      </c>
      <c r="B200" s="6">
        <v>1968.0</v>
      </c>
      <c r="C200" s="7">
        <v>50.0</v>
      </c>
      <c r="D200" s="8">
        <v>16.25</v>
      </c>
      <c r="E200" s="9">
        <v>1.0</v>
      </c>
      <c r="F200" s="10" t="s">
        <v>774</v>
      </c>
      <c r="G200" s="5">
        <f t="shared" si="1"/>
        <v>0</v>
      </c>
      <c r="H200" s="5" t="s">
        <v>775</v>
      </c>
      <c r="I200" s="5" t="s">
        <v>776</v>
      </c>
      <c r="J200" s="5" t="s">
        <v>777</v>
      </c>
    </row>
    <row r="201">
      <c r="A201" s="5" t="s">
        <v>754</v>
      </c>
      <c r="B201" s="6">
        <v>1968.0</v>
      </c>
      <c r="C201" s="7">
        <v>80.0</v>
      </c>
      <c r="D201" s="8">
        <v>20.0</v>
      </c>
      <c r="E201" s="9">
        <v>1.0</v>
      </c>
      <c r="F201" s="10" t="s">
        <v>778</v>
      </c>
      <c r="G201" s="5">
        <f t="shared" si="1"/>
        <v>0</v>
      </c>
      <c r="H201" s="5" t="s">
        <v>779</v>
      </c>
      <c r="I201" s="5" t="s">
        <v>780</v>
      </c>
      <c r="J201" s="5" t="s">
        <v>781</v>
      </c>
    </row>
    <row r="202">
      <c r="A202" s="5" t="s">
        <v>500</v>
      </c>
      <c r="B202" s="6">
        <v>1968.0</v>
      </c>
      <c r="C202" s="7">
        <v>86.0</v>
      </c>
      <c r="D202" s="8">
        <v>4.0</v>
      </c>
      <c r="E202" s="9">
        <v>1.0</v>
      </c>
      <c r="F202" s="9" t="s">
        <v>782</v>
      </c>
      <c r="G202" s="5">
        <f t="shared" si="1"/>
        <v>0</v>
      </c>
      <c r="H202" s="5" t="s">
        <v>783</v>
      </c>
      <c r="I202" s="5" t="s">
        <v>784</v>
      </c>
      <c r="J202" s="5" t="s">
        <v>785</v>
      </c>
    </row>
    <row r="203">
      <c r="A203" s="5" t="s">
        <v>269</v>
      </c>
      <c r="B203" s="6">
        <v>1968.0</v>
      </c>
      <c r="C203" s="7">
        <v>100.0</v>
      </c>
      <c r="D203" s="8">
        <v>13.01</v>
      </c>
      <c r="E203" s="9">
        <v>1.0</v>
      </c>
      <c r="F203" s="10" t="s">
        <v>786</v>
      </c>
      <c r="G203" s="5">
        <f t="shared" si="1"/>
        <v>0</v>
      </c>
      <c r="H203" s="5" t="s">
        <v>787</v>
      </c>
      <c r="I203" s="5" t="s">
        <v>788</v>
      </c>
      <c r="J203" s="5" t="s">
        <v>789</v>
      </c>
    </row>
    <row r="204">
      <c r="A204" s="5" t="s">
        <v>65</v>
      </c>
      <c r="B204" s="6">
        <v>1968.0</v>
      </c>
      <c r="C204" s="7">
        <v>110.0</v>
      </c>
      <c r="D204" s="8">
        <v>25.0</v>
      </c>
      <c r="E204" s="9">
        <v>1.0</v>
      </c>
      <c r="F204" s="9" t="s">
        <v>790</v>
      </c>
      <c r="G204" s="5">
        <f t="shared" si="1"/>
        <v>0</v>
      </c>
      <c r="H204" s="5" t="s">
        <v>791</v>
      </c>
      <c r="I204" s="5" t="s">
        <v>792</v>
      </c>
      <c r="J204" s="5" t="s">
        <v>793</v>
      </c>
    </row>
    <row r="205">
      <c r="A205" s="5" t="s">
        <v>563</v>
      </c>
      <c r="B205" s="6">
        <v>1968.0</v>
      </c>
      <c r="C205" s="7">
        <v>144.0</v>
      </c>
      <c r="D205" s="8">
        <v>2.32</v>
      </c>
      <c r="E205" s="9">
        <v>1.0</v>
      </c>
      <c r="F205" s="10" t="s">
        <v>794</v>
      </c>
      <c r="G205" s="5">
        <f t="shared" si="1"/>
        <v>0</v>
      </c>
      <c r="H205" s="5" t="s">
        <v>795</v>
      </c>
      <c r="I205" s="5" t="s">
        <v>796</v>
      </c>
      <c r="J205" s="5" t="s">
        <v>797</v>
      </c>
    </row>
    <row r="206">
      <c r="A206" s="5" t="s">
        <v>98</v>
      </c>
      <c r="B206" s="6">
        <v>1968.0</v>
      </c>
      <c r="C206" s="7">
        <v>150.0</v>
      </c>
      <c r="D206" s="8">
        <v>29.99</v>
      </c>
      <c r="E206" s="9">
        <v>1.0</v>
      </c>
      <c r="F206" s="10" t="s">
        <v>798</v>
      </c>
      <c r="G206" s="5">
        <f t="shared" si="1"/>
        <v>0</v>
      </c>
      <c r="H206" s="5" t="s">
        <v>799</v>
      </c>
      <c r="I206" s="5" t="s">
        <v>800</v>
      </c>
      <c r="J206" s="5" t="s">
        <v>801</v>
      </c>
    </row>
    <row r="207">
      <c r="A207" s="5" t="s">
        <v>802</v>
      </c>
      <c r="B207" s="6">
        <v>1968.0</v>
      </c>
      <c r="C207" s="7">
        <v>177.0</v>
      </c>
      <c r="D207" s="8">
        <v>300.0</v>
      </c>
      <c r="E207" s="9"/>
      <c r="F207" s="9"/>
      <c r="G207" s="11">
        <f t="shared" si="1"/>
        <v>300</v>
      </c>
      <c r="H207" s="5" t="s">
        <v>803</v>
      </c>
      <c r="I207" s="5" t="s">
        <v>804</v>
      </c>
      <c r="J207" s="5" t="s">
        <v>805</v>
      </c>
    </row>
    <row r="208">
      <c r="A208" s="5" t="s">
        <v>69</v>
      </c>
      <c r="B208" s="6">
        <v>1968.0</v>
      </c>
      <c r="C208" s="7">
        <v>240.0</v>
      </c>
      <c r="D208" s="8">
        <v>7.5</v>
      </c>
      <c r="E208" s="9">
        <v>1.0</v>
      </c>
      <c r="F208" s="10" t="s">
        <v>806</v>
      </c>
      <c r="G208" s="5">
        <f t="shared" si="1"/>
        <v>0</v>
      </c>
      <c r="H208" s="5" t="s">
        <v>807</v>
      </c>
      <c r="I208" s="5" t="s">
        <v>808</v>
      </c>
      <c r="J208" s="5" t="s">
        <v>809</v>
      </c>
    </row>
    <row r="209">
      <c r="A209" s="5" t="s">
        <v>810</v>
      </c>
      <c r="B209" s="6">
        <v>1968.0</v>
      </c>
      <c r="C209" s="7">
        <v>247.0</v>
      </c>
      <c r="D209" s="8">
        <v>39.0</v>
      </c>
      <c r="E209" s="9">
        <v>1.0</v>
      </c>
      <c r="F209" s="10" t="s">
        <v>811</v>
      </c>
      <c r="G209" s="5">
        <f t="shared" si="1"/>
        <v>0</v>
      </c>
      <c r="H209" s="5" t="s">
        <v>812</v>
      </c>
      <c r="I209" s="5" t="s">
        <v>813</v>
      </c>
      <c r="J209" s="5" t="s">
        <v>814</v>
      </c>
    </row>
    <row r="210">
      <c r="A210" s="5" t="s">
        <v>289</v>
      </c>
      <c r="B210" s="6">
        <v>1968.0</v>
      </c>
      <c r="C210" s="7">
        <v>250.0</v>
      </c>
      <c r="D210" s="8">
        <v>81.01</v>
      </c>
      <c r="E210" s="9">
        <v>1.0</v>
      </c>
      <c r="F210" s="10" t="s">
        <v>815</v>
      </c>
      <c r="G210" s="5">
        <f t="shared" si="1"/>
        <v>0</v>
      </c>
      <c r="H210" s="5" t="s">
        <v>816</v>
      </c>
      <c r="I210" s="5" t="s">
        <v>817</v>
      </c>
      <c r="J210" s="5" t="s">
        <v>818</v>
      </c>
    </row>
    <row r="211">
      <c r="A211" s="5" t="s">
        <v>23</v>
      </c>
      <c r="B211" s="6">
        <v>1968.0</v>
      </c>
      <c r="C211" s="7">
        <v>280.0</v>
      </c>
      <c r="D211" s="8">
        <v>74.99</v>
      </c>
      <c r="E211" s="9"/>
      <c r="F211" s="9"/>
      <c r="G211" s="11">
        <f t="shared" si="1"/>
        <v>74.99</v>
      </c>
      <c r="H211" s="5" t="s">
        <v>819</v>
      </c>
      <c r="I211" s="5" t="s">
        <v>820</v>
      </c>
      <c r="J211" s="5" t="s">
        <v>821</v>
      </c>
    </row>
    <row r="212">
      <c r="A212" s="5" t="s">
        <v>305</v>
      </c>
      <c r="B212" s="6">
        <v>1968.0</v>
      </c>
      <c r="C212" s="7">
        <v>290.0</v>
      </c>
      <c r="D212" s="8">
        <v>3.0</v>
      </c>
      <c r="E212" s="9">
        <v>1.0</v>
      </c>
      <c r="F212" s="10" t="s">
        <v>822</v>
      </c>
      <c r="G212" s="5">
        <f t="shared" si="1"/>
        <v>0</v>
      </c>
      <c r="H212" s="5" t="s">
        <v>823</v>
      </c>
      <c r="I212" s="5" t="s">
        <v>824</v>
      </c>
      <c r="J212" s="5" t="s">
        <v>825</v>
      </c>
    </row>
    <row r="213">
      <c r="A213" s="5" t="s">
        <v>61</v>
      </c>
      <c r="B213" s="6">
        <v>1968.0</v>
      </c>
      <c r="C213" s="7">
        <v>355.0</v>
      </c>
      <c r="D213" s="8">
        <v>10.0</v>
      </c>
      <c r="E213" s="9">
        <v>1.0</v>
      </c>
      <c r="F213" s="10" t="s">
        <v>826</v>
      </c>
      <c r="G213" s="5">
        <f t="shared" si="1"/>
        <v>0</v>
      </c>
      <c r="H213" s="5" t="s">
        <v>827</v>
      </c>
      <c r="I213" s="5" t="s">
        <v>828</v>
      </c>
      <c r="J213" s="5" t="s">
        <v>829</v>
      </c>
    </row>
    <row r="214">
      <c r="A214" s="5" t="s">
        <v>618</v>
      </c>
      <c r="B214" s="6">
        <v>1968.0</v>
      </c>
      <c r="C214" s="7">
        <v>408.0</v>
      </c>
      <c r="D214" s="8">
        <v>5.0</v>
      </c>
      <c r="E214" s="9">
        <v>1.0</v>
      </c>
      <c r="F214" s="10" t="s">
        <v>830</v>
      </c>
      <c r="G214" s="5">
        <f t="shared" si="1"/>
        <v>0</v>
      </c>
      <c r="H214" s="5" t="s">
        <v>831</v>
      </c>
      <c r="I214" s="5" t="s">
        <v>832</v>
      </c>
      <c r="J214" s="5" t="s">
        <v>833</v>
      </c>
    </row>
    <row r="215">
      <c r="A215" s="5" t="s">
        <v>155</v>
      </c>
      <c r="B215" s="6">
        <v>1968.0</v>
      </c>
      <c r="C215" s="7">
        <v>500.0</v>
      </c>
      <c r="D215" s="8">
        <v>75.38</v>
      </c>
      <c r="E215" s="9">
        <v>1.0</v>
      </c>
      <c r="F215" s="10" t="s">
        <v>834</v>
      </c>
      <c r="G215" s="5">
        <f t="shared" si="1"/>
        <v>0</v>
      </c>
      <c r="H215" s="5" t="s">
        <v>835</v>
      </c>
      <c r="I215" s="5" t="s">
        <v>836</v>
      </c>
      <c r="J215" s="5" t="s">
        <v>837</v>
      </c>
    </row>
    <row r="216">
      <c r="A216" s="5" t="s">
        <v>426</v>
      </c>
      <c r="B216" s="6">
        <v>1968.0</v>
      </c>
      <c r="C216" s="7">
        <v>520.0</v>
      </c>
      <c r="D216" s="8">
        <v>14.51</v>
      </c>
      <c r="E216" s="9">
        <v>1.0</v>
      </c>
      <c r="F216" s="10" t="s">
        <v>838</v>
      </c>
      <c r="G216" s="5">
        <f t="shared" si="1"/>
        <v>0</v>
      </c>
      <c r="H216" s="5" t="s">
        <v>839</v>
      </c>
      <c r="I216" s="5" t="s">
        <v>840</v>
      </c>
      <c r="J216" s="5" t="s">
        <v>841</v>
      </c>
    </row>
    <row r="217">
      <c r="A217" s="5" t="s">
        <v>654</v>
      </c>
      <c r="B217" s="6">
        <v>1968.0</v>
      </c>
      <c r="C217" s="7">
        <v>575.0</v>
      </c>
      <c r="D217" s="8">
        <v>20.0</v>
      </c>
      <c r="E217" s="9">
        <v>1.0</v>
      </c>
      <c r="F217" s="10" t="s">
        <v>842</v>
      </c>
      <c r="G217" s="5">
        <f t="shared" si="1"/>
        <v>0</v>
      </c>
      <c r="H217" s="5" t="s">
        <v>843</v>
      </c>
      <c r="I217" s="5" t="s">
        <v>844</v>
      </c>
      <c r="J217" s="5" t="s">
        <v>845</v>
      </c>
    </row>
    <row r="218">
      <c r="A218" s="5" t="s">
        <v>61</v>
      </c>
      <c r="B218" s="6">
        <v>1969.0</v>
      </c>
      <c r="C218" s="7">
        <v>20.0</v>
      </c>
      <c r="D218" s="8">
        <v>7.5</v>
      </c>
      <c r="E218" s="9">
        <v>1.0</v>
      </c>
      <c r="F218" s="10" t="s">
        <v>846</v>
      </c>
      <c r="G218" s="5">
        <f t="shared" si="1"/>
        <v>0</v>
      </c>
      <c r="H218" s="5" t="s">
        <v>847</v>
      </c>
      <c r="I218" s="5" t="s">
        <v>848</v>
      </c>
      <c r="J218" s="5" t="s">
        <v>849</v>
      </c>
    </row>
    <row r="219">
      <c r="A219" s="5" t="s">
        <v>563</v>
      </c>
      <c r="B219" s="6">
        <v>1969.0</v>
      </c>
      <c r="C219" s="7">
        <v>35.0</v>
      </c>
      <c r="D219" s="8">
        <v>2.0</v>
      </c>
      <c r="E219" s="9">
        <v>1.0</v>
      </c>
      <c r="F219" s="10" t="s">
        <v>850</v>
      </c>
      <c r="G219" s="5">
        <f t="shared" si="1"/>
        <v>0</v>
      </c>
      <c r="H219" s="5" t="s">
        <v>851</v>
      </c>
      <c r="I219" s="5" t="s">
        <v>852</v>
      </c>
      <c r="J219" s="5" t="s">
        <v>853</v>
      </c>
    </row>
    <row r="220">
      <c r="A220" s="5" t="s">
        <v>98</v>
      </c>
      <c r="B220" s="6">
        <v>1969.0</v>
      </c>
      <c r="C220" s="7">
        <v>50.0</v>
      </c>
      <c r="D220" s="8">
        <v>19.95</v>
      </c>
      <c r="E220" s="9">
        <v>1.0</v>
      </c>
      <c r="F220" s="10" t="s">
        <v>854</v>
      </c>
      <c r="G220" s="5">
        <f t="shared" si="1"/>
        <v>0</v>
      </c>
      <c r="H220" s="5" t="s">
        <v>855</v>
      </c>
      <c r="I220" s="5" t="s">
        <v>856</v>
      </c>
      <c r="J220" s="5" t="s">
        <v>857</v>
      </c>
    </row>
    <row r="221">
      <c r="A221" s="5" t="s">
        <v>426</v>
      </c>
      <c r="B221" s="6">
        <v>1969.0</v>
      </c>
      <c r="C221" s="7">
        <v>85.0</v>
      </c>
      <c r="D221" s="8">
        <v>15.0</v>
      </c>
      <c r="E221" s="9">
        <v>1.0</v>
      </c>
      <c r="F221" s="10" t="s">
        <v>858</v>
      </c>
      <c r="G221" s="5">
        <f t="shared" si="1"/>
        <v>0</v>
      </c>
      <c r="H221" s="5" t="s">
        <v>859</v>
      </c>
      <c r="I221" s="5" t="s">
        <v>860</v>
      </c>
      <c r="J221" s="5" t="s">
        <v>861</v>
      </c>
    </row>
    <row r="222">
      <c r="A222" s="5" t="s">
        <v>810</v>
      </c>
      <c r="B222" s="6">
        <v>1969.0</v>
      </c>
      <c r="C222" s="7">
        <v>95.0</v>
      </c>
      <c r="D222" s="8">
        <v>5.0</v>
      </c>
      <c r="E222" s="9">
        <v>1.0</v>
      </c>
      <c r="F222" s="10" t="s">
        <v>862</v>
      </c>
      <c r="G222" s="5">
        <f t="shared" si="1"/>
        <v>0</v>
      </c>
      <c r="H222" s="5" t="s">
        <v>863</v>
      </c>
      <c r="I222" s="5" t="s">
        <v>864</v>
      </c>
      <c r="J222" s="5" t="s">
        <v>865</v>
      </c>
    </row>
    <row r="223">
      <c r="A223" s="5" t="s">
        <v>65</v>
      </c>
      <c r="B223" s="6">
        <v>1969.0</v>
      </c>
      <c r="C223" s="7">
        <v>100.0</v>
      </c>
      <c r="D223" s="8">
        <v>20.28</v>
      </c>
      <c r="E223" s="9">
        <v>1.0</v>
      </c>
      <c r="F223" s="10" t="s">
        <v>866</v>
      </c>
      <c r="G223" s="5">
        <f t="shared" si="1"/>
        <v>0</v>
      </c>
      <c r="H223" s="5" t="s">
        <v>867</v>
      </c>
      <c r="I223" s="5" t="s">
        <v>868</v>
      </c>
      <c r="J223" s="5" t="s">
        <v>869</v>
      </c>
    </row>
    <row r="224">
      <c r="A224" s="5" t="s">
        <v>289</v>
      </c>
      <c r="B224" s="6">
        <v>1969.0</v>
      </c>
      <c r="C224" s="7">
        <v>130.0</v>
      </c>
      <c r="D224" s="8">
        <v>12.0</v>
      </c>
      <c r="E224" s="9">
        <v>1.0</v>
      </c>
      <c r="F224" s="10" t="s">
        <v>870</v>
      </c>
      <c r="G224" s="5">
        <f t="shared" si="1"/>
        <v>0</v>
      </c>
      <c r="H224" s="5" t="s">
        <v>871</v>
      </c>
      <c r="I224" s="5" t="s">
        <v>872</v>
      </c>
      <c r="J224" s="5" t="s">
        <v>873</v>
      </c>
    </row>
    <row r="225">
      <c r="A225" s="5" t="s">
        <v>19</v>
      </c>
      <c r="B225" s="6">
        <v>1969.0</v>
      </c>
      <c r="C225" s="7">
        <v>190.0</v>
      </c>
      <c r="D225" s="8">
        <v>26.0</v>
      </c>
      <c r="E225" s="9">
        <v>1.0</v>
      </c>
      <c r="F225" s="10" t="s">
        <v>874</v>
      </c>
      <c r="G225" s="5">
        <f t="shared" si="1"/>
        <v>0</v>
      </c>
      <c r="H225" s="5" t="s">
        <v>875</v>
      </c>
      <c r="I225" s="5" t="s">
        <v>876</v>
      </c>
      <c r="J225" s="5" t="s">
        <v>877</v>
      </c>
    </row>
    <row r="226">
      <c r="A226" s="5" t="s">
        <v>269</v>
      </c>
      <c r="B226" s="6">
        <v>1969.0</v>
      </c>
      <c r="C226" s="7">
        <v>200.0</v>
      </c>
      <c r="D226" s="8">
        <v>2.25</v>
      </c>
      <c r="E226" s="9">
        <v>1.0</v>
      </c>
      <c r="F226" s="10" t="s">
        <v>878</v>
      </c>
      <c r="G226" s="5">
        <f t="shared" si="1"/>
        <v>0</v>
      </c>
      <c r="H226" s="5" t="s">
        <v>879</v>
      </c>
      <c r="I226" s="5" t="s">
        <v>880</v>
      </c>
      <c r="J226" s="5" t="s">
        <v>881</v>
      </c>
    </row>
    <row r="227">
      <c r="A227" s="5" t="s">
        <v>155</v>
      </c>
      <c r="B227" s="6">
        <v>1969.0</v>
      </c>
      <c r="C227" s="7">
        <v>250.0</v>
      </c>
      <c r="D227" s="8">
        <v>10.0</v>
      </c>
      <c r="E227" s="9">
        <v>1.0</v>
      </c>
      <c r="F227" s="10" t="s">
        <v>882</v>
      </c>
      <c r="G227" s="5">
        <f t="shared" si="1"/>
        <v>0</v>
      </c>
      <c r="H227" s="5" t="s">
        <v>883</v>
      </c>
      <c r="I227" s="5" t="s">
        <v>884</v>
      </c>
      <c r="J227" s="5" t="s">
        <v>885</v>
      </c>
    </row>
    <row r="228">
      <c r="A228" s="5" t="s">
        <v>618</v>
      </c>
      <c r="B228" s="6">
        <v>1969.0</v>
      </c>
      <c r="C228" s="7">
        <v>255.0</v>
      </c>
      <c r="D228" s="8">
        <v>21.0</v>
      </c>
      <c r="E228" s="9">
        <v>1.0</v>
      </c>
      <c r="F228" s="10" t="s">
        <v>886</v>
      </c>
      <c r="G228" s="5">
        <f t="shared" si="1"/>
        <v>0</v>
      </c>
      <c r="H228" s="5" t="s">
        <v>887</v>
      </c>
      <c r="I228" s="5" t="s">
        <v>888</v>
      </c>
      <c r="J228" s="5" t="s">
        <v>889</v>
      </c>
    </row>
    <row r="229">
      <c r="A229" s="5" t="s">
        <v>890</v>
      </c>
      <c r="B229" s="6">
        <v>1969.0</v>
      </c>
      <c r="C229" s="7">
        <v>260.0</v>
      </c>
      <c r="D229" s="8">
        <v>63.49</v>
      </c>
      <c r="E229" s="9"/>
      <c r="F229" s="9"/>
      <c r="G229" s="11">
        <f t="shared" si="1"/>
        <v>63.49</v>
      </c>
      <c r="H229" s="5" t="s">
        <v>891</v>
      </c>
      <c r="I229" s="5" t="s">
        <v>892</v>
      </c>
      <c r="J229" s="5" t="s">
        <v>893</v>
      </c>
    </row>
    <row r="230">
      <c r="A230" s="5" t="s">
        <v>69</v>
      </c>
      <c r="B230" s="6">
        <v>1969.0</v>
      </c>
      <c r="C230" s="7">
        <v>410.0</v>
      </c>
      <c r="D230" s="8">
        <v>25.0</v>
      </c>
      <c r="E230" s="9">
        <v>1.0</v>
      </c>
      <c r="F230" s="9" t="s">
        <v>894</v>
      </c>
      <c r="G230" s="5">
        <f t="shared" si="1"/>
        <v>0</v>
      </c>
      <c r="H230" s="5" t="s">
        <v>895</v>
      </c>
      <c r="I230" s="5" t="s">
        <v>896</v>
      </c>
      <c r="J230" s="5" t="s">
        <v>897</v>
      </c>
    </row>
    <row r="231">
      <c r="A231" s="5" t="s">
        <v>305</v>
      </c>
      <c r="B231" s="6">
        <v>1969.0</v>
      </c>
      <c r="C231" s="7">
        <v>440.0</v>
      </c>
      <c r="D231" s="8">
        <v>10.0</v>
      </c>
      <c r="E231" s="9">
        <v>1.0</v>
      </c>
      <c r="F231" s="10" t="s">
        <v>898</v>
      </c>
      <c r="G231" s="5">
        <f t="shared" si="1"/>
        <v>0</v>
      </c>
      <c r="H231" s="5" t="s">
        <v>899</v>
      </c>
      <c r="I231" s="5" t="s">
        <v>900</v>
      </c>
      <c r="J231" s="5" t="s">
        <v>901</v>
      </c>
    </row>
    <row r="232">
      <c r="A232" s="5" t="s">
        <v>758</v>
      </c>
      <c r="B232" s="6">
        <v>1969.0</v>
      </c>
      <c r="C232" s="7">
        <v>480.0</v>
      </c>
      <c r="D232" s="8">
        <v>13.2</v>
      </c>
      <c r="E232" s="9">
        <v>1.0</v>
      </c>
      <c r="F232" s="10" t="s">
        <v>902</v>
      </c>
      <c r="G232" s="5">
        <f t="shared" si="1"/>
        <v>0</v>
      </c>
      <c r="H232" s="5" t="s">
        <v>903</v>
      </c>
      <c r="I232" s="5" t="s">
        <v>904</v>
      </c>
      <c r="J232" s="5" t="s">
        <v>905</v>
      </c>
    </row>
    <row r="233">
      <c r="A233" s="5" t="s">
        <v>23</v>
      </c>
      <c r="B233" s="6">
        <v>1969.0</v>
      </c>
      <c r="C233" s="7">
        <v>500.0</v>
      </c>
      <c r="D233" s="8">
        <v>100.0</v>
      </c>
      <c r="E233" s="9"/>
      <c r="F233" s="9"/>
      <c r="G233" s="11">
        <f t="shared" si="1"/>
        <v>100</v>
      </c>
      <c r="H233" s="5" t="s">
        <v>906</v>
      </c>
      <c r="I233" s="5" t="s">
        <v>907</v>
      </c>
      <c r="J233" s="5" t="s">
        <v>908</v>
      </c>
    </row>
    <row r="234">
      <c r="A234" s="5" t="s">
        <v>754</v>
      </c>
      <c r="B234" s="6">
        <v>1969.0</v>
      </c>
      <c r="C234" s="7">
        <v>510.0</v>
      </c>
      <c r="D234" s="8">
        <v>30.0</v>
      </c>
      <c r="E234" s="9">
        <v>1.0</v>
      </c>
      <c r="F234" s="9" t="s">
        <v>909</v>
      </c>
      <c r="G234" s="5">
        <f t="shared" si="1"/>
        <v>0</v>
      </c>
      <c r="H234" s="5" t="s">
        <v>910</v>
      </c>
      <c r="I234" s="5" t="s">
        <v>911</v>
      </c>
      <c r="J234" s="5" t="s">
        <v>912</v>
      </c>
    </row>
    <row r="235">
      <c r="A235" s="5" t="s">
        <v>802</v>
      </c>
      <c r="B235" s="6">
        <v>1969.0</v>
      </c>
      <c r="C235" s="7">
        <v>533.0</v>
      </c>
      <c r="D235" s="8">
        <v>200.0</v>
      </c>
      <c r="E235" s="9"/>
      <c r="F235" s="9"/>
      <c r="G235" s="11">
        <f t="shared" si="1"/>
        <v>200</v>
      </c>
      <c r="H235" s="5" t="s">
        <v>913</v>
      </c>
      <c r="I235" s="5" t="s">
        <v>914</v>
      </c>
      <c r="J235" s="5" t="s">
        <v>915</v>
      </c>
    </row>
    <row r="236">
      <c r="A236" s="5" t="s">
        <v>500</v>
      </c>
      <c r="B236" s="6">
        <v>1969.0</v>
      </c>
      <c r="C236" s="7">
        <v>545.0</v>
      </c>
      <c r="D236" s="8">
        <v>12.0</v>
      </c>
      <c r="E236" s="9">
        <v>1.0</v>
      </c>
      <c r="F236" s="10" t="s">
        <v>916</v>
      </c>
      <c r="G236" s="5">
        <f t="shared" si="1"/>
        <v>0</v>
      </c>
      <c r="H236" s="5" t="s">
        <v>917</v>
      </c>
      <c r="I236" s="5" t="s">
        <v>918</v>
      </c>
      <c r="J236" s="5" t="s">
        <v>919</v>
      </c>
    </row>
    <row r="237">
      <c r="A237" s="5" t="s">
        <v>181</v>
      </c>
      <c r="B237" s="6">
        <v>1969.0</v>
      </c>
      <c r="C237" s="7">
        <v>550.0</v>
      </c>
      <c r="D237" s="8">
        <v>15.0</v>
      </c>
      <c r="E237" s="9">
        <v>1.0</v>
      </c>
      <c r="F237" s="10" t="s">
        <v>920</v>
      </c>
      <c r="G237" s="5">
        <f t="shared" si="1"/>
        <v>0</v>
      </c>
      <c r="H237" s="5" t="s">
        <v>921</v>
      </c>
      <c r="I237" s="5" t="s">
        <v>922</v>
      </c>
      <c r="J237" s="5" t="s">
        <v>923</v>
      </c>
    </row>
    <row r="238">
      <c r="A238" s="5" t="s">
        <v>654</v>
      </c>
      <c r="B238" s="6">
        <v>1969.0</v>
      </c>
      <c r="C238" s="7">
        <v>573.0</v>
      </c>
      <c r="D238" s="8">
        <v>10.0</v>
      </c>
      <c r="E238" s="9">
        <v>1.0</v>
      </c>
      <c r="F238" s="10" t="s">
        <v>924</v>
      </c>
      <c r="G238" s="5">
        <f t="shared" si="1"/>
        <v>0</v>
      </c>
      <c r="H238" s="5" t="s">
        <v>925</v>
      </c>
      <c r="I238" s="5" t="s">
        <v>926</v>
      </c>
      <c r="J238" s="5" t="s">
        <v>927</v>
      </c>
    </row>
    <row r="239">
      <c r="A239" s="5" t="s">
        <v>289</v>
      </c>
      <c r="B239" s="6">
        <v>1970.0</v>
      </c>
      <c r="C239" s="7">
        <v>10.0</v>
      </c>
      <c r="D239" s="8">
        <v>8.5</v>
      </c>
      <c r="E239" s="9">
        <v>1.0</v>
      </c>
      <c r="F239" s="10" t="s">
        <v>928</v>
      </c>
      <c r="G239" s="5">
        <f t="shared" si="1"/>
        <v>0</v>
      </c>
      <c r="H239" s="5" t="s">
        <v>929</v>
      </c>
      <c r="I239" s="5" t="s">
        <v>930</v>
      </c>
      <c r="J239" s="5" t="s">
        <v>931</v>
      </c>
    </row>
    <row r="240">
      <c r="A240" s="5" t="s">
        <v>890</v>
      </c>
      <c r="B240" s="6">
        <v>1970.0</v>
      </c>
      <c r="C240" s="7">
        <v>140.0</v>
      </c>
      <c r="D240" s="8">
        <v>32.0</v>
      </c>
      <c r="E240" s="9">
        <v>1.0</v>
      </c>
      <c r="F240" s="10" t="s">
        <v>932</v>
      </c>
      <c r="G240" s="5">
        <f t="shared" si="1"/>
        <v>0</v>
      </c>
      <c r="H240" s="5" t="s">
        <v>933</v>
      </c>
      <c r="I240" s="5" t="s">
        <v>934</v>
      </c>
      <c r="J240" s="5" t="s">
        <v>935</v>
      </c>
    </row>
    <row r="241">
      <c r="A241" s="5" t="s">
        <v>618</v>
      </c>
      <c r="B241" s="6">
        <v>1970.0</v>
      </c>
      <c r="C241" s="7">
        <v>220.0</v>
      </c>
      <c r="D241" s="8">
        <v>4.0</v>
      </c>
      <c r="E241" s="9">
        <v>1.0</v>
      </c>
      <c r="F241" s="10" t="s">
        <v>936</v>
      </c>
      <c r="G241" s="5">
        <f t="shared" si="1"/>
        <v>0</v>
      </c>
      <c r="H241" s="5" t="s">
        <v>937</v>
      </c>
      <c r="I241" s="5" t="s">
        <v>938</v>
      </c>
      <c r="J241" s="5" t="s">
        <v>939</v>
      </c>
    </row>
    <row r="242">
      <c r="A242" s="5" t="s">
        <v>181</v>
      </c>
      <c r="B242" s="6">
        <v>1970.0</v>
      </c>
      <c r="C242" s="7">
        <v>230.0</v>
      </c>
      <c r="D242" s="8">
        <v>8.5</v>
      </c>
      <c r="E242" s="9">
        <v>1.0</v>
      </c>
      <c r="F242" s="10" t="s">
        <v>940</v>
      </c>
      <c r="G242" s="5">
        <f t="shared" si="1"/>
        <v>0</v>
      </c>
      <c r="H242" s="5" t="s">
        <v>941</v>
      </c>
      <c r="I242" s="5" t="s">
        <v>942</v>
      </c>
      <c r="J242" s="5" t="s">
        <v>943</v>
      </c>
    </row>
    <row r="243">
      <c r="A243" s="5" t="s">
        <v>305</v>
      </c>
      <c r="B243" s="6">
        <v>1970.0</v>
      </c>
      <c r="C243" s="7">
        <v>250.0</v>
      </c>
      <c r="D243" s="8">
        <v>8.95</v>
      </c>
      <c r="E243" s="9">
        <v>1.0</v>
      </c>
      <c r="F243" s="10" t="s">
        <v>944</v>
      </c>
      <c r="G243" s="5">
        <f t="shared" si="1"/>
        <v>0</v>
      </c>
      <c r="H243" s="5" t="s">
        <v>945</v>
      </c>
      <c r="I243" s="5" t="s">
        <v>946</v>
      </c>
      <c r="J243" s="5" t="s">
        <v>947</v>
      </c>
    </row>
    <row r="244">
      <c r="A244" s="5" t="s">
        <v>754</v>
      </c>
      <c r="B244" s="6">
        <v>1970.0</v>
      </c>
      <c r="C244" s="7">
        <v>290.0</v>
      </c>
      <c r="D244" s="8">
        <v>6.0</v>
      </c>
      <c r="E244" s="9">
        <v>1.0</v>
      </c>
      <c r="F244" s="10" t="s">
        <v>948</v>
      </c>
      <c r="G244" s="5">
        <f t="shared" si="1"/>
        <v>0</v>
      </c>
      <c r="H244" s="5" t="s">
        <v>949</v>
      </c>
      <c r="I244" s="5" t="s">
        <v>950</v>
      </c>
      <c r="J244" s="5" t="s">
        <v>951</v>
      </c>
    </row>
    <row r="245">
      <c r="A245" s="5" t="s">
        <v>758</v>
      </c>
      <c r="B245" s="6">
        <v>1970.0</v>
      </c>
      <c r="C245" s="7">
        <v>300.0</v>
      </c>
      <c r="D245" s="8">
        <v>15.0</v>
      </c>
      <c r="E245" s="9">
        <v>1.0</v>
      </c>
      <c r="F245" s="10" t="s">
        <v>952</v>
      </c>
      <c r="G245" s="5">
        <f t="shared" si="1"/>
        <v>0</v>
      </c>
      <c r="H245" s="5" t="s">
        <v>953</v>
      </c>
      <c r="I245" s="5" t="s">
        <v>954</v>
      </c>
      <c r="J245" s="5" t="s">
        <v>955</v>
      </c>
    </row>
    <row r="246">
      <c r="A246" s="5" t="s">
        <v>426</v>
      </c>
      <c r="B246" s="6">
        <v>1970.0</v>
      </c>
      <c r="C246" s="7">
        <v>330.0</v>
      </c>
      <c r="D246" s="8">
        <v>4.99</v>
      </c>
      <c r="E246" s="9">
        <v>1.0</v>
      </c>
      <c r="F246" s="12" t="s">
        <v>956</v>
      </c>
      <c r="G246" s="5">
        <f t="shared" si="1"/>
        <v>0</v>
      </c>
      <c r="H246" s="5" t="s">
        <v>957</v>
      </c>
      <c r="I246" s="5" t="s">
        <v>958</v>
      </c>
      <c r="J246" s="5" t="s">
        <v>959</v>
      </c>
    </row>
    <row r="247">
      <c r="A247" s="5" t="s">
        <v>98</v>
      </c>
      <c r="B247" s="6">
        <v>1970.0</v>
      </c>
      <c r="C247" s="7">
        <v>350.0</v>
      </c>
      <c r="D247" s="8">
        <v>41.25</v>
      </c>
      <c r="E247" s="9">
        <v>1.0</v>
      </c>
      <c r="F247" s="10" t="s">
        <v>960</v>
      </c>
      <c r="G247" s="5">
        <f t="shared" si="1"/>
        <v>0</v>
      </c>
      <c r="H247" s="5" t="s">
        <v>961</v>
      </c>
      <c r="I247" s="5" t="s">
        <v>962</v>
      </c>
      <c r="J247" s="5" t="s">
        <v>963</v>
      </c>
    </row>
    <row r="248">
      <c r="A248" s="5" t="s">
        <v>654</v>
      </c>
      <c r="B248" s="6">
        <v>1970.0</v>
      </c>
      <c r="C248" s="7">
        <v>449.0</v>
      </c>
      <c r="D248" s="8">
        <v>3.25</v>
      </c>
      <c r="E248" s="9">
        <v>1.0</v>
      </c>
      <c r="F248" s="10" t="s">
        <v>964</v>
      </c>
      <c r="G248" s="5">
        <f t="shared" si="1"/>
        <v>0</v>
      </c>
      <c r="H248" s="5" t="s">
        <v>965</v>
      </c>
      <c r="I248" s="5" t="s">
        <v>966</v>
      </c>
      <c r="J248" s="5" t="s">
        <v>967</v>
      </c>
    </row>
    <row r="249">
      <c r="A249" s="5" t="s">
        <v>500</v>
      </c>
      <c r="B249" s="6">
        <v>1970.0</v>
      </c>
      <c r="C249" s="7">
        <v>470.0</v>
      </c>
      <c r="D249" s="8">
        <v>5.0</v>
      </c>
      <c r="E249" s="9">
        <v>1.0</v>
      </c>
      <c r="F249" s="10" t="s">
        <v>968</v>
      </c>
      <c r="G249" s="5">
        <f t="shared" si="1"/>
        <v>0</v>
      </c>
      <c r="H249" s="5" t="s">
        <v>969</v>
      </c>
      <c r="I249" s="5" t="s">
        <v>970</v>
      </c>
      <c r="J249" s="5" t="s">
        <v>971</v>
      </c>
    </row>
    <row r="250">
      <c r="A250" s="5" t="s">
        <v>65</v>
      </c>
      <c r="B250" s="6">
        <v>1970.0</v>
      </c>
      <c r="C250" s="7">
        <v>500.0</v>
      </c>
      <c r="D250" s="8">
        <v>26.55</v>
      </c>
      <c r="E250" s="9">
        <v>1.0</v>
      </c>
      <c r="F250" s="10" t="s">
        <v>972</v>
      </c>
      <c r="G250" s="5">
        <f t="shared" si="1"/>
        <v>0</v>
      </c>
      <c r="H250" s="5" t="s">
        <v>973</v>
      </c>
      <c r="I250" s="5" t="s">
        <v>974</v>
      </c>
      <c r="J250" s="5" t="s">
        <v>975</v>
      </c>
    </row>
    <row r="251">
      <c r="A251" s="5" t="s">
        <v>269</v>
      </c>
      <c r="B251" s="6">
        <v>1970.0</v>
      </c>
      <c r="C251" s="7">
        <v>530.0</v>
      </c>
      <c r="D251" s="8">
        <v>9.5</v>
      </c>
      <c r="E251" s="9">
        <v>1.0</v>
      </c>
      <c r="F251" s="10" t="s">
        <v>976</v>
      </c>
      <c r="G251" s="5">
        <f t="shared" si="1"/>
        <v>0</v>
      </c>
      <c r="H251" s="5" t="s">
        <v>977</v>
      </c>
      <c r="I251" s="5" t="s">
        <v>978</v>
      </c>
      <c r="J251" s="5" t="s">
        <v>979</v>
      </c>
    </row>
    <row r="252">
      <c r="A252" s="5" t="s">
        <v>563</v>
      </c>
      <c r="B252" s="6">
        <v>1970.0</v>
      </c>
      <c r="C252" s="7">
        <v>537.0</v>
      </c>
      <c r="D252" s="8">
        <v>5.0</v>
      </c>
      <c r="E252" s="9">
        <v>1.0</v>
      </c>
      <c r="F252" s="10" t="s">
        <v>980</v>
      </c>
      <c r="G252" s="5">
        <f t="shared" si="1"/>
        <v>0</v>
      </c>
      <c r="H252" s="5" t="s">
        <v>981</v>
      </c>
      <c r="I252" s="5" t="s">
        <v>982</v>
      </c>
      <c r="J252" s="5" t="s">
        <v>983</v>
      </c>
    </row>
    <row r="253">
      <c r="A253" s="5" t="s">
        <v>19</v>
      </c>
      <c r="B253" s="6">
        <v>1970.0</v>
      </c>
      <c r="C253" s="7">
        <v>600.0</v>
      </c>
      <c r="D253" s="8">
        <v>47.0</v>
      </c>
      <c r="E253" s="9">
        <v>1.0</v>
      </c>
      <c r="F253" s="10" t="s">
        <v>984</v>
      </c>
      <c r="G253" s="5">
        <f t="shared" si="1"/>
        <v>0</v>
      </c>
      <c r="H253" s="5" t="s">
        <v>985</v>
      </c>
      <c r="I253" s="5" t="s">
        <v>986</v>
      </c>
      <c r="J253" s="5" t="s">
        <v>987</v>
      </c>
    </row>
    <row r="254">
      <c r="A254" s="5" t="s">
        <v>61</v>
      </c>
      <c r="B254" s="6">
        <v>1970.0</v>
      </c>
      <c r="C254" s="7">
        <v>630.0</v>
      </c>
      <c r="D254" s="8">
        <v>30.0</v>
      </c>
      <c r="E254" s="9">
        <v>1.0</v>
      </c>
      <c r="F254" s="10" t="s">
        <v>988</v>
      </c>
      <c r="G254" s="5">
        <f t="shared" si="1"/>
        <v>0</v>
      </c>
      <c r="H254" s="5" t="s">
        <v>989</v>
      </c>
      <c r="I254" s="5" t="s">
        <v>990</v>
      </c>
      <c r="J254" s="5" t="s">
        <v>991</v>
      </c>
    </row>
    <row r="255">
      <c r="A255" s="5" t="s">
        <v>69</v>
      </c>
      <c r="B255" s="6">
        <v>1970.0</v>
      </c>
      <c r="C255" s="7">
        <v>640.0</v>
      </c>
      <c r="D255" s="8">
        <v>31.0</v>
      </c>
      <c r="E255" s="9">
        <v>1.0</v>
      </c>
      <c r="F255" s="10" t="s">
        <v>992</v>
      </c>
      <c r="G255" s="5">
        <f t="shared" si="1"/>
        <v>0</v>
      </c>
      <c r="H255" s="5" t="s">
        <v>993</v>
      </c>
      <c r="I255" s="5" t="s">
        <v>994</v>
      </c>
      <c r="J255" s="5" t="s">
        <v>995</v>
      </c>
    </row>
    <row r="256">
      <c r="A256" s="5" t="s">
        <v>810</v>
      </c>
      <c r="B256" s="6">
        <v>1970.0</v>
      </c>
      <c r="C256" s="7">
        <v>660.0</v>
      </c>
      <c r="D256" s="8">
        <v>49.0</v>
      </c>
      <c r="E256" s="9">
        <v>1.0</v>
      </c>
      <c r="F256" s="10" t="s">
        <v>996</v>
      </c>
      <c r="G256" s="5">
        <f t="shared" si="1"/>
        <v>0</v>
      </c>
      <c r="H256" s="5" t="s">
        <v>997</v>
      </c>
      <c r="I256" s="5" t="s">
        <v>998</v>
      </c>
      <c r="J256" s="5" t="s">
        <v>999</v>
      </c>
    </row>
    <row r="257">
      <c r="A257" s="5" t="s">
        <v>155</v>
      </c>
      <c r="B257" s="6">
        <v>1970.0</v>
      </c>
      <c r="C257" s="7">
        <v>700.0</v>
      </c>
      <c r="D257" s="8">
        <v>32.0</v>
      </c>
      <c r="E257" s="9">
        <v>1.0</v>
      </c>
      <c r="F257" s="10" t="s">
        <v>1000</v>
      </c>
      <c r="G257" s="5">
        <f t="shared" si="1"/>
        <v>0</v>
      </c>
      <c r="H257" s="5" t="s">
        <v>1001</v>
      </c>
      <c r="I257" s="5" t="s">
        <v>1002</v>
      </c>
      <c r="J257" s="5" t="s">
        <v>1003</v>
      </c>
    </row>
    <row r="258">
      <c r="A258" s="5" t="s">
        <v>802</v>
      </c>
      <c r="B258" s="6">
        <v>1970.0</v>
      </c>
      <c r="C258" s="7">
        <v>712.0</v>
      </c>
      <c r="D258" s="8">
        <v>127.5</v>
      </c>
      <c r="E258" s="9"/>
      <c r="F258" s="9"/>
      <c r="G258" s="11">
        <f t="shared" si="1"/>
        <v>127.5</v>
      </c>
      <c r="H258" s="5" t="s">
        <v>1004</v>
      </c>
      <c r="I258" s="5" t="s">
        <v>1005</v>
      </c>
      <c r="J258" s="5" t="s">
        <v>1006</v>
      </c>
    </row>
    <row r="259">
      <c r="A259" s="5" t="s">
        <v>890</v>
      </c>
      <c r="B259" s="6">
        <v>1971.0</v>
      </c>
      <c r="C259" s="7">
        <v>20.0</v>
      </c>
      <c r="D259" s="8">
        <v>7.45</v>
      </c>
      <c r="E259" s="9">
        <v>1.0</v>
      </c>
      <c r="F259" s="10" t="s">
        <v>1007</v>
      </c>
      <c r="G259" s="5">
        <f t="shared" si="1"/>
        <v>0</v>
      </c>
      <c r="H259" s="5" t="s">
        <v>1008</v>
      </c>
      <c r="I259" s="5" t="s">
        <v>1009</v>
      </c>
      <c r="J259" s="5" t="s">
        <v>1010</v>
      </c>
    </row>
    <row r="260">
      <c r="A260" s="5" t="s">
        <v>305</v>
      </c>
      <c r="B260" s="6">
        <v>1971.0</v>
      </c>
      <c r="C260" s="7">
        <v>50.0</v>
      </c>
      <c r="D260" s="8">
        <v>5.5</v>
      </c>
      <c r="E260" s="9">
        <v>1.0</v>
      </c>
      <c r="F260" s="10" t="s">
        <v>1011</v>
      </c>
      <c r="G260" s="5">
        <f t="shared" si="1"/>
        <v>0</v>
      </c>
      <c r="H260" s="5" t="s">
        <v>1012</v>
      </c>
      <c r="I260" s="5" t="s">
        <v>1013</v>
      </c>
      <c r="J260" s="5" t="s">
        <v>1014</v>
      </c>
    </row>
    <row r="261">
      <c r="A261" s="5" t="s">
        <v>618</v>
      </c>
      <c r="B261" s="6">
        <v>1971.0</v>
      </c>
      <c r="C261" s="7">
        <v>55.0</v>
      </c>
      <c r="D261" s="8">
        <v>4.0</v>
      </c>
      <c r="E261" s="9">
        <v>1.0</v>
      </c>
      <c r="F261" s="10" t="s">
        <v>1015</v>
      </c>
      <c r="G261" s="5">
        <f t="shared" si="1"/>
        <v>0</v>
      </c>
      <c r="H261" s="5" t="s">
        <v>1016</v>
      </c>
      <c r="I261" s="5" t="s">
        <v>1017</v>
      </c>
      <c r="J261" s="5" t="s">
        <v>1018</v>
      </c>
    </row>
    <row r="262">
      <c r="A262" s="5" t="s">
        <v>758</v>
      </c>
      <c r="B262" s="6">
        <v>1971.0</v>
      </c>
      <c r="C262" s="7">
        <v>160.0</v>
      </c>
      <c r="D262" s="8">
        <v>12.49</v>
      </c>
      <c r="E262" s="9">
        <v>1.0</v>
      </c>
      <c r="F262" s="10" t="s">
        <v>1019</v>
      </c>
      <c r="G262" s="5">
        <f t="shared" si="1"/>
        <v>0</v>
      </c>
      <c r="H262" s="5" t="s">
        <v>1020</v>
      </c>
      <c r="I262" s="5" t="s">
        <v>1021</v>
      </c>
      <c r="J262" s="5" t="s">
        <v>1022</v>
      </c>
    </row>
    <row r="263">
      <c r="A263" s="5" t="s">
        <v>69</v>
      </c>
      <c r="B263" s="6">
        <v>1971.0</v>
      </c>
      <c r="C263" s="7">
        <v>180.0</v>
      </c>
      <c r="D263" s="8">
        <v>5.0</v>
      </c>
      <c r="E263" s="9">
        <v>1.0</v>
      </c>
      <c r="F263" s="10" t="s">
        <v>1023</v>
      </c>
      <c r="G263" s="5">
        <f t="shared" si="1"/>
        <v>0</v>
      </c>
      <c r="H263" s="5" t="s">
        <v>1024</v>
      </c>
      <c r="I263" s="5" t="s">
        <v>1025</v>
      </c>
      <c r="J263" s="5" t="s">
        <v>1026</v>
      </c>
    </row>
    <row r="264">
      <c r="A264" s="5" t="s">
        <v>754</v>
      </c>
      <c r="B264" s="6">
        <v>1971.0</v>
      </c>
      <c r="C264" s="7">
        <v>210.0</v>
      </c>
      <c r="D264" s="8">
        <v>4.0</v>
      </c>
      <c r="E264" s="9">
        <v>1.0</v>
      </c>
      <c r="F264" s="10" t="s">
        <v>1027</v>
      </c>
      <c r="G264" s="5">
        <f t="shared" si="1"/>
        <v>0</v>
      </c>
      <c r="H264" s="5" t="s">
        <v>1028</v>
      </c>
      <c r="I264" s="5" t="s">
        <v>1029</v>
      </c>
      <c r="J264" s="5" t="s">
        <v>1030</v>
      </c>
    </row>
    <row r="265">
      <c r="A265" s="5" t="s">
        <v>500</v>
      </c>
      <c r="B265" s="6">
        <v>1971.0</v>
      </c>
      <c r="C265" s="7">
        <v>230.0</v>
      </c>
      <c r="D265" s="8">
        <v>4.0</v>
      </c>
      <c r="E265" s="9">
        <v>1.0</v>
      </c>
      <c r="F265" s="10" t="s">
        <v>1031</v>
      </c>
      <c r="G265" s="5">
        <f t="shared" si="1"/>
        <v>0</v>
      </c>
      <c r="H265" s="5" t="s">
        <v>1032</v>
      </c>
      <c r="I265" s="5" t="s">
        <v>1033</v>
      </c>
      <c r="J265" s="5" t="s">
        <v>1034</v>
      </c>
    </row>
    <row r="266">
      <c r="A266" s="5" t="s">
        <v>810</v>
      </c>
      <c r="B266" s="6">
        <v>1971.0</v>
      </c>
      <c r="C266" s="7">
        <v>250.0</v>
      </c>
      <c r="D266" s="8">
        <v>6.95</v>
      </c>
      <c r="E266" s="9">
        <v>1.0</v>
      </c>
      <c r="F266" s="10" t="s">
        <v>1035</v>
      </c>
      <c r="G266" s="5">
        <f t="shared" si="1"/>
        <v>0</v>
      </c>
      <c r="H266" s="5" t="s">
        <v>1036</v>
      </c>
      <c r="I266" s="5" t="s">
        <v>1037</v>
      </c>
      <c r="J266" s="5" t="s">
        <v>1038</v>
      </c>
    </row>
    <row r="267">
      <c r="A267" s="5" t="s">
        <v>563</v>
      </c>
      <c r="B267" s="6">
        <v>1971.0</v>
      </c>
      <c r="C267" s="7">
        <v>264.0</v>
      </c>
      <c r="D267" s="8">
        <v>6.0</v>
      </c>
      <c r="E267" s="9">
        <v>1.0</v>
      </c>
      <c r="F267" s="10" t="s">
        <v>794</v>
      </c>
      <c r="G267" s="5">
        <f t="shared" si="1"/>
        <v>0</v>
      </c>
      <c r="H267" s="5" t="s">
        <v>1039</v>
      </c>
      <c r="I267" s="5" t="s">
        <v>1040</v>
      </c>
      <c r="J267" s="5" t="s">
        <v>1041</v>
      </c>
    </row>
    <row r="268">
      <c r="A268" s="5" t="s">
        <v>181</v>
      </c>
      <c r="B268" s="6">
        <v>1971.0</v>
      </c>
      <c r="C268" s="7">
        <v>300.0</v>
      </c>
      <c r="D268" s="8">
        <v>3.0</v>
      </c>
      <c r="E268" s="9">
        <v>1.0</v>
      </c>
      <c r="F268" s="10" t="s">
        <v>1042</v>
      </c>
      <c r="G268" s="5">
        <f t="shared" si="1"/>
        <v>0</v>
      </c>
      <c r="H268" s="5" t="s">
        <v>1043</v>
      </c>
      <c r="I268" s="5" t="s">
        <v>1044</v>
      </c>
      <c r="J268" s="5" t="s">
        <v>1045</v>
      </c>
    </row>
    <row r="269">
      <c r="A269" s="5" t="s">
        <v>65</v>
      </c>
      <c r="B269" s="6">
        <v>1971.0</v>
      </c>
      <c r="C269" s="7">
        <v>400.0</v>
      </c>
      <c r="D269" s="8">
        <v>20.0</v>
      </c>
      <c r="E269" s="9">
        <v>1.0</v>
      </c>
      <c r="F269" s="10" t="s">
        <v>1046</v>
      </c>
      <c r="G269" s="5">
        <f t="shared" si="1"/>
        <v>0</v>
      </c>
      <c r="H269" s="5" t="s">
        <v>1047</v>
      </c>
      <c r="I269" s="5" t="s">
        <v>1048</v>
      </c>
      <c r="J269" s="5" t="s">
        <v>1049</v>
      </c>
    </row>
    <row r="270">
      <c r="A270" s="5" t="s">
        <v>269</v>
      </c>
      <c r="B270" s="6">
        <v>1971.0</v>
      </c>
      <c r="C270" s="7">
        <v>450.0</v>
      </c>
      <c r="D270" s="8">
        <v>3.25</v>
      </c>
      <c r="E270" s="9">
        <v>1.0</v>
      </c>
      <c r="F270" s="10" t="s">
        <v>1050</v>
      </c>
      <c r="G270" s="5">
        <f t="shared" si="1"/>
        <v>0</v>
      </c>
      <c r="H270" s="5" t="s">
        <v>1051</v>
      </c>
      <c r="I270" s="5" t="s">
        <v>1052</v>
      </c>
      <c r="J270" s="5" t="s">
        <v>1053</v>
      </c>
    </row>
    <row r="271">
      <c r="A271" s="5" t="s">
        <v>802</v>
      </c>
      <c r="B271" s="6">
        <v>1971.0</v>
      </c>
      <c r="C271" s="7">
        <v>513.0</v>
      </c>
      <c r="D271" s="8">
        <v>64.5</v>
      </c>
      <c r="E271" s="9">
        <v>1.0</v>
      </c>
      <c r="F271" s="10" t="s">
        <v>1054</v>
      </c>
      <c r="G271" s="5">
        <f t="shared" si="1"/>
        <v>0</v>
      </c>
      <c r="H271" s="5" t="s">
        <v>1055</v>
      </c>
      <c r="I271" s="5" t="s">
        <v>1056</v>
      </c>
      <c r="J271" s="5" t="s">
        <v>1057</v>
      </c>
    </row>
    <row r="272">
      <c r="A272" s="5" t="s">
        <v>61</v>
      </c>
      <c r="B272" s="6">
        <v>1971.0</v>
      </c>
      <c r="C272" s="7">
        <v>525.0</v>
      </c>
      <c r="D272" s="8">
        <v>23.0</v>
      </c>
      <c r="E272" s="9">
        <v>1.0</v>
      </c>
      <c r="F272" s="10" t="s">
        <v>1058</v>
      </c>
      <c r="G272" s="5">
        <f t="shared" si="1"/>
        <v>0</v>
      </c>
      <c r="H272" s="5" t="s">
        <v>1059</v>
      </c>
      <c r="I272" s="5" t="s">
        <v>1060</v>
      </c>
      <c r="J272" s="5" t="s">
        <v>1061</v>
      </c>
    </row>
    <row r="273">
      <c r="A273" s="5" t="s">
        <v>289</v>
      </c>
      <c r="B273" s="6">
        <v>1971.0</v>
      </c>
      <c r="C273" s="7">
        <v>530.0</v>
      </c>
      <c r="D273" s="8">
        <v>6.15</v>
      </c>
      <c r="E273" s="9">
        <v>1.0</v>
      </c>
      <c r="F273" s="10" t="s">
        <v>1062</v>
      </c>
      <c r="G273" s="5">
        <f t="shared" si="1"/>
        <v>0</v>
      </c>
      <c r="H273" s="5" t="s">
        <v>1063</v>
      </c>
      <c r="I273" s="5" t="s">
        <v>1064</v>
      </c>
      <c r="J273" s="5" t="s">
        <v>1065</v>
      </c>
    </row>
    <row r="274">
      <c r="A274" s="5" t="s">
        <v>654</v>
      </c>
      <c r="B274" s="6">
        <v>1971.0</v>
      </c>
      <c r="C274" s="7">
        <v>570.0</v>
      </c>
      <c r="D274" s="8">
        <v>15.0</v>
      </c>
      <c r="E274" s="9">
        <v>1.0</v>
      </c>
      <c r="F274" s="10" t="s">
        <v>1066</v>
      </c>
      <c r="G274" s="5">
        <f t="shared" si="1"/>
        <v>0</v>
      </c>
      <c r="H274" s="5" t="s">
        <v>1067</v>
      </c>
      <c r="I274" s="5" t="s">
        <v>1068</v>
      </c>
      <c r="J274" s="5" t="s">
        <v>1069</v>
      </c>
    </row>
    <row r="275">
      <c r="A275" s="5" t="s">
        <v>19</v>
      </c>
      <c r="B275" s="6">
        <v>1971.0</v>
      </c>
      <c r="C275" s="7">
        <v>600.0</v>
      </c>
      <c r="D275" s="8">
        <v>35.0</v>
      </c>
      <c r="E275" s="9">
        <v>1.0</v>
      </c>
      <c r="F275" s="10" t="s">
        <v>1070</v>
      </c>
      <c r="G275" s="5">
        <f t="shared" si="1"/>
        <v>0</v>
      </c>
      <c r="H275" s="5" t="s">
        <v>1071</v>
      </c>
      <c r="I275" s="5" t="s">
        <v>1072</v>
      </c>
      <c r="J275" s="5" t="s">
        <v>1073</v>
      </c>
    </row>
    <row r="276">
      <c r="A276" s="5" t="s">
        <v>426</v>
      </c>
      <c r="B276" s="6">
        <v>1971.0</v>
      </c>
      <c r="C276" s="7">
        <v>625.0</v>
      </c>
      <c r="D276" s="8">
        <v>24.25</v>
      </c>
      <c r="E276" s="9">
        <v>1.0</v>
      </c>
      <c r="F276" s="10" t="s">
        <v>1074</v>
      </c>
      <c r="G276" s="5">
        <f t="shared" si="1"/>
        <v>0</v>
      </c>
      <c r="H276" s="5" t="s">
        <v>1075</v>
      </c>
      <c r="I276" s="5" t="s">
        <v>1076</v>
      </c>
      <c r="J276" s="5" t="s">
        <v>1077</v>
      </c>
    </row>
    <row r="277">
      <c r="A277" s="5" t="s">
        <v>98</v>
      </c>
      <c r="B277" s="6">
        <v>1971.0</v>
      </c>
      <c r="C277" s="7">
        <v>630.0</v>
      </c>
      <c r="D277" s="8">
        <v>50.0</v>
      </c>
      <c r="E277" s="9">
        <v>1.0</v>
      </c>
      <c r="F277" s="10" t="s">
        <v>1078</v>
      </c>
      <c r="G277" s="5">
        <f t="shared" si="1"/>
        <v>0</v>
      </c>
      <c r="H277" s="5" t="s">
        <v>1079</v>
      </c>
      <c r="I277" s="5" t="s">
        <v>1080</v>
      </c>
      <c r="J277" s="5" t="s">
        <v>1081</v>
      </c>
    </row>
    <row r="278">
      <c r="A278" s="5" t="s">
        <v>155</v>
      </c>
      <c r="B278" s="6">
        <v>1971.0</v>
      </c>
      <c r="C278" s="7">
        <v>640.0</v>
      </c>
      <c r="D278" s="8">
        <v>7.0</v>
      </c>
      <c r="E278" s="9">
        <v>1.0</v>
      </c>
      <c r="F278" s="10" t="s">
        <v>1082</v>
      </c>
      <c r="G278" s="5">
        <f t="shared" si="1"/>
        <v>0</v>
      </c>
      <c r="H278" s="5" t="s">
        <v>1083</v>
      </c>
      <c r="I278" s="5" t="s">
        <v>1084</v>
      </c>
      <c r="J278" s="5" t="s">
        <v>1085</v>
      </c>
    </row>
    <row r="279">
      <c r="A279" s="5" t="s">
        <v>289</v>
      </c>
      <c r="B279" s="6">
        <v>1972.0</v>
      </c>
      <c r="C279" s="7">
        <v>37.0</v>
      </c>
      <c r="D279" s="8">
        <v>5.25</v>
      </c>
      <c r="E279" s="9">
        <v>1.0</v>
      </c>
      <c r="F279" s="10" t="s">
        <v>1086</v>
      </c>
      <c r="G279" s="5">
        <f t="shared" si="1"/>
        <v>0</v>
      </c>
      <c r="H279" s="5" t="s">
        <v>1087</v>
      </c>
      <c r="I279" s="5" t="s">
        <v>1088</v>
      </c>
      <c r="J279" s="5" t="s">
        <v>1089</v>
      </c>
    </row>
    <row r="280">
      <c r="A280" s="5" t="s">
        <v>19</v>
      </c>
      <c r="B280" s="6">
        <v>1972.0</v>
      </c>
      <c r="C280" s="7">
        <v>49.0</v>
      </c>
      <c r="D280" s="8">
        <v>14.99</v>
      </c>
      <c r="E280" s="9">
        <v>1.0</v>
      </c>
      <c r="F280" s="10" t="s">
        <v>1090</v>
      </c>
      <c r="G280" s="5">
        <f t="shared" si="1"/>
        <v>0</v>
      </c>
      <c r="H280" s="5" t="s">
        <v>1091</v>
      </c>
      <c r="I280" s="5" t="s">
        <v>1092</v>
      </c>
      <c r="J280" s="5" t="s">
        <v>1093</v>
      </c>
    </row>
    <row r="281">
      <c r="A281" s="5" t="s">
        <v>155</v>
      </c>
      <c r="B281" s="6">
        <v>1972.0</v>
      </c>
      <c r="C281" s="7">
        <v>100.0</v>
      </c>
      <c r="D281" s="8">
        <v>3.0</v>
      </c>
      <c r="E281" s="9">
        <v>1.0</v>
      </c>
      <c r="F281" s="10" t="s">
        <v>1094</v>
      </c>
      <c r="G281" s="5">
        <f t="shared" si="1"/>
        <v>0</v>
      </c>
      <c r="H281" s="5" t="s">
        <v>1095</v>
      </c>
      <c r="I281" s="5" t="s">
        <v>1096</v>
      </c>
      <c r="J281" s="5" t="s">
        <v>1097</v>
      </c>
    </row>
    <row r="282">
      <c r="A282" s="5" t="s">
        <v>269</v>
      </c>
      <c r="B282" s="6">
        <v>1972.0</v>
      </c>
      <c r="C282" s="7">
        <v>130.0</v>
      </c>
      <c r="D282" s="8">
        <v>2.75</v>
      </c>
      <c r="E282" s="9">
        <v>1.0</v>
      </c>
      <c r="F282" s="10" t="s">
        <v>1050</v>
      </c>
      <c r="G282" s="5">
        <f t="shared" si="1"/>
        <v>0</v>
      </c>
      <c r="H282" s="5" t="s">
        <v>1098</v>
      </c>
      <c r="I282" s="5" t="s">
        <v>1099</v>
      </c>
      <c r="J282" s="5" t="s">
        <v>1100</v>
      </c>
    </row>
    <row r="283">
      <c r="A283" s="5" t="s">
        <v>563</v>
      </c>
      <c r="B283" s="6">
        <v>1972.0</v>
      </c>
      <c r="C283" s="7">
        <v>132.0</v>
      </c>
      <c r="D283" s="8">
        <v>6.0</v>
      </c>
      <c r="E283" s="9">
        <v>1.0</v>
      </c>
      <c r="F283" s="10" t="s">
        <v>1101</v>
      </c>
      <c r="G283" s="5">
        <f t="shared" si="1"/>
        <v>0</v>
      </c>
      <c r="H283" s="5" t="s">
        <v>1102</v>
      </c>
      <c r="I283" s="5" t="s">
        <v>1103</v>
      </c>
      <c r="J283" s="5" t="s">
        <v>1104</v>
      </c>
    </row>
    <row r="284">
      <c r="A284" s="5" t="s">
        <v>426</v>
      </c>
      <c r="B284" s="6">
        <v>1972.0</v>
      </c>
      <c r="C284" s="7">
        <v>200.0</v>
      </c>
      <c r="D284" s="8">
        <v>3.0</v>
      </c>
      <c r="E284" s="9">
        <v>1.0</v>
      </c>
      <c r="F284" s="10" t="s">
        <v>1105</v>
      </c>
      <c r="G284" s="5">
        <f t="shared" si="1"/>
        <v>0</v>
      </c>
      <c r="H284" s="5" t="s">
        <v>1106</v>
      </c>
      <c r="I284" s="5" t="s">
        <v>1107</v>
      </c>
      <c r="J284" s="5" t="s">
        <v>1108</v>
      </c>
    </row>
    <row r="285">
      <c r="A285" s="5" t="s">
        <v>654</v>
      </c>
      <c r="B285" s="6">
        <v>1972.0</v>
      </c>
      <c r="C285" s="7">
        <v>270.0</v>
      </c>
      <c r="D285" s="8">
        <v>6.0</v>
      </c>
      <c r="E285" s="9">
        <v>1.0</v>
      </c>
      <c r="F285" s="10" t="s">
        <v>1109</v>
      </c>
      <c r="G285" s="5">
        <f t="shared" si="1"/>
        <v>0</v>
      </c>
      <c r="H285" s="5" t="s">
        <v>1110</v>
      </c>
      <c r="I285" s="5" t="s">
        <v>1111</v>
      </c>
      <c r="J285" s="5" t="s">
        <v>1112</v>
      </c>
    </row>
    <row r="286">
      <c r="A286" s="5" t="s">
        <v>305</v>
      </c>
      <c r="B286" s="6">
        <v>1972.0</v>
      </c>
      <c r="C286" s="7">
        <v>280.0</v>
      </c>
      <c r="D286" s="8">
        <v>4.0</v>
      </c>
      <c r="E286" s="9">
        <v>1.0</v>
      </c>
      <c r="F286" s="10" t="s">
        <v>1113</v>
      </c>
      <c r="G286" s="5">
        <f t="shared" si="1"/>
        <v>0</v>
      </c>
      <c r="H286" s="5" t="s">
        <v>1114</v>
      </c>
      <c r="I286" s="5" t="s">
        <v>1115</v>
      </c>
      <c r="J286" s="5" t="s">
        <v>1116</v>
      </c>
    </row>
    <row r="287">
      <c r="A287" s="5" t="s">
        <v>65</v>
      </c>
      <c r="B287" s="6">
        <v>1972.0</v>
      </c>
      <c r="C287" s="7">
        <v>299.0</v>
      </c>
      <c r="D287" s="8">
        <v>14.0</v>
      </c>
      <c r="E287" s="9">
        <v>1.0</v>
      </c>
      <c r="F287" s="10" t="s">
        <v>1117</v>
      </c>
      <c r="G287" s="5">
        <f t="shared" si="1"/>
        <v>0</v>
      </c>
      <c r="H287" s="5" t="s">
        <v>1118</v>
      </c>
      <c r="I287" s="5" t="s">
        <v>1119</v>
      </c>
      <c r="J287" s="5" t="s">
        <v>1120</v>
      </c>
    </row>
    <row r="288">
      <c r="A288" s="5" t="s">
        <v>98</v>
      </c>
      <c r="B288" s="6">
        <v>1972.0</v>
      </c>
      <c r="C288" s="7">
        <v>309.0</v>
      </c>
      <c r="D288" s="8">
        <v>45.0</v>
      </c>
      <c r="E288" s="9">
        <v>1.0</v>
      </c>
      <c r="F288" s="10" t="s">
        <v>1121</v>
      </c>
      <c r="G288" s="5">
        <f t="shared" si="1"/>
        <v>0</v>
      </c>
      <c r="H288" s="5" t="s">
        <v>1122</v>
      </c>
      <c r="I288" s="5" t="s">
        <v>1123</v>
      </c>
      <c r="J288" s="5" t="s">
        <v>1124</v>
      </c>
    </row>
    <row r="289">
      <c r="A289" s="5" t="s">
        <v>618</v>
      </c>
      <c r="B289" s="6">
        <v>1972.0</v>
      </c>
      <c r="C289" s="7">
        <v>420.0</v>
      </c>
      <c r="D289" s="8">
        <v>5.0</v>
      </c>
      <c r="E289" s="9">
        <v>1.0</v>
      </c>
      <c r="F289" s="10" t="s">
        <v>1125</v>
      </c>
      <c r="G289" s="5">
        <f t="shared" si="1"/>
        <v>0</v>
      </c>
      <c r="H289" s="5" t="s">
        <v>1126</v>
      </c>
      <c r="I289" s="5" t="s">
        <v>1127</v>
      </c>
      <c r="J289" s="5" t="s">
        <v>1128</v>
      </c>
    </row>
    <row r="290">
      <c r="A290" s="5" t="s">
        <v>810</v>
      </c>
      <c r="B290" s="6">
        <v>1972.0</v>
      </c>
      <c r="C290" s="7">
        <v>433.0</v>
      </c>
      <c r="D290" s="8">
        <v>16.01</v>
      </c>
      <c r="E290" s="9">
        <v>1.0</v>
      </c>
      <c r="F290" s="10" t="s">
        <v>1129</v>
      </c>
      <c r="G290" s="5">
        <f t="shared" si="1"/>
        <v>0</v>
      </c>
      <c r="H290" s="5" t="s">
        <v>1130</v>
      </c>
      <c r="I290" s="5" t="s">
        <v>1131</v>
      </c>
      <c r="J290" s="5" t="s">
        <v>1132</v>
      </c>
    </row>
    <row r="291">
      <c r="A291" s="5" t="s">
        <v>890</v>
      </c>
      <c r="B291" s="6">
        <v>1972.0</v>
      </c>
      <c r="C291" s="7">
        <v>435.0</v>
      </c>
      <c r="D291" s="8">
        <v>8.31</v>
      </c>
      <c r="E291" s="9">
        <v>1.0</v>
      </c>
      <c r="F291" s="10" t="s">
        <v>1133</v>
      </c>
      <c r="G291" s="5">
        <f t="shared" si="1"/>
        <v>0</v>
      </c>
      <c r="H291" s="5" t="s">
        <v>1134</v>
      </c>
      <c r="I291" s="5" t="s">
        <v>1135</v>
      </c>
      <c r="J291" s="5" t="s">
        <v>1136</v>
      </c>
    </row>
    <row r="292">
      <c r="A292" s="5" t="s">
        <v>758</v>
      </c>
      <c r="B292" s="6">
        <v>1972.0</v>
      </c>
      <c r="C292" s="7">
        <v>445.0</v>
      </c>
      <c r="D292" s="8">
        <v>6.0</v>
      </c>
      <c r="E292" s="9">
        <v>1.0</v>
      </c>
      <c r="F292" s="10" t="s">
        <v>1137</v>
      </c>
      <c r="G292" s="5">
        <f t="shared" si="1"/>
        <v>0</v>
      </c>
      <c r="H292" s="5" t="s">
        <v>1138</v>
      </c>
      <c r="I292" s="5" t="s">
        <v>1139</v>
      </c>
      <c r="J292" s="5" t="s">
        <v>1140</v>
      </c>
    </row>
    <row r="293">
      <c r="A293" s="5" t="s">
        <v>500</v>
      </c>
      <c r="B293" s="6">
        <v>1972.0</v>
      </c>
      <c r="C293" s="7">
        <v>447.0</v>
      </c>
      <c r="D293" s="8">
        <v>5.0</v>
      </c>
      <c r="E293" s="9">
        <v>1.0</v>
      </c>
      <c r="F293" s="10" t="s">
        <v>1141</v>
      </c>
      <c r="G293" s="5">
        <f t="shared" si="1"/>
        <v>0</v>
      </c>
      <c r="H293" s="5" t="s">
        <v>1142</v>
      </c>
      <c r="I293" s="5" t="s">
        <v>1143</v>
      </c>
      <c r="J293" s="5" t="s">
        <v>1144</v>
      </c>
    </row>
    <row r="294">
      <c r="A294" s="5" t="s">
        <v>181</v>
      </c>
      <c r="B294" s="6">
        <v>1972.0</v>
      </c>
      <c r="C294" s="7">
        <v>550.0</v>
      </c>
      <c r="D294" s="8">
        <v>12.15</v>
      </c>
      <c r="E294" s="9">
        <v>1.0</v>
      </c>
      <c r="F294" s="10" t="s">
        <v>1145</v>
      </c>
      <c r="G294" s="5">
        <f t="shared" si="1"/>
        <v>0</v>
      </c>
      <c r="H294" s="5" t="s">
        <v>1146</v>
      </c>
      <c r="I294" s="5" t="s">
        <v>1147</v>
      </c>
      <c r="J294" s="5" t="s">
        <v>1148</v>
      </c>
    </row>
    <row r="295">
      <c r="A295" s="5" t="s">
        <v>802</v>
      </c>
      <c r="B295" s="6">
        <v>1972.0</v>
      </c>
      <c r="C295" s="7">
        <v>595.0</v>
      </c>
      <c r="D295" s="8">
        <v>50.0</v>
      </c>
      <c r="E295" s="9">
        <v>1.0</v>
      </c>
      <c r="F295" s="10" t="s">
        <v>1149</v>
      </c>
      <c r="G295" s="5">
        <f t="shared" si="1"/>
        <v>0</v>
      </c>
      <c r="H295" s="5" t="s">
        <v>1150</v>
      </c>
      <c r="I295" s="5" t="s">
        <v>1151</v>
      </c>
      <c r="J295" s="5" t="s">
        <v>1152</v>
      </c>
    </row>
    <row r="296">
      <c r="A296" s="5" t="s">
        <v>69</v>
      </c>
      <c r="B296" s="6">
        <v>1972.0</v>
      </c>
      <c r="C296" s="7">
        <v>600.0</v>
      </c>
      <c r="D296" s="8">
        <v>7.0</v>
      </c>
      <c r="E296" s="9">
        <v>1.0</v>
      </c>
      <c r="F296" s="10" t="s">
        <v>1153</v>
      </c>
      <c r="G296" s="5">
        <f t="shared" si="1"/>
        <v>0</v>
      </c>
      <c r="H296" s="5" t="s">
        <v>1154</v>
      </c>
      <c r="I296" s="5" t="s">
        <v>1155</v>
      </c>
      <c r="J296" s="5" t="s">
        <v>1156</v>
      </c>
    </row>
    <row r="297">
      <c r="A297" s="5" t="s">
        <v>754</v>
      </c>
      <c r="B297" s="6">
        <v>1972.0</v>
      </c>
      <c r="C297" s="7">
        <v>695.0</v>
      </c>
      <c r="D297" s="8">
        <v>18.0</v>
      </c>
      <c r="E297" s="9">
        <v>1.0</v>
      </c>
      <c r="F297" s="10" t="s">
        <v>1157</v>
      </c>
      <c r="G297" s="5">
        <f t="shared" si="1"/>
        <v>0</v>
      </c>
      <c r="H297" s="5" t="s">
        <v>1158</v>
      </c>
      <c r="I297" s="5" t="s">
        <v>1159</v>
      </c>
      <c r="J297" s="5" t="s">
        <v>1160</v>
      </c>
    </row>
    <row r="298">
      <c r="A298" s="5" t="s">
        <v>98</v>
      </c>
      <c r="B298" s="6">
        <v>1973.0</v>
      </c>
      <c r="C298" s="7">
        <v>50.0</v>
      </c>
      <c r="D298" s="8">
        <v>20.0</v>
      </c>
      <c r="E298" s="9">
        <v>1.0</v>
      </c>
      <c r="F298" s="9" t="s">
        <v>1161</v>
      </c>
      <c r="G298" s="5">
        <f t="shared" si="1"/>
        <v>0</v>
      </c>
      <c r="H298" s="5" t="s">
        <v>1162</v>
      </c>
      <c r="I298" s="5" t="s">
        <v>1163</v>
      </c>
      <c r="J298" s="5" t="s">
        <v>1164</v>
      </c>
    </row>
    <row r="299">
      <c r="A299" s="5" t="s">
        <v>181</v>
      </c>
      <c r="B299" s="6">
        <v>1973.0</v>
      </c>
      <c r="C299" s="7">
        <v>90.0</v>
      </c>
      <c r="D299" s="8">
        <v>3.0</v>
      </c>
      <c r="E299" s="9">
        <v>1.0</v>
      </c>
      <c r="F299" s="9" t="s">
        <v>1161</v>
      </c>
      <c r="G299" s="5">
        <f t="shared" si="1"/>
        <v>0</v>
      </c>
      <c r="H299" s="5" t="s">
        <v>1165</v>
      </c>
      <c r="I299" s="5" t="s">
        <v>1166</v>
      </c>
      <c r="J299" s="5" t="s">
        <v>1167</v>
      </c>
    </row>
    <row r="300">
      <c r="A300" s="5" t="s">
        <v>65</v>
      </c>
      <c r="B300" s="6">
        <v>1973.0</v>
      </c>
      <c r="C300" s="7">
        <v>100.0</v>
      </c>
      <c r="D300" s="8">
        <v>15.0</v>
      </c>
      <c r="E300" s="9">
        <v>1.0</v>
      </c>
      <c r="F300" s="9" t="s">
        <v>1161</v>
      </c>
      <c r="G300" s="5">
        <f t="shared" si="1"/>
        <v>0</v>
      </c>
      <c r="H300" s="5" t="s">
        <v>1168</v>
      </c>
      <c r="I300" s="5" t="s">
        <v>1169</v>
      </c>
      <c r="J300" s="5" t="s">
        <v>1170</v>
      </c>
    </row>
    <row r="301">
      <c r="A301" s="5" t="s">
        <v>654</v>
      </c>
      <c r="B301" s="6">
        <v>1973.0</v>
      </c>
      <c r="C301" s="7">
        <v>160.0</v>
      </c>
      <c r="D301" s="8">
        <v>2.0</v>
      </c>
      <c r="E301" s="9">
        <v>1.0</v>
      </c>
      <c r="F301" s="9" t="s">
        <v>1161</v>
      </c>
      <c r="G301" s="5">
        <f t="shared" si="1"/>
        <v>0</v>
      </c>
      <c r="H301" s="5" t="s">
        <v>1171</v>
      </c>
      <c r="I301" s="5" t="s">
        <v>1172</v>
      </c>
      <c r="J301" s="5" t="s">
        <v>1173</v>
      </c>
    </row>
    <row r="302">
      <c r="A302" s="5" t="s">
        <v>155</v>
      </c>
      <c r="B302" s="6">
        <v>1973.0</v>
      </c>
      <c r="C302" s="7">
        <v>175.0</v>
      </c>
      <c r="D302" s="8">
        <v>2.0</v>
      </c>
      <c r="E302" s="9">
        <v>1.0</v>
      </c>
      <c r="F302" s="10" t="s">
        <v>1174</v>
      </c>
      <c r="G302" s="5">
        <f t="shared" si="1"/>
        <v>0</v>
      </c>
      <c r="H302" s="5" t="s">
        <v>1175</v>
      </c>
      <c r="I302" s="5" t="s">
        <v>1176</v>
      </c>
      <c r="J302" s="5" t="s">
        <v>1177</v>
      </c>
    </row>
    <row r="303">
      <c r="A303" s="5" t="s">
        <v>269</v>
      </c>
      <c r="B303" s="6">
        <v>1973.0</v>
      </c>
      <c r="C303" s="7">
        <v>190.0</v>
      </c>
      <c r="D303" s="8">
        <v>3.0</v>
      </c>
      <c r="E303" s="9">
        <v>1.0</v>
      </c>
      <c r="F303" s="9" t="s">
        <v>1161</v>
      </c>
      <c r="G303" s="5">
        <f t="shared" si="1"/>
        <v>0</v>
      </c>
      <c r="H303" s="5" t="s">
        <v>1178</v>
      </c>
      <c r="I303" s="5" t="s">
        <v>1179</v>
      </c>
      <c r="J303" s="5" t="s">
        <v>1180</v>
      </c>
    </row>
    <row r="304">
      <c r="A304" s="5" t="s">
        <v>802</v>
      </c>
      <c r="B304" s="6">
        <v>1973.0</v>
      </c>
      <c r="C304" s="7">
        <v>220.0</v>
      </c>
      <c r="D304" s="8">
        <v>16.5</v>
      </c>
      <c r="E304" s="9">
        <v>1.0</v>
      </c>
      <c r="F304" s="10" t="s">
        <v>1181</v>
      </c>
      <c r="G304" s="5">
        <f t="shared" si="1"/>
        <v>0</v>
      </c>
      <c r="H304" s="5" t="s">
        <v>1182</v>
      </c>
      <c r="I304" s="5" t="s">
        <v>1183</v>
      </c>
      <c r="J304" s="5" t="s">
        <v>1184</v>
      </c>
    </row>
    <row r="305">
      <c r="A305" s="5" t="s">
        <v>563</v>
      </c>
      <c r="B305" s="6">
        <v>1973.0</v>
      </c>
      <c r="C305" s="7">
        <v>230.0</v>
      </c>
      <c r="D305" s="8">
        <v>6.51</v>
      </c>
      <c r="E305" s="9">
        <v>1.0</v>
      </c>
      <c r="F305" s="10" t="s">
        <v>1185</v>
      </c>
      <c r="G305" s="5">
        <f t="shared" si="1"/>
        <v>0</v>
      </c>
      <c r="H305" s="5" t="s">
        <v>1186</v>
      </c>
      <c r="I305" s="5" t="s">
        <v>1187</v>
      </c>
      <c r="J305" s="5" t="s">
        <v>1188</v>
      </c>
    </row>
    <row r="306">
      <c r="A306" s="5" t="s">
        <v>289</v>
      </c>
      <c r="B306" s="6">
        <v>1973.0</v>
      </c>
      <c r="C306" s="7">
        <v>245.0</v>
      </c>
      <c r="D306" s="8">
        <v>4.95</v>
      </c>
      <c r="E306" s="9">
        <v>1.0</v>
      </c>
      <c r="F306" s="10" t="s">
        <v>1189</v>
      </c>
      <c r="G306" s="5">
        <f t="shared" si="1"/>
        <v>0</v>
      </c>
      <c r="H306" s="5" t="s">
        <v>1190</v>
      </c>
      <c r="I306" s="5" t="s">
        <v>1191</v>
      </c>
      <c r="J306" s="5" t="s">
        <v>1192</v>
      </c>
    </row>
    <row r="307">
      <c r="A307" s="5" t="s">
        <v>890</v>
      </c>
      <c r="B307" s="6">
        <v>1973.0</v>
      </c>
      <c r="C307" s="7">
        <v>255.0</v>
      </c>
      <c r="D307" s="8">
        <v>7.45</v>
      </c>
      <c r="E307" s="9">
        <v>1.0</v>
      </c>
      <c r="F307" s="9" t="s">
        <v>1193</v>
      </c>
      <c r="G307" s="5">
        <f t="shared" si="1"/>
        <v>0</v>
      </c>
      <c r="H307" s="5" t="s">
        <v>1194</v>
      </c>
      <c r="I307" s="5" t="s">
        <v>1195</v>
      </c>
      <c r="J307" s="5" t="s">
        <v>1196</v>
      </c>
    </row>
    <row r="308">
      <c r="A308" s="5" t="s">
        <v>69</v>
      </c>
      <c r="B308" s="6">
        <v>1973.0</v>
      </c>
      <c r="C308" s="7">
        <v>280.0</v>
      </c>
      <c r="D308" s="8">
        <v>3.0</v>
      </c>
      <c r="E308" s="9">
        <v>1.0</v>
      </c>
      <c r="F308" s="10" t="s">
        <v>1197</v>
      </c>
      <c r="G308" s="5">
        <f t="shared" si="1"/>
        <v>0</v>
      </c>
      <c r="H308" s="5" t="s">
        <v>1198</v>
      </c>
      <c r="I308" s="5" t="s">
        <v>1199</v>
      </c>
      <c r="J308" s="5" t="s">
        <v>1200</v>
      </c>
    </row>
    <row r="309">
      <c r="A309" s="5" t="s">
        <v>618</v>
      </c>
      <c r="B309" s="6">
        <v>1973.0</v>
      </c>
      <c r="C309" s="7">
        <v>300.0</v>
      </c>
      <c r="D309" s="8">
        <v>3.0</v>
      </c>
      <c r="E309" s="9">
        <v>1.0</v>
      </c>
      <c r="F309" s="9" t="s">
        <v>1161</v>
      </c>
      <c r="G309" s="5">
        <f t="shared" si="1"/>
        <v>0</v>
      </c>
      <c r="H309" s="5" t="s">
        <v>1201</v>
      </c>
      <c r="I309" s="5" t="s">
        <v>1202</v>
      </c>
      <c r="J309" s="5" t="s">
        <v>1203</v>
      </c>
    </row>
    <row r="310">
      <c r="A310" s="5" t="s">
        <v>19</v>
      </c>
      <c r="B310" s="6">
        <v>1973.0</v>
      </c>
      <c r="C310" s="7">
        <v>305.0</v>
      </c>
      <c r="D310" s="8">
        <v>39.0</v>
      </c>
      <c r="E310" s="9">
        <v>1.0</v>
      </c>
      <c r="F310" s="9" t="s">
        <v>1161</v>
      </c>
      <c r="G310" s="5">
        <f t="shared" si="1"/>
        <v>0</v>
      </c>
      <c r="H310" s="5" t="s">
        <v>1204</v>
      </c>
      <c r="I310" s="5" t="s">
        <v>1205</v>
      </c>
      <c r="J310" s="5" t="s">
        <v>1206</v>
      </c>
    </row>
    <row r="311">
      <c r="A311" s="5" t="s">
        <v>426</v>
      </c>
      <c r="B311" s="6">
        <v>1973.0</v>
      </c>
      <c r="C311" s="7">
        <v>320.0</v>
      </c>
      <c r="D311" s="8">
        <v>3.34</v>
      </c>
      <c r="E311" s="9">
        <v>1.0</v>
      </c>
      <c r="F311" s="9" t="s">
        <v>1161</v>
      </c>
      <c r="G311" s="5">
        <f t="shared" si="1"/>
        <v>0</v>
      </c>
      <c r="H311" s="5" t="s">
        <v>1207</v>
      </c>
      <c r="I311" s="5" t="s">
        <v>1208</v>
      </c>
      <c r="J311" s="5" t="s">
        <v>1209</v>
      </c>
    </row>
    <row r="312">
      <c r="A312" s="5" t="s">
        <v>754</v>
      </c>
      <c r="B312" s="6">
        <v>1973.0</v>
      </c>
      <c r="C312" s="7">
        <v>330.0</v>
      </c>
      <c r="D312" s="8">
        <v>2.0</v>
      </c>
      <c r="E312" s="9">
        <v>1.0</v>
      </c>
      <c r="F312" s="9" t="s">
        <v>1161</v>
      </c>
      <c r="G312" s="5">
        <f t="shared" si="1"/>
        <v>0</v>
      </c>
      <c r="H312" s="5" t="s">
        <v>1210</v>
      </c>
      <c r="I312" s="5" t="s">
        <v>1211</v>
      </c>
      <c r="J312" s="5" t="s">
        <v>1212</v>
      </c>
    </row>
    <row r="313">
      <c r="A313" s="5" t="s">
        <v>758</v>
      </c>
      <c r="B313" s="6">
        <v>1973.0</v>
      </c>
      <c r="C313" s="7">
        <v>350.0</v>
      </c>
      <c r="D313" s="8">
        <v>11.99</v>
      </c>
      <c r="E313" s="9">
        <v>1.0</v>
      </c>
      <c r="F313" s="9" t="s">
        <v>1161</v>
      </c>
      <c r="G313" s="5">
        <f t="shared" si="1"/>
        <v>0</v>
      </c>
      <c r="H313" s="5" t="s">
        <v>1213</v>
      </c>
      <c r="I313" s="5" t="s">
        <v>1214</v>
      </c>
      <c r="J313" s="5" t="s">
        <v>1215</v>
      </c>
    </row>
    <row r="314">
      <c r="A314" s="5" t="s">
        <v>500</v>
      </c>
      <c r="B314" s="6">
        <v>1973.0</v>
      </c>
      <c r="C314" s="7">
        <v>370.0</v>
      </c>
      <c r="D314" s="8">
        <v>1.0</v>
      </c>
      <c r="E314" s="9">
        <v>1.0</v>
      </c>
      <c r="F314" s="9" t="s">
        <v>1161</v>
      </c>
      <c r="G314" s="5">
        <f t="shared" si="1"/>
        <v>0</v>
      </c>
      <c r="H314" s="5" t="s">
        <v>1216</v>
      </c>
      <c r="I314" s="5" t="s">
        <v>1217</v>
      </c>
      <c r="J314" s="5" t="s">
        <v>1218</v>
      </c>
    </row>
    <row r="315">
      <c r="A315" s="5" t="s">
        <v>810</v>
      </c>
      <c r="B315" s="6">
        <v>1973.0</v>
      </c>
      <c r="C315" s="7">
        <v>380.0</v>
      </c>
      <c r="D315" s="8">
        <v>5.0</v>
      </c>
      <c r="E315" s="9">
        <v>1.0</v>
      </c>
      <c r="F315" s="9" t="s">
        <v>1161</v>
      </c>
      <c r="G315" s="5">
        <f t="shared" si="1"/>
        <v>0</v>
      </c>
      <c r="H315" s="5" t="s">
        <v>1219</v>
      </c>
      <c r="I315" s="5" t="s">
        <v>1220</v>
      </c>
      <c r="J315" s="5" t="s">
        <v>1221</v>
      </c>
    </row>
    <row r="316">
      <c r="A316" s="5" t="s">
        <v>305</v>
      </c>
      <c r="B316" s="6">
        <v>1973.0</v>
      </c>
      <c r="C316" s="7">
        <v>410.0</v>
      </c>
      <c r="D316" s="8">
        <v>6.0</v>
      </c>
      <c r="E316" s="9">
        <v>1.0</v>
      </c>
      <c r="F316" s="9" t="s">
        <v>1161</v>
      </c>
      <c r="G316" s="5">
        <f t="shared" si="1"/>
        <v>0</v>
      </c>
      <c r="H316" s="5" t="s">
        <v>1222</v>
      </c>
      <c r="I316" s="5" t="s">
        <v>1223</v>
      </c>
      <c r="J316" s="5" t="s">
        <v>1224</v>
      </c>
    </row>
    <row r="317">
      <c r="A317" s="5" t="s">
        <v>1225</v>
      </c>
      <c r="B317" s="6">
        <v>1973.0</v>
      </c>
      <c r="C317" s="7">
        <v>615.0</v>
      </c>
      <c r="D317" s="8">
        <v>74.0</v>
      </c>
      <c r="E317" s="9">
        <v>1.0</v>
      </c>
      <c r="F317" s="9" t="s">
        <v>1161</v>
      </c>
      <c r="G317" s="5">
        <f t="shared" si="1"/>
        <v>0</v>
      </c>
      <c r="H317" s="5" t="s">
        <v>1226</v>
      </c>
      <c r="I317" s="5" t="s">
        <v>1227</v>
      </c>
      <c r="J317" s="5" t="s">
        <v>1228</v>
      </c>
    </row>
    <row r="318">
      <c r="A318" s="5" t="s">
        <v>65</v>
      </c>
      <c r="B318" s="6">
        <v>1974.0</v>
      </c>
      <c r="C318" s="7">
        <v>1.0</v>
      </c>
      <c r="D318" s="8">
        <v>7.1</v>
      </c>
      <c r="E318" s="9">
        <v>1.0</v>
      </c>
      <c r="F318" s="9" t="s">
        <v>1161</v>
      </c>
      <c r="G318" s="5">
        <f t="shared" si="1"/>
        <v>0</v>
      </c>
      <c r="H318" s="5" t="s">
        <v>1229</v>
      </c>
      <c r="I318" s="5" t="s">
        <v>1230</v>
      </c>
      <c r="J318" s="5" t="s">
        <v>1231</v>
      </c>
    </row>
    <row r="319">
      <c r="A319" s="5" t="s">
        <v>810</v>
      </c>
      <c r="B319" s="6">
        <v>1974.0</v>
      </c>
      <c r="C319" s="7">
        <v>10.0</v>
      </c>
      <c r="D319" s="8">
        <v>7.0</v>
      </c>
      <c r="E319" s="9">
        <v>1.0</v>
      </c>
      <c r="F319" s="9" t="s">
        <v>1161</v>
      </c>
      <c r="G319" s="5">
        <f t="shared" si="1"/>
        <v>0</v>
      </c>
      <c r="H319" s="5" t="s">
        <v>1232</v>
      </c>
      <c r="I319" s="5" t="s">
        <v>1233</v>
      </c>
      <c r="J319" s="5" t="s">
        <v>1234</v>
      </c>
    </row>
    <row r="320">
      <c r="A320" s="5" t="s">
        <v>802</v>
      </c>
      <c r="B320" s="6">
        <v>1974.0</v>
      </c>
      <c r="C320" s="7">
        <v>20.0</v>
      </c>
      <c r="D320" s="8">
        <v>15.85</v>
      </c>
      <c r="E320" s="9">
        <v>1.0</v>
      </c>
      <c r="F320" s="10" t="s">
        <v>1235</v>
      </c>
      <c r="G320" s="5">
        <f t="shared" si="1"/>
        <v>0</v>
      </c>
      <c r="H320" s="5" t="s">
        <v>1236</v>
      </c>
      <c r="I320" s="5" t="s">
        <v>1237</v>
      </c>
      <c r="J320" s="5" t="s">
        <v>1238</v>
      </c>
    </row>
    <row r="321">
      <c r="A321" s="5" t="s">
        <v>654</v>
      </c>
      <c r="B321" s="6">
        <v>1974.0</v>
      </c>
      <c r="C321" s="7">
        <v>40.0</v>
      </c>
      <c r="D321" s="8">
        <v>3.0</v>
      </c>
      <c r="E321" s="9">
        <v>1.0</v>
      </c>
      <c r="F321" s="9" t="s">
        <v>1161</v>
      </c>
      <c r="G321" s="5">
        <f t="shared" si="1"/>
        <v>0</v>
      </c>
      <c r="H321" s="5" t="s">
        <v>1239</v>
      </c>
      <c r="I321" s="5" t="s">
        <v>1240</v>
      </c>
      <c r="J321" s="5" t="s">
        <v>1241</v>
      </c>
    </row>
    <row r="322">
      <c r="A322" s="5" t="s">
        <v>754</v>
      </c>
      <c r="B322" s="6">
        <v>1974.0</v>
      </c>
      <c r="C322" s="7">
        <v>50.0</v>
      </c>
      <c r="D322" s="8">
        <v>5.0</v>
      </c>
      <c r="E322" s="9">
        <v>1.0</v>
      </c>
      <c r="F322" s="9" t="s">
        <v>1161</v>
      </c>
      <c r="G322" s="5">
        <f t="shared" si="1"/>
        <v>0</v>
      </c>
      <c r="H322" s="5" t="s">
        <v>1242</v>
      </c>
      <c r="I322" s="5" t="s">
        <v>1243</v>
      </c>
      <c r="J322" s="5" t="s">
        <v>1244</v>
      </c>
    </row>
    <row r="323">
      <c r="A323" s="5" t="s">
        <v>155</v>
      </c>
      <c r="B323" s="6">
        <v>1974.0</v>
      </c>
      <c r="C323" s="7">
        <v>55.0</v>
      </c>
      <c r="D323" s="8">
        <v>4.77</v>
      </c>
      <c r="E323" s="9">
        <v>1.0</v>
      </c>
      <c r="F323" s="10" t="s">
        <v>1245</v>
      </c>
      <c r="G323" s="5">
        <f t="shared" si="1"/>
        <v>0</v>
      </c>
      <c r="H323" s="5" t="s">
        <v>1246</v>
      </c>
      <c r="I323" s="5" t="s">
        <v>1247</v>
      </c>
      <c r="J323" s="5" t="s">
        <v>1248</v>
      </c>
    </row>
    <row r="324">
      <c r="A324" s="5" t="s">
        <v>426</v>
      </c>
      <c r="B324" s="6">
        <v>1974.0</v>
      </c>
      <c r="C324" s="7">
        <v>60.0</v>
      </c>
      <c r="D324" s="8">
        <v>2.25</v>
      </c>
      <c r="E324" s="9">
        <v>1.0</v>
      </c>
      <c r="F324" s="9" t="s">
        <v>1161</v>
      </c>
      <c r="G324" s="5">
        <f t="shared" si="1"/>
        <v>0</v>
      </c>
      <c r="H324" s="5" t="s">
        <v>1249</v>
      </c>
      <c r="I324" s="5" t="s">
        <v>1250</v>
      </c>
      <c r="J324" s="5" t="s">
        <v>1251</v>
      </c>
    </row>
    <row r="325">
      <c r="A325" s="5" t="s">
        <v>758</v>
      </c>
      <c r="B325" s="6">
        <v>1974.0</v>
      </c>
      <c r="C325" s="7">
        <v>80.0</v>
      </c>
      <c r="D325" s="8">
        <v>4.0</v>
      </c>
      <c r="E325" s="9">
        <v>1.0</v>
      </c>
      <c r="F325" s="9" t="s">
        <v>1161</v>
      </c>
      <c r="G325" s="5">
        <f t="shared" si="1"/>
        <v>0</v>
      </c>
      <c r="H325" s="5" t="s">
        <v>1252</v>
      </c>
      <c r="I325" s="5" t="s">
        <v>1253</v>
      </c>
      <c r="J325" s="5" t="s">
        <v>1254</v>
      </c>
    </row>
    <row r="326">
      <c r="A326" s="5" t="s">
        <v>563</v>
      </c>
      <c r="B326" s="6">
        <v>1974.0</v>
      </c>
      <c r="C326" s="7">
        <v>85.0</v>
      </c>
      <c r="D326" s="8">
        <v>3.0</v>
      </c>
      <c r="E326" s="9">
        <v>1.0</v>
      </c>
      <c r="F326" s="10" t="s">
        <v>1255</v>
      </c>
      <c r="G326" s="5">
        <f t="shared" si="1"/>
        <v>0</v>
      </c>
      <c r="H326" s="5" t="s">
        <v>1256</v>
      </c>
      <c r="I326" s="5" t="s">
        <v>1257</v>
      </c>
      <c r="J326" s="5" t="s">
        <v>1258</v>
      </c>
    </row>
    <row r="327">
      <c r="A327" s="5" t="s">
        <v>618</v>
      </c>
      <c r="B327" s="6">
        <v>1974.0</v>
      </c>
      <c r="C327" s="7">
        <v>95.0</v>
      </c>
      <c r="D327" s="8">
        <v>3.0</v>
      </c>
      <c r="E327" s="9">
        <v>1.0</v>
      </c>
      <c r="F327" s="9" t="s">
        <v>1161</v>
      </c>
      <c r="G327" s="5">
        <f t="shared" si="1"/>
        <v>0</v>
      </c>
      <c r="H327" s="5" t="s">
        <v>1259</v>
      </c>
      <c r="I327" s="5" t="s">
        <v>1260</v>
      </c>
      <c r="J327" s="5" t="s">
        <v>1261</v>
      </c>
    </row>
    <row r="328">
      <c r="A328" s="5" t="s">
        <v>500</v>
      </c>
      <c r="B328" s="6">
        <v>1974.0</v>
      </c>
      <c r="C328" s="7">
        <v>100.0</v>
      </c>
      <c r="D328" s="8">
        <v>3.0</v>
      </c>
      <c r="E328" s="9">
        <v>1.0</v>
      </c>
      <c r="F328" s="9" t="s">
        <v>1161</v>
      </c>
      <c r="G328" s="5">
        <f t="shared" si="1"/>
        <v>0</v>
      </c>
      <c r="H328" s="5" t="s">
        <v>1262</v>
      </c>
      <c r="I328" s="5" t="s">
        <v>1263</v>
      </c>
      <c r="J328" s="5" t="s">
        <v>1264</v>
      </c>
    </row>
    <row r="329">
      <c r="A329" s="5" t="s">
        <v>890</v>
      </c>
      <c r="B329" s="6">
        <v>1974.0</v>
      </c>
      <c r="C329" s="7">
        <v>130.0</v>
      </c>
      <c r="D329" s="8">
        <v>8.75</v>
      </c>
      <c r="E329" s="9">
        <v>1.0</v>
      </c>
      <c r="F329" s="10" t="s">
        <v>1265</v>
      </c>
      <c r="G329" s="5">
        <f t="shared" si="1"/>
        <v>0</v>
      </c>
      <c r="H329" s="5" t="s">
        <v>1266</v>
      </c>
      <c r="I329" s="5" t="s">
        <v>1267</v>
      </c>
      <c r="J329" s="5" t="s">
        <v>1268</v>
      </c>
    </row>
    <row r="330">
      <c r="A330" s="5" t="s">
        <v>181</v>
      </c>
      <c r="B330" s="6">
        <v>1974.0</v>
      </c>
      <c r="C330" s="7">
        <v>160.0</v>
      </c>
      <c r="D330" s="8">
        <v>3.0</v>
      </c>
      <c r="E330" s="9">
        <v>1.0</v>
      </c>
      <c r="F330" s="10" t="s">
        <v>1269</v>
      </c>
      <c r="G330" s="5">
        <f t="shared" si="1"/>
        <v>0</v>
      </c>
      <c r="H330" s="5" t="s">
        <v>1270</v>
      </c>
      <c r="I330" s="5" t="s">
        <v>1271</v>
      </c>
      <c r="J330" s="5" t="s">
        <v>1272</v>
      </c>
    </row>
    <row r="331">
      <c r="A331" s="5" t="s">
        <v>69</v>
      </c>
      <c r="B331" s="6">
        <v>1974.0</v>
      </c>
      <c r="C331" s="7">
        <v>215.0</v>
      </c>
      <c r="D331" s="8">
        <v>3.5</v>
      </c>
      <c r="E331" s="9">
        <v>1.0</v>
      </c>
      <c r="F331" s="9" t="s">
        <v>1273</v>
      </c>
      <c r="G331" s="5">
        <f t="shared" si="1"/>
        <v>0</v>
      </c>
      <c r="H331" s="5" t="s">
        <v>1274</v>
      </c>
      <c r="I331" s="5" t="s">
        <v>1275</v>
      </c>
      <c r="J331" s="5" t="s">
        <v>1276</v>
      </c>
    </row>
    <row r="332">
      <c r="A332" s="5" t="s">
        <v>305</v>
      </c>
      <c r="B332" s="6">
        <v>1974.0</v>
      </c>
      <c r="C332" s="7">
        <v>250.0</v>
      </c>
      <c r="D332" s="8">
        <v>2.0</v>
      </c>
      <c r="E332" s="9">
        <v>1.0</v>
      </c>
      <c r="F332" s="9" t="s">
        <v>1161</v>
      </c>
      <c r="G332" s="5">
        <f t="shared" si="1"/>
        <v>0</v>
      </c>
      <c r="H332" s="5" t="s">
        <v>1277</v>
      </c>
      <c r="I332" s="5" t="s">
        <v>1278</v>
      </c>
      <c r="J332" s="5" t="s">
        <v>1279</v>
      </c>
    </row>
    <row r="333">
      <c r="A333" s="5" t="s">
        <v>289</v>
      </c>
      <c r="B333" s="6">
        <v>1974.0</v>
      </c>
      <c r="C333" s="7">
        <v>280.0</v>
      </c>
      <c r="D333" s="8">
        <v>6.77</v>
      </c>
      <c r="E333" s="9">
        <v>1.0</v>
      </c>
      <c r="F333" s="9" t="s">
        <v>1161</v>
      </c>
      <c r="G333" s="5">
        <f t="shared" si="1"/>
        <v>0</v>
      </c>
      <c r="H333" s="5" t="s">
        <v>1280</v>
      </c>
      <c r="I333" s="5" t="s">
        <v>1281</v>
      </c>
      <c r="J333" s="5" t="s">
        <v>1282</v>
      </c>
    </row>
    <row r="334">
      <c r="A334" s="5" t="s">
        <v>1225</v>
      </c>
      <c r="B334" s="6">
        <v>1974.0</v>
      </c>
      <c r="C334" s="7">
        <v>283.0</v>
      </c>
      <c r="D334" s="8">
        <v>13.0</v>
      </c>
      <c r="E334" s="9">
        <v>1.0</v>
      </c>
      <c r="F334" s="9" t="s">
        <v>1161</v>
      </c>
      <c r="G334" s="5">
        <f t="shared" si="1"/>
        <v>0</v>
      </c>
      <c r="H334" s="5" t="s">
        <v>1283</v>
      </c>
      <c r="I334" s="5" t="s">
        <v>1284</v>
      </c>
      <c r="J334" s="5" t="s">
        <v>1285</v>
      </c>
    </row>
    <row r="335">
      <c r="A335" s="5" t="s">
        <v>269</v>
      </c>
      <c r="B335" s="6">
        <v>1974.0</v>
      </c>
      <c r="C335" s="7">
        <v>350.0</v>
      </c>
      <c r="D335" s="8">
        <v>4.0</v>
      </c>
      <c r="E335" s="9">
        <v>1.0</v>
      </c>
      <c r="F335" s="9" t="s">
        <v>1161</v>
      </c>
      <c r="G335" s="5">
        <f t="shared" si="1"/>
        <v>0</v>
      </c>
      <c r="H335" s="5" t="s">
        <v>1286</v>
      </c>
      <c r="I335" s="5" t="s">
        <v>1287</v>
      </c>
      <c r="J335" s="5" t="s">
        <v>1288</v>
      </c>
    </row>
    <row r="336">
      <c r="A336" s="5" t="s">
        <v>1289</v>
      </c>
      <c r="B336" s="6">
        <v>1974.0</v>
      </c>
      <c r="C336" s="7">
        <v>456.0</v>
      </c>
      <c r="D336" s="8">
        <v>21.5</v>
      </c>
      <c r="E336" s="9">
        <v>1.0</v>
      </c>
      <c r="F336" s="9" t="s">
        <v>1161</v>
      </c>
      <c r="G336" s="5">
        <f t="shared" si="1"/>
        <v>0</v>
      </c>
      <c r="H336" s="5" t="s">
        <v>1290</v>
      </c>
      <c r="I336" s="5" t="s">
        <v>1291</v>
      </c>
      <c r="J336" s="5" t="s">
        <v>1292</v>
      </c>
    </row>
    <row r="337">
      <c r="A337" s="5" t="s">
        <v>181</v>
      </c>
      <c r="B337" s="6">
        <v>1975.0</v>
      </c>
      <c r="C337" s="7">
        <v>50.0</v>
      </c>
      <c r="D337" s="8">
        <v>4.0</v>
      </c>
      <c r="E337" s="9">
        <v>1.0</v>
      </c>
      <c r="F337" s="10" t="s">
        <v>1293</v>
      </c>
      <c r="G337" s="5">
        <f t="shared" si="1"/>
        <v>0</v>
      </c>
      <c r="H337" s="5" t="s">
        <v>1294</v>
      </c>
      <c r="I337" s="5" t="s">
        <v>1295</v>
      </c>
      <c r="J337" s="5" t="s">
        <v>1296</v>
      </c>
    </row>
    <row r="338">
      <c r="A338" s="5" t="s">
        <v>1289</v>
      </c>
      <c r="B338" s="6">
        <v>1975.0</v>
      </c>
      <c r="C338" s="7">
        <v>61.0</v>
      </c>
      <c r="D338" s="8">
        <v>3.99</v>
      </c>
      <c r="E338" s="9">
        <v>1.0</v>
      </c>
      <c r="F338" s="9" t="s">
        <v>1297</v>
      </c>
      <c r="G338" s="5">
        <f t="shared" si="1"/>
        <v>0</v>
      </c>
      <c r="H338" s="5" t="s">
        <v>1298</v>
      </c>
      <c r="I338" s="5" t="s">
        <v>1299</v>
      </c>
      <c r="J338" s="5" t="s">
        <v>1300</v>
      </c>
    </row>
    <row r="339">
      <c r="A339" s="5" t="s">
        <v>1225</v>
      </c>
      <c r="B339" s="6">
        <v>1975.0</v>
      </c>
      <c r="C339" s="7">
        <v>70.0</v>
      </c>
      <c r="D339" s="8">
        <v>16.0</v>
      </c>
      <c r="E339" s="9">
        <v>1.0</v>
      </c>
      <c r="F339" s="10" t="s">
        <v>1301</v>
      </c>
      <c r="G339" s="5">
        <f t="shared" si="1"/>
        <v>0</v>
      </c>
      <c r="H339" s="5" t="s">
        <v>1302</v>
      </c>
      <c r="I339" s="5" t="s">
        <v>1303</v>
      </c>
      <c r="J339" s="5" t="s">
        <v>1304</v>
      </c>
    </row>
    <row r="340">
      <c r="A340" s="5" t="s">
        <v>500</v>
      </c>
      <c r="B340" s="6">
        <v>1975.0</v>
      </c>
      <c r="C340" s="7">
        <v>100.0</v>
      </c>
      <c r="D340" s="8">
        <v>3.5</v>
      </c>
      <c r="E340" s="9">
        <v>1.0</v>
      </c>
      <c r="F340" s="10" t="s">
        <v>1305</v>
      </c>
      <c r="G340" s="5">
        <f t="shared" si="1"/>
        <v>0</v>
      </c>
      <c r="H340" s="5" t="s">
        <v>1306</v>
      </c>
      <c r="I340" s="5" t="s">
        <v>1307</v>
      </c>
      <c r="J340" s="5" t="s">
        <v>1308</v>
      </c>
    </row>
    <row r="341">
      <c r="A341" s="5" t="s">
        <v>269</v>
      </c>
      <c r="B341" s="6">
        <v>1975.0</v>
      </c>
      <c r="C341" s="7">
        <v>150.0</v>
      </c>
      <c r="D341" s="8">
        <v>2.5</v>
      </c>
      <c r="E341" s="9">
        <v>1.0</v>
      </c>
      <c r="F341" s="10" t="s">
        <v>1050</v>
      </c>
      <c r="G341" s="5">
        <f t="shared" si="1"/>
        <v>0</v>
      </c>
      <c r="H341" s="5" t="s">
        <v>1309</v>
      </c>
      <c r="I341" s="5" t="s">
        <v>1310</v>
      </c>
      <c r="J341" s="5" t="s">
        <v>1311</v>
      </c>
    </row>
    <row r="342">
      <c r="A342" s="5" t="s">
        <v>563</v>
      </c>
      <c r="B342" s="6">
        <v>1975.0</v>
      </c>
      <c r="C342" s="7">
        <v>180.0</v>
      </c>
      <c r="D342" s="8">
        <v>3.0</v>
      </c>
      <c r="E342" s="9">
        <v>1.0</v>
      </c>
      <c r="F342" s="9" t="s">
        <v>1312</v>
      </c>
      <c r="G342" s="5">
        <f t="shared" si="1"/>
        <v>0</v>
      </c>
      <c r="H342" s="5" t="s">
        <v>1313</v>
      </c>
      <c r="I342" s="5" t="s">
        <v>1314</v>
      </c>
      <c r="J342" s="5" t="s">
        <v>1315</v>
      </c>
    </row>
    <row r="343">
      <c r="A343" s="5" t="s">
        <v>618</v>
      </c>
      <c r="B343" s="6">
        <v>1975.0</v>
      </c>
      <c r="C343" s="7">
        <v>185.0</v>
      </c>
      <c r="D343" s="8">
        <v>4.75</v>
      </c>
      <c r="E343" s="9">
        <v>1.0</v>
      </c>
      <c r="F343" s="9" t="s">
        <v>1312</v>
      </c>
      <c r="G343" s="5">
        <f t="shared" si="1"/>
        <v>0</v>
      </c>
      <c r="H343" s="5" t="s">
        <v>1316</v>
      </c>
      <c r="I343" s="5" t="s">
        <v>1317</v>
      </c>
      <c r="J343" s="5" t="s">
        <v>1318</v>
      </c>
    </row>
    <row r="344">
      <c r="A344" s="5" t="s">
        <v>1319</v>
      </c>
      <c r="B344" s="6">
        <v>1975.0</v>
      </c>
      <c r="C344" s="7">
        <v>223.0</v>
      </c>
      <c r="D344" s="8">
        <v>32.25</v>
      </c>
      <c r="E344" s="9">
        <v>1.0</v>
      </c>
      <c r="F344" s="10" t="s">
        <v>1320</v>
      </c>
      <c r="G344" s="5">
        <f t="shared" si="1"/>
        <v>0</v>
      </c>
      <c r="H344" s="5" t="s">
        <v>1321</v>
      </c>
      <c r="I344" s="5" t="s">
        <v>1322</v>
      </c>
      <c r="J344" s="5" t="s">
        <v>1323</v>
      </c>
    </row>
    <row r="345">
      <c r="A345" s="5" t="s">
        <v>1324</v>
      </c>
      <c r="B345" s="6">
        <v>1975.0</v>
      </c>
      <c r="C345" s="7">
        <v>228.0</v>
      </c>
      <c r="D345" s="8">
        <v>31.0</v>
      </c>
      <c r="E345" s="9">
        <v>1.0</v>
      </c>
      <c r="F345" s="10" t="s">
        <v>1325</v>
      </c>
      <c r="G345" s="5">
        <f t="shared" si="1"/>
        <v>0</v>
      </c>
      <c r="H345" s="5" t="s">
        <v>1326</v>
      </c>
      <c r="I345" s="5" t="s">
        <v>1327</v>
      </c>
      <c r="J345" s="5" t="s">
        <v>1328</v>
      </c>
    </row>
    <row r="346">
      <c r="A346" s="5" t="s">
        <v>810</v>
      </c>
      <c r="B346" s="6">
        <v>1975.0</v>
      </c>
      <c r="C346" s="7">
        <v>260.0</v>
      </c>
      <c r="D346" s="8">
        <v>8.0</v>
      </c>
      <c r="E346" s="9">
        <v>1.0</v>
      </c>
      <c r="F346" s="10" t="s">
        <v>1329</v>
      </c>
      <c r="G346" s="5">
        <f t="shared" si="1"/>
        <v>0</v>
      </c>
      <c r="H346" s="5" t="s">
        <v>1330</v>
      </c>
      <c r="I346" s="5" t="s">
        <v>1331</v>
      </c>
      <c r="J346" s="5" t="s">
        <v>1332</v>
      </c>
    </row>
    <row r="347">
      <c r="A347" s="5" t="s">
        <v>289</v>
      </c>
      <c r="B347" s="6">
        <v>1975.0</v>
      </c>
      <c r="C347" s="7">
        <v>280.0</v>
      </c>
      <c r="D347" s="8">
        <v>8.0</v>
      </c>
      <c r="E347" s="9">
        <v>1.0</v>
      </c>
      <c r="F347" s="9" t="s">
        <v>1333</v>
      </c>
      <c r="G347" s="5">
        <f t="shared" si="1"/>
        <v>0</v>
      </c>
      <c r="H347" s="5" t="s">
        <v>1334</v>
      </c>
      <c r="I347" s="5" t="s">
        <v>1335</v>
      </c>
      <c r="J347" s="5" t="s">
        <v>1336</v>
      </c>
    </row>
    <row r="348">
      <c r="A348" s="5" t="s">
        <v>890</v>
      </c>
      <c r="B348" s="6">
        <v>1975.0</v>
      </c>
      <c r="C348" s="7">
        <v>300.0</v>
      </c>
      <c r="D348" s="8">
        <v>6.25</v>
      </c>
      <c r="E348" s="9">
        <v>1.0</v>
      </c>
      <c r="F348" s="9" t="s">
        <v>1193</v>
      </c>
      <c r="G348" s="5">
        <f t="shared" si="1"/>
        <v>0</v>
      </c>
      <c r="H348" s="5" t="s">
        <v>1337</v>
      </c>
      <c r="I348" s="5" t="s">
        <v>1338</v>
      </c>
      <c r="J348" s="5" t="s">
        <v>1339</v>
      </c>
    </row>
    <row r="349">
      <c r="A349" s="5" t="s">
        <v>654</v>
      </c>
      <c r="B349" s="6">
        <v>1975.0</v>
      </c>
      <c r="C349" s="7">
        <v>335.0</v>
      </c>
      <c r="D349" s="8">
        <v>2.63</v>
      </c>
      <c r="E349" s="9">
        <v>1.0</v>
      </c>
      <c r="F349" s="10" t="s">
        <v>1340</v>
      </c>
      <c r="G349" s="5">
        <f t="shared" si="1"/>
        <v>0</v>
      </c>
      <c r="H349" s="5" t="s">
        <v>1341</v>
      </c>
      <c r="I349" s="5" t="s">
        <v>1342</v>
      </c>
      <c r="J349" s="5" t="s">
        <v>1343</v>
      </c>
    </row>
    <row r="350">
      <c r="A350" s="5" t="s">
        <v>758</v>
      </c>
      <c r="B350" s="6">
        <v>1975.0</v>
      </c>
      <c r="C350" s="7">
        <v>370.0</v>
      </c>
      <c r="D350" s="8">
        <v>7.0</v>
      </c>
      <c r="E350" s="9">
        <v>1.0</v>
      </c>
      <c r="F350" s="9" t="s">
        <v>1344</v>
      </c>
      <c r="G350" s="5">
        <f t="shared" si="1"/>
        <v>0</v>
      </c>
      <c r="H350" s="5" t="s">
        <v>1345</v>
      </c>
      <c r="I350" s="5" t="s">
        <v>1346</v>
      </c>
      <c r="J350" s="5" t="s">
        <v>1347</v>
      </c>
    </row>
    <row r="351">
      <c r="A351" s="5" t="s">
        <v>305</v>
      </c>
      <c r="B351" s="6">
        <v>1975.0</v>
      </c>
      <c r="C351" s="7">
        <v>450.0</v>
      </c>
      <c r="D351" s="8">
        <v>2.25</v>
      </c>
      <c r="E351" s="9">
        <v>1.0</v>
      </c>
      <c r="F351" s="9" t="s">
        <v>1297</v>
      </c>
      <c r="G351" s="5">
        <f t="shared" si="1"/>
        <v>0</v>
      </c>
      <c r="H351" s="5" t="s">
        <v>1348</v>
      </c>
      <c r="I351" s="5" t="s">
        <v>1349</v>
      </c>
      <c r="J351" s="5" t="s">
        <v>1350</v>
      </c>
    </row>
    <row r="352">
      <c r="A352" s="5" t="s">
        <v>802</v>
      </c>
      <c r="B352" s="6">
        <v>1975.0</v>
      </c>
      <c r="C352" s="7">
        <v>500.0</v>
      </c>
      <c r="D352" s="8">
        <v>29.0</v>
      </c>
      <c r="E352" s="9">
        <v>1.0</v>
      </c>
      <c r="F352" s="9" t="s">
        <v>1351</v>
      </c>
      <c r="G352" s="5">
        <f t="shared" si="1"/>
        <v>0</v>
      </c>
      <c r="H352" s="5" t="s">
        <v>1352</v>
      </c>
      <c r="I352" s="5" t="s">
        <v>1353</v>
      </c>
      <c r="J352" s="5" t="s">
        <v>1354</v>
      </c>
    </row>
    <row r="353">
      <c r="A353" s="5" t="s">
        <v>426</v>
      </c>
      <c r="B353" s="6">
        <v>1975.0</v>
      </c>
      <c r="C353" s="7">
        <v>540.0</v>
      </c>
      <c r="D353" s="8">
        <v>9.01</v>
      </c>
      <c r="E353" s="9">
        <v>1.0</v>
      </c>
      <c r="F353" s="10" t="s">
        <v>1355</v>
      </c>
      <c r="G353" s="5">
        <f t="shared" si="1"/>
        <v>0</v>
      </c>
      <c r="H353" s="5" t="s">
        <v>1356</v>
      </c>
      <c r="I353" s="5" t="s">
        <v>1357</v>
      </c>
      <c r="J353" s="5" t="s">
        <v>1358</v>
      </c>
    </row>
    <row r="354">
      <c r="A354" s="5" t="s">
        <v>155</v>
      </c>
      <c r="B354" s="6">
        <v>1975.0</v>
      </c>
      <c r="C354" s="7">
        <v>580.0</v>
      </c>
      <c r="D354" s="8">
        <v>2.5</v>
      </c>
      <c r="E354" s="9">
        <v>1.0</v>
      </c>
      <c r="F354" s="9" t="s">
        <v>1312</v>
      </c>
      <c r="G354" s="5">
        <f t="shared" si="1"/>
        <v>0</v>
      </c>
      <c r="H354" s="5" t="s">
        <v>1359</v>
      </c>
      <c r="I354" s="5" t="s">
        <v>1360</v>
      </c>
      <c r="J354" s="5" t="s">
        <v>1361</v>
      </c>
    </row>
    <row r="355">
      <c r="A355" s="5" t="s">
        <v>754</v>
      </c>
      <c r="B355" s="6">
        <v>1975.0</v>
      </c>
      <c r="C355" s="7">
        <v>600.0</v>
      </c>
      <c r="D355" s="8">
        <v>7.5</v>
      </c>
      <c r="E355" s="9">
        <v>1.0</v>
      </c>
      <c r="F355" s="9" t="s">
        <v>1312</v>
      </c>
      <c r="G355" s="5">
        <f t="shared" si="1"/>
        <v>0</v>
      </c>
      <c r="H355" s="5" t="s">
        <v>1362</v>
      </c>
      <c r="I355" s="5" t="s">
        <v>1363</v>
      </c>
      <c r="J355" s="5" t="s">
        <v>1364</v>
      </c>
    </row>
    <row r="356">
      <c r="A356" s="5" t="s">
        <v>65</v>
      </c>
      <c r="B356" s="6">
        <v>1975.0</v>
      </c>
      <c r="C356" s="7">
        <v>660.0</v>
      </c>
      <c r="D356" s="8">
        <v>12.0</v>
      </c>
      <c r="E356" s="9">
        <v>1.0</v>
      </c>
      <c r="F356" s="10" t="s">
        <v>1365</v>
      </c>
      <c r="G356" s="5">
        <f t="shared" si="1"/>
        <v>0</v>
      </c>
      <c r="H356" s="5" t="s">
        <v>1366</v>
      </c>
      <c r="I356" s="5" t="s">
        <v>1367</v>
      </c>
      <c r="J356" s="5" t="s">
        <v>1368</v>
      </c>
    </row>
    <row r="357">
      <c r="A357" s="5" t="s">
        <v>426</v>
      </c>
      <c r="B357" s="6">
        <v>1976.0</v>
      </c>
      <c r="C357" s="7">
        <v>10.0</v>
      </c>
      <c r="D357" s="8">
        <v>2.25</v>
      </c>
      <c r="E357" s="9">
        <v>1.0</v>
      </c>
      <c r="F357" s="10" t="s">
        <v>1369</v>
      </c>
      <c r="G357" s="5">
        <f t="shared" si="1"/>
        <v>0</v>
      </c>
      <c r="H357" s="5" t="s">
        <v>1370</v>
      </c>
      <c r="I357" s="5" t="s">
        <v>1371</v>
      </c>
      <c r="J357" s="5" t="s">
        <v>1372</v>
      </c>
    </row>
    <row r="358">
      <c r="A358" s="5" t="s">
        <v>1324</v>
      </c>
      <c r="B358" s="6">
        <v>1976.0</v>
      </c>
      <c r="C358" s="7">
        <v>19.0</v>
      </c>
      <c r="D358" s="8">
        <v>15.0</v>
      </c>
      <c r="E358" s="9">
        <v>1.0</v>
      </c>
      <c r="F358" s="10" t="s">
        <v>1373</v>
      </c>
      <c r="G358" s="5">
        <f t="shared" si="1"/>
        <v>0</v>
      </c>
      <c r="H358" s="5" t="s">
        <v>1374</v>
      </c>
      <c r="I358" s="5" t="s">
        <v>1375</v>
      </c>
      <c r="J358" s="5" t="s">
        <v>1376</v>
      </c>
    </row>
    <row r="359">
      <c r="A359" s="5" t="s">
        <v>181</v>
      </c>
      <c r="B359" s="6">
        <v>1976.0</v>
      </c>
      <c r="C359" s="7">
        <v>95.0</v>
      </c>
      <c r="D359" s="8">
        <v>2.75</v>
      </c>
      <c r="E359" s="9">
        <v>1.0</v>
      </c>
      <c r="F359" s="9" t="s">
        <v>1377</v>
      </c>
      <c r="G359" s="5">
        <f t="shared" si="1"/>
        <v>0</v>
      </c>
      <c r="H359" s="5" t="s">
        <v>1378</v>
      </c>
      <c r="I359" s="5" t="s">
        <v>1379</v>
      </c>
      <c r="J359" s="5" t="s">
        <v>1380</v>
      </c>
    </row>
    <row r="360">
      <c r="A360" s="5" t="s">
        <v>1381</v>
      </c>
      <c r="B360" s="6">
        <v>1976.0</v>
      </c>
      <c r="C360" s="7">
        <v>98.0</v>
      </c>
      <c r="D360" s="8">
        <v>11.79</v>
      </c>
      <c r="E360" s="9">
        <v>1.0</v>
      </c>
      <c r="F360" s="10" t="s">
        <v>1382</v>
      </c>
      <c r="G360" s="5">
        <f t="shared" si="1"/>
        <v>0</v>
      </c>
      <c r="H360" s="5" t="s">
        <v>1383</v>
      </c>
      <c r="I360" s="5" t="s">
        <v>1384</v>
      </c>
      <c r="J360" s="5" t="s">
        <v>1385</v>
      </c>
    </row>
    <row r="361">
      <c r="A361" s="5" t="s">
        <v>1289</v>
      </c>
      <c r="B361" s="6">
        <v>1976.0</v>
      </c>
      <c r="C361" s="7">
        <v>160.0</v>
      </c>
      <c r="D361" s="8">
        <v>4.0</v>
      </c>
      <c r="E361" s="9">
        <v>1.0</v>
      </c>
      <c r="F361" s="9" t="s">
        <v>1377</v>
      </c>
      <c r="G361" s="5">
        <f t="shared" si="1"/>
        <v>0</v>
      </c>
      <c r="H361" s="5" t="s">
        <v>1386</v>
      </c>
      <c r="I361" s="5" t="s">
        <v>1387</v>
      </c>
      <c r="J361" s="5" t="s">
        <v>1388</v>
      </c>
    </row>
    <row r="362">
      <c r="A362" s="5" t="s">
        <v>289</v>
      </c>
      <c r="B362" s="6">
        <v>1976.0</v>
      </c>
      <c r="C362" s="7">
        <v>230.0</v>
      </c>
      <c r="D362" s="8">
        <v>5.0</v>
      </c>
      <c r="E362" s="9">
        <v>1.0</v>
      </c>
      <c r="F362" s="10" t="s">
        <v>1389</v>
      </c>
      <c r="G362" s="5">
        <f t="shared" si="1"/>
        <v>0</v>
      </c>
      <c r="H362" s="5" t="s">
        <v>1390</v>
      </c>
      <c r="I362" s="5" t="s">
        <v>1391</v>
      </c>
      <c r="J362" s="5" t="s">
        <v>1392</v>
      </c>
    </row>
    <row r="363">
      <c r="A363" s="5" t="s">
        <v>500</v>
      </c>
      <c r="B363" s="6">
        <v>1976.0</v>
      </c>
      <c r="C363" s="7">
        <v>270.0</v>
      </c>
      <c r="D363" s="8">
        <v>2.0</v>
      </c>
      <c r="E363" s="9">
        <v>1.0</v>
      </c>
      <c r="F363" s="10" t="s">
        <v>1369</v>
      </c>
      <c r="G363" s="5">
        <f t="shared" si="1"/>
        <v>0</v>
      </c>
      <c r="H363" s="5" t="s">
        <v>1393</v>
      </c>
      <c r="I363" s="5" t="s">
        <v>1394</v>
      </c>
      <c r="J363" s="5" t="s">
        <v>1395</v>
      </c>
    </row>
    <row r="364">
      <c r="A364" s="5" t="s">
        <v>810</v>
      </c>
      <c r="B364" s="6">
        <v>1976.0</v>
      </c>
      <c r="C364" s="7">
        <v>300.0</v>
      </c>
      <c r="D364" s="8">
        <v>6.0</v>
      </c>
      <c r="E364" s="9">
        <v>1.0</v>
      </c>
      <c r="F364" s="9" t="s">
        <v>1377</v>
      </c>
      <c r="G364" s="5">
        <f t="shared" si="1"/>
        <v>0</v>
      </c>
      <c r="H364" s="5" t="s">
        <v>1396</v>
      </c>
      <c r="I364" s="5" t="s">
        <v>1397</v>
      </c>
      <c r="J364" s="5" t="s">
        <v>1398</v>
      </c>
    </row>
    <row r="365">
      <c r="A365" s="5" t="s">
        <v>1319</v>
      </c>
      <c r="B365" s="6">
        <v>1976.0</v>
      </c>
      <c r="C365" s="7">
        <v>316.0</v>
      </c>
      <c r="D365" s="8">
        <v>5.0</v>
      </c>
      <c r="E365" s="9">
        <v>1.0</v>
      </c>
      <c r="F365" s="9" t="s">
        <v>1377</v>
      </c>
      <c r="G365" s="5">
        <f t="shared" si="1"/>
        <v>0</v>
      </c>
      <c r="H365" s="5" t="s">
        <v>1399</v>
      </c>
      <c r="I365" s="5" t="s">
        <v>1400</v>
      </c>
      <c r="J365" s="5" t="s">
        <v>1401</v>
      </c>
    </row>
    <row r="366">
      <c r="A366" s="5" t="s">
        <v>802</v>
      </c>
      <c r="B366" s="6">
        <v>1976.0</v>
      </c>
      <c r="C366" s="7">
        <v>330.0</v>
      </c>
      <c r="D366" s="8">
        <v>15.0</v>
      </c>
      <c r="E366" s="9">
        <v>1.0</v>
      </c>
      <c r="F366" s="9" t="s">
        <v>1402</v>
      </c>
      <c r="G366" s="5">
        <f t="shared" si="1"/>
        <v>0</v>
      </c>
      <c r="H366" s="5" t="s">
        <v>1403</v>
      </c>
      <c r="I366" s="5" t="s">
        <v>1404</v>
      </c>
      <c r="J366" s="5" t="s">
        <v>1405</v>
      </c>
    </row>
    <row r="367">
      <c r="A367" s="5" t="s">
        <v>618</v>
      </c>
      <c r="B367" s="6">
        <v>1976.0</v>
      </c>
      <c r="C367" s="7">
        <v>355.0</v>
      </c>
      <c r="D367" s="8">
        <v>3.0</v>
      </c>
      <c r="E367" s="9">
        <v>1.0</v>
      </c>
      <c r="F367" s="9" t="s">
        <v>1377</v>
      </c>
      <c r="G367" s="5">
        <f t="shared" si="1"/>
        <v>0</v>
      </c>
      <c r="H367" s="5" t="s">
        <v>1406</v>
      </c>
      <c r="I367" s="5" t="s">
        <v>1407</v>
      </c>
      <c r="J367" s="5" t="s">
        <v>1408</v>
      </c>
    </row>
    <row r="368">
      <c r="A368" s="5" t="s">
        <v>754</v>
      </c>
      <c r="B368" s="6">
        <v>1976.0</v>
      </c>
      <c r="C368" s="7">
        <v>400.0</v>
      </c>
      <c r="D368" s="8">
        <v>1.8</v>
      </c>
      <c r="E368" s="9">
        <v>1.0</v>
      </c>
      <c r="F368" s="9" t="s">
        <v>1377</v>
      </c>
      <c r="G368" s="5">
        <f t="shared" si="1"/>
        <v>0</v>
      </c>
      <c r="H368" s="5" t="s">
        <v>1409</v>
      </c>
      <c r="I368" s="5" t="s">
        <v>1410</v>
      </c>
      <c r="J368" s="5" t="s">
        <v>1411</v>
      </c>
    </row>
    <row r="369">
      <c r="A369" s="5" t="s">
        <v>563</v>
      </c>
      <c r="B369" s="6">
        <v>1976.0</v>
      </c>
      <c r="C369" s="7">
        <v>420.0</v>
      </c>
      <c r="D369" s="8">
        <v>5.0</v>
      </c>
      <c r="E369" s="9">
        <v>1.0</v>
      </c>
      <c r="F369" s="10" t="s">
        <v>794</v>
      </c>
      <c r="G369" s="5">
        <f t="shared" si="1"/>
        <v>0</v>
      </c>
      <c r="H369" s="5" t="s">
        <v>1412</v>
      </c>
      <c r="I369" s="5" t="s">
        <v>1413</v>
      </c>
      <c r="J369" s="5" t="s">
        <v>1414</v>
      </c>
    </row>
    <row r="370">
      <c r="A370" s="5" t="s">
        <v>654</v>
      </c>
      <c r="B370" s="6">
        <v>1976.0</v>
      </c>
      <c r="C370" s="7">
        <v>450.0</v>
      </c>
      <c r="D370" s="8">
        <v>3.0</v>
      </c>
      <c r="E370" s="9">
        <v>1.0</v>
      </c>
      <c r="F370" s="9" t="s">
        <v>1377</v>
      </c>
      <c r="G370" s="5">
        <f t="shared" si="1"/>
        <v>0</v>
      </c>
      <c r="H370" s="5" t="s">
        <v>1415</v>
      </c>
      <c r="I370" s="5" t="s">
        <v>1416</v>
      </c>
      <c r="J370" s="5" t="s">
        <v>1417</v>
      </c>
    </row>
    <row r="371">
      <c r="A371" s="5" t="s">
        <v>1225</v>
      </c>
      <c r="B371" s="6">
        <v>1976.0</v>
      </c>
      <c r="C371" s="7">
        <v>480.0</v>
      </c>
      <c r="D371" s="8">
        <v>15.0</v>
      </c>
      <c r="E371" s="9">
        <v>1.0</v>
      </c>
      <c r="F371" s="9" t="s">
        <v>1377</v>
      </c>
      <c r="G371" s="5">
        <f t="shared" si="1"/>
        <v>0</v>
      </c>
      <c r="H371" s="5" t="s">
        <v>1418</v>
      </c>
      <c r="I371" s="5" t="s">
        <v>1419</v>
      </c>
      <c r="J371" s="5" t="s">
        <v>1420</v>
      </c>
    </row>
    <row r="372">
      <c r="A372" s="5" t="s">
        <v>890</v>
      </c>
      <c r="B372" s="6">
        <v>1976.0</v>
      </c>
      <c r="C372" s="7">
        <v>500.0</v>
      </c>
      <c r="D372" s="8">
        <v>5.0</v>
      </c>
      <c r="E372" s="9">
        <v>1.0</v>
      </c>
      <c r="F372" s="9" t="s">
        <v>1193</v>
      </c>
      <c r="G372" s="5">
        <f t="shared" si="1"/>
        <v>0</v>
      </c>
      <c r="H372" s="5" t="s">
        <v>1421</v>
      </c>
      <c r="I372" s="5" t="s">
        <v>1422</v>
      </c>
      <c r="J372" s="5" t="s">
        <v>1423</v>
      </c>
    </row>
    <row r="373">
      <c r="A373" s="5" t="s">
        <v>305</v>
      </c>
      <c r="B373" s="6">
        <v>1976.0</v>
      </c>
      <c r="C373" s="7">
        <v>520.0</v>
      </c>
      <c r="D373" s="8">
        <v>4.25</v>
      </c>
      <c r="E373" s="9">
        <v>1.0</v>
      </c>
      <c r="F373" s="9" t="s">
        <v>1377</v>
      </c>
      <c r="G373" s="5">
        <f t="shared" si="1"/>
        <v>0</v>
      </c>
      <c r="H373" s="5" t="s">
        <v>1424</v>
      </c>
      <c r="I373" s="5" t="s">
        <v>1425</v>
      </c>
      <c r="J373" s="5" t="s">
        <v>1426</v>
      </c>
    </row>
    <row r="374">
      <c r="A374" s="5" t="s">
        <v>65</v>
      </c>
      <c r="B374" s="6">
        <v>1976.0</v>
      </c>
      <c r="C374" s="7">
        <v>550.0</v>
      </c>
      <c r="D374" s="8">
        <v>14.0</v>
      </c>
      <c r="E374" s="9">
        <v>1.0</v>
      </c>
      <c r="F374" s="10" t="s">
        <v>1427</v>
      </c>
      <c r="G374" s="5">
        <f t="shared" si="1"/>
        <v>0</v>
      </c>
      <c r="H374" s="5" t="s">
        <v>1428</v>
      </c>
      <c r="I374" s="5" t="s">
        <v>1429</v>
      </c>
      <c r="J374" s="5" t="s">
        <v>1430</v>
      </c>
    </row>
    <row r="375">
      <c r="A375" s="5" t="s">
        <v>758</v>
      </c>
      <c r="B375" s="6">
        <v>1976.0</v>
      </c>
      <c r="C375" s="7">
        <v>600.0</v>
      </c>
      <c r="D375" s="8">
        <v>4.0</v>
      </c>
      <c r="E375" s="9">
        <v>1.0</v>
      </c>
      <c r="F375" s="10" t="s">
        <v>1431</v>
      </c>
      <c r="G375" s="5">
        <f t="shared" si="1"/>
        <v>0</v>
      </c>
      <c r="H375" s="5" t="s">
        <v>1432</v>
      </c>
      <c r="I375" s="5" t="s">
        <v>1433</v>
      </c>
      <c r="J375" s="5" t="s">
        <v>1434</v>
      </c>
    </row>
    <row r="376">
      <c r="A376" s="5" t="s">
        <v>890</v>
      </c>
      <c r="B376" s="6">
        <v>1977.0</v>
      </c>
      <c r="C376" s="7">
        <v>10.0</v>
      </c>
      <c r="D376" s="8">
        <v>6.0</v>
      </c>
      <c r="E376" s="9">
        <v>1.0</v>
      </c>
      <c r="F376" s="10" t="s">
        <v>1435</v>
      </c>
      <c r="G376" s="5">
        <f t="shared" si="1"/>
        <v>0</v>
      </c>
      <c r="H376" s="5" t="s">
        <v>1436</v>
      </c>
      <c r="I376" s="5" t="s">
        <v>1437</v>
      </c>
      <c r="J376" s="5" t="s">
        <v>1438</v>
      </c>
    </row>
    <row r="377">
      <c r="A377" s="5" t="s">
        <v>810</v>
      </c>
      <c r="B377" s="6">
        <v>1977.0</v>
      </c>
      <c r="C377" s="7">
        <v>70.0</v>
      </c>
      <c r="D377" s="8">
        <v>4.0</v>
      </c>
      <c r="E377" s="9">
        <v>1.0</v>
      </c>
      <c r="F377" s="10" t="s">
        <v>1439</v>
      </c>
      <c r="G377" s="5">
        <f t="shared" si="1"/>
        <v>0</v>
      </c>
      <c r="H377" s="5" t="s">
        <v>1440</v>
      </c>
      <c r="I377" s="5" t="s">
        <v>1441</v>
      </c>
      <c r="J377" s="5" t="s">
        <v>1442</v>
      </c>
    </row>
    <row r="378">
      <c r="A378" s="5" t="s">
        <v>563</v>
      </c>
      <c r="B378" s="6">
        <v>1977.0</v>
      </c>
      <c r="C378" s="7">
        <v>100.0</v>
      </c>
      <c r="D378" s="8">
        <v>3.0</v>
      </c>
      <c r="E378" s="9">
        <v>1.0</v>
      </c>
      <c r="F378" s="10" t="s">
        <v>794</v>
      </c>
      <c r="G378" s="5">
        <f t="shared" si="1"/>
        <v>0</v>
      </c>
      <c r="H378" s="5" t="s">
        <v>1443</v>
      </c>
      <c r="I378" s="5" t="s">
        <v>1444</v>
      </c>
      <c r="J378" s="5" t="s">
        <v>1445</v>
      </c>
    </row>
    <row r="379">
      <c r="A379" s="5" t="s">
        <v>618</v>
      </c>
      <c r="B379" s="6">
        <v>1977.0</v>
      </c>
      <c r="C379" s="7">
        <v>110.0</v>
      </c>
      <c r="D379" s="8">
        <v>3.0</v>
      </c>
      <c r="E379" s="9">
        <v>1.0</v>
      </c>
      <c r="F379" s="9" t="s">
        <v>1446</v>
      </c>
      <c r="G379" s="5">
        <f t="shared" si="1"/>
        <v>0</v>
      </c>
      <c r="H379" s="5" t="s">
        <v>1447</v>
      </c>
      <c r="I379" s="5" t="s">
        <v>1448</v>
      </c>
      <c r="J379" s="5" t="s">
        <v>1449</v>
      </c>
    </row>
    <row r="380">
      <c r="A380" s="5" t="s">
        <v>754</v>
      </c>
      <c r="B380" s="6">
        <v>1977.0</v>
      </c>
      <c r="C380" s="7">
        <v>120.0</v>
      </c>
      <c r="D380" s="8">
        <v>1.5</v>
      </c>
      <c r="E380" s="9">
        <v>1.0</v>
      </c>
      <c r="F380" s="9" t="s">
        <v>1446</v>
      </c>
      <c r="G380" s="5">
        <f t="shared" si="1"/>
        <v>0</v>
      </c>
      <c r="H380" s="5" t="s">
        <v>1450</v>
      </c>
      <c r="I380" s="5" t="s">
        <v>1451</v>
      </c>
      <c r="J380" s="5" t="s">
        <v>1452</v>
      </c>
    </row>
    <row r="381">
      <c r="A381" s="5" t="s">
        <v>1225</v>
      </c>
      <c r="B381" s="6">
        <v>1977.0</v>
      </c>
      <c r="C381" s="7">
        <v>140.0</v>
      </c>
      <c r="D381" s="8">
        <v>6.0</v>
      </c>
      <c r="E381" s="9">
        <v>1.0</v>
      </c>
      <c r="F381" s="10" t="s">
        <v>1369</v>
      </c>
      <c r="G381" s="5">
        <f t="shared" si="1"/>
        <v>0</v>
      </c>
      <c r="H381" s="5" t="s">
        <v>1453</v>
      </c>
      <c r="I381" s="5" t="s">
        <v>1454</v>
      </c>
      <c r="J381" s="5" t="s">
        <v>1455</v>
      </c>
    </row>
    <row r="382">
      <c r="A382" s="5" t="s">
        <v>758</v>
      </c>
      <c r="B382" s="6">
        <v>1977.0</v>
      </c>
      <c r="C382" s="7">
        <v>150.0</v>
      </c>
      <c r="D382" s="8">
        <v>4.0</v>
      </c>
      <c r="E382" s="9">
        <v>1.0</v>
      </c>
      <c r="F382" s="10" t="s">
        <v>1369</v>
      </c>
      <c r="G382" s="5">
        <f t="shared" si="1"/>
        <v>0</v>
      </c>
      <c r="H382" s="5" t="s">
        <v>1456</v>
      </c>
      <c r="I382" s="5" t="s">
        <v>1457</v>
      </c>
      <c r="J382" s="5" t="s">
        <v>1458</v>
      </c>
    </row>
    <row r="383">
      <c r="A383" s="5" t="s">
        <v>181</v>
      </c>
      <c r="B383" s="6">
        <v>1977.0</v>
      </c>
      <c r="C383" s="7">
        <v>285.0</v>
      </c>
      <c r="D383" s="8">
        <v>3.0</v>
      </c>
      <c r="E383" s="9">
        <v>1.0</v>
      </c>
      <c r="F383" s="9" t="s">
        <v>1446</v>
      </c>
      <c r="G383" s="5">
        <f t="shared" si="1"/>
        <v>0</v>
      </c>
      <c r="H383" s="5" t="s">
        <v>1459</v>
      </c>
      <c r="I383" s="5" t="s">
        <v>1460</v>
      </c>
      <c r="J383" s="5" t="s">
        <v>1461</v>
      </c>
    </row>
    <row r="384">
      <c r="A384" s="5" t="s">
        <v>426</v>
      </c>
      <c r="B384" s="6">
        <v>1977.0</v>
      </c>
      <c r="C384" s="7">
        <v>355.0</v>
      </c>
      <c r="D384" s="8">
        <v>2.0</v>
      </c>
      <c r="E384" s="9">
        <v>1.0</v>
      </c>
      <c r="F384" s="10" t="s">
        <v>1369</v>
      </c>
      <c r="G384" s="5">
        <f t="shared" si="1"/>
        <v>0</v>
      </c>
      <c r="H384" s="5" t="s">
        <v>1462</v>
      </c>
      <c r="I384" s="5" t="s">
        <v>1463</v>
      </c>
      <c r="J384" s="5" t="s">
        <v>1464</v>
      </c>
    </row>
    <row r="385">
      <c r="A385" s="5" t="s">
        <v>1289</v>
      </c>
      <c r="B385" s="6">
        <v>1977.0</v>
      </c>
      <c r="C385" s="7">
        <v>390.0</v>
      </c>
      <c r="D385" s="8">
        <v>2.0</v>
      </c>
      <c r="E385" s="9">
        <v>1.0</v>
      </c>
      <c r="F385" s="9" t="s">
        <v>1446</v>
      </c>
      <c r="G385" s="5">
        <f t="shared" si="1"/>
        <v>0</v>
      </c>
      <c r="H385" s="5" t="s">
        <v>1465</v>
      </c>
      <c r="I385" s="5" t="s">
        <v>1466</v>
      </c>
      <c r="J385" s="5" t="s">
        <v>1467</v>
      </c>
    </row>
    <row r="386">
      <c r="A386" s="5" t="s">
        <v>500</v>
      </c>
      <c r="B386" s="6">
        <v>1977.0</v>
      </c>
      <c r="C386" s="7">
        <v>460.0</v>
      </c>
      <c r="D386" s="8">
        <v>2.5</v>
      </c>
      <c r="E386" s="9">
        <v>1.0</v>
      </c>
      <c r="F386" s="10" t="s">
        <v>1369</v>
      </c>
      <c r="G386" s="5">
        <f t="shared" si="1"/>
        <v>0</v>
      </c>
      <c r="H386" s="5" t="s">
        <v>1468</v>
      </c>
      <c r="I386" s="5" t="s">
        <v>1469</v>
      </c>
      <c r="J386" s="5" t="s">
        <v>1470</v>
      </c>
    </row>
    <row r="387">
      <c r="A387" s="5" t="s">
        <v>289</v>
      </c>
      <c r="B387" s="6">
        <v>1977.0</v>
      </c>
      <c r="C387" s="7">
        <v>480.0</v>
      </c>
      <c r="D387" s="8">
        <v>6.5</v>
      </c>
      <c r="E387" s="9">
        <v>1.0</v>
      </c>
      <c r="F387" s="9" t="s">
        <v>1446</v>
      </c>
      <c r="G387" s="5">
        <f t="shared" si="1"/>
        <v>0</v>
      </c>
      <c r="H387" s="5" t="s">
        <v>1471</v>
      </c>
      <c r="I387" s="5" t="s">
        <v>1472</v>
      </c>
      <c r="J387" s="5" t="s">
        <v>1473</v>
      </c>
    </row>
    <row r="388">
      <c r="A388" s="5" t="s">
        <v>1381</v>
      </c>
      <c r="B388" s="6">
        <v>1977.0</v>
      </c>
      <c r="C388" s="7">
        <v>525.0</v>
      </c>
      <c r="D388" s="8">
        <v>3.25</v>
      </c>
      <c r="E388" s="9">
        <v>1.0</v>
      </c>
      <c r="F388" s="9" t="s">
        <v>1446</v>
      </c>
      <c r="G388" s="5">
        <f t="shared" si="1"/>
        <v>0</v>
      </c>
      <c r="H388" s="5" t="s">
        <v>1474</v>
      </c>
      <c r="I388" s="5" t="s">
        <v>1475</v>
      </c>
      <c r="J388" s="5" t="s">
        <v>1476</v>
      </c>
    </row>
    <row r="389">
      <c r="A389" s="5" t="s">
        <v>305</v>
      </c>
      <c r="B389" s="6">
        <v>1977.0</v>
      </c>
      <c r="C389" s="7">
        <v>547.0</v>
      </c>
      <c r="D389" s="8">
        <v>3.88</v>
      </c>
      <c r="E389" s="9">
        <v>1.0</v>
      </c>
      <c r="F389" s="10" t="s">
        <v>1369</v>
      </c>
      <c r="G389" s="5">
        <f t="shared" si="1"/>
        <v>0</v>
      </c>
      <c r="H389" s="5" t="s">
        <v>1477</v>
      </c>
      <c r="I389" s="5" t="s">
        <v>1478</v>
      </c>
      <c r="J389" s="5" t="s">
        <v>1479</v>
      </c>
    </row>
    <row r="390">
      <c r="A390" s="5" t="s">
        <v>1324</v>
      </c>
      <c r="B390" s="6">
        <v>1977.0</v>
      </c>
      <c r="C390" s="7">
        <v>580.0</v>
      </c>
      <c r="D390" s="8">
        <v>12.0</v>
      </c>
      <c r="E390" s="9">
        <v>1.0</v>
      </c>
      <c r="F390" s="9" t="s">
        <v>1446</v>
      </c>
      <c r="G390" s="5">
        <f t="shared" si="1"/>
        <v>0</v>
      </c>
      <c r="H390" s="5" t="s">
        <v>1480</v>
      </c>
      <c r="I390" s="5" t="s">
        <v>1481</v>
      </c>
      <c r="J390" s="5" t="s">
        <v>1482</v>
      </c>
    </row>
    <row r="391">
      <c r="A391" s="5" t="s">
        <v>654</v>
      </c>
      <c r="B391" s="6">
        <v>1977.0</v>
      </c>
      <c r="C391" s="7">
        <v>600.0</v>
      </c>
      <c r="D391" s="8">
        <v>1.25</v>
      </c>
      <c r="E391" s="9">
        <v>1.0</v>
      </c>
      <c r="F391" s="10" t="s">
        <v>1369</v>
      </c>
      <c r="G391" s="5">
        <f t="shared" si="1"/>
        <v>0</v>
      </c>
      <c r="H391" s="5" t="s">
        <v>1483</v>
      </c>
      <c r="I391" s="5" t="s">
        <v>1484</v>
      </c>
      <c r="J391" s="5" t="s">
        <v>1485</v>
      </c>
    </row>
    <row r="392">
      <c r="A392" s="5" t="s">
        <v>1319</v>
      </c>
      <c r="B392" s="6">
        <v>1977.0</v>
      </c>
      <c r="C392" s="7">
        <v>635.0</v>
      </c>
      <c r="D392" s="8">
        <v>5.25</v>
      </c>
      <c r="E392" s="9">
        <v>1.0</v>
      </c>
      <c r="F392" s="9" t="s">
        <v>1446</v>
      </c>
      <c r="G392" s="5">
        <f t="shared" si="1"/>
        <v>0</v>
      </c>
      <c r="H392" s="5" t="s">
        <v>1486</v>
      </c>
      <c r="I392" s="5" t="s">
        <v>1487</v>
      </c>
      <c r="J392" s="5" t="s">
        <v>1488</v>
      </c>
    </row>
    <row r="393">
      <c r="A393" s="5" t="s">
        <v>802</v>
      </c>
      <c r="B393" s="6">
        <v>1977.0</v>
      </c>
      <c r="C393" s="7">
        <v>650.0</v>
      </c>
      <c r="D393" s="8">
        <v>17.0</v>
      </c>
      <c r="E393" s="9">
        <v>1.0</v>
      </c>
      <c r="F393" s="9" t="s">
        <v>1402</v>
      </c>
      <c r="G393" s="5">
        <f t="shared" si="1"/>
        <v>0</v>
      </c>
      <c r="H393" s="5" t="s">
        <v>1489</v>
      </c>
      <c r="I393" s="5" t="s">
        <v>1490</v>
      </c>
      <c r="J393" s="5" t="s">
        <v>1491</v>
      </c>
    </row>
    <row r="394">
      <c r="A394" s="5" t="s">
        <v>305</v>
      </c>
      <c r="B394" s="6">
        <v>1978.0</v>
      </c>
      <c r="C394" s="7">
        <v>34.0</v>
      </c>
      <c r="D394" s="8">
        <v>3.0</v>
      </c>
      <c r="E394" s="9">
        <v>1.0</v>
      </c>
      <c r="F394" s="10" t="s">
        <v>1492</v>
      </c>
      <c r="G394" s="5">
        <f t="shared" si="1"/>
        <v>0</v>
      </c>
      <c r="H394" s="5" t="s">
        <v>1493</v>
      </c>
      <c r="I394" s="5" t="s">
        <v>1494</v>
      </c>
      <c r="J394" s="5" t="s">
        <v>1495</v>
      </c>
    </row>
    <row r="395">
      <c r="A395" s="5" t="s">
        <v>1496</v>
      </c>
      <c r="B395" s="6">
        <v>1978.0</v>
      </c>
      <c r="C395" s="7">
        <v>36.0</v>
      </c>
      <c r="D395" s="8">
        <v>49.99</v>
      </c>
      <c r="E395" s="9">
        <v>1.0</v>
      </c>
      <c r="F395" s="10" t="s">
        <v>1497</v>
      </c>
      <c r="G395" s="5">
        <f t="shared" si="1"/>
        <v>0</v>
      </c>
      <c r="H395" s="5" t="s">
        <v>1498</v>
      </c>
      <c r="I395" s="5" t="s">
        <v>1499</v>
      </c>
      <c r="J395" s="5" t="s">
        <v>1500</v>
      </c>
    </row>
    <row r="396">
      <c r="A396" s="5" t="s">
        <v>289</v>
      </c>
      <c r="B396" s="6">
        <v>1978.0</v>
      </c>
      <c r="C396" s="7">
        <v>40.0</v>
      </c>
      <c r="D396" s="8">
        <v>6.0</v>
      </c>
      <c r="E396" s="9">
        <v>1.0</v>
      </c>
      <c r="F396" s="9" t="s">
        <v>1501</v>
      </c>
      <c r="G396" s="5">
        <f t="shared" si="1"/>
        <v>0</v>
      </c>
      <c r="H396" s="5" t="s">
        <v>1502</v>
      </c>
      <c r="I396" s="5" t="s">
        <v>1503</v>
      </c>
      <c r="J396" s="5" t="s">
        <v>1504</v>
      </c>
    </row>
    <row r="397">
      <c r="A397" s="5" t="s">
        <v>1324</v>
      </c>
      <c r="B397" s="6">
        <v>1978.0</v>
      </c>
      <c r="C397" s="7">
        <v>100.0</v>
      </c>
      <c r="D397" s="8">
        <v>11.5</v>
      </c>
      <c r="E397" s="9">
        <v>1.0</v>
      </c>
      <c r="F397" s="9" t="s">
        <v>1505</v>
      </c>
      <c r="G397" s="5">
        <f t="shared" si="1"/>
        <v>0</v>
      </c>
      <c r="H397" s="5" t="s">
        <v>1506</v>
      </c>
      <c r="I397" s="5" t="s">
        <v>1507</v>
      </c>
      <c r="J397" s="5" t="s">
        <v>1508</v>
      </c>
    </row>
    <row r="398">
      <c r="A398" s="5" t="s">
        <v>1381</v>
      </c>
      <c r="B398" s="6">
        <v>1978.0</v>
      </c>
      <c r="C398" s="7">
        <v>122.0</v>
      </c>
      <c r="D398" s="8">
        <v>3.0</v>
      </c>
      <c r="E398" s="9">
        <v>1.0</v>
      </c>
      <c r="F398" s="10" t="s">
        <v>1492</v>
      </c>
      <c r="G398" s="5">
        <f t="shared" si="1"/>
        <v>0</v>
      </c>
      <c r="H398" s="5" t="s">
        <v>1509</v>
      </c>
      <c r="I398" s="5" t="s">
        <v>1510</v>
      </c>
      <c r="J398" s="5" t="s">
        <v>1511</v>
      </c>
    </row>
    <row r="399">
      <c r="A399" s="5" t="s">
        <v>654</v>
      </c>
      <c r="B399" s="6">
        <v>1978.0</v>
      </c>
      <c r="C399" s="7">
        <v>160.0</v>
      </c>
      <c r="D399" s="8">
        <v>3.0</v>
      </c>
      <c r="E399" s="9">
        <v>1.0</v>
      </c>
      <c r="F399" s="10" t="s">
        <v>1492</v>
      </c>
      <c r="G399" s="5">
        <f t="shared" si="1"/>
        <v>0</v>
      </c>
      <c r="H399" s="5" t="s">
        <v>1512</v>
      </c>
      <c r="I399" s="5" t="s">
        <v>1513</v>
      </c>
      <c r="J399" s="5" t="s">
        <v>1514</v>
      </c>
    </row>
    <row r="400">
      <c r="A400" s="5" t="s">
        <v>426</v>
      </c>
      <c r="B400" s="6">
        <v>1978.0</v>
      </c>
      <c r="C400" s="7">
        <v>170.0</v>
      </c>
      <c r="D400" s="8">
        <v>1.25</v>
      </c>
      <c r="E400" s="9">
        <v>1.0</v>
      </c>
      <c r="F400" s="10" t="s">
        <v>1369</v>
      </c>
      <c r="G400" s="5">
        <f t="shared" si="1"/>
        <v>0</v>
      </c>
      <c r="H400" s="5" t="s">
        <v>1515</v>
      </c>
      <c r="I400" s="5" t="s">
        <v>1516</v>
      </c>
      <c r="J400" s="5" t="s">
        <v>1517</v>
      </c>
    </row>
    <row r="401">
      <c r="A401" s="5" t="s">
        <v>1319</v>
      </c>
      <c r="B401" s="6">
        <v>1978.0</v>
      </c>
      <c r="C401" s="7">
        <v>173.0</v>
      </c>
      <c r="D401" s="8">
        <v>2.25</v>
      </c>
      <c r="E401" s="9">
        <v>1.0</v>
      </c>
      <c r="F401" s="9" t="s">
        <v>1505</v>
      </c>
      <c r="G401" s="5">
        <f t="shared" si="1"/>
        <v>0</v>
      </c>
      <c r="H401" s="5" t="s">
        <v>1518</v>
      </c>
      <c r="I401" s="5" t="s">
        <v>1519</v>
      </c>
      <c r="J401" s="5" t="s">
        <v>1520</v>
      </c>
    </row>
    <row r="402">
      <c r="A402" s="5" t="s">
        <v>890</v>
      </c>
      <c r="B402" s="6">
        <v>1978.0</v>
      </c>
      <c r="C402" s="7">
        <v>200.0</v>
      </c>
      <c r="D402" s="8">
        <v>3.25</v>
      </c>
      <c r="E402" s="9">
        <v>1.0</v>
      </c>
      <c r="F402" s="9" t="s">
        <v>1505</v>
      </c>
      <c r="G402" s="5">
        <f t="shared" si="1"/>
        <v>0</v>
      </c>
      <c r="H402" s="5" t="s">
        <v>1521</v>
      </c>
      <c r="I402" s="5" t="s">
        <v>1522</v>
      </c>
      <c r="J402" s="5" t="s">
        <v>1523</v>
      </c>
    </row>
    <row r="403">
      <c r="A403" s="5" t="s">
        <v>563</v>
      </c>
      <c r="B403" s="6">
        <v>1978.0</v>
      </c>
      <c r="C403" s="7">
        <v>300.0</v>
      </c>
      <c r="D403" s="8">
        <v>3.0</v>
      </c>
      <c r="E403" s="9">
        <v>1.0</v>
      </c>
      <c r="F403" s="10" t="s">
        <v>794</v>
      </c>
      <c r="G403" s="5">
        <f t="shared" si="1"/>
        <v>0</v>
      </c>
      <c r="H403" s="5" t="s">
        <v>1524</v>
      </c>
      <c r="I403" s="5" t="s">
        <v>1525</v>
      </c>
      <c r="J403" s="5" t="s">
        <v>1526</v>
      </c>
    </row>
    <row r="404">
      <c r="A404" s="5" t="s">
        <v>1225</v>
      </c>
      <c r="B404" s="6">
        <v>1978.0</v>
      </c>
      <c r="C404" s="7">
        <v>360.0</v>
      </c>
      <c r="D404" s="8">
        <v>4.0</v>
      </c>
      <c r="E404" s="9">
        <v>1.0</v>
      </c>
      <c r="F404" s="9" t="s">
        <v>1505</v>
      </c>
      <c r="G404" s="5">
        <f t="shared" si="1"/>
        <v>0</v>
      </c>
      <c r="H404" s="5" t="s">
        <v>1527</v>
      </c>
      <c r="I404" s="5" t="s">
        <v>1528</v>
      </c>
      <c r="J404" s="5" t="s">
        <v>1529</v>
      </c>
    </row>
    <row r="405">
      <c r="A405" s="5" t="s">
        <v>802</v>
      </c>
      <c r="B405" s="6">
        <v>1978.0</v>
      </c>
      <c r="C405" s="7">
        <v>400.0</v>
      </c>
      <c r="D405" s="8">
        <v>10.99</v>
      </c>
      <c r="E405" s="9">
        <v>1.0</v>
      </c>
      <c r="F405" s="9" t="s">
        <v>1402</v>
      </c>
      <c r="G405" s="5">
        <f t="shared" si="1"/>
        <v>0</v>
      </c>
      <c r="H405" s="5" t="s">
        <v>1530</v>
      </c>
      <c r="I405" s="5" t="s">
        <v>1531</v>
      </c>
      <c r="J405" s="5" t="s">
        <v>1532</v>
      </c>
    </row>
    <row r="406">
      <c r="A406" s="5" t="s">
        <v>758</v>
      </c>
      <c r="B406" s="6">
        <v>1978.0</v>
      </c>
      <c r="C406" s="7">
        <v>450.0</v>
      </c>
      <c r="D406" s="8">
        <v>2.5</v>
      </c>
      <c r="E406" s="9">
        <v>1.0</v>
      </c>
      <c r="F406" s="10" t="s">
        <v>1492</v>
      </c>
      <c r="G406" s="5">
        <f t="shared" si="1"/>
        <v>0</v>
      </c>
      <c r="H406" s="5" t="s">
        <v>1533</v>
      </c>
      <c r="I406" s="5" t="s">
        <v>1534</v>
      </c>
      <c r="J406" s="5" t="s">
        <v>1535</v>
      </c>
    </row>
    <row r="407">
      <c r="A407" s="5" t="s">
        <v>500</v>
      </c>
      <c r="B407" s="6">
        <v>1978.0</v>
      </c>
      <c r="C407" s="7">
        <v>510.0</v>
      </c>
      <c r="D407" s="8">
        <v>1.25</v>
      </c>
      <c r="E407" s="9">
        <v>1.0</v>
      </c>
      <c r="F407" s="10" t="s">
        <v>1492</v>
      </c>
      <c r="G407" s="5">
        <f t="shared" si="1"/>
        <v>0</v>
      </c>
      <c r="H407" s="5" t="s">
        <v>1536</v>
      </c>
      <c r="I407" s="5" t="s">
        <v>1537</v>
      </c>
      <c r="J407" s="5" t="s">
        <v>1538</v>
      </c>
    </row>
    <row r="408">
      <c r="A408" s="5" t="s">
        <v>1289</v>
      </c>
      <c r="B408" s="6">
        <v>1978.0</v>
      </c>
      <c r="C408" s="7">
        <v>530.0</v>
      </c>
      <c r="D408" s="8">
        <v>2.5</v>
      </c>
      <c r="E408" s="9">
        <v>1.0</v>
      </c>
      <c r="F408" s="10" t="s">
        <v>1539</v>
      </c>
      <c r="G408" s="5">
        <f t="shared" si="1"/>
        <v>0</v>
      </c>
      <c r="H408" s="5" t="s">
        <v>1540</v>
      </c>
      <c r="I408" s="5" t="s">
        <v>1541</v>
      </c>
      <c r="J408" s="5" t="s">
        <v>1542</v>
      </c>
    </row>
    <row r="409">
      <c r="A409" s="5" t="s">
        <v>618</v>
      </c>
      <c r="B409" s="6">
        <v>1978.0</v>
      </c>
      <c r="C409" s="7">
        <v>540.0</v>
      </c>
      <c r="D409" s="8">
        <v>3.0</v>
      </c>
      <c r="E409" s="9">
        <v>1.0</v>
      </c>
      <c r="F409" s="10" t="s">
        <v>1492</v>
      </c>
      <c r="G409" s="5">
        <f t="shared" si="1"/>
        <v>0</v>
      </c>
      <c r="H409" s="5" t="s">
        <v>1543</v>
      </c>
      <c r="I409" s="5" t="s">
        <v>1544</v>
      </c>
      <c r="J409" s="5" t="s">
        <v>1545</v>
      </c>
    </row>
    <row r="410">
      <c r="A410" s="5" t="s">
        <v>754</v>
      </c>
      <c r="B410" s="6">
        <v>1978.0</v>
      </c>
      <c r="C410" s="7">
        <v>580.0</v>
      </c>
      <c r="D410" s="8">
        <v>2.0</v>
      </c>
      <c r="E410" s="9">
        <v>1.0</v>
      </c>
      <c r="F410" s="10" t="s">
        <v>1492</v>
      </c>
      <c r="G410" s="5">
        <f t="shared" si="1"/>
        <v>0</v>
      </c>
      <c r="H410" s="5" t="s">
        <v>1546</v>
      </c>
      <c r="I410" s="5" t="s">
        <v>1547</v>
      </c>
      <c r="J410" s="5" t="s">
        <v>1548</v>
      </c>
    </row>
    <row r="411">
      <c r="A411" s="5" t="s">
        <v>810</v>
      </c>
      <c r="B411" s="6">
        <v>1978.0</v>
      </c>
      <c r="C411" s="7">
        <v>700.0</v>
      </c>
      <c r="D411" s="8">
        <v>3.63</v>
      </c>
      <c r="E411" s="9">
        <v>1.0</v>
      </c>
      <c r="F411" s="10" t="s">
        <v>1369</v>
      </c>
      <c r="G411" s="5">
        <f t="shared" si="1"/>
        <v>0</v>
      </c>
      <c r="H411" s="5" t="s">
        <v>1549</v>
      </c>
      <c r="I411" s="5" t="s">
        <v>1550</v>
      </c>
      <c r="J411" s="5" t="s">
        <v>1551</v>
      </c>
    </row>
    <row r="412">
      <c r="A412" s="5" t="s">
        <v>1552</v>
      </c>
      <c r="B412" s="6">
        <v>1978.0</v>
      </c>
      <c r="C412" s="7">
        <v>707.0</v>
      </c>
      <c r="D412" s="8">
        <v>31.0</v>
      </c>
      <c r="E412" s="9">
        <v>1.0</v>
      </c>
      <c r="F412" s="10" t="s">
        <v>1553</v>
      </c>
      <c r="G412" s="5">
        <f t="shared" si="1"/>
        <v>0</v>
      </c>
      <c r="H412" s="5" t="s">
        <v>1554</v>
      </c>
      <c r="I412" s="5" t="s">
        <v>1555</v>
      </c>
      <c r="J412" s="5" t="s">
        <v>1556</v>
      </c>
    </row>
    <row r="413">
      <c r="A413" s="5" t="s">
        <v>563</v>
      </c>
      <c r="B413" s="6">
        <v>1979.0</v>
      </c>
      <c r="C413" s="7">
        <v>20.0</v>
      </c>
      <c r="D413" s="8">
        <v>2.25</v>
      </c>
      <c r="E413" s="9">
        <v>1.0</v>
      </c>
      <c r="F413" s="10" t="s">
        <v>1557</v>
      </c>
      <c r="G413" s="5">
        <f t="shared" si="1"/>
        <v>0</v>
      </c>
      <c r="H413" s="5" t="s">
        <v>1558</v>
      </c>
      <c r="I413" s="5" t="s">
        <v>1559</v>
      </c>
      <c r="J413" s="5" t="s">
        <v>1560</v>
      </c>
    </row>
    <row r="414">
      <c r="A414" s="5" t="s">
        <v>1552</v>
      </c>
      <c r="B414" s="6">
        <v>1979.0</v>
      </c>
      <c r="C414" s="7">
        <v>24.0</v>
      </c>
      <c r="D414" s="8">
        <v>6.0</v>
      </c>
      <c r="E414" s="9">
        <v>1.0</v>
      </c>
      <c r="F414" s="9" t="s">
        <v>1561</v>
      </c>
      <c r="G414" s="5">
        <f t="shared" si="1"/>
        <v>0</v>
      </c>
      <c r="H414" s="5" t="s">
        <v>1562</v>
      </c>
      <c r="I414" s="5" t="s">
        <v>1563</v>
      </c>
      <c r="J414" s="5" t="s">
        <v>1564</v>
      </c>
    </row>
    <row r="415">
      <c r="A415" s="5" t="s">
        <v>618</v>
      </c>
      <c r="B415" s="6">
        <v>1979.0</v>
      </c>
      <c r="C415" s="7">
        <v>25.0</v>
      </c>
      <c r="D415" s="8">
        <v>1.0</v>
      </c>
      <c r="E415" s="9">
        <v>1.0</v>
      </c>
      <c r="F415" s="9" t="s">
        <v>1297</v>
      </c>
      <c r="G415" s="5">
        <f t="shared" si="1"/>
        <v>0</v>
      </c>
      <c r="H415" s="5" t="s">
        <v>1565</v>
      </c>
      <c r="I415" s="5" t="s">
        <v>1566</v>
      </c>
      <c r="J415" s="5" t="s">
        <v>1567</v>
      </c>
    </row>
    <row r="416">
      <c r="A416" s="5" t="s">
        <v>1289</v>
      </c>
      <c r="B416" s="6">
        <v>1979.0</v>
      </c>
      <c r="C416" s="7">
        <v>30.0</v>
      </c>
      <c r="D416" s="8">
        <v>1.98</v>
      </c>
      <c r="E416" s="9">
        <v>1.0</v>
      </c>
      <c r="F416" s="9" t="s">
        <v>1561</v>
      </c>
      <c r="G416" s="5">
        <f t="shared" si="1"/>
        <v>0</v>
      </c>
      <c r="H416" s="5" t="s">
        <v>1568</v>
      </c>
      <c r="I416" s="5" t="s">
        <v>1569</v>
      </c>
      <c r="J416" s="5" t="s">
        <v>1570</v>
      </c>
    </row>
    <row r="417">
      <c r="A417" s="5" t="s">
        <v>1381</v>
      </c>
      <c r="B417" s="6">
        <v>1979.0</v>
      </c>
      <c r="C417" s="7">
        <v>40.0</v>
      </c>
      <c r="D417" s="8">
        <v>1.35</v>
      </c>
      <c r="E417" s="9">
        <v>1.0</v>
      </c>
      <c r="F417" s="10" t="s">
        <v>1369</v>
      </c>
      <c r="G417" s="5">
        <f t="shared" si="1"/>
        <v>0</v>
      </c>
      <c r="H417" s="5" t="s">
        <v>1571</v>
      </c>
      <c r="I417" s="5" t="s">
        <v>1572</v>
      </c>
      <c r="J417" s="5" t="s">
        <v>1573</v>
      </c>
    </row>
    <row r="418">
      <c r="A418" s="5" t="s">
        <v>500</v>
      </c>
      <c r="B418" s="6">
        <v>1979.0</v>
      </c>
      <c r="C418" s="7">
        <v>55.0</v>
      </c>
      <c r="D418" s="8">
        <v>1.7</v>
      </c>
      <c r="E418" s="9">
        <v>1.0</v>
      </c>
      <c r="F418" s="10" t="s">
        <v>1492</v>
      </c>
      <c r="G418" s="5">
        <f t="shared" si="1"/>
        <v>0</v>
      </c>
      <c r="H418" s="5" t="s">
        <v>1574</v>
      </c>
      <c r="I418" s="5" t="s">
        <v>1575</v>
      </c>
      <c r="J418" s="5" t="s">
        <v>1576</v>
      </c>
    </row>
    <row r="419">
      <c r="A419" s="5" t="s">
        <v>1319</v>
      </c>
      <c r="B419" s="6">
        <v>1979.0</v>
      </c>
      <c r="C419" s="7">
        <v>95.0</v>
      </c>
      <c r="D419" s="8">
        <v>2.0</v>
      </c>
      <c r="E419" s="9">
        <v>1.0</v>
      </c>
      <c r="F419" s="9" t="s">
        <v>1297</v>
      </c>
      <c r="G419" s="5">
        <f t="shared" si="1"/>
        <v>0</v>
      </c>
      <c r="H419" s="5" t="s">
        <v>1577</v>
      </c>
      <c r="I419" s="5" t="s">
        <v>1578</v>
      </c>
      <c r="J419" s="5" t="s">
        <v>1579</v>
      </c>
    </row>
    <row r="420">
      <c r="A420" s="5" t="s">
        <v>758</v>
      </c>
      <c r="B420" s="6">
        <v>1979.0</v>
      </c>
      <c r="C420" s="7">
        <v>100.0</v>
      </c>
      <c r="D420" s="8">
        <v>2.3</v>
      </c>
      <c r="E420" s="9">
        <v>1.0</v>
      </c>
      <c r="F420" s="10" t="s">
        <v>1492</v>
      </c>
      <c r="G420" s="5">
        <f t="shared" si="1"/>
        <v>0</v>
      </c>
      <c r="H420" s="5" t="s">
        <v>1580</v>
      </c>
      <c r="I420" s="5" t="s">
        <v>1581</v>
      </c>
      <c r="J420" s="5" t="s">
        <v>1582</v>
      </c>
    </row>
    <row r="421">
      <c r="A421" s="5" t="s">
        <v>802</v>
      </c>
      <c r="B421" s="6">
        <v>1979.0</v>
      </c>
      <c r="C421" s="7">
        <v>115.0</v>
      </c>
      <c r="D421" s="8">
        <v>10.25</v>
      </c>
      <c r="E421" s="9">
        <v>1.0</v>
      </c>
      <c r="F421" s="9" t="s">
        <v>1402</v>
      </c>
      <c r="G421" s="5">
        <f t="shared" si="1"/>
        <v>0</v>
      </c>
      <c r="H421" s="5" t="s">
        <v>1583</v>
      </c>
      <c r="I421" s="5" t="s">
        <v>1584</v>
      </c>
      <c r="J421" s="5" t="s">
        <v>1585</v>
      </c>
    </row>
    <row r="422">
      <c r="A422" s="5" t="s">
        <v>1586</v>
      </c>
      <c r="B422" s="6">
        <v>1979.0</v>
      </c>
      <c r="C422" s="7">
        <v>116.0</v>
      </c>
      <c r="D422" s="8">
        <v>30.0</v>
      </c>
      <c r="E422" s="9">
        <v>1.0</v>
      </c>
      <c r="F422" s="10" t="s">
        <v>1587</v>
      </c>
      <c r="G422" s="5">
        <f t="shared" si="1"/>
        <v>0</v>
      </c>
      <c r="H422" s="5" t="s">
        <v>1588</v>
      </c>
      <c r="I422" s="5" t="s">
        <v>1589</v>
      </c>
      <c r="J422" s="5" t="s">
        <v>1590</v>
      </c>
    </row>
    <row r="423">
      <c r="A423" s="5" t="s">
        <v>810</v>
      </c>
      <c r="B423" s="6">
        <v>1979.0</v>
      </c>
      <c r="C423" s="7">
        <v>200.0</v>
      </c>
      <c r="D423" s="8">
        <v>1.5</v>
      </c>
      <c r="E423" s="9">
        <v>1.0</v>
      </c>
      <c r="F423" s="9" t="s">
        <v>1591</v>
      </c>
      <c r="G423" s="5">
        <f t="shared" si="1"/>
        <v>0</v>
      </c>
      <c r="H423" s="5" t="s">
        <v>1592</v>
      </c>
      <c r="I423" s="5" t="s">
        <v>1593</v>
      </c>
      <c r="J423" s="5" t="s">
        <v>1594</v>
      </c>
    </row>
    <row r="424">
      <c r="A424" s="5" t="s">
        <v>305</v>
      </c>
      <c r="B424" s="6">
        <v>1979.0</v>
      </c>
      <c r="C424" s="7">
        <v>215.0</v>
      </c>
      <c r="D424" s="8">
        <v>1.1</v>
      </c>
      <c r="E424" s="9">
        <v>1.0</v>
      </c>
      <c r="F424" s="9" t="s">
        <v>1591</v>
      </c>
      <c r="G424" s="5">
        <f t="shared" si="1"/>
        <v>0</v>
      </c>
      <c r="H424" s="5" t="s">
        <v>1595</v>
      </c>
      <c r="I424" s="5" t="s">
        <v>1596</v>
      </c>
      <c r="J424" s="5" t="s">
        <v>1597</v>
      </c>
    </row>
    <row r="425">
      <c r="A425" s="5" t="s">
        <v>754</v>
      </c>
      <c r="B425" s="6">
        <v>1979.0</v>
      </c>
      <c r="C425" s="7">
        <v>300.0</v>
      </c>
      <c r="D425" s="8">
        <v>1.63</v>
      </c>
      <c r="E425" s="9">
        <v>1.0</v>
      </c>
      <c r="F425" s="9" t="s">
        <v>1591</v>
      </c>
      <c r="G425" s="5">
        <f t="shared" si="1"/>
        <v>0</v>
      </c>
      <c r="H425" s="5" t="s">
        <v>1598</v>
      </c>
      <c r="I425" s="5" t="s">
        <v>1599</v>
      </c>
      <c r="J425" s="5" t="s">
        <v>1600</v>
      </c>
    </row>
    <row r="426">
      <c r="A426" s="5" t="s">
        <v>289</v>
      </c>
      <c r="B426" s="6">
        <v>1979.0</v>
      </c>
      <c r="C426" s="7">
        <v>320.0</v>
      </c>
      <c r="D426" s="8">
        <v>3.0</v>
      </c>
      <c r="E426" s="9">
        <v>1.0</v>
      </c>
      <c r="F426" s="10" t="s">
        <v>1492</v>
      </c>
      <c r="G426" s="5">
        <f t="shared" si="1"/>
        <v>0</v>
      </c>
      <c r="H426" s="5" t="s">
        <v>1601</v>
      </c>
      <c r="I426" s="5" t="s">
        <v>1602</v>
      </c>
      <c r="J426" s="5" t="s">
        <v>1603</v>
      </c>
    </row>
    <row r="427">
      <c r="A427" s="5" t="s">
        <v>1324</v>
      </c>
      <c r="B427" s="6">
        <v>1979.0</v>
      </c>
      <c r="C427" s="7">
        <v>330.0</v>
      </c>
      <c r="D427" s="8">
        <v>5.0</v>
      </c>
      <c r="E427" s="9">
        <v>1.0</v>
      </c>
      <c r="F427" s="9" t="s">
        <v>1505</v>
      </c>
      <c r="G427" s="5">
        <f t="shared" si="1"/>
        <v>0</v>
      </c>
      <c r="H427" s="5" t="s">
        <v>1604</v>
      </c>
      <c r="I427" s="5" t="s">
        <v>1605</v>
      </c>
      <c r="J427" s="5" t="s">
        <v>1606</v>
      </c>
    </row>
    <row r="428">
      <c r="A428" s="5" t="s">
        <v>654</v>
      </c>
      <c r="B428" s="6">
        <v>1979.0</v>
      </c>
      <c r="C428" s="7">
        <v>340.0</v>
      </c>
      <c r="D428" s="8">
        <v>0.75</v>
      </c>
      <c r="E428" s="9">
        <v>1.0</v>
      </c>
      <c r="F428" s="9" t="s">
        <v>1591</v>
      </c>
      <c r="G428" s="5">
        <f t="shared" si="1"/>
        <v>0</v>
      </c>
      <c r="H428" s="5" t="s">
        <v>1607</v>
      </c>
      <c r="I428" s="5" t="s">
        <v>1608</v>
      </c>
      <c r="J428" s="5" t="s">
        <v>1609</v>
      </c>
    </row>
    <row r="429">
      <c r="A429" s="5" t="s">
        <v>1225</v>
      </c>
      <c r="B429" s="6">
        <v>1979.0</v>
      </c>
      <c r="C429" s="7">
        <v>610.0</v>
      </c>
      <c r="D429" s="8">
        <v>8.0</v>
      </c>
      <c r="E429" s="9">
        <v>1.0</v>
      </c>
      <c r="F429" s="9" t="s">
        <v>1505</v>
      </c>
      <c r="G429" s="5">
        <f t="shared" si="1"/>
        <v>0</v>
      </c>
      <c r="H429" s="5" t="s">
        <v>1610</v>
      </c>
      <c r="I429" s="5" t="s">
        <v>1611</v>
      </c>
      <c r="J429" s="5" t="s">
        <v>1612</v>
      </c>
    </row>
    <row r="430">
      <c r="A430" s="5" t="s">
        <v>1496</v>
      </c>
      <c r="B430" s="6">
        <v>1979.0</v>
      </c>
      <c r="C430" s="7">
        <v>640.0</v>
      </c>
      <c r="D430" s="8">
        <v>8.0</v>
      </c>
      <c r="E430" s="9">
        <v>1.0</v>
      </c>
      <c r="F430" s="9" t="s">
        <v>1613</v>
      </c>
      <c r="G430" s="5">
        <f t="shared" si="1"/>
        <v>0</v>
      </c>
      <c r="H430" s="5" t="s">
        <v>1614</v>
      </c>
      <c r="I430" s="5" t="s">
        <v>1615</v>
      </c>
      <c r="J430" s="5" t="s">
        <v>1616</v>
      </c>
    </row>
    <row r="431">
      <c r="A431" s="5" t="s">
        <v>426</v>
      </c>
      <c r="B431" s="6">
        <v>1979.0</v>
      </c>
      <c r="C431" s="7">
        <v>665.0</v>
      </c>
      <c r="D431" s="8">
        <v>0.75</v>
      </c>
      <c r="E431" s="9">
        <v>1.0</v>
      </c>
      <c r="F431" s="10" t="s">
        <v>1492</v>
      </c>
      <c r="G431" s="5">
        <f t="shared" si="1"/>
        <v>0</v>
      </c>
      <c r="H431" s="5" t="s">
        <v>1617</v>
      </c>
      <c r="I431" s="5" t="s">
        <v>1618</v>
      </c>
      <c r="J431" s="5" t="s">
        <v>1619</v>
      </c>
    </row>
    <row r="432">
      <c r="A432" s="5" t="s">
        <v>890</v>
      </c>
      <c r="B432" s="6">
        <v>1979.0</v>
      </c>
      <c r="C432" s="7">
        <v>700.0</v>
      </c>
      <c r="D432" s="8">
        <v>2.5</v>
      </c>
      <c r="E432" s="9">
        <v>1.0</v>
      </c>
      <c r="F432" s="10" t="s">
        <v>1557</v>
      </c>
      <c r="G432" s="5">
        <f t="shared" si="1"/>
        <v>0</v>
      </c>
      <c r="H432" s="5" t="s">
        <v>1620</v>
      </c>
      <c r="I432" s="5" t="s">
        <v>1621</v>
      </c>
      <c r="J432" s="5" t="s">
        <v>1622</v>
      </c>
    </row>
    <row r="433">
      <c r="A433" s="5" t="s">
        <v>810</v>
      </c>
      <c r="B433" s="6">
        <v>1980.0</v>
      </c>
      <c r="C433" s="7">
        <v>100.0</v>
      </c>
      <c r="D433" s="8">
        <v>3.0</v>
      </c>
      <c r="E433" s="9">
        <v>1.0</v>
      </c>
      <c r="F433" s="10" t="s">
        <v>1623</v>
      </c>
      <c r="G433" s="5">
        <f t="shared" si="1"/>
        <v>0</v>
      </c>
      <c r="H433" s="5" t="s">
        <v>1624</v>
      </c>
      <c r="I433" s="5" t="s">
        <v>1625</v>
      </c>
      <c r="J433" s="5" t="s">
        <v>1626</v>
      </c>
    </row>
    <row r="434">
      <c r="A434" s="5" t="s">
        <v>1496</v>
      </c>
      <c r="B434" s="6">
        <v>1980.0</v>
      </c>
      <c r="C434" s="7">
        <v>160.0</v>
      </c>
      <c r="D434" s="8">
        <v>2.8</v>
      </c>
      <c r="E434" s="9">
        <v>1.0</v>
      </c>
      <c r="F434" s="10" t="s">
        <v>1627</v>
      </c>
      <c r="G434" s="5">
        <f t="shared" si="1"/>
        <v>0</v>
      </c>
      <c r="H434" s="5" t="s">
        <v>1628</v>
      </c>
      <c r="I434" s="5" t="s">
        <v>1629</v>
      </c>
      <c r="J434" s="5" t="s">
        <v>1630</v>
      </c>
    </row>
    <row r="435">
      <c r="A435" s="5" t="s">
        <v>618</v>
      </c>
      <c r="B435" s="6">
        <v>1980.0</v>
      </c>
      <c r="C435" s="7">
        <v>210.0</v>
      </c>
      <c r="D435" s="8">
        <v>1.0</v>
      </c>
      <c r="E435" s="9">
        <v>1.0</v>
      </c>
      <c r="F435" s="10" t="s">
        <v>1369</v>
      </c>
      <c r="G435" s="5">
        <f t="shared" si="1"/>
        <v>0</v>
      </c>
      <c r="H435" s="5" t="s">
        <v>1631</v>
      </c>
      <c r="I435" s="5" t="s">
        <v>1632</v>
      </c>
      <c r="J435" s="5" t="s">
        <v>1633</v>
      </c>
    </row>
    <row r="436">
      <c r="A436" s="5" t="s">
        <v>1289</v>
      </c>
      <c r="B436" s="6">
        <v>1980.0</v>
      </c>
      <c r="C436" s="7">
        <v>230.0</v>
      </c>
      <c r="D436" s="8">
        <v>1.25</v>
      </c>
      <c r="E436" s="9">
        <v>1.0</v>
      </c>
      <c r="F436" s="10" t="s">
        <v>1627</v>
      </c>
      <c r="G436" s="5">
        <f t="shared" si="1"/>
        <v>0</v>
      </c>
      <c r="H436" s="5" t="s">
        <v>1634</v>
      </c>
      <c r="I436" s="5" t="s">
        <v>1635</v>
      </c>
      <c r="J436" s="5" t="s">
        <v>1636</v>
      </c>
    </row>
    <row r="437">
      <c r="A437" s="5" t="s">
        <v>1319</v>
      </c>
      <c r="B437" s="6">
        <v>1980.0</v>
      </c>
      <c r="C437" s="7">
        <v>265.0</v>
      </c>
      <c r="D437" s="8">
        <v>1.25</v>
      </c>
      <c r="E437" s="9">
        <v>1.0</v>
      </c>
      <c r="F437" s="10" t="s">
        <v>1627</v>
      </c>
      <c r="G437" s="5">
        <f t="shared" si="1"/>
        <v>0</v>
      </c>
      <c r="H437" s="5" t="s">
        <v>1637</v>
      </c>
      <c r="I437" s="5" t="s">
        <v>1638</v>
      </c>
      <c r="J437" s="5" t="s">
        <v>1639</v>
      </c>
    </row>
    <row r="438">
      <c r="A438" s="5" t="s">
        <v>1225</v>
      </c>
      <c r="B438" s="6">
        <v>1980.0</v>
      </c>
      <c r="C438" s="7">
        <v>270.0</v>
      </c>
      <c r="D438" s="8">
        <v>8.0</v>
      </c>
      <c r="E438" s="9">
        <v>1.0</v>
      </c>
      <c r="F438" s="9" t="s">
        <v>1640</v>
      </c>
      <c r="G438" s="5">
        <f t="shared" si="1"/>
        <v>0</v>
      </c>
      <c r="H438" s="5" t="s">
        <v>1641</v>
      </c>
      <c r="I438" s="5" t="s">
        <v>1642</v>
      </c>
      <c r="J438" s="5" t="s">
        <v>1643</v>
      </c>
    </row>
    <row r="439">
      <c r="A439" s="5" t="s">
        <v>1381</v>
      </c>
      <c r="B439" s="6">
        <v>1980.0</v>
      </c>
      <c r="C439" s="7">
        <v>320.0</v>
      </c>
      <c r="D439" s="8">
        <v>1.5</v>
      </c>
      <c r="E439" s="9">
        <v>1.0</v>
      </c>
      <c r="F439" s="10" t="s">
        <v>1369</v>
      </c>
      <c r="G439" s="5">
        <f t="shared" si="1"/>
        <v>0</v>
      </c>
      <c r="H439" s="5" t="s">
        <v>1644</v>
      </c>
      <c r="I439" s="5" t="s">
        <v>1645</v>
      </c>
      <c r="J439" s="5" t="s">
        <v>1646</v>
      </c>
    </row>
    <row r="440">
      <c r="A440" s="5" t="s">
        <v>305</v>
      </c>
      <c r="B440" s="6">
        <v>1980.0</v>
      </c>
      <c r="C440" s="7">
        <v>335.0</v>
      </c>
      <c r="D440" s="8">
        <v>0.95</v>
      </c>
      <c r="E440" s="9">
        <v>1.0</v>
      </c>
      <c r="F440" s="10" t="s">
        <v>1627</v>
      </c>
      <c r="G440" s="5">
        <f t="shared" si="1"/>
        <v>0</v>
      </c>
      <c r="H440" s="5" t="s">
        <v>1647</v>
      </c>
      <c r="I440" s="5" t="s">
        <v>1648</v>
      </c>
      <c r="J440" s="5" t="s">
        <v>1649</v>
      </c>
    </row>
    <row r="441">
      <c r="A441" s="5" t="s">
        <v>1586</v>
      </c>
      <c r="B441" s="6">
        <v>1980.0</v>
      </c>
      <c r="C441" s="7">
        <v>393.0</v>
      </c>
      <c r="D441" s="8">
        <v>3.5</v>
      </c>
      <c r="E441" s="9">
        <v>1.0</v>
      </c>
      <c r="F441" s="9" t="s">
        <v>1650</v>
      </c>
      <c r="G441" s="5">
        <f t="shared" si="1"/>
        <v>0</v>
      </c>
      <c r="H441" s="5" t="s">
        <v>1651</v>
      </c>
      <c r="I441" s="5" t="s">
        <v>1652</v>
      </c>
      <c r="J441" s="5" t="s">
        <v>1653</v>
      </c>
    </row>
    <row r="442">
      <c r="A442" s="5" t="s">
        <v>1552</v>
      </c>
      <c r="B442" s="6">
        <v>1980.0</v>
      </c>
      <c r="C442" s="7">
        <v>406.0</v>
      </c>
      <c r="D442" s="8">
        <v>2.45</v>
      </c>
      <c r="E442" s="9">
        <v>1.0</v>
      </c>
      <c r="F442" s="9" t="s">
        <v>1561</v>
      </c>
      <c r="G442" s="5">
        <f t="shared" si="1"/>
        <v>0</v>
      </c>
      <c r="H442" s="5" t="s">
        <v>1654</v>
      </c>
      <c r="I442" s="5" t="s">
        <v>1655</v>
      </c>
      <c r="J442" s="5" t="s">
        <v>1656</v>
      </c>
    </row>
    <row r="443">
      <c r="A443" s="5" t="s">
        <v>1324</v>
      </c>
      <c r="B443" s="6">
        <v>1980.0</v>
      </c>
      <c r="C443" s="7">
        <v>450.0</v>
      </c>
      <c r="D443" s="8">
        <v>4.99</v>
      </c>
      <c r="E443" s="9">
        <v>1.0</v>
      </c>
      <c r="F443" s="10" t="s">
        <v>1623</v>
      </c>
      <c r="G443" s="5">
        <f t="shared" si="1"/>
        <v>0</v>
      </c>
      <c r="H443" s="5" t="s">
        <v>1657</v>
      </c>
      <c r="I443" s="5" t="s">
        <v>1658</v>
      </c>
      <c r="J443" s="5" t="s">
        <v>1659</v>
      </c>
    </row>
    <row r="444">
      <c r="A444" s="5" t="s">
        <v>1660</v>
      </c>
      <c r="B444" s="6">
        <v>1980.0</v>
      </c>
      <c r="C444" s="7">
        <v>482.0</v>
      </c>
      <c r="D444" s="8">
        <v>28.0</v>
      </c>
      <c r="E444" s="9">
        <v>1.0</v>
      </c>
      <c r="F444" s="10" t="s">
        <v>1661</v>
      </c>
      <c r="G444" s="5">
        <f t="shared" si="1"/>
        <v>0</v>
      </c>
      <c r="H444" s="5" t="s">
        <v>1662</v>
      </c>
      <c r="I444" s="5" t="s">
        <v>1663</v>
      </c>
      <c r="J444" s="5" t="s">
        <v>1664</v>
      </c>
    </row>
    <row r="445">
      <c r="A445" s="5" t="s">
        <v>758</v>
      </c>
      <c r="B445" s="6">
        <v>1980.0</v>
      </c>
      <c r="C445" s="7">
        <v>500.0</v>
      </c>
      <c r="D445" s="8">
        <v>3.0</v>
      </c>
      <c r="E445" s="9">
        <v>1.0</v>
      </c>
      <c r="F445" s="10" t="s">
        <v>1623</v>
      </c>
      <c r="G445" s="5">
        <f t="shared" si="1"/>
        <v>0</v>
      </c>
      <c r="H445" s="5" t="s">
        <v>1665</v>
      </c>
      <c r="I445" s="5" t="s">
        <v>1666</v>
      </c>
      <c r="J445" s="5" t="s">
        <v>1667</v>
      </c>
    </row>
    <row r="446">
      <c r="A446" s="5" t="s">
        <v>802</v>
      </c>
      <c r="B446" s="6">
        <v>1980.0</v>
      </c>
      <c r="C446" s="7">
        <v>580.0</v>
      </c>
      <c r="D446" s="8">
        <v>4.5</v>
      </c>
      <c r="E446" s="9">
        <v>1.0</v>
      </c>
      <c r="F446" s="10" t="s">
        <v>1627</v>
      </c>
      <c r="G446" s="5">
        <f t="shared" si="1"/>
        <v>0</v>
      </c>
      <c r="H446" s="5" t="s">
        <v>1668</v>
      </c>
      <c r="I446" s="5" t="s">
        <v>1669</v>
      </c>
      <c r="J446" s="5" t="s">
        <v>1670</v>
      </c>
    </row>
    <row r="447">
      <c r="A447" s="5" t="s">
        <v>654</v>
      </c>
      <c r="B447" s="6">
        <v>1980.0</v>
      </c>
      <c r="C447" s="7">
        <v>590.0</v>
      </c>
      <c r="D447" s="8">
        <v>0.75</v>
      </c>
      <c r="E447" s="9">
        <v>1.0</v>
      </c>
      <c r="F447" s="10" t="s">
        <v>1671</v>
      </c>
      <c r="G447" s="5">
        <f t="shared" si="1"/>
        <v>0</v>
      </c>
      <c r="H447" s="5" t="s">
        <v>1672</v>
      </c>
      <c r="I447" s="5" t="s">
        <v>1673</v>
      </c>
      <c r="J447" s="5" t="s">
        <v>1674</v>
      </c>
    </row>
    <row r="448">
      <c r="A448" s="5" t="s">
        <v>890</v>
      </c>
      <c r="B448" s="6">
        <v>1980.0</v>
      </c>
      <c r="C448" s="7">
        <v>600.0</v>
      </c>
      <c r="D448" s="8">
        <v>2.25</v>
      </c>
      <c r="E448" s="9">
        <v>1.0</v>
      </c>
      <c r="F448" s="10" t="s">
        <v>1627</v>
      </c>
      <c r="G448" s="5">
        <f t="shared" si="1"/>
        <v>0</v>
      </c>
      <c r="H448" s="5" t="s">
        <v>1675</v>
      </c>
      <c r="I448" s="5" t="s">
        <v>1676</v>
      </c>
      <c r="J448" s="5" t="s">
        <v>1677</v>
      </c>
    </row>
    <row r="449">
      <c r="A449" s="5" t="s">
        <v>500</v>
      </c>
      <c r="B449" s="6">
        <v>1980.0</v>
      </c>
      <c r="C449" s="7">
        <v>610.0</v>
      </c>
      <c r="D449" s="8">
        <v>0.5</v>
      </c>
      <c r="E449" s="9">
        <v>1.0</v>
      </c>
      <c r="F449" s="10" t="s">
        <v>1627</v>
      </c>
      <c r="G449" s="5">
        <f t="shared" si="1"/>
        <v>0</v>
      </c>
      <c r="H449" s="5" t="s">
        <v>1678</v>
      </c>
      <c r="I449" s="5" t="s">
        <v>1679</v>
      </c>
      <c r="J449" s="5" t="s">
        <v>1680</v>
      </c>
    </row>
    <row r="450">
      <c r="A450" s="5" t="s">
        <v>563</v>
      </c>
      <c r="B450" s="6">
        <v>1980.0</v>
      </c>
      <c r="C450" s="7">
        <v>650.0</v>
      </c>
      <c r="D450" s="8">
        <v>1.0</v>
      </c>
      <c r="E450" s="9">
        <v>1.0</v>
      </c>
      <c r="F450" s="10" t="s">
        <v>794</v>
      </c>
      <c r="G450" s="5">
        <f t="shared" si="1"/>
        <v>0</v>
      </c>
      <c r="H450" s="5" t="s">
        <v>1681</v>
      </c>
      <c r="I450" s="5" t="s">
        <v>1682</v>
      </c>
      <c r="J450" s="5" t="s">
        <v>1683</v>
      </c>
    </row>
    <row r="451">
      <c r="A451" s="5" t="s">
        <v>754</v>
      </c>
      <c r="B451" s="6">
        <v>1980.0</v>
      </c>
      <c r="C451" s="7">
        <v>700.0</v>
      </c>
      <c r="D451" s="8">
        <v>1.0</v>
      </c>
      <c r="E451" s="9">
        <v>1.0</v>
      </c>
      <c r="F451" s="10" t="s">
        <v>1369</v>
      </c>
      <c r="G451" s="5">
        <f t="shared" si="1"/>
        <v>0</v>
      </c>
      <c r="H451" s="5" t="s">
        <v>1684</v>
      </c>
      <c r="I451" s="5" t="s">
        <v>1685</v>
      </c>
      <c r="J451" s="5" t="s">
        <v>1686</v>
      </c>
    </row>
    <row r="452">
      <c r="A452" s="5" t="s">
        <v>289</v>
      </c>
      <c r="B452" s="6">
        <v>1980.0</v>
      </c>
      <c r="C452" s="7">
        <v>720.0</v>
      </c>
      <c r="D452" s="8">
        <v>2.6</v>
      </c>
      <c r="E452" s="9">
        <v>1.0</v>
      </c>
      <c r="F452" s="10" t="s">
        <v>1627</v>
      </c>
      <c r="G452" s="5">
        <f t="shared" si="1"/>
        <v>0</v>
      </c>
      <c r="H452" s="5" t="s">
        <v>1687</v>
      </c>
      <c r="I452" s="5" t="s">
        <v>1688</v>
      </c>
      <c r="J452" s="5" t="s">
        <v>1689</v>
      </c>
    </row>
    <row r="453">
      <c r="A453" s="5" t="s">
        <v>754</v>
      </c>
      <c r="B453" s="6">
        <v>1981.0</v>
      </c>
      <c r="C453" s="7">
        <v>100.0</v>
      </c>
      <c r="D453" s="8">
        <v>0.75</v>
      </c>
      <c r="E453" s="9">
        <v>1.0</v>
      </c>
      <c r="F453" s="10" t="s">
        <v>1690</v>
      </c>
      <c r="G453" s="5">
        <f t="shared" si="1"/>
        <v>0</v>
      </c>
      <c r="H453" s="5" t="s">
        <v>1691</v>
      </c>
      <c r="I453" s="5" t="s">
        <v>1692</v>
      </c>
      <c r="J453" s="5" t="s">
        <v>1693</v>
      </c>
    </row>
    <row r="454">
      <c r="A454" s="5" t="s">
        <v>289</v>
      </c>
      <c r="B454" s="6">
        <v>1981.0</v>
      </c>
      <c r="C454" s="7">
        <v>110.0</v>
      </c>
      <c r="D454" s="8">
        <v>1.5</v>
      </c>
      <c r="E454" s="9">
        <v>1.0</v>
      </c>
      <c r="F454" s="10" t="s">
        <v>1690</v>
      </c>
      <c r="G454" s="5">
        <f t="shared" si="1"/>
        <v>0</v>
      </c>
      <c r="H454" s="5" t="s">
        <v>1694</v>
      </c>
      <c r="I454" s="5" t="s">
        <v>1695</v>
      </c>
      <c r="J454" s="5" t="s">
        <v>1696</v>
      </c>
    </row>
    <row r="455">
      <c r="A455" s="5" t="s">
        <v>654</v>
      </c>
      <c r="B455" s="6">
        <v>1981.0</v>
      </c>
      <c r="C455" s="7">
        <v>210.0</v>
      </c>
      <c r="D455" s="8">
        <v>0.6</v>
      </c>
      <c r="E455" s="9">
        <v>1.0</v>
      </c>
      <c r="F455" s="10" t="s">
        <v>1690</v>
      </c>
      <c r="G455" s="5">
        <f t="shared" si="1"/>
        <v>0</v>
      </c>
      <c r="H455" s="5" t="s">
        <v>1697</v>
      </c>
      <c r="I455" s="5" t="s">
        <v>1698</v>
      </c>
      <c r="J455" s="5" t="s">
        <v>1699</v>
      </c>
    </row>
    <row r="456">
      <c r="A456" s="5" t="s">
        <v>758</v>
      </c>
      <c r="B456" s="6">
        <v>1981.0</v>
      </c>
      <c r="C456" s="7">
        <v>220.0</v>
      </c>
      <c r="D456" s="8">
        <v>1.37</v>
      </c>
      <c r="E456" s="9">
        <v>1.0</v>
      </c>
      <c r="F456" s="10" t="s">
        <v>1690</v>
      </c>
      <c r="G456" s="5">
        <f t="shared" si="1"/>
        <v>0</v>
      </c>
      <c r="H456" s="5" t="s">
        <v>1700</v>
      </c>
      <c r="I456" s="5" t="s">
        <v>1701</v>
      </c>
      <c r="J456" s="5" t="s">
        <v>1702</v>
      </c>
    </row>
    <row r="457">
      <c r="A457" s="5" t="s">
        <v>802</v>
      </c>
      <c r="B457" s="6">
        <v>1981.0</v>
      </c>
      <c r="C457" s="7">
        <v>240.0</v>
      </c>
      <c r="D457" s="8">
        <v>6.0</v>
      </c>
      <c r="E457" s="9">
        <v>1.0</v>
      </c>
      <c r="F457" s="10" t="s">
        <v>1690</v>
      </c>
      <c r="G457" s="5">
        <f t="shared" si="1"/>
        <v>0</v>
      </c>
      <c r="H457" s="5" t="s">
        <v>1703</v>
      </c>
      <c r="I457" s="5" t="s">
        <v>1704</v>
      </c>
      <c r="J457" s="5" t="s">
        <v>1705</v>
      </c>
    </row>
    <row r="458">
      <c r="A458" s="5" t="s">
        <v>1586</v>
      </c>
      <c r="B458" s="6">
        <v>1981.0</v>
      </c>
      <c r="C458" s="7">
        <v>254.0</v>
      </c>
      <c r="D458" s="8">
        <v>3.59</v>
      </c>
      <c r="E458" s="9">
        <v>1.0</v>
      </c>
      <c r="F458" s="10" t="s">
        <v>1690</v>
      </c>
      <c r="G458" s="5">
        <f t="shared" si="1"/>
        <v>0</v>
      </c>
      <c r="H458" s="5" t="s">
        <v>1706</v>
      </c>
      <c r="I458" s="5" t="s">
        <v>1707</v>
      </c>
      <c r="J458" s="5" t="s">
        <v>1708</v>
      </c>
    </row>
    <row r="459">
      <c r="A459" s="5" t="s">
        <v>1660</v>
      </c>
      <c r="B459" s="6">
        <v>1981.0</v>
      </c>
      <c r="C459" s="7">
        <v>261.0</v>
      </c>
      <c r="D459" s="8">
        <v>6.13</v>
      </c>
      <c r="E459" s="9">
        <v>1.0</v>
      </c>
      <c r="F459" s="10" t="s">
        <v>1690</v>
      </c>
      <c r="G459" s="5">
        <f t="shared" si="1"/>
        <v>0</v>
      </c>
      <c r="H459" s="5" t="s">
        <v>1709</v>
      </c>
      <c r="I459" s="5" t="s">
        <v>1710</v>
      </c>
      <c r="J459" s="5" t="s">
        <v>1711</v>
      </c>
    </row>
    <row r="460">
      <c r="A460" s="5" t="s">
        <v>1552</v>
      </c>
      <c r="B460" s="6">
        <v>1981.0</v>
      </c>
      <c r="C460" s="7">
        <v>300.0</v>
      </c>
      <c r="D460" s="8">
        <v>1.36</v>
      </c>
      <c r="E460" s="9">
        <v>1.0</v>
      </c>
      <c r="F460" s="9" t="s">
        <v>1561</v>
      </c>
      <c r="G460" s="5">
        <f t="shared" si="1"/>
        <v>0</v>
      </c>
      <c r="H460" s="5" t="s">
        <v>1712</v>
      </c>
      <c r="I460" s="5" t="s">
        <v>1713</v>
      </c>
      <c r="J460" s="5" t="s">
        <v>1714</v>
      </c>
    </row>
    <row r="461">
      <c r="A461" s="5" t="s">
        <v>1289</v>
      </c>
      <c r="B461" s="6">
        <v>1981.0</v>
      </c>
      <c r="C461" s="7">
        <v>370.0</v>
      </c>
      <c r="D461" s="8">
        <v>2.0</v>
      </c>
      <c r="E461" s="9">
        <v>1.0</v>
      </c>
      <c r="F461" s="9" t="s">
        <v>1561</v>
      </c>
      <c r="G461" s="5">
        <f t="shared" si="1"/>
        <v>0</v>
      </c>
      <c r="H461" s="5" t="s">
        <v>1715</v>
      </c>
      <c r="I461" s="5" t="s">
        <v>1716</v>
      </c>
      <c r="J461" s="5" t="s">
        <v>1717</v>
      </c>
    </row>
    <row r="462">
      <c r="A462" s="5" t="s">
        <v>500</v>
      </c>
      <c r="B462" s="6">
        <v>1981.0</v>
      </c>
      <c r="C462" s="7">
        <v>380.0</v>
      </c>
      <c r="D462" s="8">
        <v>0.3</v>
      </c>
      <c r="E462" s="9">
        <v>1.0</v>
      </c>
      <c r="F462" s="10" t="s">
        <v>1718</v>
      </c>
      <c r="G462" s="5">
        <f t="shared" si="1"/>
        <v>0</v>
      </c>
      <c r="H462" s="5" t="s">
        <v>1719</v>
      </c>
      <c r="I462" s="5" t="s">
        <v>1720</v>
      </c>
      <c r="J462" s="5" t="s">
        <v>1721</v>
      </c>
    </row>
    <row r="463">
      <c r="A463" s="5" t="s">
        <v>890</v>
      </c>
      <c r="B463" s="6">
        <v>1981.0</v>
      </c>
      <c r="C463" s="7">
        <v>400.0</v>
      </c>
      <c r="D463" s="8">
        <v>1.33</v>
      </c>
      <c r="E463" s="9">
        <v>1.0</v>
      </c>
      <c r="F463" s="10" t="s">
        <v>1690</v>
      </c>
      <c r="G463" s="5">
        <f t="shared" si="1"/>
        <v>0</v>
      </c>
      <c r="H463" s="5" t="s">
        <v>1722</v>
      </c>
      <c r="I463" s="5" t="s">
        <v>1723</v>
      </c>
      <c r="J463" s="5" t="s">
        <v>1724</v>
      </c>
    </row>
    <row r="464">
      <c r="A464" s="5" t="s">
        <v>1496</v>
      </c>
      <c r="B464" s="6">
        <v>1981.0</v>
      </c>
      <c r="C464" s="7">
        <v>490.0</v>
      </c>
      <c r="D464" s="8">
        <v>2.5</v>
      </c>
      <c r="E464" s="9">
        <v>1.0</v>
      </c>
      <c r="F464" s="9" t="s">
        <v>1725</v>
      </c>
      <c r="G464" s="5">
        <f t="shared" si="1"/>
        <v>0</v>
      </c>
      <c r="H464" s="5" t="s">
        <v>1726</v>
      </c>
      <c r="I464" s="5" t="s">
        <v>1727</v>
      </c>
      <c r="J464" s="5" t="s">
        <v>1728</v>
      </c>
    </row>
    <row r="465">
      <c r="A465" s="5" t="s">
        <v>1319</v>
      </c>
      <c r="B465" s="6">
        <v>1981.0</v>
      </c>
      <c r="C465" s="7">
        <v>515.0</v>
      </c>
      <c r="D465" s="8">
        <v>1.75</v>
      </c>
      <c r="E465" s="9">
        <v>1.0</v>
      </c>
      <c r="F465" s="9" t="s">
        <v>1650</v>
      </c>
      <c r="G465" s="5">
        <f t="shared" si="1"/>
        <v>0</v>
      </c>
      <c r="H465" s="5" t="s">
        <v>1729</v>
      </c>
      <c r="I465" s="5" t="s">
        <v>1730</v>
      </c>
      <c r="J465" s="5" t="s">
        <v>1731</v>
      </c>
    </row>
    <row r="466">
      <c r="A466" s="5" t="s">
        <v>1225</v>
      </c>
      <c r="B466" s="6">
        <v>1981.0</v>
      </c>
      <c r="C466" s="7">
        <v>540.0</v>
      </c>
      <c r="D466" s="8">
        <v>3.5</v>
      </c>
      <c r="E466" s="9">
        <v>1.0</v>
      </c>
      <c r="F466" s="10" t="s">
        <v>1690</v>
      </c>
      <c r="G466" s="5">
        <f t="shared" si="1"/>
        <v>0</v>
      </c>
      <c r="H466" s="5" t="s">
        <v>1732</v>
      </c>
      <c r="I466" s="5" t="s">
        <v>1733</v>
      </c>
      <c r="J466" s="5" t="s">
        <v>1734</v>
      </c>
    </row>
    <row r="467">
      <c r="A467" s="5" t="s">
        <v>563</v>
      </c>
      <c r="B467" s="6">
        <v>1981.0</v>
      </c>
      <c r="C467" s="7">
        <v>560.0</v>
      </c>
      <c r="D467" s="8">
        <v>1.87</v>
      </c>
      <c r="E467" s="9">
        <v>1.0</v>
      </c>
      <c r="F467" s="10" t="s">
        <v>1690</v>
      </c>
      <c r="G467" s="5">
        <f t="shared" si="1"/>
        <v>0</v>
      </c>
      <c r="H467" s="5" t="s">
        <v>1735</v>
      </c>
      <c r="I467" s="5" t="s">
        <v>1736</v>
      </c>
      <c r="J467" s="5" t="s">
        <v>1737</v>
      </c>
    </row>
    <row r="468">
      <c r="A468" s="5" t="s">
        <v>810</v>
      </c>
      <c r="B468" s="6">
        <v>1981.0</v>
      </c>
      <c r="C468" s="7">
        <v>600.0</v>
      </c>
      <c r="D468" s="8">
        <v>1.5</v>
      </c>
      <c r="E468" s="9">
        <v>1.0</v>
      </c>
      <c r="F468" s="9" t="s">
        <v>1738</v>
      </c>
      <c r="G468" s="5">
        <f t="shared" si="1"/>
        <v>0</v>
      </c>
      <c r="H468" s="5" t="s">
        <v>1739</v>
      </c>
      <c r="I468" s="5" t="s">
        <v>1740</v>
      </c>
      <c r="J468" s="5" t="s">
        <v>1741</v>
      </c>
    </row>
    <row r="469">
      <c r="A469" s="5" t="s">
        <v>1381</v>
      </c>
      <c r="B469" s="6">
        <v>1981.0</v>
      </c>
      <c r="C469" s="7">
        <v>620.0</v>
      </c>
      <c r="D469" s="8">
        <v>0.75</v>
      </c>
      <c r="E469" s="9">
        <v>1.0</v>
      </c>
      <c r="F469" s="10" t="s">
        <v>1557</v>
      </c>
      <c r="G469" s="5">
        <f t="shared" si="1"/>
        <v>0</v>
      </c>
      <c r="H469" s="5" t="s">
        <v>1742</v>
      </c>
      <c r="I469" s="5" t="s">
        <v>1743</v>
      </c>
      <c r="J469" s="5" t="s">
        <v>1744</v>
      </c>
    </row>
    <row r="470">
      <c r="A470" s="5" t="s">
        <v>618</v>
      </c>
      <c r="B470" s="6">
        <v>1981.0</v>
      </c>
      <c r="C470" s="7">
        <v>630.0</v>
      </c>
      <c r="D470" s="8">
        <v>0.74</v>
      </c>
      <c r="E470" s="9">
        <v>1.0</v>
      </c>
      <c r="F470" s="10" t="s">
        <v>1745</v>
      </c>
      <c r="G470" s="5">
        <f t="shared" si="1"/>
        <v>0</v>
      </c>
      <c r="H470" s="5" t="s">
        <v>1746</v>
      </c>
      <c r="I470" s="5" t="s">
        <v>1747</v>
      </c>
      <c r="J470" s="5" t="s">
        <v>1748</v>
      </c>
    </row>
    <row r="471">
      <c r="A471" s="5" t="s">
        <v>1324</v>
      </c>
      <c r="B471" s="6">
        <v>1981.0</v>
      </c>
      <c r="C471" s="7">
        <v>700.0</v>
      </c>
      <c r="D471" s="8">
        <v>3.0</v>
      </c>
      <c r="E471" s="9">
        <v>1.0</v>
      </c>
      <c r="F471" s="10" t="s">
        <v>1690</v>
      </c>
      <c r="G471" s="5">
        <f t="shared" si="1"/>
        <v>0</v>
      </c>
      <c r="H471" s="5" t="s">
        <v>1749</v>
      </c>
      <c r="I471" s="5" t="s">
        <v>1750</v>
      </c>
      <c r="J471" s="5" t="s">
        <v>1751</v>
      </c>
    </row>
    <row r="472">
      <c r="A472" s="5" t="s">
        <v>1752</v>
      </c>
      <c r="B472" s="6">
        <v>1982.0</v>
      </c>
      <c r="C472" s="7">
        <v>21.0</v>
      </c>
      <c r="D472" s="8">
        <v>15.0</v>
      </c>
      <c r="E472" s="9">
        <v>1.0</v>
      </c>
      <c r="F472" s="10" t="s">
        <v>1753</v>
      </c>
      <c r="G472" s="5">
        <f t="shared" si="1"/>
        <v>0</v>
      </c>
      <c r="H472" s="5" t="s">
        <v>1754</v>
      </c>
      <c r="I472" s="5" t="s">
        <v>1755</v>
      </c>
      <c r="J472" s="5" t="s">
        <v>1756</v>
      </c>
    </row>
    <row r="473">
      <c r="A473" s="5" t="s">
        <v>758</v>
      </c>
      <c r="B473" s="6">
        <v>1982.0</v>
      </c>
      <c r="C473" s="7">
        <v>30.0</v>
      </c>
      <c r="D473" s="8">
        <v>0.99</v>
      </c>
      <c r="E473" s="9">
        <v>1.0</v>
      </c>
      <c r="F473" s="10" t="s">
        <v>1757</v>
      </c>
      <c r="G473" s="5">
        <f t="shared" si="1"/>
        <v>0</v>
      </c>
      <c r="H473" s="5" t="s">
        <v>1758</v>
      </c>
      <c r="I473" s="5" t="s">
        <v>1759</v>
      </c>
      <c r="J473" s="5" t="s">
        <v>1760</v>
      </c>
    </row>
    <row r="474">
      <c r="A474" s="5" t="s">
        <v>654</v>
      </c>
      <c r="B474" s="6">
        <v>1982.0</v>
      </c>
      <c r="C474" s="7">
        <v>80.0</v>
      </c>
      <c r="D474" s="8">
        <v>0.3</v>
      </c>
      <c r="E474" s="9">
        <v>1.0</v>
      </c>
      <c r="F474" s="10" t="s">
        <v>1761</v>
      </c>
      <c r="G474" s="5">
        <f t="shared" si="1"/>
        <v>0</v>
      </c>
      <c r="H474" s="5" t="s">
        <v>1762</v>
      </c>
      <c r="I474" s="5" t="s">
        <v>1763</v>
      </c>
      <c r="J474" s="5" t="s">
        <v>1764</v>
      </c>
    </row>
    <row r="475">
      <c r="A475" s="5" t="s">
        <v>802</v>
      </c>
      <c r="B475" s="6">
        <v>1982.0</v>
      </c>
      <c r="C475" s="7">
        <v>90.0</v>
      </c>
      <c r="D475" s="8">
        <v>6.0</v>
      </c>
      <c r="E475" s="9">
        <v>1.0</v>
      </c>
      <c r="F475" s="10" t="s">
        <v>1765</v>
      </c>
      <c r="G475" s="5">
        <f t="shared" si="1"/>
        <v>0</v>
      </c>
      <c r="H475" s="5" t="s">
        <v>1766</v>
      </c>
      <c r="I475" s="5" t="s">
        <v>1767</v>
      </c>
      <c r="J475" s="5" t="s">
        <v>1768</v>
      </c>
    </row>
    <row r="476">
      <c r="A476" s="5" t="s">
        <v>1586</v>
      </c>
      <c r="B476" s="6">
        <v>1982.0</v>
      </c>
      <c r="C476" s="7">
        <v>95.0</v>
      </c>
      <c r="D476" s="8">
        <v>2.5</v>
      </c>
      <c r="E476" s="9">
        <v>1.0</v>
      </c>
      <c r="F476" s="9" t="s">
        <v>1591</v>
      </c>
      <c r="G476" s="5">
        <f t="shared" si="1"/>
        <v>0</v>
      </c>
      <c r="H476" s="5" t="s">
        <v>1769</v>
      </c>
      <c r="I476" s="5" t="s">
        <v>1770</v>
      </c>
      <c r="J476" s="5" t="s">
        <v>1771</v>
      </c>
    </row>
    <row r="477">
      <c r="A477" s="5" t="s">
        <v>1225</v>
      </c>
      <c r="B477" s="6">
        <v>1982.0</v>
      </c>
      <c r="C477" s="7">
        <v>100.0</v>
      </c>
      <c r="D477" s="8">
        <v>3.0</v>
      </c>
      <c r="E477" s="9">
        <v>1.0</v>
      </c>
      <c r="F477" s="9" t="s">
        <v>1772</v>
      </c>
      <c r="G477" s="5">
        <f t="shared" si="1"/>
        <v>0</v>
      </c>
      <c r="H477" s="5" t="s">
        <v>1773</v>
      </c>
      <c r="I477" s="5" t="s">
        <v>1774</v>
      </c>
      <c r="J477" s="5" t="s">
        <v>1775</v>
      </c>
    </row>
    <row r="478">
      <c r="A478" s="5" t="s">
        <v>1552</v>
      </c>
      <c r="B478" s="6">
        <v>1982.0</v>
      </c>
      <c r="C478" s="7">
        <v>195.0</v>
      </c>
      <c r="D478" s="8">
        <v>2.0</v>
      </c>
      <c r="E478" s="9">
        <v>1.0</v>
      </c>
      <c r="F478" s="9" t="s">
        <v>1561</v>
      </c>
      <c r="G478" s="5">
        <f t="shared" si="1"/>
        <v>0</v>
      </c>
      <c r="H478" s="5" t="s">
        <v>1776</v>
      </c>
      <c r="I478" s="5" t="s">
        <v>1777</v>
      </c>
      <c r="J478" s="5" t="s">
        <v>1778</v>
      </c>
    </row>
    <row r="479">
      <c r="A479" s="5" t="s">
        <v>1324</v>
      </c>
      <c r="B479" s="6">
        <v>1982.0</v>
      </c>
      <c r="C479" s="7">
        <v>200.0</v>
      </c>
      <c r="D479" s="8">
        <v>1.99</v>
      </c>
      <c r="E479" s="9">
        <v>1.0</v>
      </c>
      <c r="F479" s="9" t="s">
        <v>1772</v>
      </c>
      <c r="G479" s="5">
        <f t="shared" si="1"/>
        <v>0</v>
      </c>
      <c r="H479" s="5" t="s">
        <v>1779</v>
      </c>
      <c r="I479" s="5" t="s">
        <v>1780</v>
      </c>
      <c r="J479" s="5" t="s">
        <v>1781</v>
      </c>
    </row>
    <row r="480">
      <c r="A480" s="5" t="s">
        <v>890</v>
      </c>
      <c r="B480" s="6">
        <v>1982.0</v>
      </c>
      <c r="C480" s="7">
        <v>300.0</v>
      </c>
      <c r="D480" s="8">
        <v>0.5</v>
      </c>
      <c r="E480" s="9">
        <v>1.0</v>
      </c>
      <c r="F480" s="10" t="s">
        <v>1557</v>
      </c>
      <c r="G480" s="5">
        <f t="shared" si="1"/>
        <v>0</v>
      </c>
      <c r="H480" s="5" t="s">
        <v>1782</v>
      </c>
      <c r="I480" s="5" t="s">
        <v>1783</v>
      </c>
      <c r="J480" s="5" t="s">
        <v>1784</v>
      </c>
    </row>
    <row r="481">
      <c r="A481" s="5" t="s">
        <v>1496</v>
      </c>
      <c r="B481" s="6">
        <v>1982.0</v>
      </c>
      <c r="C481" s="7">
        <v>390.0</v>
      </c>
      <c r="D481" s="8">
        <v>1.62</v>
      </c>
      <c r="E481" s="9">
        <v>1.0</v>
      </c>
      <c r="F481" s="10" t="s">
        <v>1761</v>
      </c>
      <c r="G481" s="5">
        <f t="shared" si="1"/>
        <v>0</v>
      </c>
      <c r="H481" s="5" t="s">
        <v>1785</v>
      </c>
      <c r="I481" s="5" t="s">
        <v>1786</v>
      </c>
      <c r="J481" s="5" t="s">
        <v>1787</v>
      </c>
    </row>
    <row r="482">
      <c r="A482" s="5" t="s">
        <v>810</v>
      </c>
      <c r="B482" s="6">
        <v>1982.0</v>
      </c>
      <c r="C482" s="7">
        <v>400.0</v>
      </c>
      <c r="D482" s="8">
        <v>2.0</v>
      </c>
      <c r="E482" s="9">
        <v>1.0</v>
      </c>
      <c r="F482" s="9" t="s">
        <v>1772</v>
      </c>
      <c r="G482" s="5">
        <f t="shared" si="1"/>
        <v>0</v>
      </c>
      <c r="H482" s="5" t="s">
        <v>1788</v>
      </c>
      <c r="I482" s="5" t="s">
        <v>1789</v>
      </c>
      <c r="J482" s="5" t="s">
        <v>1790</v>
      </c>
    </row>
    <row r="483">
      <c r="A483" s="5" t="s">
        <v>1319</v>
      </c>
      <c r="B483" s="6">
        <v>1982.0</v>
      </c>
      <c r="C483" s="7">
        <v>435.0</v>
      </c>
      <c r="D483" s="8">
        <v>0.6</v>
      </c>
      <c r="E483" s="9">
        <v>1.0</v>
      </c>
      <c r="F483" s="10" t="s">
        <v>1761</v>
      </c>
      <c r="G483" s="5">
        <f t="shared" si="1"/>
        <v>0</v>
      </c>
      <c r="H483" s="5" t="s">
        <v>1791</v>
      </c>
      <c r="I483" s="5" t="s">
        <v>1792</v>
      </c>
      <c r="J483" s="5" t="s">
        <v>1793</v>
      </c>
    </row>
    <row r="484">
      <c r="A484" s="5" t="s">
        <v>618</v>
      </c>
      <c r="B484" s="6">
        <v>1982.0</v>
      </c>
      <c r="C484" s="7">
        <v>480.0</v>
      </c>
      <c r="D484" s="8">
        <v>0.4</v>
      </c>
      <c r="E484" s="9">
        <v>1.0</v>
      </c>
      <c r="F484" s="10" t="s">
        <v>1761</v>
      </c>
      <c r="G484" s="5">
        <f t="shared" si="1"/>
        <v>0</v>
      </c>
      <c r="H484" s="5" t="s">
        <v>1794</v>
      </c>
      <c r="I484" s="5" t="s">
        <v>1795</v>
      </c>
      <c r="J484" s="5" t="s">
        <v>1796</v>
      </c>
    </row>
    <row r="485">
      <c r="A485" s="5" t="s">
        <v>1381</v>
      </c>
      <c r="B485" s="6">
        <v>1982.0</v>
      </c>
      <c r="C485" s="7">
        <v>490.0</v>
      </c>
      <c r="D485" s="8">
        <v>0.5</v>
      </c>
      <c r="E485" s="9">
        <v>1.0</v>
      </c>
      <c r="F485" s="10" t="s">
        <v>1761</v>
      </c>
      <c r="G485" s="5">
        <f t="shared" si="1"/>
        <v>0</v>
      </c>
      <c r="H485" s="5" t="s">
        <v>1797</v>
      </c>
      <c r="I485" s="5" t="s">
        <v>1798</v>
      </c>
      <c r="J485" s="5" t="s">
        <v>1799</v>
      </c>
    </row>
    <row r="486">
      <c r="A486" s="5" t="s">
        <v>754</v>
      </c>
      <c r="B486" s="6">
        <v>1982.0</v>
      </c>
      <c r="C486" s="7">
        <v>500.0</v>
      </c>
      <c r="D486" s="8">
        <v>0.37</v>
      </c>
      <c r="E486" s="9">
        <v>1.0</v>
      </c>
      <c r="F486" s="10" t="s">
        <v>1557</v>
      </c>
      <c r="G486" s="5">
        <f t="shared" si="1"/>
        <v>0</v>
      </c>
      <c r="H486" s="5" t="s">
        <v>1800</v>
      </c>
      <c r="I486" s="5" t="s">
        <v>1801</v>
      </c>
      <c r="J486" s="5" t="s">
        <v>1802</v>
      </c>
    </row>
    <row r="487">
      <c r="A487" s="5" t="s">
        <v>1289</v>
      </c>
      <c r="B487" s="6">
        <v>1982.0</v>
      </c>
      <c r="C487" s="7">
        <v>600.0</v>
      </c>
      <c r="D487" s="8">
        <v>0.35</v>
      </c>
      <c r="E487" s="9">
        <v>1.0</v>
      </c>
      <c r="F487" s="9" t="s">
        <v>1561</v>
      </c>
      <c r="G487" s="5">
        <f t="shared" si="1"/>
        <v>0</v>
      </c>
      <c r="H487" s="5" t="s">
        <v>1803</v>
      </c>
      <c r="I487" s="5" t="s">
        <v>1804</v>
      </c>
      <c r="J487" s="5" t="s">
        <v>1805</v>
      </c>
    </row>
    <row r="488">
      <c r="A488" s="5" t="s">
        <v>1660</v>
      </c>
      <c r="B488" s="6">
        <v>1982.0</v>
      </c>
      <c r="C488" s="7">
        <v>610.0</v>
      </c>
      <c r="D488" s="8">
        <v>2.5</v>
      </c>
      <c r="E488" s="9">
        <v>1.0</v>
      </c>
      <c r="F488" s="9" t="s">
        <v>1806</v>
      </c>
      <c r="G488" s="5">
        <f t="shared" si="1"/>
        <v>0</v>
      </c>
      <c r="H488" s="5" t="s">
        <v>1807</v>
      </c>
      <c r="I488" s="5" t="s">
        <v>1808</v>
      </c>
      <c r="J488" s="5" t="s">
        <v>1809</v>
      </c>
    </row>
    <row r="489">
      <c r="A489" s="5" t="s">
        <v>289</v>
      </c>
      <c r="B489" s="6">
        <v>1982.0</v>
      </c>
      <c r="C489" s="7">
        <v>650.0</v>
      </c>
      <c r="D489" s="8">
        <v>1.0</v>
      </c>
      <c r="E489" s="9">
        <v>1.0</v>
      </c>
      <c r="F489" s="9" t="s">
        <v>1810</v>
      </c>
      <c r="G489" s="5">
        <f t="shared" si="1"/>
        <v>0</v>
      </c>
      <c r="H489" s="5" t="s">
        <v>1811</v>
      </c>
      <c r="I489" s="5" t="s">
        <v>1812</v>
      </c>
      <c r="J489" s="5" t="s">
        <v>1813</v>
      </c>
    </row>
    <row r="490">
      <c r="A490" s="5" t="s">
        <v>500</v>
      </c>
      <c r="B490" s="6">
        <v>1982.0</v>
      </c>
      <c r="C490" s="7">
        <v>715.0</v>
      </c>
      <c r="D490" s="8">
        <v>0.38</v>
      </c>
      <c r="E490" s="9">
        <v>1.0</v>
      </c>
      <c r="F490" s="10" t="s">
        <v>1814</v>
      </c>
      <c r="G490" s="5">
        <f t="shared" si="1"/>
        <v>0</v>
      </c>
      <c r="H490" s="5" t="s">
        <v>1815</v>
      </c>
      <c r="I490" s="5" t="s">
        <v>1816</v>
      </c>
      <c r="J490" s="5" t="s">
        <v>1817</v>
      </c>
    </row>
    <row r="491">
      <c r="A491" s="5" t="s">
        <v>563</v>
      </c>
      <c r="B491" s="6">
        <v>1982.0</v>
      </c>
      <c r="C491" s="7">
        <v>754.0</v>
      </c>
      <c r="D491" s="8">
        <v>1.8</v>
      </c>
      <c r="E491" s="9">
        <v>1.0</v>
      </c>
      <c r="F491" s="10" t="s">
        <v>1814</v>
      </c>
      <c r="G491" s="5">
        <f t="shared" si="1"/>
        <v>0</v>
      </c>
      <c r="H491" s="5" t="s">
        <v>1818</v>
      </c>
      <c r="I491" s="5" t="s">
        <v>1819</v>
      </c>
      <c r="J491" s="5" t="s">
        <v>1820</v>
      </c>
    </row>
    <row r="492">
      <c r="A492" s="5" t="s">
        <v>1752</v>
      </c>
      <c r="B492" s="6">
        <v>1982.0</v>
      </c>
      <c r="C492" s="13" t="s">
        <v>1821</v>
      </c>
      <c r="D492" s="14">
        <v>177.0</v>
      </c>
      <c r="E492" s="6"/>
      <c r="F492" s="15"/>
      <c r="G492" s="11">
        <f t="shared" si="1"/>
        <v>177</v>
      </c>
      <c r="H492" s="5" t="s">
        <v>1822</v>
      </c>
      <c r="I492" s="5" t="s">
        <v>1823</v>
      </c>
      <c r="J492" s="5" t="s">
        <v>1824</v>
      </c>
    </row>
    <row r="493">
      <c r="A493" s="5" t="s">
        <v>810</v>
      </c>
      <c r="B493" s="6">
        <v>1983.0</v>
      </c>
      <c r="C493" s="7">
        <v>60.0</v>
      </c>
      <c r="D493" s="8">
        <v>3.5</v>
      </c>
      <c r="E493" s="9">
        <v>1.0</v>
      </c>
      <c r="F493" s="9" t="s">
        <v>1825</v>
      </c>
      <c r="G493" s="5">
        <f t="shared" si="1"/>
        <v>0</v>
      </c>
      <c r="H493" s="5" t="s">
        <v>1826</v>
      </c>
      <c r="I493" s="5" t="s">
        <v>1827</v>
      </c>
      <c r="J493" s="5" t="s">
        <v>1828</v>
      </c>
    </row>
    <row r="494">
      <c r="A494" s="5" t="s">
        <v>618</v>
      </c>
      <c r="B494" s="6">
        <v>1983.0</v>
      </c>
      <c r="C494" s="7">
        <v>70.0</v>
      </c>
      <c r="D494" s="8">
        <v>0.4</v>
      </c>
      <c r="E494" s="9">
        <v>1.0</v>
      </c>
      <c r="F494" s="9" t="s">
        <v>1650</v>
      </c>
      <c r="G494" s="5">
        <f t="shared" si="1"/>
        <v>0</v>
      </c>
      <c r="H494" s="5" t="s">
        <v>1829</v>
      </c>
      <c r="I494" s="5" t="s">
        <v>1830</v>
      </c>
      <c r="J494" s="5" t="s">
        <v>1831</v>
      </c>
    </row>
    <row r="495">
      <c r="A495" s="5" t="s">
        <v>1752</v>
      </c>
      <c r="B495" s="6">
        <v>1983.0</v>
      </c>
      <c r="C495" s="7">
        <v>163.0</v>
      </c>
      <c r="D495" s="8">
        <v>8.27</v>
      </c>
      <c r="E495" s="9">
        <v>1.0</v>
      </c>
      <c r="F495" s="9" t="s">
        <v>1825</v>
      </c>
      <c r="G495" s="5">
        <f t="shared" si="1"/>
        <v>0</v>
      </c>
      <c r="H495" s="5" t="s">
        <v>1832</v>
      </c>
      <c r="I495" s="5" t="s">
        <v>1833</v>
      </c>
      <c r="J495" s="5" t="s">
        <v>1834</v>
      </c>
    </row>
    <row r="496">
      <c r="A496" s="5" t="s">
        <v>1660</v>
      </c>
      <c r="B496" s="6">
        <v>1983.0</v>
      </c>
      <c r="C496" s="7">
        <v>180.0</v>
      </c>
      <c r="D496" s="8">
        <v>2.5</v>
      </c>
      <c r="E496" s="9">
        <v>1.0</v>
      </c>
      <c r="F496" s="9" t="s">
        <v>1825</v>
      </c>
      <c r="G496" s="5">
        <f t="shared" si="1"/>
        <v>0</v>
      </c>
      <c r="H496" s="5" t="s">
        <v>1835</v>
      </c>
      <c r="I496" s="5" t="s">
        <v>1836</v>
      </c>
      <c r="J496" s="5" t="s">
        <v>1837</v>
      </c>
    </row>
    <row r="497">
      <c r="A497" s="5" t="s">
        <v>754</v>
      </c>
      <c r="B497" s="6">
        <v>1983.0</v>
      </c>
      <c r="C497" s="7">
        <v>200.0</v>
      </c>
      <c r="D497" s="8">
        <v>0.3</v>
      </c>
      <c r="E497" s="9">
        <v>1.0</v>
      </c>
      <c r="F497" s="9" t="s">
        <v>1825</v>
      </c>
      <c r="G497" s="5">
        <f t="shared" si="1"/>
        <v>0</v>
      </c>
      <c r="H497" s="5" t="s">
        <v>1838</v>
      </c>
      <c r="I497" s="5" t="s">
        <v>1839</v>
      </c>
      <c r="J497" s="5" t="s">
        <v>1840</v>
      </c>
    </row>
    <row r="498">
      <c r="A498" s="5" t="s">
        <v>1381</v>
      </c>
      <c r="B498" s="6">
        <v>1983.0</v>
      </c>
      <c r="C498" s="7">
        <v>270.0</v>
      </c>
      <c r="D498" s="8">
        <v>0.8</v>
      </c>
      <c r="E498" s="9">
        <v>1.0</v>
      </c>
      <c r="F498" s="9" t="s">
        <v>1825</v>
      </c>
      <c r="G498" s="5">
        <f t="shared" si="1"/>
        <v>0</v>
      </c>
      <c r="H498" s="5" t="s">
        <v>1841</v>
      </c>
      <c r="I498" s="5" t="s">
        <v>1842</v>
      </c>
      <c r="J498" s="5" t="s">
        <v>1843</v>
      </c>
    </row>
    <row r="499">
      <c r="A499" s="5" t="s">
        <v>1225</v>
      </c>
      <c r="B499" s="6">
        <v>1983.0</v>
      </c>
      <c r="C499" s="7">
        <v>300.0</v>
      </c>
      <c r="D499" s="8">
        <v>3.0</v>
      </c>
      <c r="E499" s="9">
        <v>1.0</v>
      </c>
      <c r="F499" s="9" t="s">
        <v>1825</v>
      </c>
      <c r="G499" s="5">
        <f t="shared" si="1"/>
        <v>0</v>
      </c>
      <c r="H499" s="5" t="s">
        <v>1844</v>
      </c>
      <c r="I499" s="5" t="s">
        <v>1845</v>
      </c>
      <c r="J499" s="5" t="s">
        <v>1846</v>
      </c>
    </row>
    <row r="500">
      <c r="A500" s="5" t="s">
        <v>1319</v>
      </c>
      <c r="B500" s="6">
        <v>1983.0</v>
      </c>
      <c r="C500" s="7">
        <v>350.0</v>
      </c>
      <c r="D500" s="8">
        <v>2.0</v>
      </c>
      <c r="E500" s="9">
        <v>1.0</v>
      </c>
      <c r="F500" s="9" t="s">
        <v>1825</v>
      </c>
      <c r="G500" s="5">
        <f t="shared" si="1"/>
        <v>0</v>
      </c>
      <c r="H500" s="5" t="s">
        <v>1847</v>
      </c>
      <c r="I500" s="5" t="s">
        <v>1848</v>
      </c>
      <c r="J500" s="5" t="s">
        <v>1849</v>
      </c>
    </row>
    <row r="501">
      <c r="A501" s="5" t="s">
        <v>802</v>
      </c>
      <c r="B501" s="6">
        <v>1983.0</v>
      </c>
      <c r="C501" s="7">
        <v>360.0</v>
      </c>
      <c r="D501" s="8">
        <v>6.0</v>
      </c>
      <c r="E501" s="9">
        <v>1.0</v>
      </c>
      <c r="F501" s="9" t="s">
        <v>1825</v>
      </c>
      <c r="G501" s="5">
        <f t="shared" si="1"/>
        <v>0</v>
      </c>
      <c r="H501" s="5" t="s">
        <v>1850</v>
      </c>
      <c r="I501" s="5" t="s">
        <v>1851</v>
      </c>
      <c r="J501" s="5" t="s">
        <v>1852</v>
      </c>
    </row>
    <row r="502">
      <c r="A502" s="5" t="s">
        <v>1853</v>
      </c>
      <c r="B502" s="6">
        <v>1983.0</v>
      </c>
      <c r="C502" s="7">
        <v>482.0</v>
      </c>
      <c r="D502" s="8">
        <v>11.0</v>
      </c>
      <c r="E502" s="9">
        <v>1.0</v>
      </c>
      <c r="F502" s="9" t="s">
        <v>1650</v>
      </c>
      <c r="G502" s="5">
        <f t="shared" si="1"/>
        <v>0</v>
      </c>
      <c r="H502" s="5" t="s">
        <v>1854</v>
      </c>
      <c r="I502" s="5" t="s">
        <v>1855</v>
      </c>
      <c r="J502" s="5" t="s">
        <v>1856</v>
      </c>
    </row>
    <row r="503">
      <c r="A503" s="5" t="s">
        <v>654</v>
      </c>
      <c r="B503" s="6">
        <v>1983.0</v>
      </c>
      <c r="C503" s="7">
        <v>490.0</v>
      </c>
      <c r="D503" s="8">
        <v>0.9</v>
      </c>
      <c r="E503" s="9">
        <v>1.0</v>
      </c>
      <c r="F503" s="9" t="s">
        <v>1825</v>
      </c>
      <c r="G503" s="5">
        <f t="shared" si="1"/>
        <v>0</v>
      </c>
      <c r="H503" s="5" t="s">
        <v>1857</v>
      </c>
      <c r="I503" s="5" t="s">
        <v>1858</v>
      </c>
      <c r="J503" s="5" t="s">
        <v>1859</v>
      </c>
    </row>
    <row r="504">
      <c r="A504" s="5" t="s">
        <v>1860</v>
      </c>
      <c r="B504" s="6">
        <v>1983.0</v>
      </c>
      <c r="C504" s="7">
        <v>498.0</v>
      </c>
      <c r="D504" s="8">
        <v>7.54</v>
      </c>
      <c r="E504" s="9">
        <v>1.0</v>
      </c>
      <c r="F504" s="9" t="s">
        <v>1825</v>
      </c>
      <c r="G504" s="5">
        <f t="shared" si="1"/>
        <v>0</v>
      </c>
      <c r="H504" s="5" t="s">
        <v>1861</v>
      </c>
      <c r="I504" s="5" t="s">
        <v>1862</v>
      </c>
      <c r="J504" s="5" t="s">
        <v>1863</v>
      </c>
    </row>
    <row r="505">
      <c r="A505" s="5" t="s">
        <v>890</v>
      </c>
      <c r="B505" s="6">
        <v>1983.0</v>
      </c>
      <c r="C505" s="7">
        <v>500.0</v>
      </c>
      <c r="D505" s="8">
        <v>1.0</v>
      </c>
      <c r="E505" s="9">
        <v>1.0</v>
      </c>
      <c r="F505" s="9" t="s">
        <v>1825</v>
      </c>
      <c r="G505" s="5">
        <f t="shared" si="1"/>
        <v>0</v>
      </c>
      <c r="H505" s="5" t="s">
        <v>1864</v>
      </c>
      <c r="I505" s="5" t="s">
        <v>1865</v>
      </c>
      <c r="J505" s="5" t="s">
        <v>1866</v>
      </c>
    </row>
    <row r="506">
      <c r="A506" s="5" t="s">
        <v>1496</v>
      </c>
      <c r="B506" s="6">
        <v>1983.0</v>
      </c>
      <c r="C506" s="7">
        <v>530.0</v>
      </c>
      <c r="D506" s="8">
        <v>1.25</v>
      </c>
      <c r="E506" s="9">
        <v>1.0</v>
      </c>
      <c r="F506" s="9" t="s">
        <v>1825</v>
      </c>
      <c r="G506" s="5">
        <f t="shared" si="1"/>
        <v>0</v>
      </c>
      <c r="H506" s="5" t="s">
        <v>1867</v>
      </c>
      <c r="I506" s="5" t="s">
        <v>1868</v>
      </c>
      <c r="J506" s="5" t="s">
        <v>1869</v>
      </c>
    </row>
    <row r="507">
      <c r="A507" s="5" t="s">
        <v>1586</v>
      </c>
      <c r="B507" s="6">
        <v>1983.0</v>
      </c>
      <c r="C507" s="7">
        <v>540.0</v>
      </c>
      <c r="D507" s="8">
        <v>1.11</v>
      </c>
      <c r="E507" s="9">
        <v>1.0</v>
      </c>
      <c r="F507" s="9" t="s">
        <v>1650</v>
      </c>
      <c r="G507" s="5">
        <f t="shared" si="1"/>
        <v>0</v>
      </c>
      <c r="H507" s="5" t="s">
        <v>1870</v>
      </c>
      <c r="I507" s="5" t="s">
        <v>1871</v>
      </c>
      <c r="J507" s="5" t="s">
        <v>1872</v>
      </c>
    </row>
    <row r="508">
      <c r="A508" s="5" t="s">
        <v>289</v>
      </c>
      <c r="B508" s="6">
        <v>1983.0</v>
      </c>
      <c r="C508" s="7">
        <v>550.0</v>
      </c>
      <c r="D508" s="8">
        <v>2.0</v>
      </c>
      <c r="E508" s="9">
        <v>1.0</v>
      </c>
      <c r="F508" s="9" t="s">
        <v>1825</v>
      </c>
      <c r="G508" s="5">
        <f t="shared" si="1"/>
        <v>0</v>
      </c>
      <c r="H508" s="5" t="s">
        <v>1873</v>
      </c>
      <c r="I508" s="5" t="s">
        <v>1874</v>
      </c>
      <c r="J508" s="5" t="s">
        <v>1875</v>
      </c>
    </row>
    <row r="509">
      <c r="A509" s="5" t="s">
        <v>758</v>
      </c>
      <c r="B509" s="6">
        <v>1983.0</v>
      </c>
      <c r="C509" s="7">
        <v>580.0</v>
      </c>
      <c r="D509" s="8">
        <v>0.95</v>
      </c>
      <c r="E509" s="9">
        <v>1.0</v>
      </c>
      <c r="F509" s="9" t="s">
        <v>1825</v>
      </c>
      <c r="G509" s="5">
        <f t="shared" si="1"/>
        <v>0</v>
      </c>
      <c r="H509" s="5" t="s">
        <v>1876</v>
      </c>
      <c r="I509" s="5" t="s">
        <v>1877</v>
      </c>
      <c r="J509" s="5" t="s">
        <v>1878</v>
      </c>
    </row>
    <row r="510">
      <c r="A510" s="5" t="s">
        <v>1324</v>
      </c>
      <c r="B510" s="6">
        <v>1983.0</v>
      </c>
      <c r="C510" s="7">
        <v>600.0</v>
      </c>
      <c r="D510" s="8">
        <v>3.0</v>
      </c>
      <c r="E510" s="9">
        <v>1.0</v>
      </c>
      <c r="F510" s="9" t="s">
        <v>1825</v>
      </c>
      <c r="G510" s="5">
        <f t="shared" si="1"/>
        <v>0</v>
      </c>
      <c r="H510" s="5" t="s">
        <v>1879</v>
      </c>
      <c r="I510" s="5" t="s">
        <v>1880</v>
      </c>
      <c r="J510" s="5" t="s">
        <v>1881</v>
      </c>
    </row>
    <row r="511">
      <c r="A511" s="5" t="s">
        <v>563</v>
      </c>
      <c r="B511" s="6">
        <v>1983.0</v>
      </c>
      <c r="C511" s="7">
        <v>603.0</v>
      </c>
      <c r="D511" s="8">
        <v>0.8</v>
      </c>
      <c r="E511" s="9">
        <v>1.0</v>
      </c>
      <c r="F511" s="9" t="s">
        <v>1825</v>
      </c>
      <c r="G511" s="5">
        <f t="shared" si="1"/>
        <v>0</v>
      </c>
      <c r="H511" s="5" t="s">
        <v>1882</v>
      </c>
      <c r="I511" s="5" t="s">
        <v>1883</v>
      </c>
      <c r="J511" s="5" t="s">
        <v>1884</v>
      </c>
    </row>
    <row r="512">
      <c r="A512" s="5" t="s">
        <v>1552</v>
      </c>
      <c r="B512" s="6">
        <v>1983.0</v>
      </c>
      <c r="C512" s="7">
        <v>630.0</v>
      </c>
      <c r="D512" s="8">
        <v>1.5</v>
      </c>
      <c r="E512" s="9">
        <v>1.0</v>
      </c>
      <c r="F512" s="9" t="s">
        <v>1825</v>
      </c>
      <c r="G512" s="5">
        <f t="shared" si="1"/>
        <v>0</v>
      </c>
      <c r="H512" s="5" t="s">
        <v>1885</v>
      </c>
      <c r="I512" s="5" t="s">
        <v>1886</v>
      </c>
      <c r="J512" s="5" t="s">
        <v>1887</v>
      </c>
    </row>
    <row r="513">
      <c r="A513" s="5" t="s">
        <v>1289</v>
      </c>
      <c r="B513" s="6">
        <v>1983.0</v>
      </c>
      <c r="C513" s="7">
        <v>770.0</v>
      </c>
      <c r="D513" s="8">
        <v>1.25</v>
      </c>
      <c r="E513" s="9">
        <v>1.0</v>
      </c>
      <c r="F513" s="9" t="s">
        <v>1825</v>
      </c>
      <c r="G513" s="5">
        <f t="shared" si="1"/>
        <v>0</v>
      </c>
      <c r="H513" s="5" t="s">
        <v>1888</v>
      </c>
      <c r="I513" s="5" t="s">
        <v>1889</v>
      </c>
      <c r="J513" s="5" t="s">
        <v>1890</v>
      </c>
    </row>
    <row r="514">
      <c r="A514" s="5" t="s">
        <v>1319</v>
      </c>
      <c r="B514" s="6">
        <v>1984.0</v>
      </c>
      <c r="C514" s="7">
        <v>10.0</v>
      </c>
      <c r="D514" s="8">
        <v>1.0</v>
      </c>
      <c r="E514" s="9">
        <v>1.0</v>
      </c>
      <c r="F514" s="9" t="s">
        <v>1891</v>
      </c>
      <c r="G514" s="5">
        <f t="shared" si="1"/>
        <v>0</v>
      </c>
      <c r="H514" s="5" t="s">
        <v>1892</v>
      </c>
      <c r="I514" s="5" t="s">
        <v>1893</v>
      </c>
      <c r="J514" s="5" t="s">
        <v>1894</v>
      </c>
    </row>
    <row r="515">
      <c r="A515" s="5" t="s">
        <v>1860</v>
      </c>
      <c r="B515" s="6">
        <v>1984.0</v>
      </c>
      <c r="C515" s="7">
        <v>30.0</v>
      </c>
      <c r="D515" s="8">
        <v>2.61</v>
      </c>
      <c r="E515" s="9">
        <v>1.0</v>
      </c>
      <c r="F515" s="9" t="s">
        <v>1806</v>
      </c>
      <c r="G515" s="5">
        <f t="shared" si="1"/>
        <v>0</v>
      </c>
      <c r="H515" s="5" t="s">
        <v>1895</v>
      </c>
      <c r="I515" s="5" t="s">
        <v>1896</v>
      </c>
      <c r="J515" s="5" t="s">
        <v>1897</v>
      </c>
    </row>
    <row r="516">
      <c r="A516" s="5" t="s">
        <v>1552</v>
      </c>
      <c r="B516" s="6">
        <v>1984.0</v>
      </c>
      <c r="C516" s="7">
        <v>60.0</v>
      </c>
      <c r="D516" s="8">
        <v>1.25</v>
      </c>
      <c r="E516" s="9">
        <v>1.0</v>
      </c>
      <c r="F516" s="10" t="s">
        <v>1557</v>
      </c>
      <c r="G516" s="5">
        <f t="shared" si="1"/>
        <v>0</v>
      </c>
      <c r="H516" s="5" t="s">
        <v>1898</v>
      </c>
      <c r="I516" s="5" t="s">
        <v>1899</v>
      </c>
      <c r="J516" s="5" t="s">
        <v>1900</v>
      </c>
    </row>
    <row r="517">
      <c r="A517" s="5" t="s">
        <v>890</v>
      </c>
      <c r="B517" s="6">
        <v>1984.0</v>
      </c>
      <c r="C517" s="7">
        <v>100.0</v>
      </c>
      <c r="D517" s="8">
        <v>1.25</v>
      </c>
      <c r="E517" s="9">
        <v>1.0</v>
      </c>
      <c r="F517" s="10" t="s">
        <v>1557</v>
      </c>
      <c r="G517" s="5">
        <f t="shared" si="1"/>
        <v>0</v>
      </c>
      <c r="H517" s="5" t="s">
        <v>1901</v>
      </c>
      <c r="I517" s="5" t="s">
        <v>1902</v>
      </c>
      <c r="J517" s="5" t="s">
        <v>1903</v>
      </c>
    </row>
    <row r="518">
      <c r="A518" s="5" t="s">
        <v>1586</v>
      </c>
      <c r="B518" s="6">
        <v>1984.0</v>
      </c>
      <c r="C518" s="7">
        <v>130.0</v>
      </c>
      <c r="D518" s="8">
        <v>0.22</v>
      </c>
      <c r="E518" s="9">
        <v>1.0</v>
      </c>
      <c r="F518" s="9" t="s">
        <v>1891</v>
      </c>
      <c r="G518" s="5">
        <f t="shared" si="1"/>
        <v>0</v>
      </c>
      <c r="H518" s="5" t="s">
        <v>1904</v>
      </c>
      <c r="I518" s="5" t="s">
        <v>1905</v>
      </c>
      <c r="J518" s="5" t="s">
        <v>1906</v>
      </c>
    </row>
    <row r="519">
      <c r="A519" s="5" t="s">
        <v>563</v>
      </c>
      <c r="B519" s="6">
        <v>1984.0</v>
      </c>
      <c r="C519" s="7">
        <v>210.0</v>
      </c>
      <c r="D519" s="8">
        <v>1.0</v>
      </c>
      <c r="E519" s="9">
        <v>1.0</v>
      </c>
      <c r="F519" s="9" t="s">
        <v>1561</v>
      </c>
      <c r="G519" s="5">
        <f t="shared" si="1"/>
        <v>0</v>
      </c>
      <c r="H519" s="5" t="s">
        <v>1907</v>
      </c>
      <c r="I519" s="5" t="s">
        <v>1908</v>
      </c>
      <c r="J519" s="5" t="s">
        <v>1909</v>
      </c>
    </row>
    <row r="520">
      <c r="A520" s="5" t="s">
        <v>1660</v>
      </c>
      <c r="B520" s="6">
        <v>1984.0</v>
      </c>
      <c r="C520" s="7">
        <v>230.0</v>
      </c>
      <c r="D520" s="8">
        <v>1.88</v>
      </c>
      <c r="E520" s="9">
        <v>1.0</v>
      </c>
      <c r="F520" s="10" t="s">
        <v>1910</v>
      </c>
      <c r="G520" s="5">
        <f t="shared" si="1"/>
        <v>0</v>
      </c>
      <c r="H520" s="5" t="s">
        <v>1911</v>
      </c>
      <c r="I520" s="5" t="s">
        <v>1912</v>
      </c>
      <c r="J520" s="5" t="s">
        <v>1913</v>
      </c>
    </row>
    <row r="521">
      <c r="A521" s="5" t="s">
        <v>1496</v>
      </c>
      <c r="B521" s="6">
        <v>1984.0</v>
      </c>
      <c r="C521" s="7">
        <v>240.0</v>
      </c>
      <c r="D521" s="8">
        <v>1.5</v>
      </c>
      <c r="E521" s="9">
        <v>1.0</v>
      </c>
      <c r="F521" s="10" t="s">
        <v>1914</v>
      </c>
      <c r="G521" s="5">
        <f t="shared" si="1"/>
        <v>0</v>
      </c>
      <c r="H521" s="5" t="s">
        <v>1915</v>
      </c>
      <c r="I521" s="5" t="s">
        <v>1916</v>
      </c>
      <c r="J521" s="5" t="s">
        <v>1917</v>
      </c>
    </row>
    <row r="522">
      <c r="A522" s="5" t="s">
        <v>1853</v>
      </c>
      <c r="B522" s="6">
        <v>1984.0</v>
      </c>
      <c r="C522" s="7">
        <v>251.0</v>
      </c>
      <c r="D522" s="8">
        <v>3.55</v>
      </c>
      <c r="E522" s="9">
        <v>1.0</v>
      </c>
      <c r="F522" s="9" t="s">
        <v>1650</v>
      </c>
      <c r="G522" s="5">
        <f t="shared" si="1"/>
        <v>0</v>
      </c>
      <c r="H522" s="5" t="s">
        <v>1918</v>
      </c>
      <c r="I522" s="5" t="s">
        <v>1919</v>
      </c>
      <c r="J522" s="5" t="s">
        <v>1920</v>
      </c>
    </row>
    <row r="523">
      <c r="A523" s="5" t="s">
        <v>1289</v>
      </c>
      <c r="B523" s="6">
        <v>1984.0</v>
      </c>
      <c r="C523" s="7">
        <v>460.0</v>
      </c>
      <c r="D523" s="8">
        <v>1.75</v>
      </c>
      <c r="E523" s="9">
        <v>1.0</v>
      </c>
      <c r="F523" s="9" t="s">
        <v>1561</v>
      </c>
      <c r="G523" s="5">
        <f t="shared" si="1"/>
        <v>0</v>
      </c>
      <c r="H523" s="5" t="s">
        <v>1921</v>
      </c>
      <c r="I523" s="5" t="s">
        <v>1922</v>
      </c>
      <c r="J523" s="5" t="s">
        <v>1923</v>
      </c>
    </row>
    <row r="524">
      <c r="A524" s="5" t="s">
        <v>802</v>
      </c>
      <c r="B524" s="6">
        <v>1984.0</v>
      </c>
      <c r="C524" s="7">
        <v>470.0</v>
      </c>
      <c r="D524" s="8">
        <v>3.5</v>
      </c>
      <c r="E524" s="9">
        <v>1.0</v>
      </c>
      <c r="F524" s="10" t="s">
        <v>1557</v>
      </c>
      <c r="G524" s="5">
        <f t="shared" si="1"/>
        <v>0</v>
      </c>
      <c r="H524" s="5" t="s">
        <v>1924</v>
      </c>
      <c r="I524" s="5" t="s">
        <v>1925</v>
      </c>
      <c r="J524" s="5" t="s">
        <v>1926</v>
      </c>
    </row>
    <row r="525">
      <c r="A525" s="5" t="s">
        <v>1752</v>
      </c>
      <c r="B525" s="6">
        <v>1984.0</v>
      </c>
      <c r="C525" s="7">
        <v>490.0</v>
      </c>
      <c r="D525" s="8">
        <v>4.25</v>
      </c>
      <c r="E525" s="9">
        <v>1.0</v>
      </c>
      <c r="F525" s="10" t="s">
        <v>1914</v>
      </c>
      <c r="G525" s="5">
        <f t="shared" si="1"/>
        <v>0</v>
      </c>
      <c r="H525" s="5" t="s">
        <v>1927</v>
      </c>
      <c r="I525" s="5" t="s">
        <v>1928</v>
      </c>
      <c r="J525" s="5" t="s">
        <v>1929</v>
      </c>
    </row>
    <row r="526">
      <c r="A526" s="5" t="s">
        <v>1324</v>
      </c>
      <c r="B526" s="6">
        <v>1984.0</v>
      </c>
      <c r="C526" s="7">
        <v>500.0</v>
      </c>
      <c r="D526" s="8">
        <v>1.5</v>
      </c>
      <c r="E526" s="9">
        <v>1.0</v>
      </c>
      <c r="F526" s="9" t="s">
        <v>1561</v>
      </c>
      <c r="G526" s="5">
        <f t="shared" si="1"/>
        <v>0</v>
      </c>
      <c r="H526" s="5" t="s">
        <v>1930</v>
      </c>
      <c r="I526" s="5" t="s">
        <v>1931</v>
      </c>
      <c r="J526" s="5" t="s">
        <v>1932</v>
      </c>
    </row>
    <row r="527">
      <c r="A527" s="5" t="s">
        <v>754</v>
      </c>
      <c r="B527" s="6">
        <v>1984.0</v>
      </c>
      <c r="C527" s="7">
        <v>600.0</v>
      </c>
      <c r="D527" s="8">
        <v>0.85</v>
      </c>
      <c r="E527" s="9">
        <v>1.0</v>
      </c>
      <c r="F527" s="9" t="s">
        <v>1561</v>
      </c>
      <c r="G527" s="5">
        <f t="shared" si="1"/>
        <v>0</v>
      </c>
      <c r="H527" s="5" t="s">
        <v>1933</v>
      </c>
      <c r="I527" s="5" t="s">
        <v>1934</v>
      </c>
      <c r="J527" s="5" t="s">
        <v>1935</v>
      </c>
    </row>
    <row r="528">
      <c r="A528" s="5" t="s">
        <v>1225</v>
      </c>
      <c r="B528" s="6">
        <v>1984.0</v>
      </c>
      <c r="C528" s="7">
        <v>700.0</v>
      </c>
      <c r="D528" s="8">
        <v>2.0</v>
      </c>
      <c r="E528" s="9">
        <v>1.0</v>
      </c>
      <c r="F528" s="9" t="s">
        <v>1806</v>
      </c>
      <c r="G528" s="5">
        <f t="shared" si="1"/>
        <v>0</v>
      </c>
      <c r="H528" s="5" t="s">
        <v>1936</v>
      </c>
      <c r="I528" s="5" t="s">
        <v>1937</v>
      </c>
      <c r="J528" s="5" t="s">
        <v>1938</v>
      </c>
    </row>
    <row r="529">
      <c r="A529" s="5" t="s">
        <v>758</v>
      </c>
      <c r="B529" s="6">
        <v>1984.0</v>
      </c>
      <c r="C529" s="7">
        <v>740.0</v>
      </c>
      <c r="D529" s="8">
        <v>0.75</v>
      </c>
      <c r="E529" s="9">
        <v>1.0</v>
      </c>
      <c r="F529" s="10" t="s">
        <v>1557</v>
      </c>
      <c r="G529" s="5">
        <f t="shared" si="1"/>
        <v>0</v>
      </c>
      <c r="H529" s="5" t="s">
        <v>1939</v>
      </c>
      <c r="I529" s="5" t="s">
        <v>1940</v>
      </c>
      <c r="J529" s="5" t="s">
        <v>1941</v>
      </c>
    </row>
    <row r="530">
      <c r="A530" s="5" t="s">
        <v>1381</v>
      </c>
      <c r="B530" s="6">
        <v>1984.0</v>
      </c>
      <c r="C530" s="7">
        <v>745.0</v>
      </c>
      <c r="D530" s="8">
        <v>0.75</v>
      </c>
      <c r="E530" s="9">
        <v>1.0</v>
      </c>
      <c r="F530" s="10" t="s">
        <v>1557</v>
      </c>
      <c r="G530" s="5">
        <f t="shared" si="1"/>
        <v>0</v>
      </c>
      <c r="H530" s="5" t="s">
        <v>1942</v>
      </c>
      <c r="I530" s="5" t="s">
        <v>1943</v>
      </c>
      <c r="J530" s="5" t="s">
        <v>1944</v>
      </c>
    </row>
    <row r="531">
      <c r="A531" s="5" t="s">
        <v>654</v>
      </c>
      <c r="B531" s="6">
        <v>1984.0</v>
      </c>
      <c r="C531" s="7">
        <v>750.0</v>
      </c>
      <c r="D531" s="8">
        <v>0.75</v>
      </c>
      <c r="E531" s="9">
        <v>1.0</v>
      </c>
      <c r="F531" s="10" t="s">
        <v>1557</v>
      </c>
      <c r="G531" s="5">
        <f t="shared" si="1"/>
        <v>0</v>
      </c>
      <c r="H531" s="5" t="s">
        <v>1945</v>
      </c>
      <c r="I531" s="5" t="s">
        <v>1946</v>
      </c>
      <c r="J531" s="5" t="s">
        <v>1947</v>
      </c>
    </row>
    <row r="532">
      <c r="A532" s="5" t="s">
        <v>618</v>
      </c>
      <c r="B532" s="6">
        <v>1984.0</v>
      </c>
      <c r="C532" s="7">
        <v>780.0</v>
      </c>
      <c r="D532" s="8">
        <v>0.38</v>
      </c>
      <c r="E532" s="9">
        <v>1.0</v>
      </c>
      <c r="F532" s="10" t="s">
        <v>1914</v>
      </c>
      <c r="G532" s="5">
        <f t="shared" si="1"/>
        <v>0</v>
      </c>
      <c r="H532" s="5" t="s">
        <v>1948</v>
      </c>
      <c r="I532" s="5" t="s">
        <v>1949</v>
      </c>
      <c r="J532" s="5" t="s">
        <v>1950</v>
      </c>
    </row>
    <row r="533">
      <c r="A533" s="5" t="s">
        <v>1752</v>
      </c>
      <c r="B533" s="6">
        <v>1985.0</v>
      </c>
      <c r="C533" s="7">
        <v>30.0</v>
      </c>
      <c r="D533" s="8">
        <v>3.0</v>
      </c>
      <c r="E533" s="9">
        <v>1.0</v>
      </c>
      <c r="F533" s="9" t="s">
        <v>1591</v>
      </c>
      <c r="G533" s="5">
        <f t="shared" si="1"/>
        <v>0</v>
      </c>
      <c r="H533" s="5" t="s">
        <v>1951</v>
      </c>
      <c r="I533" s="5" t="s">
        <v>1952</v>
      </c>
      <c r="J533" s="5" t="s">
        <v>1953</v>
      </c>
    </row>
    <row r="534">
      <c r="A534" s="5" t="s">
        <v>1324</v>
      </c>
      <c r="B534" s="6">
        <v>1985.0</v>
      </c>
      <c r="C534" s="7">
        <v>100.0</v>
      </c>
      <c r="D534" s="8">
        <v>1.25</v>
      </c>
      <c r="E534" s="9">
        <v>1.0</v>
      </c>
      <c r="F534" s="9" t="s">
        <v>1561</v>
      </c>
      <c r="G534" s="5">
        <f t="shared" si="1"/>
        <v>0</v>
      </c>
      <c r="H534" s="5" t="s">
        <v>1954</v>
      </c>
      <c r="I534" s="5" t="s">
        <v>1955</v>
      </c>
      <c r="J534" s="5" t="s">
        <v>1956</v>
      </c>
    </row>
    <row r="535">
      <c r="A535" s="5" t="s">
        <v>1660</v>
      </c>
      <c r="B535" s="6">
        <v>1985.0</v>
      </c>
      <c r="C535" s="7">
        <v>115.0</v>
      </c>
      <c r="D535" s="8">
        <v>3.48</v>
      </c>
      <c r="E535" s="9">
        <v>1.0</v>
      </c>
      <c r="F535" s="9" t="s">
        <v>1650</v>
      </c>
      <c r="G535" s="5">
        <f t="shared" si="1"/>
        <v>0</v>
      </c>
      <c r="H535" s="5" t="s">
        <v>1957</v>
      </c>
      <c r="I535" s="5" t="s">
        <v>1958</v>
      </c>
      <c r="J535" s="5" t="s">
        <v>1959</v>
      </c>
    </row>
    <row r="536">
      <c r="A536" s="5" t="s">
        <v>1381</v>
      </c>
      <c r="B536" s="6">
        <v>1985.0</v>
      </c>
      <c r="C536" s="7">
        <v>163.0</v>
      </c>
      <c r="D536" s="8">
        <v>0.85</v>
      </c>
      <c r="E536" s="9">
        <v>1.0</v>
      </c>
      <c r="F536" s="9" t="s">
        <v>1561</v>
      </c>
      <c r="G536" s="5">
        <f t="shared" si="1"/>
        <v>0</v>
      </c>
      <c r="H536" s="5" t="s">
        <v>1960</v>
      </c>
      <c r="I536" s="5" t="s">
        <v>1961</v>
      </c>
      <c r="J536" s="5" t="s">
        <v>1962</v>
      </c>
    </row>
    <row r="537">
      <c r="A537" s="5" t="s">
        <v>1289</v>
      </c>
      <c r="B537" s="6">
        <v>1985.0</v>
      </c>
      <c r="C537" s="7">
        <v>180.0</v>
      </c>
      <c r="D537" s="8">
        <v>1.25</v>
      </c>
      <c r="E537" s="9">
        <v>1.0</v>
      </c>
      <c r="F537" s="9" t="s">
        <v>1561</v>
      </c>
      <c r="G537" s="5">
        <f t="shared" si="1"/>
        <v>0</v>
      </c>
      <c r="H537" s="5" t="s">
        <v>1963</v>
      </c>
      <c r="I537" s="5" t="s">
        <v>1964</v>
      </c>
      <c r="J537" s="5" t="s">
        <v>1965</v>
      </c>
    </row>
    <row r="538">
      <c r="A538" s="5" t="s">
        <v>890</v>
      </c>
      <c r="B538" s="6">
        <v>1985.0</v>
      </c>
      <c r="C538" s="7">
        <v>200.0</v>
      </c>
      <c r="D538" s="8">
        <v>0.9</v>
      </c>
      <c r="E538" s="9">
        <v>1.0</v>
      </c>
      <c r="F538" s="9" t="s">
        <v>1561</v>
      </c>
      <c r="G538" s="5">
        <f t="shared" si="1"/>
        <v>0</v>
      </c>
      <c r="H538" s="5" t="s">
        <v>1966</v>
      </c>
      <c r="I538" s="5" t="s">
        <v>1967</v>
      </c>
      <c r="J538" s="5" t="s">
        <v>1968</v>
      </c>
    </row>
    <row r="539">
      <c r="A539" s="5" t="s">
        <v>754</v>
      </c>
      <c r="B539" s="6">
        <v>1985.0</v>
      </c>
      <c r="C539" s="7">
        <v>300.0</v>
      </c>
      <c r="D539" s="8">
        <v>0.75</v>
      </c>
      <c r="E539" s="9">
        <v>1.0</v>
      </c>
      <c r="F539" s="10" t="s">
        <v>1557</v>
      </c>
      <c r="G539" s="5">
        <f t="shared" si="1"/>
        <v>0</v>
      </c>
      <c r="H539" s="5" t="s">
        <v>1969</v>
      </c>
      <c r="I539" s="5" t="s">
        <v>1970</v>
      </c>
      <c r="J539" s="5" t="s">
        <v>1971</v>
      </c>
    </row>
    <row r="540">
      <c r="A540" s="5" t="s">
        <v>1319</v>
      </c>
      <c r="B540" s="6">
        <v>1985.0</v>
      </c>
      <c r="C540" s="7">
        <v>340.0</v>
      </c>
      <c r="D540" s="8">
        <v>1.15</v>
      </c>
      <c r="E540" s="9">
        <v>1.0</v>
      </c>
      <c r="F540" s="9" t="s">
        <v>1891</v>
      </c>
      <c r="G540" s="5">
        <f t="shared" si="1"/>
        <v>0</v>
      </c>
      <c r="H540" s="5" t="s">
        <v>1972</v>
      </c>
      <c r="I540" s="5" t="s">
        <v>1973</v>
      </c>
      <c r="J540" s="5" t="s">
        <v>1974</v>
      </c>
    </row>
    <row r="541">
      <c r="A541" s="5" t="s">
        <v>1860</v>
      </c>
      <c r="B541" s="6">
        <v>1985.0</v>
      </c>
      <c r="C541" s="7">
        <v>350.0</v>
      </c>
      <c r="D541" s="8">
        <v>1.15</v>
      </c>
      <c r="E541" s="9">
        <v>1.0</v>
      </c>
      <c r="F541" s="9" t="s">
        <v>1975</v>
      </c>
      <c r="G541" s="5">
        <f t="shared" si="1"/>
        <v>0</v>
      </c>
      <c r="H541" s="5" t="s">
        <v>1976</v>
      </c>
      <c r="I541" s="5" t="s">
        <v>1977</v>
      </c>
      <c r="J541" s="5" t="s">
        <v>1978</v>
      </c>
    </row>
    <row r="542">
      <c r="A542" s="5" t="s">
        <v>563</v>
      </c>
      <c r="B542" s="6">
        <v>1985.0</v>
      </c>
      <c r="C542" s="7">
        <v>352.0</v>
      </c>
      <c r="D542" s="8">
        <v>1.85</v>
      </c>
      <c r="E542" s="9">
        <v>1.0</v>
      </c>
      <c r="F542" s="9" t="s">
        <v>1975</v>
      </c>
      <c r="G542" s="5">
        <f t="shared" si="1"/>
        <v>0</v>
      </c>
      <c r="H542" s="5" t="s">
        <v>1979</v>
      </c>
      <c r="I542" s="5" t="s">
        <v>1980</v>
      </c>
      <c r="J542" s="5" t="s">
        <v>1981</v>
      </c>
    </row>
    <row r="543">
      <c r="A543" s="5" t="s">
        <v>618</v>
      </c>
      <c r="B543" s="6">
        <v>1985.0</v>
      </c>
      <c r="C543" s="7">
        <v>360.0</v>
      </c>
      <c r="D543" s="8">
        <v>0.55</v>
      </c>
      <c r="E543" s="9">
        <v>1.0</v>
      </c>
      <c r="F543" s="9" t="s">
        <v>1561</v>
      </c>
      <c r="G543" s="5">
        <f t="shared" si="1"/>
        <v>0</v>
      </c>
      <c r="H543" s="5" t="s">
        <v>1982</v>
      </c>
      <c r="I543" s="5" t="s">
        <v>1983</v>
      </c>
      <c r="J543" s="5" t="s">
        <v>1984</v>
      </c>
    </row>
    <row r="544">
      <c r="A544" s="5" t="s">
        <v>1225</v>
      </c>
      <c r="B544" s="6">
        <v>1985.0</v>
      </c>
      <c r="C544" s="7">
        <v>500.0</v>
      </c>
      <c r="D544" s="8">
        <v>1.68</v>
      </c>
      <c r="E544" s="9">
        <v>1.0</v>
      </c>
      <c r="F544" s="9" t="s">
        <v>1891</v>
      </c>
      <c r="G544" s="5">
        <f t="shared" si="1"/>
        <v>0</v>
      </c>
      <c r="H544" s="5" t="s">
        <v>1985</v>
      </c>
      <c r="I544" s="5" t="s">
        <v>1986</v>
      </c>
      <c r="J544" s="5" t="s">
        <v>1987</v>
      </c>
    </row>
    <row r="545">
      <c r="A545" s="5" t="s">
        <v>1552</v>
      </c>
      <c r="B545" s="6">
        <v>1985.0</v>
      </c>
      <c r="C545" s="7">
        <v>522.0</v>
      </c>
      <c r="D545" s="8">
        <v>1.25</v>
      </c>
      <c r="E545" s="9">
        <v>1.0</v>
      </c>
      <c r="F545" s="9" t="s">
        <v>1561</v>
      </c>
      <c r="G545" s="5">
        <f t="shared" si="1"/>
        <v>0</v>
      </c>
      <c r="H545" s="5" t="s">
        <v>1988</v>
      </c>
      <c r="I545" s="5" t="s">
        <v>1989</v>
      </c>
      <c r="J545" s="5" t="s">
        <v>1990</v>
      </c>
    </row>
    <row r="546">
      <c r="A546" s="5" t="s">
        <v>1991</v>
      </c>
      <c r="B546" s="6">
        <v>1985.0</v>
      </c>
      <c r="C546" s="7">
        <v>536.0</v>
      </c>
      <c r="D546" s="8">
        <v>5.0</v>
      </c>
      <c r="E546" s="9">
        <v>1.0</v>
      </c>
      <c r="F546" s="9" t="s">
        <v>1650</v>
      </c>
      <c r="G546" s="5">
        <f t="shared" si="1"/>
        <v>0</v>
      </c>
      <c r="H546" s="5" t="s">
        <v>1992</v>
      </c>
      <c r="I546" s="5" t="s">
        <v>1993</v>
      </c>
      <c r="J546" s="5" t="s">
        <v>1994</v>
      </c>
    </row>
    <row r="547">
      <c r="A547" s="5" t="s">
        <v>1586</v>
      </c>
      <c r="B547" s="6">
        <v>1985.0</v>
      </c>
      <c r="C547" s="7">
        <v>605.0</v>
      </c>
      <c r="D547" s="8">
        <v>0.25</v>
      </c>
      <c r="E547" s="9">
        <v>1.0</v>
      </c>
      <c r="F547" s="9" t="s">
        <v>1995</v>
      </c>
      <c r="G547" s="5">
        <f t="shared" si="1"/>
        <v>0</v>
      </c>
      <c r="H547" s="5" t="s">
        <v>1996</v>
      </c>
      <c r="I547" s="5" t="s">
        <v>1997</v>
      </c>
      <c r="J547" s="5" t="s">
        <v>1998</v>
      </c>
    </row>
    <row r="548">
      <c r="A548" s="5" t="s">
        <v>1853</v>
      </c>
      <c r="B548" s="6">
        <v>1985.0</v>
      </c>
      <c r="C548" s="7">
        <v>660.0</v>
      </c>
      <c r="D548" s="8">
        <v>1.43</v>
      </c>
      <c r="E548" s="9">
        <v>1.0</v>
      </c>
      <c r="F548" s="9" t="s">
        <v>1650</v>
      </c>
      <c r="G548" s="5">
        <f t="shared" si="1"/>
        <v>0</v>
      </c>
      <c r="H548" s="5" t="s">
        <v>1999</v>
      </c>
      <c r="I548" s="5" t="s">
        <v>2000</v>
      </c>
      <c r="J548" s="5" t="s">
        <v>2001</v>
      </c>
    </row>
    <row r="549">
      <c r="A549" s="5" t="s">
        <v>758</v>
      </c>
      <c r="B549" s="6">
        <v>1985.0</v>
      </c>
      <c r="C549" s="7">
        <v>670.0</v>
      </c>
      <c r="D549" s="8">
        <v>0.85</v>
      </c>
      <c r="E549" s="9">
        <v>1.0</v>
      </c>
      <c r="F549" s="9" t="s">
        <v>1561</v>
      </c>
      <c r="G549" s="5">
        <f t="shared" si="1"/>
        <v>0</v>
      </c>
      <c r="H549" s="5" t="s">
        <v>2002</v>
      </c>
      <c r="I549" s="5" t="s">
        <v>2003</v>
      </c>
      <c r="J549" s="5" t="s">
        <v>2004</v>
      </c>
    </row>
    <row r="550">
      <c r="A550" s="5" t="s">
        <v>1496</v>
      </c>
      <c r="B550" s="6">
        <v>1985.0</v>
      </c>
      <c r="C550" s="7">
        <v>700.0</v>
      </c>
      <c r="D550" s="8">
        <v>1.5</v>
      </c>
      <c r="E550" s="9">
        <v>1.0</v>
      </c>
      <c r="F550" s="9" t="s">
        <v>1806</v>
      </c>
      <c r="G550" s="5">
        <f t="shared" si="1"/>
        <v>0</v>
      </c>
      <c r="H550" s="5" t="s">
        <v>2005</v>
      </c>
      <c r="I550" s="5" t="s">
        <v>2006</v>
      </c>
      <c r="J550" s="5" t="s">
        <v>2007</v>
      </c>
    </row>
    <row r="551">
      <c r="A551" s="5" t="s">
        <v>802</v>
      </c>
      <c r="B551" s="6">
        <v>1985.0</v>
      </c>
      <c r="C551" s="7">
        <v>760.0</v>
      </c>
      <c r="D551" s="8">
        <v>3.5</v>
      </c>
      <c r="E551" s="9">
        <v>1.0</v>
      </c>
      <c r="F551" s="10" t="s">
        <v>2008</v>
      </c>
      <c r="G551" s="5">
        <f t="shared" si="1"/>
        <v>0</v>
      </c>
      <c r="H551" s="5" t="s">
        <v>2009</v>
      </c>
      <c r="I551" s="5" t="s">
        <v>2010</v>
      </c>
      <c r="J551" s="5" t="s">
        <v>2011</v>
      </c>
    </row>
    <row r="552">
      <c r="A552" s="5" t="s">
        <v>1853</v>
      </c>
      <c r="B552" s="6">
        <v>1986.0</v>
      </c>
      <c r="C552" s="7">
        <v>10.0</v>
      </c>
      <c r="D552" s="8">
        <v>1.25</v>
      </c>
      <c r="E552" s="9">
        <v>1.0</v>
      </c>
      <c r="F552" s="9" t="s">
        <v>1650</v>
      </c>
      <c r="G552" s="5">
        <f t="shared" si="1"/>
        <v>0</v>
      </c>
      <c r="H552" s="5" t="s">
        <v>2012</v>
      </c>
      <c r="I552" s="5" t="s">
        <v>2013</v>
      </c>
      <c r="J552" s="5" t="s">
        <v>2014</v>
      </c>
    </row>
    <row r="553">
      <c r="A553" s="5" t="s">
        <v>1496</v>
      </c>
      <c r="B553" s="6">
        <v>1986.0</v>
      </c>
      <c r="C553" s="7">
        <v>30.0</v>
      </c>
      <c r="D553" s="8">
        <v>1.25</v>
      </c>
      <c r="E553" s="9">
        <v>1.0</v>
      </c>
      <c r="F553" s="9" t="s">
        <v>2015</v>
      </c>
      <c r="G553" s="5">
        <f t="shared" si="1"/>
        <v>0</v>
      </c>
      <c r="H553" s="5" t="s">
        <v>2016</v>
      </c>
      <c r="I553" s="5" t="s">
        <v>2017</v>
      </c>
      <c r="J553" s="5" t="s">
        <v>2018</v>
      </c>
    </row>
    <row r="554">
      <c r="A554" s="5" t="s">
        <v>1289</v>
      </c>
      <c r="B554" s="6">
        <v>1986.0</v>
      </c>
      <c r="C554" s="7">
        <v>70.0</v>
      </c>
      <c r="D554" s="8">
        <v>1.25</v>
      </c>
      <c r="E554" s="9">
        <v>1.0</v>
      </c>
      <c r="F554" s="9" t="s">
        <v>1561</v>
      </c>
      <c r="G554" s="5">
        <f t="shared" si="1"/>
        <v>0</v>
      </c>
      <c r="H554" s="5" t="s">
        <v>2019</v>
      </c>
      <c r="I554" s="5" t="s">
        <v>2020</v>
      </c>
      <c r="J554" s="5" t="s">
        <v>2021</v>
      </c>
    </row>
    <row r="555">
      <c r="A555" s="5" t="s">
        <v>802</v>
      </c>
      <c r="B555" s="6">
        <v>1986.0</v>
      </c>
      <c r="C555" s="7">
        <v>100.0</v>
      </c>
      <c r="D555" s="8">
        <v>3.5</v>
      </c>
      <c r="E555" s="9">
        <v>1.0</v>
      </c>
      <c r="F555" s="9" t="s">
        <v>2022</v>
      </c>
      <c r="G555" s="5">
        <f t="shared" si="1"/>
        <v>0</v>
      </c>
      <c r="H555" s="5" t="s">
        <v>2023</v>
      </c>
      <c r="I555" s="5" t="s">
        <v>2024</v>
      </c>
      <c r="J555" s="5" t="s">
        <v>2025</v>
      </c>
    </row>
    <row r="556">
      <c r="A556" s="5" t="s">
        <v>618</v>
      </c>
      <c r="B556" s="6">
        <v>1986.0</v>
      </c>
      <c r="C556" s="7">
        <v>120.0</v>
      </c>
      <c r="D556" s="8">
        <v>0.25</v>
      </c>
      <c r="E556" s="9">
        <v>1.0</v>
      </c>
      <c r="F556" s="9" t="s">
        <v>2015</v>
      </c>
      <c r="G556" s="5">
        <f t="shared" si="1"/>
        <v>0</v>
      </c>
      <c r="H556" s="5" t="s">
        <v>2026</v>
      </c>
      <c r="I556" s="5" t="s">
        <v>2027</v>
      </c>
      <c r="J556" s="5" t="s">
        <v>2028</v>
      </c>
    </row>
    <row r="557">
      <c r="A557" s="5" t="s">
        <v>1225</v>
      </c>
      <c r="B557" s="6">
        <v>1986.0</v>
      </c>
      <c r="C557" s="7">
        <v>200.0</v>
      </c>
      <c r="D557" s="8">
        <v>1.5</v>
      </c>
      <c r="E557" s="9">
        <v>1.0</v>
      </c>
      <c r="F557" s="9" t="s">
        <v>2029</v>
      </c>
      <c r="G557" s="5">
        <f t="shared" si="1"/>
        <v>0</v>
      </c>
      <c r="H557" s="5" t="s">
        <v>2030</v>
      </c>
      <c r="I557" s="5" t="s">
        <v>2031</v>
      </c>
      <c r="J557" s="5" t="s">
        <v>2032</v>
      </c>
    </row>
    <row r="558">
      <c r="A558" s="5" t="s">
        <v>1552</v>
      </c>
      <c r="B558" s="6">
        <v>1986.0</v>
      </c>
      <c r="C558" s="7">
        <v>267.0</v>
      </c>
      <c r="D558" s="8">
        <v>1.05</v>
      </c>
      <c r="E558" s="9">
        <v>1.0</v>
      </c>
      <c r="F558" s="9" t="s">
        <v>2029</v>
      </c>
      <c r="G558" s="5">
        <f t="shared" si="1"/>
        <v>0</v>
      </c>
      <c r="H558" s="5" t="s">
        <v>2033</v>
      </c>
      <c r="I558" s="5" t="s">
        <v>2034</v>
      </c>
      <c r="J558" s="5" t="s">
        <v>2035</v>
      </c>
    </row>
    <row r="559">
      <c r="A559" s="5" t="s">
        <v>1324</v>
      </c>
      <c r="B559" s="6">
        <v>1986.0</v>
      </c>
      <c r="C559" s="7">
        <v>300.0</v>
      </c>
      <c r="D559" s="8">
        <v>1.5</v>
      </c>
      <c r="E559" s="9">
        <v>1.0</v>
      </c>
      <c r="F559" s="9" t="s">
        <v>2029</v>
      </c>
      <c r="G559" s="5">
        <f t="shared" si="1"/>
        <v>0</v>
      </c>
      <c r="H559" s="5" t="s">
        <v>2036</v>
      </c>
      <c r="I559" s="5" t="s">
        <v>2037</v>
      </c>
      <c r="J559" s="5" t="s">
        <v>2038</v>
      </c>
    </row>
    <row r="560">
      <c r="A560" s="5" t="s">
        <v>1991</v>
      </c>
      <c r="B560" s="6">
        <v>1986.0</v>
      </c>
      <c r="C560" s="7">
        <v>329.0</v>
      </c>
      <c r="D560" s="8">
        <v>1.5</v>
      </c>
      <c r="E560" s="9">
        <v>1.0</v>
      </c>
      <c r="F560" s="9" t="s">
        <v>2039</v>
      </c>
      <c r="G560" s="5">
        <f t="shared" si="1"/>
        <v>0</v>
      </c>
      <c r="H560" s="5" t="s">
        <v>2040</v>
      </c>
      <c r="I560" s="5" t="s">
        <v>2041</v>
      </c>
      <c r="J560" s="5" t="s">
        <v>2042</v>
      </c>
    </row>
    <row r="561">
      <c r="A561" s="5" t="s">
        <v>1752</v>
      </c>
      <c r="B561" s="6">
        <v>1986.0</v>
      </c>
      <c r="C561" s="7">
        <v>340.0</v>
      </c>
      <c r="D561" s="8">
        <v>2.25</v>
      </c>
      <c r="E561" s="9">
        <v>1.0</v>
      </c>
      <c r="F561" s="9" t="s">
        <v>2029</v>
      </c>
      <c r="G561" s="5">
        <f t="shared" si="1"/>
        <v>0</v>
      </c>
      <c r="H561" s="5" t="s">
        <v>2043</v>
      </c>
      <c r="I561" s="5" t="s">
        <v>2044</v>
      </c>
      <c r="J561" s="5" t="s">
        <v>2045</v>
      </c>
    </row>
    <row r="562">
      <c r="A562" s="5" t="s">
        <v>758</v>
      </c>
      <c r="B562" s="6">
        <v>1986.0</v>
      </c>
      <c r="C562" s="7">
        <v>390.0</v>
      </c>
      <c r="D562" s="8">
        <v>1.25</v>
      </c>
      <c r="E562" s="9">
        <v>1.0</v>
      </c>
      <c r="F562" s="9" t="s">
        <v>2029</v>
      </c>
      <c r="G562" s="5">
        <f t="shared" si="1"/>
        <v>0</v>
      </c>
      <c r="H562" s="5" t="s">
        <v>2046</v>
      </c>
      <c r="I562" s="5" t="s">
        <v>2047</v>
      </c>
      <c r="J562" s="5" t="s">
        <v>2048</v>
      </c>
    </row>
    <row r="563">
      <c r="A563" s="5" t="s">
        <v>754</v>
      </c>
      <c r="B563" s="6">
        <v>1986.0</v>
      </c>
      <c r="C563" s="7">
        <v>400.0</v>
      </c>
      <c r="D563" s="8">
        <v>0.5</v>
      </c>
      <c r="E563" s="9">
        <v>1.0</v>
      </c>
      <c r="F563" s="9" t="s">
        <v>2029</v>
      </c>
      <c r="G563" s="5">
        <f t="shared" si="1"/>
        <v>0</v>
      </c>
      <c r="H563" s="5" t="s">
        <v>2049</v>
      </c>
      <c r="I563" s="5" t="s">
        <v>2050</v>
      </c>
      <c r="J563" s="5" t="s">
        <v>2051</v>
      </c>
    </row>
    <row r="564">
      <c r="A564" s="5" t="s">
        <v>1660</v>
      </c>
      <c r="B564" s="6">
        <v>1986.0</v>
      </c>
      <c r="C564" s="7">
        <v>500.0</v>
      </c>
      <c r="D564" s="8">
        <v>1.25</v>
      </c>
      <c r="E564" s="9">
        <v>1.0</v>
      </c>
      <c r="F564" s="10" t="s">
        <v>1557</v>
      </c>
      <c r="G564" s="5">
        <f t="shared" si="1"/>
        <v>0</v>
      </c>
      <c r="H564" s="5" t="s">
        <v>2052</v>
      </c>
      <c r="I564" s="5" t="s">
        <v>2053</v>
      </c>
      <c r="J564" s="5" t="s">
        <v>2054</v>
      </c>
    </row>
    <row r="565">
      <c r="A565" s="5" t="s">
        <v>1860</v>
      </c>
      <c r="B565" s="6">
        <v>1986.0</v>
      </c>
      <c r="C565" s="7">
        <v>510.0</v>
      </c>
      <c r="D565" s="8">
        <v>1.19</v>
      </c>
      <c r="E565" s="9">
        <v>1.0</v>
      </c>
      <c r="F565" s="10" t="s">
        <v>1557</v>
      </c>
      <c r="G565" s="5">
        <f t="shared" si="1"/>
        <v>0</v>
      </c>
      <c r="H565" s="5" t="s">
        <v>2055</v>
      </c>
      <c r="I565" s="5" t="s">
        <v>2056</v>
      </c>
      <c r="J565" s="5" t="s">
        <v>2057</v>
      </c>
    </row>
    <row r="566">
      <c r="A566" s="5" t="s">
        <v>1381</v>
      </c>
      <c r="B566" s="6">
        <v>1986.0</v>
      </c>
      <c r="C566" s="7">
        <v>538.0</v>
      </c>
      <c r="D566" s="8">
        <v>0.8</v>
      </c>
      <c r="E566" s="9">
        <v>1.0</v>
      </c>
      <c r="F566" s="9" t="s">
        <v>2029</v>
      </c>
      <c r="G566" s="5">
        <f t="shared" si="1"/>
        <v>0</v>
      </c>
      <c r="H566" s="5" t="s">
        <v>2058</v>
      </c>
      <c r="I566" s="5" t="s">
        <v>2059</v>
      </c>
      <c r="J566" s="5" t="s">
        <v>2060</v>
      </c>
    </row>
    <row r="567">
      <c r="A567" s="5" t="s">
        <v>890</v>
      </c>
      <c r="B567" s="6">
        <v>1986.0</v>
      </c>
      <c r="C567" s="7">
        <v>700.0</v>
      </c>
      <c r="D567" s="8">
        <v>1.0</v>
      </c>
      <c r="E567" s="9">
        <v>1.0</v>
      </c>
      <c r="F567" s="9" t="s">
        <v>2015</v>
      </c>
      <c r="G567" s="5">
        <f t="shared" si="1"/>
        <v>0</v>
      </c>
      <c r="H567" s="5" t="s">
        <v>2061</v>
      </c>
      <c r="I567" s="5" t="s">
        <v>2062</v>
      </c>
      <c r="J567" s="5" t="s">
        <v>2063</v>
      </c>
    </row>
    <row r="568">
      <c r="A568" s="5" t="s">
        <v>1586</v>
      </c>
      <c r="B568" s="6">
        <v>1986.0</v>
      </c>
      <c r="C568" s="7">
        <v>730.0</v>
      </c>
      <c r="D568" s="8">
        <v>0.25</v>
      </c>
      <c r="E568" s="9">
        <v>1.0</v>
      </c>
      <c r="F568" s="9" t="s">
        <v>1995</v>
      </c>
      <c r="G568" s="5">
        <f t="shared" si="1"/>
        <v>0</v>
      </c>
      <c r="H568" s="5" t="s">
        <v>2064</v>
      </c>
      <c r="I568" s="5" t="s">
        <v>2065</v>
      </c>
      <c r="J568" s="5" t="s">
        <v>2066</v>
      </c>
    </row>
    <row r="569">
      <c r="A569" s="5" t="s">
        <v>1319</v>
      </c>
      <c r="B569" s="6">
        <v>1986.0</v>
      </c>
      <c r="C569" s="7">
        <v>780.0</v>
      </c>
      <c r="D569" s="8">
        <v>1.05</v>
      </c>
      <c r="E569" s="9">
        <v>1.0</v>
      </c>
      <c r="F569" s="9" t="s">
        <v>2015</v>
      </c>
      <c r="G569" s="5">
        <f t="shared" si="1"/>
        <v>0</v>
      </c>
      <c r="H569" s="5" t="s">
        <v>2067</v>
      </c>
      <c r="I569" s="5" t="s">
        <v>2068</v>
      </c>
      <c r="J569" s="5" t="s">
        <v>2069</v>
      </c>
    </row>
    <row r="570">
      <c r="A570" s="5" t="s">
        <v>1496</v>
      </c>
      <c r="B570" s="6">
        <v>1987.0</v>
      </c>
      <c r="C570" s="7">
        <v>120.0</v>
      </c>
      <c r="D570" s="8">
        <v>1.0</v>
      </c>
      <c r="E570" s="9">
        <v>1.0</v>
      </c>
      <c r="F570" s="10" t="s">
        <v>1557</v>
      </c>
      <c r="G570" s="5">
        <f t="shared" si="1"/>
        <v>0</v>
      </c>
      <c r="H570" s="5" t="s">
        <v>2070</v>
      </c>
      <c r="I570" s="5" t="s">
        <v>2071</v>
      </c>
      <c r="J570" s="5" t="s">
        <v>2072</v>
      </c>
    </row>
    <row r="571">
      <c r="A571" s="5" t="s">
        <v>1860</v>
      </c>
      <c r="B571" s="6">
        <v>1987.0</v>
      </c>
      <c r="C571" s="7">
        <v>150.0</v>
      </c>
      <c r="D571" s="8">
        <v>0.75</v>
      </c>
      <c r="E571" s="9">
        <v>1.0</v>
      </c>
      <c r="F571" s="9" t="s">
        <v>1650</v>
      </c>
      <c r="G571" s="5">
        <f t="shared" si="1"/>
        <v>0</v>
      </c>
      <c r="H571" s="5" t="s">
        <v>2073</v>
      </c>
      <c r="I571" s="5" t="s">
        <v>2074</v>
      </c>
      <c r="J571" s="5" t="s">
        <v>2075</v>
      </c>
    </row>
    <row r="572">
      <c r="A572" s="5" t="s">
        <v>890</v>
      </c>
      <c r="B572" s="6">
        <v>1987.0</v>
      </c>
      <c r="C572" s="7">
        <v>300.0</v>
      </c>
      <c r="D572" s="8">
        <v>0.85</v>
      </c>
      <c r="E572" s="9">
        <v>1.0</v>
      </c>
      <c r="F572" s="10" t="s">
        <v>1557</v>
      </c>
      <c r="G572" s="5">
        <f t="shared" si="1"/>
        <v>0</v>
      </c>
      <c r="H572" s="5" t="s">
        <v>2076</v>
      </c>
      <c r="I572" s="5" t="s">
        <v>2077</v>
      </c>
      <c r="J572" s="5" t="s">
        <v>2078</v>
      </c>
    </row>
    <row r="573">
      <c r="A573" s="5" t="s">
        <v>1324</v>
      </c>
      <c r="B573" s="6">
        <v>1987.0</v>
      </c>
      <c r="C573" s="7">
        <v>400.0</v>
      </c>
      <c r="D573" s="8">
        <v>0.8</v>
      </c>
      <c r="E573" s="9">
        <v>1.0</v>
      </c>
      <c r="F573" s="9" t="s">
        <v>1650</v>
      </c>
      <c r="G573" s="5">
        <f t="shared" si="1"/>
        <v>0</v>
      </c>
      <c r="H573" s="5" t="s">
        <v>2079</v>
      </c>
      <c r="I573" s="5" t="s">
        <v>2080</v>
      </c>
      <c r="J573" s="5" t="s">
        <v>2081</v>
      </c>
    </row>
    <row r="574">
      <c r="A574" s="5" t="s">
        <v>758</v>
      </c>
      <c r="B574" s="6">
        <v>1987.0</v>
      </c>
      <c r="C574" s="7">
        <v>425.0</v>
      </c>
      <c r="D574" s="8">
        <v>0.55</v>
      </c>
      <c r="E574" s="9">
        <v>1.0</v>
      </c>
      <c r="F574" s="10" t="s">
        <v>1557</v>
      </c>
      <c r="G574" s="5">
        <f t="shared" si="1"/>
        <v>0</v>
      </c>
      <c r="H574" s="5" t="s">
        <v>2082</v>
      </c>
      <c r="I574" s="5" t="s">
        <v>2083</v>
      </c>
      <c r="J574" s="5" t="s">
        <v>2084</v>
      </c>
    </row>
    <row r="575">
      <c r="A575" s="5" t="s">
        <v>1225</v>
      </c>
      <c r="B575" s="6">
        <v>1987.0</v>
      </c>
      <c r="C575" s="7">
        <v>430.0</v>
      </c>
      <c r="D575" s="8">
        <v>0.95</v>
      </c>
      <c r="E575" s="9">
        <v>1.0</v>
      </c>
      <c r="F575" s="10" t="s">
        <v>1557</v>
      </c>
      <c r="G575" s="5">
        <f t="shared" si="1"/>
        <v>0</v>
      </c>
      <c r="H575" s="5" t="s">
        <v>2085</v>
      </c>
      <c r="I575" s="5" t="s">
        <v>2086</v>
      </c>
      <c r="J575" s="5" t="s">
        <v>2087</v>
      </c>
    </row>
    <row r="576">
      <c r="A576" s="5" t="s">
        <v>1991</v>
      </c>
      <c r="B576" s="6">
        <v>1987.0</v>
      </c>
      <c r="C576" s="7">
        <v>450.0</v>
      </c>
      <c r="D576" s="8">
        <v>0.95</v>
      </c>
      <c r="E576" s="9">
        <v>1.0</v>
      </c>
      <c r="F576" s="9" t="s">
        <v>1650</v>
      </c>
      <c r="G576" s="5">
        <f t="shared" si="1"/>
        <v>0</v>
      </c>
      <c r="H576" s="5" t="s">
        <v>2088</v>
      </c>
      <c r="I576" s="5" t="s">
        <v>2089</v>
      </c>
      <c r="J576" s="5" t="s">
        <v>2090</v>
      </c>
    </row>
    <row r="577">
      <c r="A577" s="5" t="s">
        <v>1381</v>
      </c>
      <c r="B577" s="6">
        <v>1987.0</v>
      </c>
      <c r="C577" s="7">
        <v>459.0</v>
      </c>
      <c r="D577" s="8">
        <v>0.65</v>
      </c>
      <c r="E577" s="9">
        <v>1.0</v>
      </c>
      <c r="F577" s="9" t="s">
        <v>1650</v>
      </c>
      <c r="G577" s="5">
        <f t="shared" si="1"/>
        <v>0</v>
      </c>
      <c r="H577" s="5" t="s">
        <v>2091</v>
      </c>
      <c r="I577" s="5" t="s">
        <v>2092</v>
      </c>
      <c r="J577" s="5" t="s">
        <v>2093</v>
      </c>
    </row>
    <row r="578">
      <c r="A578" s="5" t="s">
        <v>1853</v>
      </c>
      <c r="B578" s="6">
        <v>1987.0</v>
      </c>
      <c r="C578" s="7">
        <v>530.0</v>
      </c>
      <c r="D578" s="8">
        <v>0.85</v>
      </c>
      <c r="E578" s="9">
        <v>1.0</v>
      </c>
      <c r="F578" s="9" t="s">
        <v>1650</v>
      </c>
      <c r="G578" s="5">
        <f t="shared" si="1"/>
        <v>0</v>
      </c>
      <c r="H578" s="5" t="s">
        <v>2094</v>
      </c>
      <c r="I578" s="5" t="s">
        <v>2095</v>
      </c>
      <c r="J578" s="5" t="s">
        <v>2096</v>
      </c>
    </row>
    <row r="579">
      <c r="A579" s="5" t="s">
        <v>618</v>
      </c>
      <c r="B579" s="6">
        <v>1987.0</v>
      </c>
      <c r="C579" s="7">
        <v>718.0</v>
      </c>
      <c r="D579" s="8">
        <v>0.5</v>
      </c>
      <c r="E579" s="9">
        <v>1.0</v>
      </c>
      <c r="F579" s="10" t="s">
        <v>1557</v>
      </c>
      <c r="G579" s="5">
        <f t="shared" si="1"/>
        <v>0</v>
      </c>
      <c r="H579" s="5" t="s">
        <v>2097</v>
      </c>
      <c r="I579" s="5" t="s">
        <v>2098</v>
      </c>
      <c r="J579" s="5" t="s">
        <v>2099</v>
      </c>
    </row>
    <row r="580">
      <c r="A580" s="5" t="s">
        <v>1660</v>
      </c>
      <c r="B580" s="6">
        <v>1987.0</v>
      </c>
      <c r="C580" s="7">
        <v>735.0</v>
      </c>
      <c r="D580" s="8">
        <v>0.9</v>
      </c>
      <c r="E580" s="9">
        <v>1.0</v>
      </c>
      <c r="F580" s="9" t="s">
        <v>1650</v>
      </c>
      <c r="G580" s="5">
        <f t="shared" si="1"/>
        <v>0</v>
      </c>
      <c r="H580" s="5" t="s">
        <v>2100</v>
      </c>
      <c r="I580" s="5" t="s">
        <v>2101</v>
      </c>
      <c r="J580" s="5" t="s">
        <v>2102</v>
      </c>
    </row>
    <row r="581">
      <c r="A581" s="5" t="s">
        <v>1552</v>
      </c>
      <c r="B581" s="6">
        <v>1987.0</v>
      </c>
      <c r="C581" s="7">
        <v>741.0</v>
      </c>
      <c r="D581" s="8">
        <v>0.75</v>
      </c>
      <c r="E581" s="9">
        <v>1.0</v>
      </c>
      <c r="F581" s="9" t="s">
        <v>1650</v>
      </c>
      <c r="G581" s="5">
        <f t="shared" si="1"/>
        <v>0</v>
      </c>
      <c r="H581" s="5" t="s">
        <v>2103</v>
      </c>
      <c r="I581" s="5" t="s">
        <v>2104</v>
      </c>
      <c r="J581" s="5" t="s">
        <v>2105</v>
      </c>
    </row>
    <row r="582">
      <c r="A582" s="5" t="s">
        <v>1586</v>
      </c>
      <c r="B582" s="6">
        <v>1987.0</v>
      </c>
      <c r="C582" s="7">
        <v>749.0</v>
      </c>
      <c r="D582" s="8">
        <v>0.2</v>
      </c>
      <c r="E582" s="9">
        <v>1.0</v>
      </c>
      <c r="F582" s="10" t="s">
        <v>1557</v>
      </c>
      <c r="G582" s="5">
        <f t="shared" si="1"/>
        <v>0</v>
      </c>
      <c r="H582" s="5" t="s">
        <v>2106</v>
      </c>
      <c r="I582" s="5" t="s">
        <v>2107</v>
      </c>
      <c r="J582" s="5" t="s">
        <v>2108</v>
      </c>
    </row>
    <row r="583">
      <c r="A583" s="5" t="s">
        <v>802</v>
      </c>
      <c r="B583" s="6">
        <v>1987.0</v>
      </c>
      <c r="C583" s="7">
        <v>757.0</v>
      </c>
      <c r="D583" s="8">
        <v>1.0</v>
      </c>
      <c r="E583" s="9">
        <v>1.0</v>
      </c>
      <c r="F583" s="9" t="s">
        <v>1650</v>
      </c>
      <c r="G583" s="5">
        <f t="shared" si="1"/>
        <v>0</v>
      </c>
      <c r="H583" s="5" t="s">
        <v>2109</v>
      </c>
      <c r="I583" s="5" t="s">
        <v>2110</v>
      </c>
      <c r="J583" s="5" t="s">
        <v>2111</v>
      </c>
    </row>
    <row r="584">
      <c r="A584" s="5" t="s">
        <v>1289</v>
      </c>
      <c r="B584" s="6">
        <v>1987.0</v>
      </c>
      <c r="C584" s="7">
        <v>770.0</v>
      </c>
      <c r="D584" s="8">
        <v>1.0</v>
      </c>
      <c r="E584" s="9">
        <v>1.0</v>
      </c>
      <c r="F584" s="9" t="s">
        <v>1561</v>
      </c>
      <c r="G584" s="5">
        <f t="shared" si="1"/>
        <v>0</v>
      </c>
      <c r="H584" s="5" t="s">
        <v>2112</v>
      </c>
      <c r="I584" s="5" t="s">
        <v>2113</v>
      </c>
      <c r="J584" s="5" t="s">
        <v>2114</v>
      </c>
    </row>
    <row r="585">
      <c r="A585" s="5" t="s">
        <v>1319</v>
      </c>
      <c r="B585" s="6">
        <v>1987.0</v>
      </c>
      <c r="C585" s="7">
        <v>773.0</v>
      </c>
      <c r="D585" s="8">
        <v>0.95</v>
      </c>
      <c r="E585" s="9">
        <v>1.0</v>
      </c>
      <c r="F585" s="10" t="s">
        <v>1557</v>
      </c>
      <c r="G585" s="5">
        <f t="shared" si="1"/>
        <v>0</v>
      </c>
      <c r="H585" s="5" t="s">
        <v>2115</v>
      </c>
      <c r="I585" s="5" t="s">
        <v>2116</v>
      </c>
      <c r="J585" s="5" t="s">
        <v>2117</v>
      </c>
    </row>
    <row r="586">
      <c r="A586" s="5" t="s">
        <v>1752</v>
      </c>
      <c r="B586" s="6">
        <v>1987.0</v>
      </c>
      <c r="C586" s="7">
        <v>784.0</v>
      </c>
      <c r="D586" s="8">
        <v>1.73</v>
      </c>
      <c r="E586" s="9">
        <v>1.0</v>
      </c>
      <c r="F586" s="10" t="s">
        <v>1557</v>
      </c>
      <c r="G586" s="5">
        <f t="shared" si="1"/>
        <v>0</v>
      </c>
      <c r="H586" s="5" t="s">
        <v>2118</v>
      </c>
      <c r="I586" s="5" t="s">
        <v>2119</v>
      </c>
      <c r="J586" s="5" t="s">
        <v>2120</v>
      </c>
    </row>
    <row r="587">
      <c r="A587" s="5" t="s">
        <v>2121</v>
      </c>
      <c r="B587" s="6">
        <v>1987.0</v>
      </c>
      <c r="C587" s="13" t="s">
        <v>2122</v>
      </c>
      <c r="D587" s="14">
        <v>10.0</v>
      </c>
      <c r="E587" s="6">
        <v>1.0</v>
      </c>
      <c r="F587" s="5" t="s">
        <v>1557</v>
      </c>
      <c r="G587" s="5">
        <f t="shared" si="1"/>
        <v>0</v>
      </c>
      <c r="H587" s="5" t="s">
        <v>2123</v>
      </c>
      <c r="I587" s="5" t="s">
        <v>2124</v>
      </c>
      <c r="J587" s="5" t="s">
        <v>2125</v>
      </c>
    </row>
    <row r="588">
      <c r="A588" s="5" t="s">
        <v>1660</v>
      </c>
      <c r="B588" s="6">
        <v>1988.0</v>
      </c>
      <c r="C588" s="7">
        <v>60.0</v>
      </c>
      <c r="D588" s="8">
        <v>1.0</v>
      </c>
      <c r="E588" s="9">
        <v>1.0</v>
      </c>
      <c r="F588" s="10" t="s">
        <v>1557</v>
      </c>
      <c r="G588" s="5">
        <f t="shared" si="1"/>
        <v>0</v>
      </c>
      <c r="H588" s="5" t="s">
        <v>2126</v>
      </c>
      <c r="I588" s="5" t="s">
        <v>2127</v>
      </c>
      <c r="J588" s="5" t="s">
        <v>2128</v>
      </c>
    </row>
    <row r="589">
      <c r="A589" s="5" t="s">
        <v>1381</v>
      </c>
      <c r="B589" s="6">
        <v>1988.0</v>
      </c>
      <c r="C589" s="7">
        <v>72.0</v>
      </c>
      <c r="D589" s="8">
        <v>0.65</v>
      </c>
      <c r="E589" s="9">
        <v>1.0</v>
      </c>
      <c r="F589" s="10" t="s">
        <v>2129</v>
      </c>
      <c r="G589" s="5">
        <f t="shared" si="1"/>
        <v>0</v>
      </c>
      <c r="H589" s="5" t="s">
        <v>2130</v>
      </c>
      <c r="I589" s="5" t="s">
        <v>2131</v>
      </c>
      <c r="J589" s="5" t="s">
        <v>2132</v>
      </c>
    </row>
    <row r="590">
      <c r="A590" s="5" t="s">
        <v>1991</v>
      </c>
      <c r="B590" s="6">
        <v>1988.0</v>
      </c>
      <c r="C590" s="7">
        <v>120.0</v>
      </c>
      <c r="D590" s="8">
        <v>1.0</v>
      </c>
      <c r="E590" s="9">
        <v>1.0</v>
      </c>
      <c r="F590" s="9" t="s">
        <v>1650</v>
      </c>
      <c r="G590" s="5">
        <f t="shared" si="1"/>
        <v>0</v>
      </c>
      <c r="H590" s="5" t="s">
        <v>2133</v>
      </c>
      <c r="I590" s="5" t="s">
        <v>2134</v>
      </c>
      <c r="J590" s="5" t="s">
        <v>2135</v>
      </c>
    </row>
    <row r="591">
      <c r="A591" s="5" t="s">
        <v>1319</v>
      </c>
      <c r="B591" s="6">
        <v>1988.0</v>
      </c>
      <c r="C591" s="7">
        <v>165.0</v>
      </c>
      <c r="D591" s="8">
        <v>0.95</v>
      </c>
      <c r="E591" s="9">
        <v>1.0</v>
      </c>
      <c r="F591" s="10" t="s">
        <v>2129</v>
      </c>
      <c r="G591" s="5">
        <f t="shared" si="1"/>
        <v>0</v>
      </c>
      <c r="H591" s="5" t="s">
        <v>2136</v>
      </c>
      <c r="I591" s="5" t="s">
        <v>2137</v>
      </c>
      <c r="J591" s="5" t="s">
        <v>2138</v>
      </c>
    </row>
    <row r="592">
      <c r="A592" s="5" t="s">
        <v>1860</v>
      </c>
      <c r="B592" s="6">
        <v>1988.0</v>
      </c>
      <c r="C592" s="7">
        <v>200.0</v>
      </c>
      <c r="D592" s="8">
        <v>0.97</v>
      </c>
      <c r="E592" s="9">
        <v>1.0</v>
      </c>
      <c r="F592" s="10" t="s">
        <v>2129</v>
      </c>
      <c r="G592" s="5">
        <f t="shared" si="1"/>
        <v>0</v>
      </c>
      <c r="H592" s="5" t="s">
        <v>2139</v>
      </c>
      <c r="I592" s="5" t="s">
        <v>2140</v>
      </c>
      <c r="J592" s="5" t="s">
        <v>2141</v>
      </c>
    </row>
    <row r="593">
      <c r="A593" s="5" t="s">
        <v>802</v>
      </c>
      <c r="B593" s="6">
        <v>1988.0</v>
      </c>
      <c r="C593" s="7">
        <v>250.0</v>
      </c>
      <c r="D593" s="8">
        <v>1.55</v>
      </c>
      <c r="E593" s="9">
        <v>1.0</v>
      </c>
      <c r="F593" s="10" t="s">
        <v>1557</v>
      </c>
      <c r="G593" s="5">
        <f t="shared" si="1"/>
        <v>0</v>
      </c>
      <c r="H593" s="5" t="s">
        <v>2142</v>
      </c>
      <c r="I593" s="5" t="s">
        <v>2143</v>
      </c>
      <c r="J593" s="5" t="s">
        <v>2144</v>
      </c>
    </row>
    <row r="594">
      <c r="A594" s="5" t="s">
        <v>1853</v>
      </c>
      <c r="B594" s="6">
        <v>1988.0</v>
      </c>
      <c r="C594" s="7">
        <v>360.0</v>
      </c>
      <c r="D594" s="8">
        <v>2.0</v>
      </c>
      <c r="E594" s="9">
        <v>1.0</v>
      </c>
      <c r="F594" s="9" t="s">
        <v>1650</v>
      </c>
      <c r="G594" s="5">
        <f t="shared" si="1"/>
        <v>0</v>
      </c>
      <c r="H594" s="5" t="s">
        <v>2145</v>
      </c>
      <c r="I594" s="5" t="s">
        <v>2146</v>
      </c>
      <c r="J594" s="5" t="s">
        <v>2147</v>
      </c>
    </row>
    <row r="595">
      <c r="A595" s="5" t="s">
        <v>2121</v>
      </c>
      <c r="B595" s="6">
        <v>1988.0</v>
      </c>
      <c r="C595" s="7">
        <v>361.0</v>
      </c>
      <c r="D595" s="8">
        <v>1.35</v>
      </c>
      <c r="E595" s="9">
        <v>1.0</v>
      </c>
      <c r="F595" s="9" t="s">
        <v>1891</v>
      </c>
      <c r="G595" s="5">
        <f t="shared" si="1"/>
        <v>0</v>
      </c>
      <c r="H595" s="5" t="s">
        <v>2148</v>
      </c>
      <c r="I595" s="5" t="s">
        <v>2149</v>
      </c>
      <c r="J595" s="5" t="s">
        <v>2150</v>
      </c>
    </row>
    <row r="596">
      <c r="A596" s="5" t="s">
        <v>1586</v>
      </c>
      <c r="B596" s="6">
        <v>1988.0</v>
      </c>
      <c r="C596" s="7">
        <v>460.0</v>
      </c>
      <c r="D596" s="8">
        <v>0.2</v>
      </c>
      <c r="E596" s="9">
        <v>1.0</v>
      </c>
      <c r="F596" s="10" t="s">
        <v>2129</v>
      </c>
      <c r="G596" s="5">
        <f t="shared" si="1"/>
        <v>0</v>
      </c>
      <c r="H596" s="5" t="s">
        <v>2151</v>
      </c>
      <c r="I596" s="5" t="s">
        <v>2152</v>
      </c>
      <c r="J596" s="5" t="s">
        <v>2153</v>
      </c>
    </row>
    <row r="597">
      <c r="A597" s="5" t="s">
        <v>1552</v>
      </c>
      <c r="B597" s="6">
        <v>1988.0</v>
      </c>
      <c r="C597" s="7">
        <v>465.0</v>
      </c>
      <c r="D597" s="8">
        <v>0.95</v>
      </c>
      <c r="E597" s="9">
        <v>1.0</v>
      </c>
      <c r="F597" s="9" t="s">
        <v>1650</v>
      </c>
      <c r="G597" s="5">
        <f t="shared" si="1"/>
        <v>0</v>
      </c>
      <c r="H597" s="5" t="s">
        <v>2154</v>
      </c>
      <c r="I597" s="5" t="s">
        <v>2155</v>
      </c>
      <c r="J597" s="5" t="s">
        <v>2156</v>
      </c>
    </row>
    <row r="598">
      <c r="A598" s="5" t="s">
        <v>1496</v>
      </c>
      <c r="B598" s="6">
        <v>1988.0</v>
      </c>
      <c r="C598" s="7">
        <v>495.0</v>
      </c>
      <c r="D598" s="8">
        <v>1.25</v>
      </c>
      <c r="E598" s="9">
        <v>1.0</v>
      </c>
      <c r="F598" s="9" t="s">
        <v>1975</v>
      </c>
      <c r="G598" s="5">
        <f t="shared" si="1"/>
        <v>0</v>
      </c>
      <c r="H598" s="5" t="s">
        <v>2157</v>
      </c>
      <c r="I598" s="5" t="s">
        <v>2158</v>
      </c>
      <c r="J598" s="5" t="s">
        <v>2159</v>
      </c>
    </row>
    <row r="599">
      <c r="A599" s="5" t="s">
        <v>1289</v>
      </c>
      <c r="B599" s="6">
        <v>1988.0</v>
      </c>
      <c r="C599" s="7">
        <v>510.0</v>
      </c>
      <c r="D599" s="8">
        <v>1.0</v>
      </c>
      <c r="E599" s="9">
        <v>1.0</v>
      </c>
      <c r="F599" s="10" t="s">
        <v>1557</v>
      </c>
      <c r="G599" s="5">
        <f t="shared" si="1"/>
        <v>0</v>
      </c>
      <c r="H599" s="5" t="s">
        <v>2160</v>
      </c>
      <c r="I599" s="5" t="s">
        <v>2161</v>
      </c>
      <c r="J599" s="5" t="s">
        <v>2162</v>
      </c>
    </row>
    <row r="600">
      <c r="A600" s="5" t="s">
        <v>1225</v>
      </c>
      <c r="B600" s="6">
        <v>1988.0</v>
      </c>
      <c r="C600" s="7">
        <v>600.0</v>
      </c>
      <c r="D600" s="8">
        <v>1.35</v>
      </c>
      <c r="E600" s="9">
        <v>1.0</v>
      </c>
      <c r="F600" s="9" t="s">
        <v>1891</v>
      </c>
      <c r="G600" s="5">
        <f t="shared" si="1"/>
        <v>0</v>
      </c>
      <c r="H600" s="5" t="s">
        <v>2163</v>
      </c>
      <c r="I600" s="5" t="s">
        <v>2164</v>
      </c>
      <c r="J600" s="5" t="s">
        <v>2165</v>
      </c>
    </row>
    <row r="601">
      <c r="A601" s="5" t="s">
        <v>1752</v>
      </c>
      <c r="B601" s="6">
        <v>1988.0</v>
      </c>
      <c r="C601" s="7">
        <v>650.0</v>
      </c>
      <c r="D601" s="8">
        <v>1.37</v>
      </c>
      <c r="E601" s="9">
        <v>1.0</v>
      </c>
      <c r="F601" s="9" t="s">
        <v>1650</v>
      </c>
      <c r="G601" s="5">
        <f t="shared" si="1"/>
        <v>0</v>
      </c>
      <c r="H601" s="5" t="s">
        <v>2166</v>
      </c>
      <c r="I601" s="5" t="s">
        <v>2167</v>
      </c>
      <c r="J601" s="5" t="s">
        <v>2168</v>
      </c>
    </row>
    <row r="602">
      <c r="A602" s="5" t="s">
        <v>1324</v>
      </c>
      <c r="B602" s="6">
        <v>1988.0</v>
      </c>
      <c r="C602" s="7">
        <v>700.0</v>
      </c>
      <c r="D602" s="8">
        <v>1.75</v>
      </c>
      <c r="E602" s="9">
        <v>1.0</v>
      </c>
      <c r="F602" s="9" t="s">
        <v>1650</v>
      </c>
      <c r="G602" s="5">
        <f t="shared" si="1"/>
        <v>0</v>
      </c>
      <c r="H602" s="5" t="s">
        <v>2169</v>
      </c>
      <c r="I602" s="5" t="s">
        <v>2170</v>
      </c>
      <c r="J602" s="5" t="s">
        <v>2171</v>
      </c>
    </row>
    <row r="603">
      <c r="A603" s="5" t="s">
        <v>2172</v>
      </c>
      <c r="B603" s="6">
        <v>1988.0</v>
      </c>
      <c r="C603" s="7">
        <v>779.0</v>
      </c>
      <c r="D603" s="8">
        <v>1.99</v>
      </c>
      <c r="E603" s="9">
        <v>1.0</v>
      </c>
      <c r="F603" s="9" t="s">
        <v>1650</v>
      </c>
      <c r="G603" s="5">
        <f t="shared" si="1"/>
        <v>0</v>
      </c>
      <c r="H603" s="5" t="s">
        <v>2173</v>
      </c>
      <c r="I603" s="5" t="s">
        <v>2174</v>
      </c>
      <c r="J603" s="5" t="s">
        <v>2175</v>
      </c>
    </row>
    <row r="604">
      <c r="A604" s="5" t="s">
        <v>1225</v>
      </c>
      <c r="B604" s="6">
        <v>1989.0</v>
      </c>
      <c r="C604" s="7">
        <v>100.0</v>
      </c>
      <c r="D604" s="8">
        <v>1.25</v>
      </c>
      <c r="E604" s="9">
        <v>1.0</v>
      </c>
      <c r="F604" s="10" t="s">
        <v>2129</v>
      </c>
      <c r="G604" s="5">
        <f t="shared" si="1"/>
        <v>0</v>
      </c>
      <c r="H604" s="5" t="s">
        <v>2176</v>
      </c>
      <c r="I604" s="5" t="s">
        <v>2177</v>
      </c>
      <c r="J604" s="5" t="s">
        <v>2178</v>
      </c>
    </row>
    <row r="605">
      <c r="A605" s="5" t="s">
        <v>1552</v>
      </c>
      <c r="B605" s="6">
        <v>1989.0</v>
      </c>
      <c r="C605" s="7">
        <v>110.0</v>
      </c>
      <c r="D605" s="8">
        <v>0.78</v>
      </c>
      <c r="E605" s="9">
        <v>1.0</v>
      </c>
      <c r="F605" s="9" t="s">
        <v>1650</v>
      </c>
      <c r="G605" s="5">
        <f t="shared" si="1"/>
        <v>0</v>
      </c>
      <c r="H605" s="5" t="s">
        <v>2179</v>
      </c>
      <c r="I605" s="5" t="s">
        <v>2180</v>
      </c>
      <c r="J605" s="5" t="s">
        <v>2181</v>
      </c>
    </row>
    <row r="606">
      <c r="A606" s="5" t="s">
        <v>2172</v>
      </c>
      <c r="B606" s="6">
        <v>1989.0</v>
      </c>
      <c r="C606" s="7">
        <v>157.0</v>
      </c>
      <c r="D606" s="8">
        <v>0.65</v>
      </c>
      <c r="E606" s="9">
        <v>1.0</v>
      </c>
      <c r="F606" s="9" t="s">
        <v>2182</v>
      </c>
      <c r="G606" s="5">
        <f t="shared" si="1"/>
        <v>0</v>
      </c>
      <c r="H606" s="5" t="s">
        <v>2183</v>
      </c>
      <c r="I606" s="5" t="s">
        <v>2184</v>
      </c>
      <c r="J606" s="5" t="s">
        <v>2185</v>
      </c>
    </row>
    <row r="607">
      <c r="A607" s="5" t="s">
        <v>1324</v>
      </c>
      <c r="B607" s="6">
        <v>1989.0</v>
      </c>
      <c r="C607" s="7">
        <v>200.0</v>
      </c>
      <c r="D607" s="8">
        <v>0.79</v>
      </c>
      <c r="E607" s="9">
        <v>1.0</v>
      </c>
      <c r="F607" s="9" t="s">
        <v>1650</v>
      </c>
      <c r="G607" s="5">
        <f t="shared" si="1"/>
        <v>0</v>
      </c>
      <c r="H607" s="5" t="s">
        <v>2186</v>
      </c>
      <c r="I607" s="5" t="s">
        <v>2187</v>
      </c>
      <c r="J607" s="5" t="s">
        <v>2188</v>
      </c>
    </row>
    <row r="608">
      <c r="A608" s="5" t="s">
        <v>1586</v>
      </c>
      <c r="B608" s="6">
        <v>1989.0</v>
      </c>
      <c r="C608" s="7">
        <v>230.0</v>
      </c>
      <c r="D608" s="8">
        <v>0.18</v>
      </c>
      <c r="E608" s="9">
        <v>1.0</v>
      </c>
      <c r="F608" s="9" t="s">
        <v>1995</v>
      </c>
      <c r="G608" s="5">
        <f t="shared" si="1"/>
        <v>0</v>
      </c>
      <c r="H608" s="5" t="s">
        <v>2189</v>
      </c>
      <c r="I608" s="5" t="s">
        <v>2190</v>
      </c>
      <c r="J608" s="5" t="s">
        <v>2191</v>
      </c>
    </row>
    <row r="609">
      <c r="A609" s="5" t="s">
        <v>2121</v>
      </c>
      <c r="B609" s="6">
        <v>1989.0</v>
      </c>
      <c r="C609" s="7">
        <v>240.0</v>
      </c>
      <c r="D609" s="8">
        <v>1.35</v>
      </c>
      <c r="E609" s="9">
        <v>1.0</v>
      </c>
      <c r="F609" s="9" t="s">
        <v>1725</v>
      </c>
      <c r="G609" s="5">
        <f t="shared" si="1"/>
        <v>0</v>
      </c>
      <c r="H609" s="5" t="s">
        <v>2192</v>
      </c>
      <c r="I609" s="5" t="s">
        <v>2193</v>
      </c>
      <c r="J609" s="5" t="s">
        <v>2194</v>
      </c>
    </row>
    <row r="610">
      <c r="A610" s="5" t="s">
        <v>1752</v>
      </c>
      <c r="B610" s="6">
        <v>1989.0</v>
      </c>
      <c r="C610" s="7">
        <v>250.0</v>
      </c>
      <c r="D610" s="8">
        <v>1.83</v>
      </c>
      <c r="E610" s="9">
        <v>1.0</v>
      </c>
      <c r="F610" s="9" t="s">
        <v>1650</v>
      </c>
      <c r="G610" s="5">
        <f t="shared" si="1"/>
        <v>0</v>
      </c>
      <c r="H610" s="5" t="s">
        <v>2195</v>
      </c>
      <c r="I610" s="5" t="s">
        <v>2196</v>
      </c>
      <c r="J610" s="5" t="s">
        <v>2197</v>
      </c>
    </row>
    <row r="611">
      <c r="A611" s="5" t="s">
        <v>1289</v>
      </c>
      <c r="B611" s="6">
        <v>1989.0</v>
      </c>
      <c r="C611" s="7">
        <v>260.0</v>
      </c>
      <c r="D611" s="8">
        <v>0.82</v>
      </c>
      <c r="E611" s="9">
        <v>1.0</v>
      </c>
      <c r="F611" s="9" t="s">
        <v>1561</v>
      </c>
      <c r="G611" s="5">
        <f t="shared" si="1"/>
        <v>0</v>
      </c>
      <c r="H611" s="5" t="s">
        <v>2198</v>
      </c>
      <c r="I611" s="5" t="s">
        <v>2199</v>
      </c>
      <c r="J611" s="5" t="s">
        <v>2200</v>
      </c>
    </row>
    <row r="612">
      <c r="A612" s="5" t="s">
        <v>1381</v>
      </c>
      <c r="B612" s="6">
        <v>1989.0</v>
      </c>
      <c r="C612" s="7">
        <v>370.0</v>
      </c>
      <c r="D612" s="8">
        <v>0.2</v>
      </c>
      <c r="E612" s="9">
        <v>1.0</v>
      </c>
      <c r="F612" s="9" t="s">
        <v>1975</v>
      </c>
      <c r="G612" s="5">
        <f t="shared" si="1"/>
        <v>0</v>
      </c>
      <c r="H612" s="5" t="s">
        <v>2201</v>
      </c>
      <c r="I612" s="5" t="s">
        <v>2202</v>
      </c>
      <c r="J612" s="5" t="s">
        <v>2203</v>
      </c>
    </row>
    <row r="613">
      <c r="A613" s="5" t="s">
        <v>1660</v>
      </c>
      <c r="B613" s="6">
        <v>1989.0</v>
      </c>
      <c r="C613" s="7">
        <v>380.0</v>
      </c>
      <c r="D613" s="8">
        <v>1.0</v>
      </c>
      <c r="E613" s="9">
        <v>1.0</v>
      </c>
      <c r="F613" s="9" t="s">
        <v>1650</v>
      </c>
      <c r="G613" s="5">
        <f t="shared" si="1"/>
        <v>0</v>
      </c>
      <c r="H613" s="5" t="s">
        <v>2204</v>
      </c>
      <c r="I613" s="5" t="s">
        <v>2205</v>
      </c>
      <c r="J613" s="5" t="s">
        <v>2206</v>
      </c>
    </row>
    <row r="614">
      <c r="A614" s="5" t="s">
        <v>2207</v>
      </c>
      <c r="B614" s="6">
        <v>1989.0</v>
      </c>
      <c r="C614" s="7">
        <v>382.0</v>
      </c>
      <c r="D614" s="8">
        <v>1.25</v>
      </c>
      <c r="E614" s="9">
        <v>1.0</v>
      </c>
      <c r="F614" s="9" t="s">
        <v>1806</v>
      </c>
      <c r="G614" s="5">
        <f t="shared" si="1"/>
        <v>0</v>
      </c>
      <c r="H614" s="5" t="s">
        <v>2208</v>
      </c>
      <c r="I614" s="5" t="s">
        <v>2209</v>
      </c>
      <c r="J614" s="5" t="s">
        <v>2210</v>
      </c>
    </row>
    <row r="615">
      <c r="A615" s="5" t="s">
        <v>802</v>
      </c>
      <c r="B615" s="6">
        <v>1989.0</v>
      </c>
      <c r="C615" s="7">
        <v>530.0</v>
      </c>
      <c r="D615" s="8">
        <v>1.25</v>
      </c>
      <c r="E615" s="9">
        <v>1.0</v>
      </c>
      <c r="F615" s="9" t="s">
        <v>1650</v>
      </c>
      <c r="G615" s="5">
        <f t="shared" si="1"/>
        <v>0</v>
      </c>
      <c r="H615" s="5" t="s">
        <v>2211</v>
      </c>
      <c r="I615" s="5" t="s">
        <v>2212</v>
      </c>
      <c r="J615" s="5" t="s">
        <v>2213</v>
      </c>
    </row>
    <row r="616">
      <c r="A616" s="5" t="s">
        <v>1853</v>
      </c>
      <c r="B616" s="6">
        <v>1989.0</v>
      </c>
      <c r="C616" s="7">
        <v>570.0</v>
      </c>
      <c r="D616" s="8">
        <v>1.49</v>
      </c>
      <c r="E616" s="9">
        <v>1.0</v>
      </c>
      <c r="F616" s="9" t="s">
        <v>1650</v>
      </c>
      <c r="G616" s="5">
        <f t="shared" si="1"/>
        <v>0</v>
      </c>
      <c r="H616" s="5" t="s">
        <v>2214</v>
      </c>
      <c r="I616" s="5" t="s">
        <v>2215</v>
      </c>
      <c r="J616" s="5" t="s">
        <v>2216</v>
      </c>
    </row>
    <row r="617">
      <c r="A617" s="5" t="s">
        <v>1860</v>
      </c>
      <c r="B617" s="6">
        <v>1989.0</v>
      </c>
      <c r="C617" s="7">
        <v>600.0</v>
      </c>
      <c r="D617" s="8">
        <v>0.88</v>
      </c>
      <c r="E617" s="9">
        <v>1.0</v>
      </c>
      <c r="F617" s="9" t="s">
        <v>1650</v>
      </c>
      <c r="G617" s="5">
        <f t="shared" si="1"/>
        <v>0</v>
      </c>
      <c r="H617" s="5" t="s">
        <v>2217</v>
      </c>
      <c r="I617" s="5" t="s">
        <v>2218</v>
      </c>
      <c r="J617" s="5" t="s">
        <v>2219</v>
      </c>
    </row>
    <row r="618">
      <c r="A618" s="5" t="s">
        <v>1319</v>
      </c>
      <c r="B618" s="6">
        <v>1989.0</v>
      </c>
      <c r="C618" s="7">
        <v>615.0</v>
      </c>
      <c r="D618" s="8">
        <v>0.6</v>
      </c>
      <c r="E618" s="9">
        <v>1.0</v>
      </c>
      <c r="F618" s="9" t="s">
        <v>2182</v>
      </c>
      <c r="G618" s="5">
        <f t="shared" si="1"/>
        <v>0</v>
      </c>
      <c r="H618" s="5" t="s">
        <v>2220</v>
      </c>
      <c r="I618" s="5" t="s">
        <v>2221</v>
      </c>
      <c r="J618" s="5" t="s">
        <v>2222</v>
      </c>
    </row>
    <row r="619">
      <c r="A619" s="5" t="s">
        <v>1496</v>
      </c>
      <c r="B619" s="6">
        <v>1989.0</v>
      </c>
      <c r="C619" s="7">
        <v>625.0</v>
      </c>
      <c r="D619" s="8">
        <v>1.0</v>
      </c>
      <c r="E619" s="9">
        <v>1.0</v>
      </c>
      <c r="F619" s="9" t="s">
        <v>2223</v>
      </c>
      <c r="G619" s="5">
        <f t="shared" si="1"/>
        <v>0</v>
      </c>
      <c r="H619" s="5" t="s">
        <v>2224</v>
      </c>
      <c r="I619" s="5" t="s">
        <v>2225</v>
      </c>
      <c r="J619" s="5" t="s">
        <v>2226</v>
      </c>
    </row>
    <row r="620">
      <c r="A620" s="5" t="s">
        <v>2227</v>
      </c>
      <c r="B620" s="6">
        <v>1989.0</v>
      </c>
      <c r="C620" s="7">
        <v>647.0</v>
      </c>
      <c r="D620" s="8">
        <v>2.0</v>
      </c>
      <c r="E620" s="9">
        <v>1.0</v>
      </c>
      <c r="F620" s="9" t="s">
        <v>2182</v>
      </c>
      <c r="G620" s="5">
        <f t="shared" si="1"/>
        <v>0</v>
      </c>
      <c r="H620" s="5" t="s">
        <v>2228</v>
      </c>
      <c r="I620" s="5" t="s">
        <v>2229</v>
      </c>
      <c r="J620" s="5" t="s">
        <v>2230</v>
      </c>
    </row>
    <row r="621">
      <c r="A621" s="5" t="s">
        <v>1991</v>
      </c>
      <c r="B621" s="6">
        <v>1989.0</v>
      </c>
      <c r="C621" s="7">
        <v>650.0</v>
      </c>
      <c r="D621" s="8">
        <v>0.25</v>
      </c>
      <c r="E621" s="9">
        <v>1.0</v>
      </c>
      <c r="F621" s="9" t="s">
        <v>1650</v>
      </c>
      <c r="G621" s="5">
        <f t="shared" si="1"/>
        <v>0</v>
      </c>
      <c r="H621" s="5" t="s">
        <v>2231</v>
      </c>
      <c r="I621" s="5" t="s">
        <v>2232</v>
      </c>
      <c r="J621" s="5" t="s">
        <v>2233</v>
      </c>
    </row>
    <row r="622">
      <c r="A622" s="5" t="s">
        <v>2234</v>
      </c>
      <c r="B622" s="6">
        <v>1989.0</v>
      </c>
      <c r="C622" s="13" t="s">
        <v>2235</v>
      </c>
      <c r="D622" s="14">
        <v>15.0</v>
      </c>
      <c r="E622" s="6">
        <v>1.0</v>
      </c>
      <c r="F622" s="5" t="s">
        <v>1806</v>
      </c>
      <c r="G622" s="5">
        <f t="shared" si="1"/>
        <v>0</v>
      </c>
      <c r="H622" s="5" t="s">
        <v>2236</v>
      </c>
      <c r="I622" s="5" t="s">
        <v>2237</v>
      </c>
      <c r="J622" s="5" t="s">
        <v>2238</v>
      </c>
    </row>
    <row r="623">
      <c r="A623" s="5" t="s">
        <v>802</v>
      </c>
      <c r="B623" s="6">
        <v>1990.0</v>
      </c>
      <c r="C623" s="7">
        <v>1.0</v>
      </c>
      <c r="D623" s="8">
        <v>1.0</v>
      </c>
      <c r="E623" s="9">
        <v>1.0</v>
      </c>
      <c r="F623" s="9" t="s">
        <v>1650</v>
      </c>
      <c r="G623" s="5">
        <f t="shared" si="1"/>
        <v>0</v>
      </c>
      <c r="H623" s="5" t="s">
        <v>2239</v>
      </c>
      <c r="I623" s="5" t="s">
        <v>2240</v>
      </c>
      <c r="J623" s="5" t="s">
        <v>2241</v>
      </c>
    </row>
    <row r="624">
      <c r="A624" s="5" t="s">
        <v>1324</v>
      </c>
      <c r="B624" s="6">
        <v>1990.0</v>
      </c>
      <c r="C624" s="7">
        <v>60.0</v>
      </c>
      <c r="D624" s="8">
        <v>0.75</v>
      </c>
      <c r="E624" s="9">
        <v>1.0</v>
      </c>
      <c r="F624" s="9" t="s">
        <v>1891</v>
      </c>
      <c r="G624" s="5">
        <f t="shared" si="1"/>
        <v>0</v>
      </c>
      <c r="H624" s="5" t="s">
        <v>2242</v>
      </c>
      <c r="I624" s="5" t="s">
        <v>2243</v>
      </c>
      <c r="J624" s="5" t="s">
        <v>2244</v>
      </c>
    </row>
    <row r="625">
      <c r="A625" s="5" t="s">
        <v>1319</v>
      </c>
      <c r="B625" s="6">
        <v>1990.0</v>
      </c>
      <c r="C625" s="7">
        <v>290.0</v>
      </c>
      <c r="D625" s="8">
        <v>1.0</v>
      </c>
      <c r="E625" s="9">
        <v>1.0</v>
      </c>
      <c r="F625" s="9" t="s">
        <v>1650</v>
      </c>
      <c r="G625" s="5">
        <f t="shared" si="1"/>
        <v>0</v>
      </c>
      <c r="H625" s="5" t="s">
        <v>2245</v>
      </c>
      <c r="I625" s="5" t="s">
        <v>2246</v>
      </c>
      <c r="J625" s="5" t="s">
        <v>2247</v>
      </c>
    </row>
    <row r="626">
      <c r="A626" s="5" t="s">
        <v>1496</v>
      </c>
      <c r="B626" s="6">
        <v>1990.0</v>
      </c>
      <c r="C626" s="7">
        <v>305.0</v>
      </c>
      <c r="D626" s="8">
        <v>0.95</v>
      </c>
      <c r="E626" s="9">
        <v>1.0</v>
      </c>
      <c r="F626" s="9" t="s">
        <v>1650</v>
      </c>
      <c r="G626" s="5">
        <f t="shared" si="1"/>
        <v>0</v>
      </c>
      <c r="H626" s="5" t="s">
        <v>2248</v>
      </c>
      <c r="I626" s="5" t="s">
        <v>2249</v>
      </c>
      <c r="J626" s="5" t="s">
        <v>2250</v>
      </c>
    </row>
    <row r="627">
      <c r="A627" s="5" t="s">
        <v>2234</v>
      </c>
      <c r="B627" s="6">
        <v>1990.0</v>
      </c>
      <c r="C627" s="7">
        <v>336.0</v>
      </c>
      <c r="D627" s="8">
        <v>3.9</v>
      </c>
      <c r="E627" s="9">
        <v>1.0</v>
      </c>
      <c r="F627" s="10" t="s">
        <v>2251</v>
      </c>
      <c r="G627" s="5">
        <f t="shared" si="1"/>
        <v>0</v>
      </c>
      <c r="H627" s="5" t="s">
        <v>2252</v>
      </c>
      <c r="I627" s="5" t="s">
        <v>2253</v>
      </c>
      <c r="J627" s="5" t="s">
        <v>2254</v>
      </c>
    </row>
    <row r="628">
      <c r="A628" s="5" t="s">
        <v>1552</v>
      </c>
      <c r="B628" s="6">
        <v>1990.0</v>
      </c>
      <c r="C628" s="7">
        <v>360.0</v>
      </c>
      <c r="D628" s="8">
        <v>0.5</v>
      </c>
      <c r="E628" s="9">
        <v>1.0</v>
      </c>
      <c r="F628" s="9" t="s">
        <v>1650</v>
      </c>
      <c r="G628" s="5">
        <f t="shared" si="1"/>
        <v>0</v>
      </c>
      <c r="H628" s="5" t="s">
        <v>2255</v>
      </c>
      <c r="I628" s="5" t="s">
        <v>2256</v>
      </c>
      <c r="J628" s="5" t="s">
        <v>2257</v>
      </c>
    </row>
    <row r="629">
      <c r="A629" s="5" t="s">
        <v>1289</v>
      </c>
      <c r="B629" s="6">
        <v>1990.0</v>
      </c>
      <c r="C629" s="7">
        <v>380.0</v>
      </c>
      <c r="D629" s="8">
        <v>0.78</v>
      </c>
      <c r="E629" s="9">
        <v>1.0</v>
      </c>
      <c r="F629" s="9" t="s">
        <v>1650</v>
      </c>
      <c r="G629" s="5">
        <f t="shared" si="1"/>
        <v>0</v>
      </c>
      <c r="H629" s="5" t="s">
        <v>2258</v>
      </c>
      <c r="I629" s="5" t="s">
        <v>2259</v>
      </c>
      <c r="J629" s="5" t="s">
        <v>2260</v>
      </c>
    </row>
    <row r="630">
      <c r="A630" s="5" t="s">
        <v>2261</v>
      </c>
      <c r="B630" s="6">
        <v>1990.0</v>
      </c>
      <c r="C630" s="7">
        <v>414.0</v>
      </c>
      <c r="D630" s="8">
        <v>2.0</v>
      </c>
      <c r="E630" s="9">
        <v>1.0</v>
      </c>
      <c r="F630" s="9" t="s">
        <v>1650</v>
      </c>
      <c r="G630" s="5">
        <f t="shared" si="1"/>
        <v>0</v>
      </c>
      <c r="H630" s="5" t="s">
        <v>2262</v>
      </c>
      <c r="I630" s="5" t="s">
        <v>2263</v>
      </c>
      <c r="J630" s="5" t="s">
        <v>2264</v>
      </c>
    </row>
    <row r="631">
      <c r="A631" s="5" t="s">
        <v>2227</v>
      </c>
      <c r="B631" s="6">
        <v>1990.0</v>
      </c>
      <c r="C631" s="7">
        <v>431.0</v>
      </c>
      <c r="D631" s="8">
        <v>1.33</v>
      </c>
      <c r="E631" s="9">
        <v>1.0</v>
      </c>
      <c r="F631" s="10" t="s">
        <v>2265</v>
      </c>
      <c r="G631" s="5">
        <f t="shared" si="1"/>
        <v>0</v>
      </c>
      <c r="H631" s="5" t="s">
        <v>2266</v>
      </c>
      <c r="I631" s="5" t="s">
        <v>2267</v>
      </c>
      <c r="J631" s="5" t="s">
        <v>2268</v>
      </c>
    </row>
    <row r="632">
      <c r="A632" s="5" t="s">
        <v>1660</v>
      </c>
      <c r="B632" s="6">
        <v>1990.0</v>
      </c>
      <c r="C632" s="7">
        <v>450.0</v>
      </c>
      <c r="D632" s="8">
        <v>0.75</v>
      </c>
      <c r="E632" s="9">
        <v>1.0</v>
      </c>
      <c r="F632" s="9" t="s">
        <v>1650</v>
      </c>
      <c r="G632" s="5">
        <f t="shared" si="1"/>
        <v>0</v>
      </c>
      <c r="H632" s="5" t="s">
        <v>2269</v>
      </c>
      <c r="I632" s="5" t="s">
        <v>2270</v>
      </c>
      <c r="J632" s="5" t="s">
        <v>2271</v>
      </c>
    </row>
    <row r="633">
      <c r="A633" s="5" t="s">
        <v>2172</v>
      </c>
      <c r="B633" s="6">
        <v>1990.0</v>
      </c>
      <c r="C633" s="7">
        <v>506.0</v>
      </c>
      <c r="D633" s="8">
        <v>0.15</v>
      </c>
      <c r="E633" s="9">
        <v>1.0</v>
      </c>
      <c r="F633" s="9" t="s">
        <v>1650</v>
      </c>
      <c r="G633" s="5">
        <f t="shared" si="1"/>
        <v>0</v>
      </c>
      <c r="H633" s="5" t="s">
        <v>2272</v>
      </c>
      <c r="I633" s="5" t="s">
        <v>2273</v>
      </c>
      <c r="J633" s="5" t="s">
        <v>2274</v>
      </c>
    </row>
    <row r="634">
      <c r="A634" s="5" t="s">
        <v>2207</v>
      </c>
      <c r="B634" s="6">
        <v>1990.0</v>
      </c>
      <c r="C634" s="7">
        <v>535.0</v>
      </c>
      <c r="D634" s="8">
        <v>0.25</v>
      </c>
      <c r="E634" s="9">
        <v>1.0</v>
      </c>
      <c r="F634" s="9" t="s">
        <v>2275</v>
      </c>
      <c r="G634" s="5">
        <f t="shared" si="1"/>
        <v>0</v>
      </c>
      <c r="H634" s="5" t="s">
        <v>2276</v>
      </c>
      <c r="I634" s="5" t="s">
        <v>2277</v>
      </c>
      <c r="J634" s="5" t="s">
        <v>2278</v>
      </c>
    </row>
    <row r="635">
      <c r="A635" s="5" t="s">
        <v>1752</v>
      </c>
      <c r="B635" s="6">
        <v>1990.0</v>
      </c>
      <c r="C635" s="7">
        <v>570.0</v>
      </c>
      <c r="D635" s="8">
        <v>1.25</v>
      </c>
      <c r="E635" s="9">
        <v>1.0</v>
      </c>
      <c r="F635" s="9" t="s">
        <v>1650</v>
      </c>
      <c r="G635" s="5">
        <f t="shared" si="1"/>
        <v>0</v>
      </c>
      <c r="H635" s="5" t="s">
        <v>2279</v>
      </c>
      <c r="I635" s="5" t="s">
        <v>2280</v>
      </c>
      <c r="J635" s="5" t="s">
        <v>2281</v>
      </c>
    </row>
    <row r="636">
      <c r="A636" s="5" t="s">
        <v>1586</v>
      </c>
      <c r="B636" s="6">
        <v>1990.0</v>
      </c>
      <c r="C636" s="7">
        <v>590.0</v>
      </c>
      <c r="D636" s="8">
        <v>0.15</v>
      </c>
      <c r="E636" s="9">
        <v>1.0</v>
      </c>
      <c r="F636" s="9" t="s">
        <v>1650</v>
      </c>
      <c r="G636" s="5">
        <f t="shared" si="1"/>
        <v>0</v>
      </c>
      <c r="H636" s="5" t="s">
        <v>2282</v>
      </c>
      <c r="I636" s="5" t="s">
        <v>2283</v>
      </c>
      <c r="J636" s="5" t="s">
        <v>2284</v>
      </c>
    </row>
    <row r="637">
      <c r="A637" s="5" t="s">
        <v>1381</v>
      </c>
      <c r="B637" s="6">
        <v>1990.0</v>
      </c>
      <c r="C637" s="7">
        <v>670.0</v>
      </c>
      <c r="D637" s="8">
        <v>0.1</v>
      </c>
      <c r="E637" s="9">
        <v>1.0</v>
      </c>
      <c r="F637" s="10" t="s">
        <v>2265</v>
      </c>
      <c r="G637" s="5">
        <f t="shared" si="1"/>
        <v>0</v>
      </c>
      <c r="H637" s="5" t="s">
        <v>2285</v>
      </c>
      <c r="I637" s="5" t="s">
        <v>2286</v>
      </c>
      <c r="J637" s="5" t="s">
        <v>2287</v>
      </c>
    </row>
    <row r="638">
      <c r="A638" s="5" t="s">
        <v>1991</v>
      </c>
      <c r="B638" s="6">
        <v>1990.0</v>
      </c>
      <c r="C638" s="7">
        <v>700.0</v>
      </c>
      <c r="D638" s="8">
        <v>0.25</v>
      </c>
      <c r="E638" s="9">
        <v>1.0</v>
      </c>
      <c r="F638" s="9" t="s">
        <v>1650</v>
      </c>
      <c r="G638" s="5">
        <f t="shared" si="1"/>
        <v>0</v>
      </c>
      <c r="H638" s="5" t="s">
        <v>2288</v>
      </c>
      <c r="I638" s="5" t="s">
        <v>2289</v>
      </c>
      <c r="J638" s="5" t="s">
        <v>2290</v>
      </c>
    </row>
    <row r="639">
      <c r="A639" s="5" t="s">
        <v>2121</v>
      </c>
      <c r="B639" s="6">
        <v>1990.0</v>
      </c>
      <c r="C639" s="7">
        <v>715.0</v>
      </c>
      <c r="D639" s="8">
        <v>1.15</v>
      </c>
      <c r="E639" s="9">
        <v>1.0</v>
      </c>
      <c r="F639" s="9" t="s">
        <v>1975</v>
      </c>
      <c r="G639" s="5">
        <f t="shared" si="1"/>
        <v>0</v>
      </c>
      <c r="H639" s="5" t="s">
        <v>2291</v>
      </c>
      <c r="I639" s="5" t="s">
        <v>2292</v>
      </c>
      <c r="J639" s="5" t="s">
        <v>2293</v>
      </c>
    </row>
    <row r="640">
      <c r="A640" s="5" t="s">
        <v>1853</v>
      </c>
      <c r="B640" s="6">
        <v>1990.0</v>
      </c>
      <c r="C640" s="7">
        <v>730.0</v>
      </c>
      <c r="D640" s="8">
        <v>0.9</v>
      </c>
      <c r="E640" s="9">
        <v>1.0</v>
      </c>
      <c r="F640" s="9" t="s">
        <v>1650</v>
      </c>
      <c r="G640" s="5">
        <f t="shared" si="1"/>
        <v>0</v>
      </c>
      <c r="H640" s="5" t="s">
        <v>2294</v>
      </c>
      <c r="I640" s="5" t="s">
        <v>2295</v>
      </c>
      <c r="J640" s="5" t="s">
        <v>2296</v>
      </c>
    </row>
    <row r="641">
      <c r="A641" s="5" t="s">
        <v>1860</v>
      </c>
      <c r="B641" s="6">
        <v>1990.0</v>
      </c>
      <c r="C641" s="7">
        <v>760.0</v>
      </c>
      <c r="D641" s="8">
        <v>1.0</v>
      </c>
      <c r="E641" s="9">
        <v>1.0</v>
      </c>
      <c r="F641" s="9" t="s">
        <v>1650</v>
      </c>
      <c r="G641" s="5">
        <f t="shared" si="1"/>
        <v>0</v>
      </c>
      <c r="H641" s="5" t="s">
        <v>2297</v>
      </c>
      <c r="I641" s="5" t="s">
        <v>2298</v>
      </c>
      <c r="J641" s="5" t="s">
        <v>2299</v>
      </c>
    </row>
    <row r="642">
      <c r="A642" s="5" t="s">
        <v>802</v>
      </c>
      <c r="B642" s="6">
        <v>1991.0</v>
      </c>
      <c r="C642" s="7">
        <v>1.0</v>
      </c>
      <c r="D642" s="8">
        <v>1.5</v>
      </c>
      <c r="E642" s="9">
        <v>1.0</v>
      </c>
      <c r="F642" s="9" t="s">
        <v>1650</v>
      </c>
      <c r="G642" s="5">
        <f t="shared" si="1"/>
        <v>0</v>
      </c>
      <c r="H642" s="5" t="s">
        <v>2300</v>
      </c>
      <c r="I642" s="5" t="s">
        <v>2301</v>
      </c>
      <c r="J642" s="5" t="s">
        <v>2302</v>
      </c>
    </row>
    <row r="643">
      <c r="A643" s="5" t="s">
        <v>2121</v>
      </c>
      <c r="B643" s="6">
        <v>1991.0</v>
      </c>
      <c r="C643" s="7">
        <v>35.0</v>
      </c>
      <c r="D643" s="8">
        <v>1.98</v>
      </c>
      <c r="E643" s="9">
        <v>1.0</v>
      </c>
      <c r="F643" s="9" t="s">
        <v>1995</v>
      </c>
      <c r="G643" s="5">
        <f t="shared" si="1"/>
        <v>0</v>
      </c>
      <c r="H643" s="5" t="s">
        <v>2303</v>
      </c>
      <c r="I643" s="5" t="s">
        <v>2304</v>
      </c>
      <c r="J643" s="5" t="s">
        <v>2305</v>
      </c>
    </row>
    <row r="644">
      <c r="A644" s="5" t="s">
        <v>2261</v>
      </c>
      <c r="B644" s="6">
        <v>1991.0</v>
      </c>
      <c r="C644" s="7">
        <v>79.0</v>
      </c>
      <c r="D644" s="8">
        <v>0.99</v>
      </c>
      <c r="E644" s="9">
        <v>1.0</v>
      </c>
      <c r="F644" s="9" t="s">
        <v>1650</v>
      </c>
      <c r="G644" s="5">
        <f t="shared" si="1"/>
        <v>0</v>
      </c>
      <c r="H644" s="5" t="s">
        <v>2306</v>
      </c>
      <c r="I644" s="5" t="s">
        <v>2307</v>
      </c>
      <c r="J644" s="5" t="s">
        <v>2308</v>
      </c>
    </row>
    <row r="645">
      <c r="A645" s="5" t="s">
        <v>2172</v>
      </c>
      <c r="B645" s="6">
        <v>1991.0</v>
      </c>
      <c r="C645" s="7">
        <v>82.0</v>
      </c>
      <c r="D645" s="8">
        <v>0.15</v>
      </c>
      <c r="E645" s="9">
        <v>1.0</v>
      </c>
      <c r="F645" s="9" t="s">
        <v>1650</v>
      </c>
      <c r="G645" s="5">
        <f t="shared" si="1"/>
        <v>0</v>
      </c>
      <c r="H645" s="5" t="s">
        <v>2309</v>
      </c>
      <c r="I645" s="5" t="s">
        <v>2310</v>
      </c>
      <c r="J645" s="5" t="s">
        <v>2311</v>
      </c>
    </row>
    <row r="646">
      <c r="A646" s="5" t="s">
        <v>1552</v>
      </c>
      <c r="B646" s="6">
        <v>1991.0</v>
      </c>
      <c r="C646" s="7">
        <v>95.0</v>
      </c>
      <c r="D646" s="8">
        <v>0.1</v>
      </c>
      <c r="E646" s="9">
        <v>1.0</v>
      </c>
      <c r="F646" s="9" t="s">
        <v>1650</v>
      </c>
      <c r="G646" s="5">
        <f t="shared" si="1"/>
        <v>0</v>
      </c>
      <c r="H646" s="5" t="s">
        <v>2312</v>
      </c>
      <c r="I646" s="5" t="s">
        <v>2313</v>
      </c>
      <c r="J646" s="5" t="s">
        <v>2314</v>
      </c>
    </row>
    <row r="647">
      <c r="A647" s="5" t="s">
        <v>1586</v>
      </c>
      <c r="B647" s="6">
        <v>1991.0</v>
      </c>
      <c r="C647" s="7">
        <v>130.0</v>
      </c>
      <c r="D647" s="8">
        <v>0.15</v>
      </c>
      <c r="E647" s="9">
        <v>1.0</v>
      </c>
      <c r="F647" s="9" t="s">
        <v>1995</v>
      </c>
      <c r="G647" s="5">
        <f t="shared" si="1"/>
        <v>0</v>
      </c>
      <c r="H647" s="5" t="s">
        <v>2315</v>
      </c>
      <c r="I647" s="5" t="s">
        <v>2316</v>
      </c>
      <c r="J647" s="5" t="s">
        <v>2317</v>
      </c>
    </row>
    <row r="648">
      <c r="A648" s="5" t="s">
        <v>1752</v>
      </c>
      <c r="B648" s="6">
        <v>1991.0</v>
      </c>
      <c r="C648" s="7">
        <v>150.0</v>
      </c>
      <c r="D648" s="8">
        <v>1.5</v>
      </c>
      <c r="E648" s="9">
        <v>1.0</v>
      </c>
      <c r="F648" s="9" t="s">
        <v>1333</v>
      </c>
      <c r="G648" s="5">
        <f t="shared" si="1"/>
        <v>0</v>
      </c>
      <c r="H648" s="5" t="s">
        <v>2318</v>
      </c>
      <c r="I648" s="5" t="s">
        <v>2319</v>
      </c>
      <c r="J648" s="5" t="s">
        <v>2320</v>
      </c>
    </row>
    <row r="649">
      <c r="A649" s="5" t="s">
        <v>2207</v>
      </c>
      <c r="B649" s="6">
        <v>1991.0</v>
      </c>
      <c r="C649" s="7">
        <v>157.0</v>
      </c>
      <c r="D649" s="8">
        <v>0.15</v>
      </c>
      <c r="E649" s="9">
        <v>1.0</v>
      </c>
      <c r="F649" s="9" t="s">
        <v>2321</v>
      </c>
      <c r="G649" s="5">
        <f t="shared" si="1"/>
        <v>0</v>
      </c>
      <c r="H649" s="5" t="s">
        <v>2322</v>
      </c>
      <c r="I649" s="5" t="s">
        <v>2323</v>
      </c>
      <c r="J649" s="5" t="s">
        <v>2324</v>
      </c>
    </row>
    <row r="650">
      <c r="A650" s="5" t="s">
        <v>1853</v>
      </c>
      <c r="B650" s="6">
        <v>1991.0</v>
      </c>
      <c r="C650" s="7">
        <v>180.0</v>
      </c>
      <c r="D650" s="8">
        <v>0.79</v>
      </c>
      <c r="E650" s="9">
        <v>1.0</v>
      </c>
      <c r="F650" s="9" t="s">
        <v>1650</v>
      </c>
      <c r="G650" s="5">
        <f t="shared" si="1"/>
        <v>0</v>
      </c>
      <c r="H650" s="5" t="s">
        <v>2325</v>
      </c>
      <c r="I650" s="5" t="s">
        <v>2326</v>
      </c>
      <c r="J650" s="5" t="s">
        <v>2327</v>
      </c>
    </row>
    <row r="651">
      <c r="A651" s="5" t="s">
        <v>2227</v>
      </c>
      <c r="B651" s="6">
        <v>1991.0</v>
      </c>
      <c r="C651" s="7">
        <v>225.0</v>
      </c>
      <c r="D651" s="8">
        <v>2.0</v>
      </c>
      <c r="E651" s="9">
        <v>1.0</v>
      </c>
      <c r="F651" s="9" t="s">
        <v>1995</v>
      </c>
      <c r="G651" s="5">
        <f t="shared" si="1"/>
        <v>0</v>
      </c>
      <c r="H651" s="5" t="s">
        <v>2328</v>
      </c>
      <c r="I651" s="5" t="s">
        <v>2329</v>
      </c>
      <c r="J651" s="5" t="s">
        <v>2330</v>
      </c>
    </row>
    <row r="652">
      <c r="A652" s="5" t="s">
        <v>1381</v>
      </c>
      <c r="B652" s="6">
        <v>1991.0</v>
      </c>
      <c r="C652" s="7">
        <v>250.0</v>
      </c>
      <c r="D652" s="8">
        <v>0.1</v>
      </c>
      <c r="E652" s="9">
        <v>1.0</v>
      </c>
      <c r="F652" s="9" t="s">
        <v>1995</v>
      </c>
      <c r="G652" s="5">
        <f t="shared" si="1"/>
        <v>0</v>
      </c>
      <c r="H652" s="5" t="s">
        <v>2331</v>
      </c>
      <c r="I652" s="5" t="s">
        <v>2332</v>
      </c>
      <c r="J652" s="5" t="s">
        <v>2333</v>
      </c>
    </row>
    <row r="653">
      <c r="A653" s="5" t="s">
        <v>1991</v>
      </c>
      <c r="B653" s="6">
        <v>1991.0</v>
      </c>
      <c r="C653" s="7">
        <v>300.0</v>
      </c>
      <c r="D653" s="8">
        <v>0.29</v>
      </c>
      <c r="E653" s="9">
        <v>1.0</v>
      </c>
      <c r="F653" s="9" t="s">
        <v>1650</v>
      </c>
      <c r="G653" s="5">
        <f t="shared" si="1"/>
        <v>0</v>
      </c>
      <c r="H653" s="5" t="s">
        <v>2334</v>
      </c>
      <c r="I653" s="5" t="s">
        <v>2335</v>
      </c>
      <c r="J653" s="5" t="s">
        <v>2336</v>
      </c>
    </row>
    <row r="654">
      <c r="A654" s="5" t="s">
        <v>2337</v>
      </c>
      <c r="B654" s="6">
        <v>1991.0</v>
      </c>
      <c r="C654" s="7">
        <v>333.0</v>
      </c>
      <c r="D654" s="8">
        <v>4.0</v>
      </c>
      <c r="E654" s="9">
        <v>1.0</v>
      </c>
      <c r="F654" s="9" t="s">
        <v>1650</v>
      </c>
      <c r="G654" s="5">
        <f t="shared" si="1"/>
        <v>0</v>
      </c>
      <c r="H654" s="5" t="s">
        <v>2338</v>
      </c>
      <c r="I654" s="5" t="s">
        <v>2339</v>
      </c>
      <c r="J654" s="5" t="s">
        <v>2340</v>
      </c>
    </row>
    <row r="655">
      <c r="A655" s="5" t="s">
        <v>1860</v>
      </c>
      <c r="B655" s="6">
        <v>1991.0</v>
      </c>
      <c r="C655" s="7">
        <v>450.0</v>
      </c>
      <c r="D655" s="8">
        <v>1.13</v>
      </c>
      <c r="E655" s="9">
        <v>1.0</v>
      </c>
      <c r="F655" s="9" t="s">
        <v>1650</v>
      </c>
      <c r="G655" s="5">
        <f t="shared" si="1"/>
        <v>0</v>
      </c>
      <c r="H655" s="5" t="s">
        <v>2341</v>
      </c>
      <c r="I655" s="5" t="s">
        <v>2342</v>
      </c>
      <c r="J655" s="5" t="s">
        <v>2343</v>
      </c>
    </row>
    <row r="656">
      <c r="A656" s="5" t="s">
        <v>1324</v>
      </c>
      <c r="B656" s="6">
        <v>1991.0</v>
      </c>
      <c r="C656" s="7">
        <v>540.0</v>
      </c>
      <c r="D656" s="8">
        <v>3.0</v>
      </c>
      <c r="E656" s="9">
        <v>1.0</v>
      </c>
      <c r="F656" s="9" t="s">
        <v>1650</v>
      </c>
      <c r="G656" s="5">
        <f t="shared" si="1"/>
        <v>0</v>
      </c>
      <c r="H656" s="5" t="s">
        <v>2344</v>
      </c>
      <c r="I656" s="5" t="s">
        <v>2345</v>
      </c>
      <c r="J656" s="5" t="s">
        <v>2346</v>
      </c>
    </row>
    <row r="657">
      <c r="A657" s="5" t="s">
        <v>1319</v>
      </c>
      <c r="B657" s="6">
        <v>1991.0</v>
      </c>
      <c r="C657" s="7">
        <v>575.0</v>
      </c>
      <c r="D657" s="8">
        <v>0.6</v>
      </c>
      <c r="E657" s="9">
        <v>1.0</v>
      </c>
      <c r="F657" s="9" t="s">
        <v>2321</v>
      </c>
      <c r="G657" s="5">
        <f t="shared" si="1"/>
        <v>0</v>
      </c>
      <c r="H657" s="5" t="s">
        <v>2347</v>
      </c>
      <c r="I657" s="5" t="s">
        <v>2348</v>
      </c>
      <c r="J657" s="5" t="s">
        <v>2349</v>
      </c>
    </row>
    <row r="658">
      <c r="A658" s="5" t="s">
        <v>1496</v>
      </c>
      <c r="B658" s="6">
        <v>1991.0</v>
      </c>
      <c r="C658" s="7">
        <v>590.0</v>
      </c>
      <c r="D658" s="8">
        <v>1.25</v>
      </c>
      <c r="E658" s="9">
        <v>1.0</v>
      </c>
      <c r="F658" s="9" t="s">
        <v>2321</v>
      </c>
      <c r="G658" s="5">
        <f t="shared" si="1"/>
        <v>0</v>
      </c>
      <c r="H658" s="5" t="s">
        <v>2350</v>
      </c>
      <c r="I658" s="5" t="s">
        <v>2351</v>
      </c>
      <c r="J658" s="5" t="s">
        <v>2352</v>
      </c>
    </row>
    <row r="659">
      <c r="A659" s="5" t="s">
        <v>1289</v>
      </c>
      <c r="B659" s="6">
        <v>1991.0</v>
      </c>
      <c r="C659" s="7">
        <v>630.0</v>
      </c>
      <c r="D659" s="8">
        <v>1.05</v>
      </c>
      <c r="E659" s="9">
        <v>1.0</v>
      </c>
      <c r="F659" s="9" t="s">
        <v>1995</v>
      </c>
      <c r="G659" s="5">
        <f t="shared" si="1"/>
        <v>0</v>
      </c>
      <c r="H659" s="5" t="s">
        <v>2353</v>
      </c>
      <c r="I659" s="5" t="s">
        <v>2354</v>
      </c>
      <c r="J659" s="5" t="s">
        <v>2355</v>
      </c>
    </row>
    <row r="660">
      <c r="A660" s="5" t="s">
        <v>1660</v>
      </c>
      <c r="B660" s="6">
        <v>1991.0</v>
      </c>
      <c r="C660" s="7">
        <v>670.0</v>
      </c>
      <c r="D660" s="8">
        <v>1.35</v>
      </c>
      <c r="E660" s="9">
        <v>1.0</v>
      </c>
      <c r="F660" s="9" t="s">
        <v>1650</v>
      </c>
      <c r="G660" s="5">
        <f t="shared" si="1"/>
        <v>0</v>
      </c>
      <c r="H660" s="5" t="s">
        <v>2356</v>
      </c>
      <c r="I660" s="5" t="s">
        <v>2357</v>
      </c>
      <c r="J660" s="5" t="s">
        <v>2358</v>
      </c>
    </row>
    <row r="661">
      <c r="A661" s="5" t="s">
        <v>2234</v>
      </c>
      <c r="B661" s="6">
        <v>1991.0</v>
      </c>
      <c r="C661" s="7">
        <v>790.0</v>
      </c>
      <c r="D661" s="8">
        <v>1.0</v>
      </c>
      <c r="E661" s="9">
        <v>1.0</v>
      </c>
      <c r="F661" s="9" t="s">
        <v>1650</v>
      </c>
      <c r="G661" s="5">
        <f t="shared" si="1"/>
        <v>0</v>
      </c>
      <c r="H661" s="5" t="s">
        <v>2359</v>
      </c>
      <c r="I661" s="5" t="s">
        <v>2360</v>
      </c>
      <c r="J661" s="5" t="s">
        <v>2361</v>
      </c>
    </row>
    <row r="662">
      <c r="A662" s="5" t="s">
        <v>2362</v>
      </c>
      <c r="B662" s="6">
        <v>1991.0</v>
      </c>
      <c r="C662" s="13" t="s">
        <v>2363</v>
      </c>
      <c r="D662" s="14">
        <v>2.99</v>
      </c>
      <c r="E662" s="6">
        <v>1.0</v>
      </c>
      <c r="F662" s="10" t="s">
        <v>2364</v>
      </c>
      <c r="G662" s="5">
        <f t="shared" si="1"/>
        <v>0</v>
      </c>
      <c r="H662" s="5" t="s">
        <v>2365</v>
      </c>
      <c r="I662" s="5" t="s">
        <v>2366</v>
      </c>
      <c r="J662" s="5" t="s">
        <v>2367</v>
      </c>
    </row>
    <row r="663">
      <c r="A663" s="5" t="s">
        <v>802</v>
      </c>
      <c r="B663" s="6">
        <v>1992.0</v>
      </c>
      <c r="C663" s="7">
        <v>1.0</v>
      </c>
      <c r="D663" s="8">
        <v>1.2</v>
      </c>
      <c r="E663" s="9">
        <v>1.0</v>
      </c>
      <c r="F663" s="9" t="s">
        <v>1650</v>
      </c>
      <c r="G663" s="5">
        <f t="shared" si="1"/>
        <v>0</v>
      </c>
      <c r="H663" s="5" t="s">
        <v>2368</v>
      </c>
      <c r="I663" s="5" t="s">
        <v>2369</v>
      </c>
      <c r="J663" s="5" t="s">
        <v>2370</v>
      </c>
    </row>
    <row r="664">
      <c r="A664" s="5" t="s">
        <v>1860</v>
      </c>
      <c r="B664" s="6">
        <v>1992.0</v>
      </c>
      <c r="C664" s="7">
        <v>10.0</v>
      </c>
      <c r="D664" s="8">
        <v>1.25</v>
      </c>
      <c r="E664" s="9">
        <v>1.0</v>
      </c>
      <c r="F664" s="9" t="s">
        <v>1650</v>
      </c>
      <c r="G664" s="5">
        <f t="shared" si="1"/>
        <v>0</v>
      </c>
      <c r="H664" s="5" t="s">
        <v>2371</v>
      </c>
      <c r="I664" s="5" t="s">
        <v>2372</v>
      </c>
      <c r="J664" s="5" t="s">
        <v>2373</v>
      </c>
    </row>
    <row r="665">
      <c r="A665" s="5" t="s">
        <v>1752</v>
      </c>
      <c r="B665" s="6">
        <v>1992.0</v>
      </c>
      <c r="C665" s="7">
        <v>40.0</v>
      </c>
      <c r="D665" s="8">
        <v>2.75</v>
      </c>
      <c r="E665" s="9">
        <v>1.0</v>
      </c>
      <c r="F665" s="10" t="s">
        <v>2129</v>
      </c>
      <c r="G665" s="5">
        <f t="shared" si="1"/>
        <v>0</v>
      </c>
      <c r="H665" s="5" t="s">
        <v>2374</v>
      </c>
      <c r="I665" s="5" t="s">
        <v>2375</v>
      </c>
      <c r="J665" s="5" t="s">
        <v>2376</v>
      </c>
    </row>
    <row r="666">
      <c r="A666" s="5" t="s">
        <v>2234</v>
      </c>
      <c r="B666" s="6">
        <v>1992.0</v>
      </c>
      <c r="C666" s="7">
        <v>50.0</v>
      </c>
      <c r="D666" s="8">
        <v>0.7</v>
      </c>
      <c r="E666" s="9">
        <v>1.0</v>
      </c>
      <c r="F666" s="9" t="s">
        <v>1650</v>
      </c>
      <c r="G666" s="5">
        <f t="shared" si="1"/>
        <v>0</v>
      </c>
      <c r="H666" s="5" t="s">
        <v>2377</v>
      </c>
      <c r="I666" s="5" t="s">
        <v>2378</v>
      </c>
      <c r="J666" s="5" t="s">
        <v>2379</v>
      </c>
    </row>
    <row r="667">
      <c r="A667" s="5" t="s">
        <v>2362</v>
      </c>
      <c r="B667" s="6">
        <v>1992.0</v>
      </c>
      <c r="C667" s="7">
        <v>78.0</v>
      </c>
      <c r="D667" s="8">
        <v>1.5</v>
      </c>
      <c r="E667" s="9">
        <v>1.0</v>
      </c>
      <c r="F667" s="10" t="s">
        <v>2380</v>
      </c>
      <c r="G667" s="5">
        <f t="shared" si="1"/>
        <v>0</v>
      </c>
      <c r="H667" s="5" t="s">
        <v>2381</v>
      </c>
      <c r="I667" s="5" t="s">
        <v>2382</v>
      </c>
      <c r="J667" s="5" t="s">
        <v>2383</v>
      </c>
    </row>
    <row r="668">
      <c r="A668" s="5" t="s">
        <v>1319</v>
      </c>
      <c r="B668" s="6">
        <v>1992.0</v>
      </c>
      <c r="C668" s="7">
        <v>90.0</v>
      </c>
      <c r="D668" s="8">
        <v>1.1</v>
      </c>
      <c r="E668" s="9">
        <v>1.0</v>
      </c>
      <c r="F668" s="9" t="s">
        <v>1650</v>
      </c>
      <c r="G668" s="5">
        <f t="shared" si="1"/>
        <v>0</v>
      </c>
      <c r="H668" s="5" t="s">
        <v>2384</v>
      </c>
      <c r="I668" s="5" t="s">
        <v>2385</v>
      </c>
      <c r="J668" s="5" t="s">
        <v>2386</v>
      </c>
    </row>
    <row r="669">
      <c r="A669" s="5" t="s">
        <v>2207</v>
      </c>
      <c r="B669" s="6">
        <v>1992.0</v>
      </c>
      <c r="C669" s="7">
        <v>245.0</v>
      </c>
      <c r="D669" s="8">
        <v>0.25</v>
      </c>
      <c r="E669" s="9">
        <v>1.0</v>
      </c>
      <c r="F669" s="10" t="s">
        <v>2380</v>
      </c>
      <c r="G669" s="5">
        <f t="shared" si="1"/>
        <v>0</v>
      </c>
      <c r="H669" s="5" t="s">
        <v>2387</v>
      </c>
      <c r="I669" s="5" t="s">
        <v>2388</v>
      </c>
      <c r="J669" s="5" t="s">
        <v>2389</v>
      </c>
    </row>
    <row r="670">
      <c r="A670" s="5" t="s">
        <v>1853</v>
      </c>
      <c r="B670" s="6">
        <v>1992.0</v>
      </c>
      <c r="C670" s="7">
        <v>270.0</v>
      </c>
      <c r="D670" s="8">
        <v>1.25</v>
      </c>
      <c r="E670" s="9">
        <v>1.0</v>
      </c>
      <c r="F670" s="9" t="s">
        <v>1650</v>
      </c>
      <c r="G670" s="5">
        <f t="shared" si="1"/>
        <v>0</v>
      </c>
      <c r="H670" s="5" t="s">
        <v>2390</v>
      </c>
      <c r="I670" s="5" t="s">
        <v>2391</v>
      </c>
      <c r="J670" s="5" t="s">
        <v>2392</v>
      </c>
    </row>
    <row r="671">
      <c r="A671" s="5" t="s">
        <v>2172</v>
      </c>
      <c r="B671" s="6">
        <v>1992.0</v>
      </c>
      <c r="C671" s="7">
        <v>305.0</v>
      </c>
      <c r="D671" s="8">
        <v>0.4</v>
      </c>
      <c r="E671" s="9">
        <v>1.0</v>
      </c>
      <c r="F671" s="9" t="s">
        <v>1650</v>
      </c>
      <c r="G671" s="5">
        <f t="shared" si="1"/>
        <v>0</v>
      </c>
      <c r="H671" s="5" t="s">
        <v>2393</v>
      </c>
      <c r="I671" s="5" t="s">
        <v>2394</v>
      </c>
      <c r="J671" s="5" t="s">
        <v>2395</v>
      </c>
    </row>
    <row r="672">
      <c r="A672" s="5" t="s">
        <v>2227</v>
      </c>
      <c r="B672" s="6">
        <v>1992.0</v>
      </c>
      <c r="C672" s="7">
        <v>525.0</v>
      </c>
      <c r="D672" s="8">
        <v>1.17</v>
      </c>
      <c r="E672" s="9">
        <v>1.0</v>
      </c>
      <c r="F672" s="10" t="s">
        <v>2396</v>
      </c>
      <c r="G672" s="5">
        <f t="shared" si="1"/>
        <v>0</v>
      </c>
      <c r="H672" s="5" t="s">
        <v>2397</v>
      </c>
      <c r="I672" s="5" t="s">
        <v>2398</v>
      </c>
      <c r="J672" s="5" t="s">
        <v>2399</v>
      </c>
    </row>
    <row r="673">
      <c r="A673" s="5" t="s">
        <v>2337</v>
      </c>
      <c r="B673" s="6">
        <v>1992.0</v>
      </c>
      <c r="C673" s="7">
        <v>551.0</v>
      </c>
      <c r="D673" s="8">
        <v>1.59</v>
      </c>
      <c r="E673" s="9">
        <v>1.0</v>
      </c>
      <c r="F673" s="9" t="s">
        <v>1650</v>
      </c>
      <c r="G673" s="5">
        <f t="shared" si="1"/>
        <v>0</v>
      </c>
      <c r="H673" s="5" t="s">
        <v>2400</v>
      </c>
      <c r="I673" s="5" t="s">
        <v>2401</v>
      </c>
      <c r="J673" s="5" t="s">
        <v>2402</v>
      </c>
    </row>
    <row r="674">
      <c r="A674" s="5" t="s">
        <v>2261</v>
      </c>
      <c r="B674" s="6">
        <v>1992.0</v>
      </c>
      <c r="C674" s="7">
        <v>555.0</v>
      </c>
      <c r="D674" s="8">
        <v>1.0</v>
      </c>
      <c r="E674" s="9">
        <v>1.0</v>
      </c>
      <c r="F674" s="9" t="s">
        <v>1650</v>
      </c>
      <c r="G674" s="5">
        <f t="shared" si="1"/>
        <v>0</v>
      </c>
      <c r="H674" s="5" t="s">
        <v>2403</v>
      </c>
      <c r="I674" s="5" t="s">
        <v>2404</v>
      </c>
      <c r="J674" s="5" t="s">
        <v>2405</v>
      </c>
    </row>
    <row r="675">
      <c r="A675" s="5" t="s">
        <v>1660</v>
      </c>
      <c r="B675" s="6">
        <v>1992.0</v>
      </c>
      <c r="C675" s="7">
        <v>560.0</v>
      </c>
      <c r="D675" s="8">
        <v>1.18</v>
      </c>
      <c r="E675" s="9">
        <v>1.0</v>
      </c>
      <c r="F675" s="9" t="s">
        <v>1650</v>
      </c>
      <c r="G675" s="5">
        <f t="shared" si="1"/>
        <v>0</v>
      </c>
      <c r="H675" s="5" t="s">
        <v>2406</v>
      </c>
      <c r="I675" s="5" t="s">
        <v>2407</v>
      </c>
      <c r="J675" s="5" t="s">
        <v>2408</v>
      </c>
    </row>
    <row r="676">
      <c r="A676" s="5" t="s">
        <v>1991</v>
      </c>
      <c r="B676" s="6">
        <v>1992.0</v>
      </c>
      <c r="C676" s="7">
        <v>575.0</v>
      </c>
      <c r="D676" s="8">
        <v>0.25</v>
      </c>
      <c r="E676" s="9">
        <v>1.0</v>
      </c>
      <c r="F676" s="10" t="s">
        <v>2380</v>
      </c>
      <c r="G676" s="5">
        <f t="shared" si="1"/>
        <v>0</v>
      </c>
      <c r="H676" s="5" t="s">
        <v>2409</v>
      </c>
      <c r="I676" s="5" t="s">
        <v>2410</v>
      </c>
      <c r="J676" s="5" t="s">
        <v>2411</v>
      </c>
    </row>
    <row r="677">
      <c r="A677" s="5" t="s">
        <v>2121</v>
      </c>
      <c r="B677" s="6">
        <v>1992.0</v>
      </c>
      <c r="C677" s="7">
        <v>580.0</v>
      </c>
      <c r="D677" s="8">
        <v>1.37</v>
      </c>
      <c r="E677" s="9">
        <v>1.0</v>
      </c>
      <c r="F677" s="10" t="s">
        <v>2396</v>
      </c>
      <c r="G677" s="5">
        <f t="shared" si="1"/>
        <v>0</v>
      </c>
      <c r="H677" s="5" t="s">
        <v>2412</v>
      </c>
      <c r="I677" s="5" t="s">
        <v>2413</v>
      </c>
      <c r="J677" s="5" t="s">
        <v>2414</v>
      </c>
    </row>
    <row r="678">
      <c r="A678" s="5" t="s">
        <v>1552</v>
      </c>
      <c r="B678" s="6">
        <v>1992.0</v>
      </c>
      <c r="C678" s="7">
        <v>600.0</v>
      </c>
      <c r="D678" s="8">
        <v>1.06</v>
      </c>
      <c r="E678" s="9">
        <v>1.0</v>
      </c>
      <c r="F678" s="9" t="s">
        <v>1561</v>
      </c>
      <c r="G678" s="5">
        <f t="shared" si="1"/>
        <v>0</v>
      </c>
      <c r="H678" s="5" t="s">
        <v>2415</v>
      </c>
      <c r="I678" s="5" t="s">
        <v>2416</v>
      </c>
      <c r="J678" s="5" t="s">
        <v>2417</v>
      </c>
    </row>
    <row r="679">
      <c r="A679" s="5" t="s">
        <v>1324</v>
      </c>
      <c r="B679" s="6">
        <v>1992.0</v>
      </c>
      <c r="C679" s="7">
        <v>620.0</v>
      </c>
      <c r="D679" s="8">
        <v>1.5</v>
      </c>
      <c r="E679" s="9">
        <v>1.0</v>
      </c>
      <c r="F679" s="9" t="s">
        <v>1891</v>
      </c>
      <c r="G679" s="5">
        <f t="shared" si="1"/>
        <v>0</v>
      </c>
      <c r="H679" s="5" t="s">
        <v>2418</v>
      </c>
      <c r="I679" s="5" t="s">
        <v>2419</v>
      </c>
      <c r="J679" s="5" t="s">
        <v>2420</v>
      </c>
    </row>
    <row r="680">
      <c r="A680" s="5" t="s">
        <v>1381</v>
      </c>
      <c r="B680" s="6">
        <v>1992.0</v>
      </c>
      <c r="C680" s="7">
        <v>738.0</v>
      </c>
      <c r="D680" s="8">
        <v>0.66</v>
      </c>
      <c r="E680" s="9">
        <v>1.0</v>
      </c>
      <c r="F680" s="10" t="s">
        <v>2129</v>
      </c>
      <c r="G680" s="5">
        <f t="shared" si="1"/>
        <v>0</v>
      </c>
      <c r="H680" s="5" t="s">
        <v>2421</v>
      </c>
      <c r="I680" s="5" t="s">
        <v>2422</v>
      </c>
      <c r="J680" s="5" t="s">
        <v>2423</v>
      </c>
    </row>
    <row r="681">
      <c r="A681" s="5" t="s">
        <v>1586</v>
      </c>
      <c r="B681" s="6">
        <v>1992.0</v>
      </c>
      <c r="C681" s="7">
        <v>760.0</v>
      </c>
      <c r="D681" s="8">
        <v>0.17</v>
      </c>
      <c r="E681" s="9">
        <v>1.0</v>
      </c>
      <c r="F681" s="9" t="s">
        <v>1650</v>
      </c>
      <c r="G681" s="5">
        <f t="shared" si="1"/>
        <v>0</v>
      </c>
      <c r="H681" s="5" t="s">
        <v>2424</v>
      </c>
      <c r="I681" s="5" t="s">
        <v>2425</v>
      </c>
      <c r="J681" s="5" t="s">
        <v>2426</v>
      </c>
    </row>
    <row r="682">
      <c r="A682" s="5" t="s">
        <v>2427</v>
      </c>
      <c r="B682" s="6">
        <v>1992.0</v>
      </c>
      <c r="C682" s="7">
        <v>768.0</v>
      </c>
      <c r="D682" s="8">
        <v>2.0</v>
      </c>
      <c r="E682" s="9">
        <v>1.0</v>
      </c>
      <c r="F682" s="10" t="s">
        <v>2129</v>
      </c>
      <c r="G682" s="5">
        <f t="shared" si="1"/>
        <v>0</v>
      </c>
      <c r="H682" s="5" t="s">
        <v>2428</v>
      </c>
      <c r="I682" s="5" t="s">
        <v>2429</v>
      </c>
      <c r="J682" s="5" t="s">
        <v>2430</v>
      </c>
    </row>
    <row r="683">
      <c r="A683" s="5" t="s">
        <v>1496</v>
      </c>
      <c r="B683" s="6">
        <v>1992.0</v>
      </c>
      <c r="C683" s="7">
        <v>780.0</v>
      </c>
      <c r="D683" s="8">
        <v>1.18</v>
      </c>
      <c r="E683" s="9">
        <v>1.0</v>
      </c>
      <c r="F683" s="9" t="s">
        <v>1650</v>
      </c>
      <c r="G683" s="5">
        <f t="shared" si="1"/>
        <v>0</v>
      </c>
      <c r="H683" s="5" t="s">
        <v>2431</v>
      </c>
      <c r="I683" s="5" t="s">
        <v>2432</v>
      </c>
      <c r="J683" s="5" t="s">
        <v>2433</v>
      </c>
    </row>
    <row r="684">
      <c r="A684" s="5" t="s">
        <v>1289</v>
      </c>
      <c r="B684" s="6">
        <v>1992.0</v>
      </c>
      <c r="C684" s="7">
        <v>792.0</v>
      </c>
      <c r="D684" s="8">
        <v>1.49</v>
      </c>
      <c r="E684" s="9">
        <v>1.0</v>
      </c>
      <c r="F684" s="9" t="s">
        <v>1561</v>
      </c>
      <c r="G684" s="5">
        <f t="shared" si="1"/>
        <v>0</v>
      </c>
      <c r="H684" s="5" t="s">
        <v>2434</v>
      </c>
      <c r="I684" s="5" t="s">
        <v>2435</v>
      </c>
      <c r="J684" s="5" t="s">
        <v>2436</v>
      </c>
    </row>
    <row r="685">
      <c r="A685" s="5" t="s">
        <v>1319</v>
      </c>
      <c r="B685" s="6">
        <v>1993.0</v>
      </c>
      <c r="C685" s="7">
        <v>1.0</v>
      </c>
      <c r="D685" s="8">
        <v>0.75</v>
      </c>
      <c r="E685" s="9">
        <v>1.0</v>
      </c>
      <c r="F685" s="9" t="s">
        <v>1650</v>
      </c>
      <c r="G685" s="5">
        <f t="shared" si="1"/>
        <v>0</v>
      </c>
      <c r="H685" s="5" t="s">
        <v>2437</v>
      </c>
      <c r="I685" s="5" t="s">
        <v>2438</v>
      </c>
      <c r="J685" s="5" t="s">
        <v>2439</v>
      </c>
    </row>
    <row r="686">
      <c r="A686" s="5" t="s">
        <v>1853</v>
      </c>
      <c r="B686" s="6">
        <v>1993.0</v>
      </c>
      <c r="C686" s="7">
        <v>5.0</v>
      </c>
      <c r="D686" s="8">
        <v>1.05</v>
      </c>
      <c r="E686" s="9">
        <v>1.0</v>
      </c>
      <c r="F686" s="9" t="s">
        <v>1650</v>
      </c>
      <c r="G686" s="5">
        <f t="shared" si="1"/>
        <v>0</v>
      </c>
      <c r="H686" s="5" t="s">
        <v>2440</v>
      </c>
      <c r="I686" s="5" t="s">
        <v>2441</v>
      </c>
      <c r="J686" s="5" t="s">
        <v>2442</v>
      </c>
    </row>
    <row r="687">
      <c r="A687" s="5" t="s">
        <v>2207</v>
      </c>
      <c r="B687" s="6">
        <v>1993.0</v>
      </c>
      <c r="C687" s="7">
        <v>35.0</v>
      </c>
      <c r="D687" s="8">
        <v>0.5</v>
      </c>
      <c r="E687" s="9">
        <v>1.0</v>
      </c>
      <c r="F687" s="9" t="s">
        <v>1650</v>
      </c>
      <c r="G687" s="5">
        <f t="shared" si="1"/>
        <v>0</v>
      </c>
      <c r="H687" s="5" t="s">
        <v>2443</v>
      </c>
      <c r="I687" s="5" t="s">
        <v>2444</v>
      </c>
      <c r="J687" s="5" t="s">
        <v>2445</v>
      </c>
    </row>
    <row r="688">
      <c r="A688" s="5" t="s">
        <v>1586</v>
      </c>
      <c r="B688" s="6">
        <v>1993.0</v>
      </c>
      <c r="C688" s="7">
        <v>40.0</v>
      </c>
      <c r="D688" s="8">
        <v>0.25</v>
      </c>
      <c r="E688" s="9">
        <v>1.0</v>
      </c>
      <c r="F688" s="9" t="s">
        <v>1975</v>
      </c>
      <c r="G688" s="5">
        <f t="shared" si="1"/>
        <v>0</v>
      </c>
      <c r="H688" s="5" t="s">
        <v>2446</v>
      </c>
      <c r="I688" s="5" t="s">
        <v>2447</v>
      </c>
      <c r="J688" s="5" t="s">
        <v>2448</v>
      </c>
    </row>
    <row r="689">
      <c r="A689" s="5" t="s">
        <v>2449</v>
      </c>
      <c r="B689" s="6">
        <v>1993.0</v>
      </c>
      <c r="C689" s="7">
        <v>98.0</v>
      </c>
      <c r="D689" s="8">
        <v>20.0</v>
      </c>
      <c r="E689" s="9">
        <v>1.0</v>
      </c>
      <c r="F689" s="9" t="s">
        <v>1650</v>
      </c>
      <c r="G689" s="5">
        <f t="shared" si="1"/>
        <v>0</v>
      </c>
      <c r="H689" s="5" t="s">
        <v>2450</v>
      </c>
      <c r="I689" s="5" t="s">
        <v>2451</v>
      </c>
      <c r="J689" s="5" t="s">
        <v>2452</v>
      </c>
    </row>
    <row r="690">
      <c r="A690" s="5" t="s">
        <v>1289</v>
      </c>
      <c r="B690" s="6">
        <v>1993.0</v>
      </c>
      <c r="C690" s="7">
        <v>131.0</v>
      </c>
      <c r="D690" s="8">
        <v>0.9</v>
      </c>
      <c r="E690" s="9">
        <v>1.0</v>
      </c>
      <c r="F690" s="9" t="s">
        <v>1650</v>
      </c>
      <c r="G690" s="5">
        <f t="shared" si="1"/>
        <v>0</v>
      </c>
      <c r="H690" s="5" t="s">
        <v>2453</v>
      </c>
      <c r="I690" s="5" t="s">
        <v>2454</v>
      </c>
      <c r="J690" s="5" t="s">
        <v>2455</v>
      </c>
    </row>
    <row r="691">
      <c r="A691" s="5" t="s">
        <v>2261</v>
      </c>
      <c r="B691" s="6">
        <v>1993.0</v>
      </c>
      <c r="C691" s="7">
        <v>150.0</v>
      </c>
      <c r="D691" s="8">
        <v>1.5</v>
      </c>
      <c r="E691" s="9">
        <v>1.0</v>
      </c>
      <c r="F691" s="9" t="s">
        <v>1650</v>
      </c>
      <c r="G691" s="5">
        <f t="shared" si="1"/>
        <v>0</v>
      </c>
      <c r="H691" s="5" t="s">
        <v>2456</v>
      </c>
      <c r="I691" s="5" t="s">
        <v>2457</v>
      </c>
      <c r="J691" s="5" t="s">
        <v>2458</v>
      </c>
    </row>
    <row r="692">
      <c r="A692" s="5" t="s">
        <v>1381</v>
      </c>
      <c r="B692" s="6">
        <v>1993.0</v>
      </c>
      <c r="C692" s="7">
        <v>155.0</v>
      </c>
      <c r="D692" s="8">
        <v>0.21</v>
      </c>
      <c r="E692" s="9">
        <v>1.0</v>
      </c>
      <c r="F692" s="9" t="s">
        <v>1975</v>
      </c>
      <c r="G692" s="5">
        <f t="shared" si="1"/>
        <v>0</v>
      </c>
      <c r="H692" s="5" t="s">
        <v>2459</v>
      </c>
      <c r="I692" s="5" t="s">
        <v>2460</v>
      </c>
      <c r="J692" s="5" t="s">
        <v>2461</v>
      </c>
    </row>
    <row r="693">
      <c r="A693" s="5" t="s">
        <v>2234</v>
      </c>
      <c r="B693" s="6">
        <v>1993.0</v>
      </c>
      <c r="C693" s="7">
        <v>179.0</v>
      </c>
      <c r="D693" s="8">
        <v>1.5</v>
      </c>
      <c r="E693" s="9">
        <v>1.0</v>
      </c>
      <c r="F693" s="9" t="s">
        <v>1650</v>
      </c>
      <c r="G693" s="5">
        <f t="shared" si="1"/>
        <v>0</v>
      </c>
      <c r="H693" s="5" t="s">
        <v>2462</v>
      </c>
      <c r="I693" s="5" t="s">
        <v>2463</v>
      </c>
      <c r="J693" s="5" t="s">
        <v>2464</v>
      </c>
    </row>
    <row r="694">
      <c r="A694" s="5" t="s">
        <v>2121</v>
      </c>
      <c r="B694" s="6">
        <v>1993.0</v>
      </c>
      <c r="C694" s="7">
        <v>183.0</v>
      </c>
      <c r="D694" s="8">
        <v>0.75</v>
      </c>
      <c r="E694" s="9">
        <v>1.0</v>
      </c>
      <c r="F694" s="9" t="s">
        <v>1975</v>
      </c>
      <c r="G694" s="5">
        <f t="shared" si="1"/>
        <v>0</v>
      </c>
      <c r="H694" s="5" t="s">
        <v>2465</v>
      </c>
      <c r="I694" s="5" t="s">
        <v>2466</v>
      </c>
      <c r="J694" s="5" t="s">
        <v>2467</v>
      </c>
    </row>
    <row r="695">
      <c r="A695" s="5" t="s">
        <v>1991</v>
      </c>
      <c r="B695" s="6">
        <v>1993.0</v>
      </c>
      <c r="C695" s="7">
        <v>200.0</v>
      </c>
      <c r="D695" s="8">
        <v>0.85</v>
      </c>
      <c r="E695" s="9">
        <v>1.0</v>
      </c>
      <c r="F695" s="9" t="s">
        <v>1650</v>
      </c>
      <c r="G695" s="5">
        <f t="shared" si="1"/>
        <v>0</v>
      </c>
      <c r="H695" s="5" t="s">
        <v>2468</v>
      </c>
      <c r="I695" s="5" t="s">
        <v>2469</v>
      </c>
      <c r="J695" s="5" t="s">
        <v>2470</v>
      </c>
    </row>
    <row r="696">
      <c r="A696" s="5" t="s">
        <v>1552</v>
      </c>
      <c r="B696" s="6">
        <v>1993.0</v>
      </c>
      <c r="C696" s="7">
        <v>207.0</v>
      </c>
      <c r="D696" s="8">
        <v>0.8</v>
      </c>
      <c r="E696" s="9">
        <v>1.0</v>
      </c>
      <c r="F696" s="9" t="s">
        <v>1650</v>
      </c>
      <c r="G696" s="5">
        <f t="shared" si="1"/>
        <v>0</v>
      </c>
      <c r="H696" s="5" t="s">
        <v>2471</v>
      </c>
      <c r="I696" s="5" t="s">
        <v>2472</v>
      </c>
      <c r="J696" s="5" t="s">
        <v>2473</v>
      </c>
    </row>
    <row r="697">
      <c r="A697" s="5" t="s">
        <v>2172</v>
      </c>
      <c r="B697" s="6">
        <v>1993.0</v>
      </c>
      <c r="C697" s="7">
        <v>280.0</v>
      </c>
      <c r="D697" s="8">
        <v>0.7</v>
      </c>
      <c r="E697" s="9">
        <v>1.0</v>
      </c>
      <c r="F697" s="9" t="s">
        <v>1650</v>
      </c>
      <c r="G697" s="5">
        <f t="shared" si="1"/>
        <v>0</v>
      </c>
      <c r="H697" s="5" t="s">
        <v>2474</v>
      </c>
      <c r="I697" s="5" t="s">
        <v>2475</v>
      </c>
      <c r="J697" s="5" t="s">
        <v>2476</v>
      </c>
    </row>
    <row r="698">
      <c r="A698" s="5" t="s">
        <v>1752</v>
      </c>
      <c r="B698" s="6">
        <v>1993.0</v>
      </c>
      <c r="C698" s="7">
        <v>300.0</v>
      </c>
      <c r="D698" s="8">
        <v>1.66</v>
      </c>
      <c r="E698" s="9">
        <v>1.0</v>
      </c>
      <c r="F698" s="9" t="s">
        <v>1650</v>
      </c>
      <c r="G698" s="5">
        <f t="shared" si="1"/>
        <v>0</v>
      </c>
      <c r="H698" s="5" t="s">
        <v>2477</v>
      </c>
      <c r="I698" s="5" t="s">
        <v>2478</v>
      </c>
      <c r="J698" s="5" t="s">
        <v>2479</v>
      </c>
    </row>
    <row r="699">
      <c r="A699" s="5" t="s">
        <v>2362</v>
      </c>
      <c r="B699" s="6">
        <v>1993.0</v>
      </c>
      <c r="C699" s="7">
        <v>360.0</v>
      </c>
      <c r="D699" s="8">
        <v>0.75</v>
      </c>
      <c r="E699" s="9">
        <v>1.0</v>
      </c>
      <c r="F699" s="9" t="s">
        <v>1650</v>
      </c>
      <c r="G699" s="5">
        <f t="shared" si="1"/>
        <v>0</v>
      </c>
      <c r="H699" s="5" t="s">
        <v>2480</v>
      </c>
      <c r="I699" s="5" t="s">
        <v>2481</v>
      </c>
      <c r="J699" s="5" t="s">
        <v>2482</v>
      </c>
    </row>
    <row r="700">
      <c r="A700" s="5" t="s">
        <v>1860</v>
      </c>
      <c r="B700" s="6">
        <v>1993.0</v>
      </c>
      <c r="C700" s="7">
        <v>390.0</v>
      </c>
      <c r="D700" s="8">
        <v>1.29</v>
      </c>
      <c r="E700" s="9">
        <v>1.0</v>
      </c>
      <c r="F700" s="9" t="s">
        <v>1650</v>
      </c>
      <c r="G700" s="5">
        <f t="shared" si="1"/>
        <v>0</v>
      </c>
      <c r="H700" s="5" t="s">
        <v>2483</v>
      </c>
      <c r="I700" s="5" t="s">
        <v>2484</v>
      </c>
      <c r="J700" s="5" t="s">
        <v>2485</v>
      </c>
    </row>
    <row r="701">
      <c r="A701" s="5" t="s">
        <v>1324</v>
      </c>
      <c r="B701" s="6">
        <v>1993.0</v>
      </c>
      <c r="C701" s="7">
        <v>397.0</v>
      </c>
      <c r="D701" s="8">
        <v>1.13</v>
      </c>
      <c r="E701" s="9">
        <v>1.0</v>
      </c>
      <c r="F701" s="9" t="s">
        <v>1650</v>
      </c>
      <c r="G701" s="5">
        <f t="shared" si="1"/>
        <v>0</v>
      </c>
      <c r="H701" s="5" t="s">
        <v>2486</v>
      </c>
      <c r="I701" s="5" t="s">
        <v>2487</v>
      </c>
      <c r="J701" s="5" t="s">
        <v>2488</v>
      </c>
    </row>
    <row r="702">
      <c r="A702" s="5" t="s">
        <v>1496</v>
      </c>
      <c r="B702" s="6">
        <v>1993.0</v>
      </c>
      <c r="C702" s="7">
        <v>430.0</v>
      </c>
      <c r="D702" s="8">
        <v>1.19</v>
      </c>
      <c r="E702" s="9">
        <v>1.0</v>
      </c>
      <c r="F702" s="9" t="s">
        <v>1975</v>
      </c>
      <c r="G702" s="5">
        <f t="shared" si="1"/>
        <v>0</v>
      </c>
      <c r="H702" s="5" t="s">
        <v>2489</v>
      </c>
      <c r="I702" s="5" t="s">
        <v>2490</v>
      </c>
      <c r="J702" s="5" t="s">
        <v>2491</v>
      </c>
    </row>
    <row r="703">
      <c r="A703" s="5" t="s">
        <v>2227</v>
      </c>
      <c r="B703" s="6">
        <v>1993.0</v>
      </c>
      <c r="C703" s="7">
        <v>460.0</v>
      </c>
      <c r="D703" s="8">
        <v>1.25</v>
      </c>
      <c r="E703" s="9">
        <v>1.0</v>
      </c>
      <c r="F703" s="9" t="s">
        <v>1975</v>
      </c>
      <c r="G703" s="5">
        <f t="shared" si="1"/>
        <v>0</v>
      </c>
      <c r="H703" s="5" t="s">
        <v>2492</v>
      </c>
      <c r="I703" s="5" t="s">
        <v>2493</v>
      </c>
      <c r="J703" s="5" t="s">
        <v>2494</v>
      </c>
    </row>
    <row r="704">
      <c r="A704" s="5" t="s">
        <v>2337</v>
      </c>
      <c r="B704" s="6">
        <v>1993.0</v>
      </c>
      <c r="C704" s="7">
        <v>529.0</v>
      </c>
      <c r="D704" s="8">
        <v>0.8</v>
      </c>
      <c r="E704" s="9">
        <v>1.0</v>
      </c>
      <c r="F704" s="9" t="s">
        <v>1975</v>
      </c>
      <c r="G704" s="5">
        <f t="shared" si="1"/>
        <v>0</v>
      </c>
      <c r="H704" s="5" t="s">
        <v>2495</v>
      </c>
      <c r="I704" s="5" t="s">
        <v>2496</v>
      </c>
      <c r="J704" s="5" t="s">
        <v>2497</v>
      </c>
    </row>
    <row r="705">
      <c r="A705" s="5" t="s">
        <v>2498</v>
      </c>
      <c r="B705" s="6">
        <v>1993.0</v>
      </c>
      <c r="C705" s="7">
        <v>557.0</v>
      </c>
      <c r="D705" s="8">
        <v>1.5</v>
      </c>
      <c r="E705" s="9">
        <v>1.0</v>
      </c>
      <c r="F705" s="9" t="s">
        <v>1975</v>
      </c>
      <c r="G705" s="5">
        <f t="shared" si="1"/>
        <v>0</v>
      </c>
      <c r="H705" s="5" t="s">
        <v>2499</v>
      </c>
      <c r="I705" s="5" t="s">
        <v>2500</v>
      </c>
      <c r="J705" s="5" t="s">
        <v>2501</v>
      </c>
    </row>
    <row r="706">
      <c r="A706" s="5" t="s">
        <v>2427</v>
      </c>
      <c r="B706" s="6">
        <v>1993.0</v>
      </c>
      <c r="C706" s="7">
        <v>603.0</v>
      </c>
      <c r="D706" s="8">
        <v>1.25</v>
      </c>
      <c r="E706" s="9">
        <v>1.0</v>
      </c>
      <c r="F706" s="9" t="s">
        <v>1650</v>
      </c>
      <c r="G706" s="5">
        <f t="shared" si="1"/>
        <v>0</v>
      </c>
      <c r="H706" s="5" t="s">
        <v>2502</v>
      </c>
      <c r="I706" s="5" t="s">
        <v>2503</v>
      </c>
      <c r="J706" s="5" t="s">
        <v>2504</v>
      </c>
    </row>
    <row r="707">
      <c r="A707" s="5" t="s">
        <v>802</v>
      </c>
      <c r="B707" s="6">
        <v>1993.0</v>
      </c>
      <c r="C707" s="7">
        <v>700.0</v>
      </c>
      <c r="D707" s="8">
        <v>2.0</v>
      </c>
      <c r="E707" s="9">
        <v>1.0</v>
      </c>
      <c r="F707" s="9" t="s">
        <v>1975</v>
      </c>
      <c r="G707" s="5">
        <f t="shared" si="1"/>
        <v>0</v>
      </c>
      <c r="H707" s="5" t="s">
        <v>2505</v>
      </c>
      <c r="I707" s="5" t="s">
        <v>2506</v>
      </c>
      <c r="J707" s="5" t="s">
        <v>2507</v>
      </c>
    </row>
    <row r="708">
      <c r="A708" s="5" t="s">
        <v>1660</v>
      </c>
      <c r="B708" s="6">
        <v>1993.0</v>
      </c>
      <c r="C708" s="7">
        <v>750.0</v>
      </c>
      <c r="D708" s="8">
        <v>0.38</v>
      </c>
      <c r="E708" s="9">
        <v>1.0</v>
      </c>
      <c r="F708" s="9" t="s">
        <v>1650</v>
      </c>
      <c r="G708" s="5">
        <f t="shared" si="1"/>
        <v>0</v>
      </c>
      <c r="H708" s="5" t="s">
        <v>2508</v>
      </c>
      <c r="I708" s="5" t="s">
        <v>2509</v>
      </c>
      <c r="J708" s="5" t="s">
        <v>2510</v>
      </c>
    </row>
    <row r="709">
      <c r="A709" s="5" t="s">
        <v>802</v>
      </c>
      <c r="B709" s="6">
        <v>1994.0</v>
      </c>
      <c r="C709" s="7">
        <v>34.0</v>
      </c>
      <c r="D709" s="8">
        <v>1.5</v>
      </c>
      <c r="E709" s="9">
        <v>1.0</v>
      </c>
      <c r="F709" s="9" t="s">
        <v>1650</v>
      </c>
      <c r="G709" s="5">
        <f t="shared" si="1"/>
        <v>0</v>
      </c>
      <c r="H709" s="5" t="s">
        <v>2511</v>
      </c>
      <c r="I709" s="5" t="s">
        <v>2512</v>
      </c>
      <c r="J709" s="5" t="s">
        <v>2513</v>
      </c>
    </row>
    <row r="710">
      <c r="A710" s="5" t="s">
        <v>1496</v>
      </c>
      <c r="B710" s="6">
        <v>1994.0</v>
      </c>
      <c r="C710" s="7">
        <v>65.0</v>
      </c>
      <c r="D710" s="8">
        <v>0.38</v>
      </c>
      <c r="E710" s="9">
        <v>1.0</v>
      </c>
      <c r="F710" s="10" t="s">
        <v>2514</v>
      </c>
      <c r="G710" s="5">
        <f t="shared" si="1"/>
        <v>0</v>
      </c>
      <c r="H710" s="5" t="s">
        <v>2515</v>
      </c>
      <c r="I710" s="5" t="s">
        <v>2516</v>
      </c>
      <c r="J710" s="5" t="s">
        <v>2517</v>
      </c>
    </row>
    <row r="711">
      <c r="A711" s="5" t="s">
        <v>1991</v>
      </c>
      <c r="B711" s="6">
        <v>1994.0</v>
      </c>
      <c r="C711" s="7">
        <v>100.0</v>
      </c>
      <c r="D711" s="8">
        <v>1.5</v>
      </c>
      <c r="E711" s="9">
        <v>1.0</v>
      </c>
      <c r="F711" s="10" t="s">
        <v>2518</v>
      </c>
      <c r="G711" s="5">
        <f t="shared" si="1"/>
        <v>0</v>
      </c>
      <c r="H711" s="5" t="s">
        <v>2519</v>
      </c>
      <c r="I711" s="5" t="s">
        <v>2520</v>
      </c>
      <c r="J711" s="5" t="s">
        <v>2521</v>
      </c>
    </row>
    <row r="712">
      <c r="A712" s="5" t="s">
        <v>2449</v>
      </c>
      <c r="B712" s="6">
        <v>1994.0</v>
      </c>
      <c r="C712" s="7">
        <v>158.0</v>
      </c>
      <c r="D712" s="8">
        <v>5.5</v>
      </c>
      <c r="E712" s="9">
        <v>1.0</v>
      </c>
      <c r="F712" s="9" t="s">
        <v>1650</v>
      </c>
      <c r="G712" s="5">
        <f t="shared" si="1"/>
        <v>0</v>
      </c>
      <c r="H712" s="5" t="s">
        <v>2522</v>
      </c>
      <c r="I712" s="5" t="s">
        <v>2523</v>
      </c>
      <c r="J712" s="5" t="s">
        <v>2524</v>
      </c>
    </row>
    <row r="713">
      <c r="A713" s="5" t="s">
        <v>2362</v>
      </c>
      <c r="B713" s="6">
        <v>1994.0</v>
      </c>
      <c r="C713" s="7">
        <v>165.0</v>
      </c>
      <c r="D713" s="8">
        <v>0.27</v>
      </c>
      <c r="E713" s="9">
        <v>1.0</v>
      </c>
      <c r="F713" s="9" t="s">
        <v>1650</v>
      </c>
      <c r="G713" s="5">
        <f t="shared" si="1"/>
        <v>0</v>
      </c>
      <c r="H713" s="5" t="s">
        <v>2525</v>
      </c>
      <c r="I713" s="5" t="s">
        <v>2526</v>
      </c>
      <c r="J713" s="5" t="s">
        <v>2527</v>
      </c>
    </row>
    <row r="714">
      <c r="A714" s="5" t="s">
        <v>1324</v>
      </c>
      <c r="B714" s="6">
        <v>1994.0</v>
      </c>
      <c r="C714" s="7">
        <v>180.0</v>
      </c>
      <c r="D714" s="8">
        <v>1.25</v>
      </c>
      <c r="E714" s="9">
        <v>1.0</v>
      </c>
      <c r="F714" s="9" t="s">
        <v>1650</v>
      </c>
      <c r="G714" s="5">
        <f t="shared" si="1"/>
        <v>0</v>
      </c>
      <c r="H714" s="5" t="s">
        <v>2528</v>
      </c>
      <c r="I714" s="5" t="s">
        <v>2529</v>
      </c>
      <c r="J714" s="5" t="s">
        <v>2530</v>
      </c>
    </row>
    <row r="715">
      <c r="A715" s="5" t="s">
        <v>1752</v>
      </c>
      <c r="B715" s="6">
        <v>1994.0</v>
      </c>
      <c r="C715" s="7">
        <v>200.0</v>
      </c>
      <c r="D715" s="8">
        <v>1.04</v>
      </c>
      <c r="E715" s="9">
        <v>1.0</v>
      </c>
      <c r="F715" s="9" t="s">
        <v>2531</v>
      </c>
      <c r="G715" s="5">
        <f t="shared" si="1"/>
        <v>0</v>
      </c>
      <c r="H715" s="5" t="s">
        <v>2532</v>
      </c>
      <c r="I715" s="5" t="s">
        <v>2533</v>
      </c>
      <c r="J715" s="5" t="s">
        <v>2534</v>
      </c>
    </row>
    <row r="716">
      <c r="A716" s="5" t="s">
        <v>1660</v>
      </c>
      <c r="B716" s="6">
        <v>1994.0</v>
      </c>
      <c r="C716" s="7">
        <v>248.0</v>
      </c>
      <c r="D716" s="8">
        <v>0.35</v>
      </c>
      <c r="E716" s="9">
        <v>1.0</v>
      </c>
      <c r="F716" s="9" t="s">
        <v>1650</v>
      </c>
      <c r="G716" s="5">
        <f t="shared" si="1"/>
        <v>0</v>
      </c>
      <c r="H716" s="5" t="s">
        <v>2535</v>
      </c>
      <c r="I716" s="5" t="s">
        <v>2536</v>
      </c>
      <c r="J716" s="5" t="s">
        <v>2537</v>
      </c>
    </row>
    <row r="717">
      <c r="A717" s="5" t="s">
        <v>2498</v>
      </c>
      <c r="B717" s="6">
        <v>1994.0</v>
      </c>
      <c r="C717" s="7">
        <v>268.0</v>
      </c>
      <c r="D717" s="8">
        <v>1.0</v>
      </c>
      <c r="E717" s="9">
        <v>1.0</v>
      </c>
      <c r="F717" s="9" t="s">
        <v>1650</v>
      </c>
      <c r="G717" s="5">
        <f t="shared" si="1"/>
        <v>0</v>
      </c>
      <c r="H717" s="5" t="s">
        <v>2538</v>
      </c>
      <c r="I717" s="5" t="s">
        <v>2539</v>
      </c>
      <c r="J717" s="5" t="s">
        <v>2540</v>
      </c>
    </row>
    <row r="718">
      <c r="A718" s="5" t="s">
        <v>2261</v>
      </c>
      <c r="B718" s="6">
        <v>1994.0</v>
      </c>
      <c r="C718" s="7">
        <v>270.0</v>
      </c>
      <c r="D718" s="8">
        <v>0.1</v>
      </c>
      <c r="E718" s="9">
        <v>1.0</v>
      </c>
      <c r="F718" s="9" t="s">
        <v>1650</v>
      </c>
      <c r="G718" s="5">
        <f t="shared" si="1"/>
        <v>0</v>
      </c>
      <c r="H718" s="5" t="s">
        <v>2541</v>
      </c>
      <c r="I718" s="5" t="s">
        <v>2542</v>
      </c>
      <c r="J718" s="5" t="s">
        <v>2543</v>
      </c>
    </row>
    <row r="719">
      <c r="A719" s="5" t="s">
        <v>2227</v>
      </c>
      <c r="B719" s="6">
        <v>1994.0</v>
      </c>
      <c r="C719" s="7">
        <v>290.0</v>
      </c>
      <c r="D719" s="8">
        <v>1.25</v>
      </c>
      <c r="E719" s="9">
        <v>1.0</v>
      </c>
      <c r="F719" s="9" t="s">
        <v>2544</v>
      </c>
      <c r="G719" s="5">
        <f t="shared" si="1"/>
        <v>0</v>
      </c>
      <c r="H719" s="5" t="s">
        <v>2545</v>
      </c>
      <c r="I719" s="5" t="s">
        <v>2546</v>
      </c>
      <c r="J719" s="5" t="s">
        <v>2547</v>
      </c>
    </row>
    <row r="720">
      <c r="A720" s="5" t="s">
        <v>1319</v>
      </c>
      <c r="B720" s="6">
        <v>1994.0</v>
      </c>
      <c r="C720" s="7">
        <v>310.0</v>
      </c>
      <c r="D720" s="8">
        <v>0.5</v>
      </c>
      <c r="E720" s="9">
        <v>1.0</v>
      </c>
      <c r="F720" s="10" t="s">
        <v>2518</v>
      </c>
      <c r="G720" s="5">
        <f t="shared" si="1"/>
        <v>0</v>
      </c>
      <c r="H720" s="5" t="s">
        <v>2548</v>
      </c>
      <c r="I720" s="5" t="s">
        <v>2549</v>
      </c>
      <c r="J720" s="5" t="s">
        <v>2550</v>
      </c>
    </row>
    <row r="721">
      <c r="A721" s="5" t="s">
        <v>1586</v>
      </c>
      <c r="B721" s="6">
        <v>1994.0</v>
      </c>
      <c r="C721" s="7">
        <v>320.0</v>
      </c>
      <c r="D721" s="8">
        <v>0.5</v>
      </c>
      <c r="E721" s="9">
        <v>1.0</v>
      </c>
      <c r="F721" s="9" t="s">
        <v>2544</v>
      </c>
      <c r="G721" s="5">
        <f t="shared" si="1"/>
        <v>0</v>
      </c>
      <c r="H721" s="5" t="s">
        <v>2551</v>
      </c>
      <c r="I721" s="5" t="s">
        <v>2552</v>
      </c>
      <c r="J721" s="5" t="s">
        <v>2553</v>
      </c>
    </row>
    <row r="722">
      <c r="A722" s="5" t="s">
        <v>2234</v>
      </c>
      <c r="B722" s="6">
        <v>1994.0</v>
      </c>
      <c r="C722" s="7">
        <v>400.0</v>
      </c>
      <c r="D722" s="8">
        <v>0.49</v>
      </c>
      <c r="E722" s="9">
        <v>1.0</v>
      </c>
      <c r="F722" s="9" t="s">
        <v>1333</v>
      </c>
      <c r="G722" s="5">
        <f t="shared" si="1"/>
        <v>0</v>
      </c>
      <c r="H722" s="5" t="s">
        <v>2554</v>
      </c>
      <c r="I722" s="5" t="s">
        <v>2555</v>
      </c>
      <c r="J722" s="5" t="s">
        <v>2556</v>
      </c>
    </row>
    <row r="723">
      <c r="A723" s="5" t="s">
        <v>1289</v>
      </c>
      <c r="B723" s="6">
        <v>1994.0</v>
      </c>
      <c r="C723" s="7">
        <v>430.0</v>
      </c>
      <c r="D723" s="8">
        <v>1.05</v>
      </c>
      <c r="E723" s="9">
        <v>1.0</v>
      </c>
      <c r="F723" s="9" t="s">
        <v>1650</v>
      </c>
      <c r="G723" s="5">
        <f t="shared" si="1"/>
        <v>0</v>
      </c>
      <c r="H723" s="5" t="s">
        <v>2557</v>
      </c>
      <c r="I723" s="5" t="s">
        <v>2558</v>
      </c>
      <c r="J723" s="5" t="s">
        <v>2559</v>
      </c>
    </row>
    <row r="724">
      <c r="A724" s="5" t="s">
        <v>1381</v>
      </c>
      <c r="B724" s="6">
        <v>1994.0</v>
      </c>
      <c r="C724" s="7">
        <v>465.0</v>
      </c>
      <c r="D724" s="8">
        <v>0.26</v>
      </c>
      <c r="E724" s="9">
        <v>1.0</v>
      </c>
      <c r="F724" s="9" t="s">
        <v>2544</v>
      </c>
      <c r="G724" s="5">
        <f t="shared" si="1"/>
        <v>0</v>
      </c>
      <c r="H724" s="5" t="s">
        <v>2560</v>
      </c>
      <c r="I724" s="5" t="s">
        <v>2561</v>
      </c>
      <c r="J724" s="5" t="s">
        <v>2562</v>
      </c>
    </row>
    <row r="725">
      <c r="A725" s="5" t="s">
        <v>2172</v>
      </c>
      <c r="B725" s="6">
        <v>1994.0</v>
      </c>
      <c r="C725" s="7">
        <v>475.0</v>
      </c>
      <c r="D725" s="8">
        <v>0.31</v>
      </c>
      <c r="E725" s="9">
        <v>1.0</v>
      </c>
      <c r="F725" s="9" t="s">
        <v>2544</v>
      </c>
      <c r="G725" s="5">
        <f t="shared" si="1"/>
        <v>0</v>
      </c>
      <c r="H725" s="5" t="s">
        <v>2563</v>
      </c>
      <c r="I725" s="5" t="s">
        <v>2564</v>
      </c>
      <c r="J725" s="5" t="s">
        <v>2565</v>
      </c>
    </row>
    <row r="726">
      <c r="A726" s="5" t="s">
        <v>2121</v>
      </c>
      <c r="B726" s="6">
        <v>1994.0</v>
      </c>
      <c r="C726" s="7">
        <v>499.0</v>
      </c>
      <c r="D726" s="8">
        <v>1.25</v>
      </c>
      <c r="E726" s="9">
        <v>1.0</v>
      </c>
      <c r="F726" s="9" t="s">
        <v>2544</v>
      </c>
      <c r="G726" s="5">
        <f t="shared" si="1"/>
        <v>0</v>
      </c>
      <c r="H726" s="5" t="s">
        <v>2566</v>
      </c>
      <c r="I726" s="5" t="s">
        <v>2567</v>
      </c>
      <c r="J726" s="5" t="s">
        <v>2568</v>
      </c>
    </row>
    <row r="727">
      <c r="A727" s="5" t="s">
        <v>1860</v>
      </c>
      <c r="B727" s="6">
        <v>1994.0</v>
      </c>
      <c r="C727" s="7">
        <v>520.0</v>
      </c>
      <c r="D727" s="8">
        <v>0.85</v>
      </c>
      <c r="E727" s="9">
        <v>1.0</v>
      </c>
      <c r="F727" s="9" t="s">
        <v>1650</v>
      </c>
      <c r="G727" s="5">
        <f t="shared" si="1"/>
        <v>0</v>
      </c>
      <c r="H727" s="5" t="s">
        <v>2569</v>
      </c>
      <c r="I727" s="5" t="s">
        <v>2570</v>
      </c>
      <c r="J727" s="5" t="s">
        <v>2571</v>
      </c>
    </row>
    <row r="728">
      <c r="A728" s="5" t="s">
        <v>1552</v>
      </c>
      <c r="B728" s="6">
        <v>1994.0</v>
      </c>
      <c r="C728" s="7">
        <v>540.0</v>
      </c>
      <c r="D728" s="8">
        <v>0.77</v>
      </c>
      <c r="E728" s="9">
        <v>1.0</v>
      </c>
      <c r="F728" s="9" t="s">
        <v>1650</v>
      </c>
      <c r="G728" s="5">
        <f t="shared" si="1"/>
        <v>0</v>
      </c>
      <c r="H728" s="5" t="s">
        <v>2572</v>
      </c>
      <c r="I728" s="5" t="s">
        <v>2573</v>
      </c>
      <c r="J728" s="5" t="s">
        <v>2574</v>
      </c>
    </row>
    <row r="729">
      <c r="A729" s="5" t="s">
        <v>2427</v>
      </c>
      <c r="B729" s="6">
        <v>1994.0</v>
      </c>
      <c r="C729" s="7">
        <v>612.0</v>
      </c>
      <c r="D729" s="8">
        <v>0.3</v>
      </c>
      <c r="E729" s="9">
        <v>1.0</v>
      </c>
      <c r="F729" s="9" t="s">
        <v>2544</v>
      </c>
      <c r="G729" s="5">
        <f t="shared" si="1"/>
        <v>0</v>
      </c>
      <c r="H729" s="5" t="s">
        <v>2575</v>
      </c>
      <c r="I729" s="5" t="s">
        <v>2576</v>
      </c>
      <c r="J729" s="5" t="s">
        <v>2577</v>
      </c>
    </row>
    <row r="730">
      <c r="A730" s="5" t="s">
        <v>1853</v>
      </c>
      <c r="B730" s="6">
        <v>1994.0</v>
      </c>
      <c r="C730" s="7">
        <v>620.0</v>
      </c>
      <c r="D730" s="8">
        <v>1.0</v>
      </c>
      <c r="E730" s="9">
        <v>1.0</v>
      </c>
      <c r="F730" s="9" t="s">
        <v>1650</v>
      </c>
      <c r="G730" s="5">
        <f t="shared" si="1"/>
        <v>0</v>
      </c>
      <c r="H730" s="5" t="s">
        <v>2578</v>
      </c>
      <c r="I730" s="5" t="s">
        <v>2579</v>
      </c>
      <c r="J730" s="5" t="s">
        <v>2580</v>
      </c>
    </row>
    <row r="731">
      <c r="A731" s="5" t="s">
        <v>2207</v>
      </c>
      <c r="B731" s="6">
        <v>1994.0</v>
      </c>
      <c r="C731" s="7">
        <v>687.0</v>
      </c>
      <c r="D731" s="8">
        <v>0.33</v>
      </c>
      <c r="E731" s="9">
        <v>1.0</v>
      </c>
      <c r="F731" s="9" t="s">
        <v>2544</v>
      </c>
      <c r="G731" s="5">
        <f t="shared" si="1"/>
        <v>0</v>
      </c>
      <c r="H731" s="5" t="s">
        <v>2581</v>
      </c>
      <c r="I731" s="5" t="s">
        <v>2582</v>
      </c>
      <c r="J731" s="5" t="s">
        <v>2583</v>
      </c>
    </row>
    <row r="732">
      <c r="A732" s="5" t="s">
        <v>2337</v>
      </c>
      <c r="B732" s="6">
        <v>1994.0</v>
      </c>
      <c r="C732" s="7">
        <v>777.0</v>
      </c>
      <c r="D732" s="8">
        <v>0.39</v>
      </c>
      <c r="E732" s="9">
        <v>1.0</v>
      </c>
      <c r="F732" s="9" t="s">
        <v>2544</v>
      </c>
      <c r="G732" s="5">
        <f t="shared" si="1"/>
        <v>0</v>
      </c>
      <c r="H732" s="5" t="s">
        <v>2584</v>
      </c>
      <c r="I732" s="5" t="s">
        <v>2585</v>
      </c>
      <c r="J732" s="5" t="s">
        <v>2586</v>
      </c>
    </row>
    <row r="733">
      <c r="A733" s="5" t="s">
        <v>2261</v>
      </c>
      <c r="B733" s="6">
        <v>1995.0</v>
      </c>
      <c r="C733" s="7">
        <v>1.0</v>
      </c>
      <c r="D733" s="8">
        <v>1.49</v>
      </c>
      <c r="E733" s="9">
        <v>1.0</v>
      </c>
      <c r="F733" s="9" t="s">
        <v>1650</v>
      </c>
      <c r="G733" s="5">
        <f t="shared" si="1"/>
        <v>0</v>
      </c>
      <c r="H733" s="5" t="s">
        <v>2587</v>
      </c>
      <c r="I733" s="5" t="s">
        <v>2588</v>
      </c>
      <c r="J733" s="5" t="s">
        <v>2589</v>
      </c>
    </row>
    <row r="734">
      <c r="A734" s="5" t="s">
        <v>1552</v>
      </c>
      <c r="B734" s="6">
        <v>1995.0</v>
      </c>
      <c r="C734" s="7">
        <v>30.0</v>
      </c>
      <c r="D734" s="8">
        <v>0.25</v>
      </c>
      <c r="E734" s="9">
        <v>1.0</v>
      </c>
      <c r="F734" s="9" t="s">
        <v>2544</v>
      </c>
      <c r="G734" s="5">
        <f t="shared" si="1"/>
        <v>0</v>
      </c>
      <c r="H734" s="5" t="s">
        <v>2590</v>
      </c>
      <c r="I734" s="5" t="s">
        <v>2591</v>
      </c>
      <c r="J734" s="5" t="s">
        <v>2592</v>
      </c>
    </row>
    <row r="735">
      <c r="A735" s="5" t="s">
        <v>1381</v>
      </c>
      <c r="B735" s="6">
        <v>1995.0</v>
      </c>
      <c r="C735" s="7">
        <v>45.0</v>
      </c>
      <c r="D735" s="8">
        <v>0.25</v>
      </c>
      <c r="E735" s="9">
        <v>1.0</v>
      </c>
      <c r="F735" s="9" t="s">
        <v>2544</v>
      </c>
      <c r="G735" s="5">
        <f t="shared" si="1"/>
        <v>0</v>
      </c>
      <c r="H735" s="5" t="s">
        <v>2593</v>
      </c>
      <c r="I735" s="5" t="s">
        <v>2594</v>
      </c>
      <c r="J735" s="5" t="s">
        <v>2595</v>
      </c>
    </row>
    <row r="736">
      <c r="A736" s="5" t="s">
        <v>2207</v>
      </c>
      <c r="B736" s="6">
        <v>1995.0</v>
      </c>
      <c r="C736" s="7">
        <v>145.0</v>
      </c>
      <c r="D736" s="8">
        <v>0.4</v>
      </c>
      <c r="E736" s="9">
        <v>1.0</v>
      </c>
      <c r="F736" s="9" t="s">
        <v>1650</v>
      </c>
      <c r="G736" s="5">
        <f t="shared" si="1"/>
        <v>0</v>
      </c>
      <c r="H736" s="5" t="s">
        <v>2596</v>
      </c>
      <c r="I736" s="5" t="s">
        <v>2597</v>
      </c>
      <c r="J736" s="5" t="s">
        <v>2598</v>
      </c>
    </row>
    <row r="737">
      <c r="A737" s="5" t="s">
        <v>1289</v>
      </c>
      <c r="B737" s="6">
        <v>1995.0</v>
      </c>
      <c r="C737" s="7">
        <v>158.0</v>
      </c>
      <c r="D737" s="8">
        <v>0.7</v>
      </c>
      <c r="E737" s="9">
        <v>1.0</v>
      </c>
      <c r="F737" s="9" t="s">
        <v>1650</v>
      </c>
      <c r="G737" s="5">
        <f t="shared" si="1"/>
        <v>0</v>
      </c>
      <c r="H737" s="5" t="s">
        <v>2599</v>
      </c>
      <c r="I737" s="5" t="s">
        <v>2600</v>
      </c>
      <c r="J737" s="5" t="s">
        <v>2601</v>
      </c>
    </row>
    <row r="738">
      <c r="A738" s="5" t="s">
        <v>1860</v>
      </c>
      <c r="B738" s="6">
        <v>1995.0</v>
      </c>
      <c r="C738" s="7">
        <v>170.0</v>
      </c>
      <c r="D738" s="8">
        <v>0.4</v>
      </c>
      <c r="E738" s="9">
        <v>1.0</v>
      </c>
      <c r="F738" s="9" t="s">
        <v>2544</v>
      </c>
      <c r="G738" s="5">
        <f t="shared" si="1"/>
        <v>0</v>
      </c>
      <c r="H738" s="5" t="s">
        <v>2602</v>
      </c>
      <c r="I738" s="5" t="s">
        <v>2603</v>
      </c>
      <c r="J738" s="5" t="s">
        <v>2604</v>
      </c>
    </row>
    <row r="739">
      <c r="A739" s="5" t="s">
        <v>2172</v>
      </c>
      <c r="B739" s="6">
        <v>1995.0</v>
      </c>
      <c r="C739" s="7">
        <v>175.0</v>
      </c>
      <c r="D739" s="8">
        <v>0.47</v>
      </c>
      <c r="E739" s="9">
        <v>1.0</v>
      </c>
      <c r="F739" s="9" t="s">
        <v>1650</v>
      </c>
      <c r="G739" s="5">
        <f t="shared" si="1"/>
        <v>0</v>
      </c>
      <c r="H739" s="5" t="s">
        <v>2605</v>
      </c>
      <c r="I739" s="5" t="s">
        <v>2606</v>
      </c>
      <c r="J739" s="5" t="s">
        <v>2607</v>
      </c>
    </row>
    <row r="740">
      <c r="A740" s="5" t="s">
        <v>2449</v>
      </c>
      <c r="B740" s="6">
        <v>1995.0</v>
      </c>
      <c r="C740" s="7">
        <v>199.0</v>
      </c>
      <c r="D740" s="8">
        <v>2.95</v>
      </c>
      <c r="E740" s="9">
        <v>1.0</v>
      </c>
      <c r="F740" s="9" t="s">
        <v>2531</v>
      </c>
      <c r="G740" s="5">
        <f t="shared" si="1"/>
        <v>0</v>
      </c>
      <c r="H740" s="5" t="s">
        <v>2608</v>
      </c>
      <c r="I740" s="5" t="s">
        <v>2609</v>
      </c>
      <c r="J740" s="5" t="s">
        <v>2610</v>
      </c>
    </row>
    <row r="741">
      <c r="A741" s="5" t="s">
        <v>2227</v>
      </c>
      <c r="B741" s="6">
        <v>1995.0</v>
      </c>
      <c r="C741" s="7">
        <v>203.0</v>
      </c>
      <c r="D741" s="8">
        <v>0.95</v>
      </c>
      <c r="E741" s="9">
        <v>1.0</v>
      </c>
      <c r="F741" s="9" t="s">
        <v>2544</v>
      </c>
      <c r="G741" s="5">
        <f t="shared" si="1"/>
        <v>0</v>
      </c>
      <c r="H741" s="5" t="s">
        <v>2611</v>
      </c>
      <c r="I741" s="5" t="s">
        <v>2612</v>
      </c>
      <c r="J741" s="5" t="s">
        <v>2613</v>
      </c>
    </row>
    <row r="742">
      <c r="A742" s="5" t="s">
        <v>2121</v>
      </c>
      <c r="B742" s="6">
        <v>1995.0</v>
      </c>
      <c r="C742" s="7">
        <v>295.0</v>
      </c>
      <c r="D742" s="8">
        <v>0.9</v>
      </c>
      <c r="E742" s="9">
        <v>1.0</v>
      </c>
      <c r="F742" s="9" t="s">
        <v>2531</v>
      </c>
      <c r="G742" s="5">
        <f t="shared" si="1"/>
        <v>0</v>
      </c>
      <c r="H742" s="5" t="s">
        <v>2614</v>
      </c>
      <c r="I742" s="5" t="s">
        <v>2615</v>
      </c>
      <c r="J742" s="5" t="s">
        <v>2616</v>
      </c>
    </row>
    <row r="743">
      <c r="A743" s="5" t="s">
        <v>2427</v>
      </c>
      <c r="B743" s="6">
        <v>1995.0</v>
      </c>
      <c r="C743" s="7">
        <v>312.0</v>
      </c>
      <c r="D743" s="8">
        <v>0.7</v>
      </c>
      <c r="E743" s="9">
        <v>1.0</v>
      </c>
      <c r="F743" s="9" t="s">
        <v>2544</v>
      </c>
      <c r="G743" s="5">
        <f t="shared" si="1"/>
        <v>0</v>
      </c>
      <c r="H743" s="5" t="s">
        <v>2617</v>
      </c>
      <c r="I743" s="5" t="s">
        <v>2618</v>
      </c>
      <c r="J743" s="5" t="s">
        <v>2619</v>
      </c>
    </row>
    <row r="744">
      <c r="A744" s="5" t="s">
        <v>1586</v>
      </c>
      <c r="B744" s="6">
        <v>1995.0</v>
      </c>
      <c r="C744" s="7">
        <v>347.0</v>
      </c>
      <c r="D744" s="8">
        <v>0.85</v>
      </c>
      <c r="E744" s="9">
        <v>1.0</v>
      </c>
      <c r="F744" s="9" t="s">
        <v>2531</v>
      </c>
      <c r="G744" s="5">
        <f t="shared" si="1"/>
        <v>0</v>
      </c>
      <c r="H744" s="5" t="s">
        <v>2620</v>
      </c>
      <c r="I744" s="5" t="s">
        <v>2621</v>
      </c>
      <c r="J744" s="5" t="s">
        <v>2622</v>
      </c>
    </row>
    <row r="745">
      <c r="A745" s="5" t="s">
        <v>1496</v>
      </c>
      <c r="B745" s="6">
        <v>1995.0</v>
      </c>
      <c r="C745" s="7">
        <v>370.0</v>
      </c>
      <c r="D745" s="8">
        <v>0.6</v>
      </c>
      <c r="E745" s="9">
        <v>1.0</v>
      </c>
      <c r="F745" s="9" t="s">
        <v>1650</v>
      </c>
      <c r="G745" s="5">
        <f t="shared" si="1"/>
        <v>0</v>
      </c>
      <c r="H745" s="5" t="s">
        <v>2623</v>
      </c>
      <c r="I745" s="5" t="s">
        <v>2624</v>
      </c>
      <c r="J745" s="5" t="s">
        <v>2625</v>
      </c>
    </row>
    <row r="746">
      <c r="A746" s="5" t="s">
        <v>2234</v>
      </c>
      <c r="B746" s="6">
        <v>1995.0</v>
      </c>
      <c r="C746" s="7">
        <v>397.0</v>
      </c>
      <c r="D746" s="8">
        <v>1.5</v>
      </c>
      <c r="E746" s="9">
        <v>1.0</v>
      </c>
      <c r="F746" s="9" t="s">
        <v>2531</v>
      </c>
      <c r="G746" s="5">
        <f t="shared" si="1"/>
        <v>0</v>
      </c>
      <c r="H746" s="5" t="s">
        <v>2626</v>
      </c>
      <c r="I746" s="5" t="s">
        <v>2627</v>
      </c>
      <c r="J746" s="5" t="s">
        <v>2628</v>
      </c>
    </row>
    <row r="747">
      <c r="A747" s="5" t="s">
        <v>1853</v>
      </c>
      <c r="B747" s="6">
        <v>1995.0</v>
      </c>
      <c r="C747" s="7">
        <v>431.0</v>
      </c>
      <c r="D747" s="8">
        <v>1.0</v>
      </c>
      <c r="E747" s="9">
        <v>1.0</v>
      </c>
      <c r="F747" s="9" t="s">
        <v>1650</v>
      </c>
      <c r="G747" s="5">
        <f t="shared" si="1"/>
        <v>0</v>
      </c>
      <c r="H747" s="5" t="s">
        <v>2629</v>
      </c>
      <c r="I747" s="5" t="s">
        <v>2630</v>
      </c>
      <c r="J747" s="5" t="s">
        <v>2631</v>
      </c>
    </row>
    <row r="748">
      <c r="A748" s="5" t="s">
        <v>1991</v>
      </c>
      <c r="B748" s="6">
        <v>1995.0</v>
      </c>
      <c r="C748" s="7">
        <v>534.0</v>
      </c>
      <c r="D748" s="8">
        <v>0.45</v>
      </c>
      <c r="E748" s="9">
        <v>1.0</v>
      </c>
      <c r="F748" s="9" t="s">
        <v>2544</v>
      </c>
      <c r="G748" s="5">
        <f t="shared" si="1"/>
        <v>0</v>
      </c>
      <c r="H748" s="5" t="s">
        <v>2632</v>
      </c>
      <c r="I748" s="5" t="s">
        <v>2633</v>
      </c>
      <c r="J748" s="5" t="s">
        <v>2634</v>
      </c>
    </row>
    <row r="749">
      <c r="A749" s="5" t="s">
        <v>2337</v>
      </c>
      <c r="B749" s="6">
        <v>1995.0</v>
      </c>
      <c r="C749" s="7">
        <v>535.0</v>
      </c>
      <c r="D749" s="8">
        <v>0.75</v>
      </c>
      <c r="E749" s="9">
        <v>1.0</v>
      </c>
      <c r="F749" s="9" t="s">
        <v>2544</v>
      </c>
      <c r="G749" s="5">
        <f t="shared" si="1"/>
        <v>0</v>
      </c>
      <c r="H749" s="5" t="s">
        <v>2635</v>
      </c>
      <c r="I749" s="5" t="s">
        <v>2636</v>
      </c>
      <c r="J749" s="5" t="s">
        <v>2637</v>
      </c>
    </row>
    <row r="750">
      <c r="A750" s="5" t="s">
        <v>2362</v>
      </c>
      <c r="B750" s="6">
        <v>1995.0</v>
      </c>
      <c r="C750" s="7">
        <v>543.0</v>
      </c>
      <c r="D750" s="8">
        <v>0.68</v>
      </c>
      <c r="E750" s="9">
        <v>1.0</v>
      </c>
      <c r="F750" s="9" t="s">
        <v>1650</v>
      </c>
      <c r="G750" s="5">
        <f t="shared" si="1"/>
        <v>0</v>
      </c>
      <c r="H750" s="5" t="s">
        <v>2638</v>
      </c>
      <c r="I750" s="5" t="s">
        <v>2639</v>
      </c>
      <c r="J750" s="5" t="s">
        <v>2640</v>
      </c>
    </row>
    <row r="751">
      <c r="A751" s="5" t="s">
        <v>1660</v>
      </c>
      <c r="B751" s="6">
        <v>1995.0</v>
      </c>
      <c r="C751" s="7">
        <v>559.0</v>
      </c>
      <c r="D751" s="8">
        <v>0.75</v>
      </c>
      <c r="E751" s="9">
        <v>1.0</v>
      </c>
      <c r="F751" s="9" t="s">
        <v>2544</v>
      </c>
      <c r="G751" s="5">
        <f t="shared" si="1"/>
        <v>0</v>
      </c>
      <c r="H751" s="5" t="s">
        <v>2641</v>
      </c>
      <c r="I751" s="5" t="s">
        <v>2642</v>
      </c>
      <c r="J751" s="5" t="s">
        <v>2643</v>
      </c>
    </row>
    <row r="752">
      <c r="A752" s="5" t="s">
        <v>1752</v>
      </c>
      <c r="B752" s="6">
        <v>1995.0</v>
      </c>
      <c r="C752" s="7">
        <v>588.0</v>
      </c>
      <c r="D752" s="8">
        <v>1.75</v>
      </c>
      <c r="E752" s="9">
        <v>1.0</v>
      </c>
      <c r="F752" s="9" t="s">
        <v>2531</v>
      </c>
      <c r="G752" s="5">
        <f t="shared" si="1"/>
        <v>0</v>
      </c>
      <c r="H752" s="5" t="s">
        <v>2644</v>
      </c>
      <c r="I752" s="5" t="s">
        <v>2645</v>
      </c>
      <c r="J752" s="5" t="s">
        <v>2646</v>
      </c>
    </row>
    <row r="753">
      <c r="A753" s="5" t="s">
        <v>2498</v>
      </c>
      <c r="B753" s="6">
        <v>1995.0</v>
      </c>
      <c r="C753" s="7">
        <v>622.0</v>
      </c>
      <c r="D753" s="8">
        <v>0.75</v>
      </c>
      <c r="E753" s="9">
        <v>1.0</v>
      </c>
      <c r="F753" s="9" t="s">
        <v>2544</v>
      </c>
      <c r="G753" s="5">
        <f t="shared" si="1"/>
        <v>0</v>
      </c>
      <c r="H753" s="5" t="s">
        <v>2647</v>
      </c>
      <c r="I753" s="5" t="s">
        <v>2648</v>
      </c>
      <c r="J753" s="5" t="s">
        <v>2649</v>
      </c>
    </row>
    <row r="754">
      <c r="A754" s="5" t="s">
        <v>2650</v>
      </c>
      <c r="B754" s="6">
        <v>1995.0</v>
      </c>
      <c r="C754" s="13" t="s">
        <v>2651</v>
      </c>
      <c r="D754" s="14">
        <v>11.5</v>
      </c>
      <c r="E754" s="6">
        <v>1.0</v>
      </c>
      <c r="F754" s="10" t="s">
        <v>2652</v>
      </c>
      <c r="G754" s="5">
        <f t="shared" si="1"/>
        <v>0</v>
      </c>
      <c r="H754" s="5" t="s">
        <v>2653</v>
      </c>
      <c r="I754" s="5" t="s">
        <v>2654</v>
      </c>
      <c r="J754" s="5" t="s">
        <v>2655</v>
      </c>
    </row>
    <row r="755">
      <c r="A755" s="5" t="s">
        <v>1552</v>
      </c>
      <c r="B755" s="6">
        <v>1996.0</v>
      </c>
      <c r="C755" s="7">
        <v>30.0</v>
      </c>
      <c r="D755" s="8">
        <v>0.82</v>
      </c>
      <c r="E755" s="9">
        <v>1.0</v>
      </c>
      <c r="F755" s="9" t="s">
        <v>2544</v>
      </c>
      <c r="G755" s="5">
        <f t="shared" si="1"/>
        <v>0</v>
      </c>
      <c r="H755" s="5" t="s">
        <v>2656</v>
      </c>
      <c r="I755" s="5" t="s">
        <v>2657</v>
      </c>
      <c r="J755" s="5" t="s">
        <v>2658</v>
      </c>
    </row>
    <row r="756">
      <c r="A756" s="5" t="s">
        <v>1991</v>
      </c>
      <c r="B756" s="6">
        <v>1996.0</v>
      </c>
      <c r="C756" s="7">
        <v>50.0</v>
      </c>
      <c r="D756" s="8">
        <v>0.5</v>
      </c>
      <c r="E756" s="9">
        <v>1.0</v>
      </c>
      <c r="F756" s="9" t="s">
        <v>2544</v>
      </c>
      <c r="G756" s="5">
        <f t="shared" si="1"/>
        <v>0</v>
      </c>
      <c r="H756" s="5" t="s">
        <v>2659</v>
      </c>
      <c r="I756" s="5" t="s">
        <v>2660</v>
      </c>
      <c r="J756" s="5" t="s">
        <v>2661</v>
      </c>
    </row>
    <row r="757">
      <c r="A757" s="5" t="s">
        <v>2261</v>
      </c>
      <c r="B757" s="6">
        <v>1996.0</v>
      </c>
      <c r="C757" s="7">
        <v>100.0</v>
      </c>
      <c r="D757" s="8">
        <v>0.5</v>
      </c>
      <c r="E757" s="9">
        <v>1.0</v>
      </c>
      <c r="F757" s="9" t="s">
        <v>2544</v>
      </c>
      <c r="G757" s="5">
        <f t="shared" si="1"/>
        <v>0</v>
      </c>
      <c r="H757" s="5" t="s">
        <v>2662</v>
      </c>
      <c r="I757" s="5" t="s">
        <v>2663</v>
      </c>
      <c r="J757" s="5" t="s">
        <v>2664</v>
      </c>
    </row>
    <row r="758">
      <c r="A758" s="5" t="s">
        <v>1496</v>
      </c>
      <c r="B758" s="6">
        <v>1996.0</v>
      </c>
      <c r="C758" s="7">
        <v>125.0</v>
      </c>
      <c r="D758" s="8">
        <v>0.93</v>
      </c>
      <c r="E758" s="9">
        <v>1.0</v>
      </c>
      <c r="F758" s="9" t="s">
        <v>1650</v>
      </c>
      <c r="G758" s="5">
        <f t="shared" si="1"/>
        <v>0</v>
      </c>
      <c r="H758" s="5" t="s">
        <v>2665</v>
      </c>
      <c r="I758" s="5" t="s">
        <v>2666</v>
      </c>
      <c r="J758" s="5" t="s">
        <v>2667</v>
      </c>
    </row>
    <row r="759">
      <c r="A759" s="5" t="s">
        <v>2362</v>
      </c>
      <c r="B759" s="6">
        <v>1996.0</v>
      </c>
      <c r="C759" s="7">
        <v>140.0</v>
      </c>
      <c r="D759" s="8">
        <v>0.32</v>
      </c>
      <c r="E759" s="9">
        <v>1.0</v>
      </c>
      <c r="F759" s="9" t="s">
        <v>2544</v>
      </c>
      <c r="G759" s="5">
        <f t="shared" si="1"/>
        <v>0</v>
      </c>
      <c r="H759" s="5" t="s">
        <v>2668</v>
      </c>
      <c r="I759" s="5" t="s">
        <v>2669</v>
      </c>
      <c r="J759" s="5" t="s">
        <v>2670</v>
      </c>
    </row>
    <row r="760">
      <c r="A760" s="5" t="s">
        <v>2227</v>
      </c>
      <c r="B760" s="6">
        <v>1996.0</v>
      </c>
      <c r="C760" s="7">
        <v>150.0</v>
      </c>
      <c r="D760" s="8">
        <v>1.0</v>
      </c>
      <c r="E760" s="9">
        <v>1.0</v>
      </c>
      <c r="F760" s="9" t="s">
        <v>2544</v>
      </c>
      <c r="G760" s="5">
        <f t="shared" si="1"/>
        <v>0</v>
      </c>
      <c r="H760" s="5" t="s">
        <v>2671</v>
      </c>
      <c r="I760" s="5" t="s">
        <v>2672</v>
      </c>
      <c r="J760" s="5" t="s">
        <v>2673</v>
      </c>
    </row>
    <row r="761">
      <c r="A761" s="5" t="s">
        <v>2337</v>
      </c>
      <c r="B761" s="6">
        <v>1996.0</v>
      </c>
      <c r="C761" s="7">
        <v>177.0</v>
      </c>
      <c r="D761" s="8">
        <v>0.95</v>
      </c>
      <c r="E761" s="9">
        <v>1.0</v>
      </c>
      <c r="F761" s="9" t="s">
        <v>2544</v>
      </c>
      <c r="G761" s="5">
        <f t="shared" si="1"/>
        <v>0</v>
      </c>
      <c r="H761" s="5" t="s">
        <v>2674</v>
      </c>
      <c r="I761" s="5" t="s">
        <v>2675</v>
      </c>
      <c r="J761" s="5" t="s">
        <v>2676</v>
      </c>
    </row>
    <row r="762">
      <c r="A762" s="5" t="s">
        <v>2207</v>
      </c>
      <c r="B762" s="6">
        <v>1996.0</v>
      </c>
      <c r="C762" s="7">
        <v>189.0</v>
      </c>
      <c r="D762" s="8">
        <v>0.3</v>
      </c>
      <c r="E762" s="9">
        <v>1.0</v>
      </c>
      <c r="F762" s="9" t="s">
        <v>2544</v>
      </c>
      <c r="G762" s="5">
        <f t="shared" si="1"/>
        <v>0</v>
      </c>
      <c r="H762" s="5" t="s">
        <v>2677</v>
      </c>
      <c r="I762" s="5" t="s">
        <v>2678</v>
      </c>
      <c r="J762" s="5" t="s">
        <v>2679</v>
      </c>
    </row>
    <row r="763">
      <c r="A763" s="5" t="s">
        <v>1752</v>
      </c>
      <c r="B763" s="6">
        <v>1996.0</v>
      </c>
      <c r="C763" s="7">
        <v>200.0</v>
      </c>
      <c r="D763" s="8">
        <v>1.0</v>
      </c>
      <c r="E763" s="9">
        <v>1.0</v>
      </c>
      <c r="F763" s="9" t="s">
        <v>1650</v>
      </c>
      <c r="G763" s="5">
        <f t="shared" si="1"/>
        <v>0</v>
      </c>
      <c r="H763" s="5" t="s">
        <v>2680</v>
      </c>
      <c r="I763" s="5" t="s">
        <v>2681</v>
      </c>
      <c r="J763" s="5" t="s">
        <v>2682</v>
      </c>
    </row>
    <row r="764">
      <c r="A764" s="5" t="s">
        <v>2234</v>
      </c>
      <c r="B764" s="6">
        <v>1996.0</v>
      </c>
      <c r="C764" s="7">
        <v>205.0</v>
      </c>
      <c r="D764" s="8">
        <v>1.0</v>
      </c>
      <c r="E764" s="9">
        <v>1.0</v>
      </c>
      <c r="F764" s="9" t="s">
        <v>2531</v>
      </c>
      <c r="G764" s="5">
        <f t="shared" si="1"/>
        <v>0</v>
      </c>
      <c r="H764" s="5" t="s">
        <v>2683</v>
      </c>
      <c r="I764" s="5" t="s">
        <v>2684</v>
      </c>
      <c r="J764" s="5" t="s">
        <v>2685</v>
      </c>
    </row>
    <row r="765">
      <c r="A765" s="5" t="s">
        <v>2449</v>
      </c>
      <c r="B765" s="6">
        <v>1996.0</v>
      </c>
      <c r="C765" s="7">
        <v>219.0</v>
      </c>
      <c r="D765" s="8">
        <v>1.25</v>
      </c>
      <c r="E765" s="9">
        <v>1.0</v>
      </c>
      <c r="F765" s="10" t="s">
        <v>2686</v>
      </c>
      <c r="G765" s="5">
        <f t="shared" si="1"/>
        <v>0</v>
      </c>
      <c r="H765" s="5" t="s">
        <v>2687</v>
      </c>
      <c r="I765" s="5" t="s">
        <v>2688</v>
      </c>
      <c r="J765" s="5" t="s">
        <v>2689</v>
      </c>
    </row>
    <row r="766">
      <c r="A766" s="5" t="s">
        <v>1853</v>
      </c>
      <c r="B766" s="6">
        <v>1996.0</v>
      </c>
      <c r="C766" s="7">
        <v>250.0</v>
      </c>
      <c r="D766" s="8">
        <v>0.85</v>
      </c>
      <c r="E766" s="9">
        <v>1.0</v>
      </c>
      <c r="F766" s="9" t="s">
        <v>2544</v>
      </c>
      <c r="G766" s="5">
        <f t="shared" si="1"/>
        <v>0</v>
      </c>
      <c r="H766" s="5" t="s">
        <v>2690</v>
      </c>
      <c r="I766" s="5" t="s">
        <v>2691</v>
      </c>
      <c r="J766" s="5" t="s">
        <v>2692</v>
      </c>
    </row>
    <row r="767">
      <c r="A767" s="5" t="s">
        <v>2427</v>
      </c>
      <c r="B767" s="6">
        <v>1996.0</v>
      </c>
      <c r="C767" s="7">
        <v>253.0</v>
      </c>
      <c r="D767" s="8">
        <v>0.93</v>
      </c>
      <c r="E767" s="9">
        <v>1.0</v>
      </c>
      <c r="F767" s="9" t="s">
        <v>2544</v>
      </c>
      <c r="G767" s="5">
        <f t="shared" si="1"/>
        <v>0</v>
      </c>
      <c r="H767" s="5" t="s">
        <v>2693</v>
      </c>
      <c r="I767" s="5" t="s">
        <v>2694</v>
      </c>
      <c r="J767" s="5" t="s">
        <v>2695</v>
      </c>
    </row>
    <row r="768">
      <c r="A768" s="5" t="s">
        <v>2172</v>
      </c>
      <c r="B768" s="6">
        <v>1996.0</v>
      </c>
      <c r="C768" s="7">
        <v>262.0</v>
      </c>
      <c r="D768" s="8">
        <v>0.31</v>
      </c>
      <c r="E768" s="9">
        <v>1.0</v>
      </c>
      <c r="F768" s="9" t="s">
        <v>2544</v>
      </c>
      <c r="G768" s="5">
        <f t="shared" si="1"/>
        <v>0</v>
      </c>
      <c r="H768" s="5" t="s">
        <v>2696</v>
      </c>
      <c r="I768" s="5" t="s">
        <v>2697</v>
      </c>
      <c r="J768" s="5" t="s">
        <v>2698</v>
      </c>
    </row>
    <row r="769">
      <c r="A769" s="5" t="s">
        <v>1586</v>
      </c>
      <c r="B769" s="6">
        <v>1996.0</v>
      </c>
      <c r="C769" s="7">
        <v>301.0</v>
      </c>
      <c r="D769" s="8">
        <v>0.75</v>
      </c>
      <c r="E769" s="9">
        <v>1.0</v>
      </c>
      <c r="F769" s="9" t="s">
        <v>2544</v>
      </c>
      <c r="G769" s="5">
        <f t="shared" si="1"/>
        <v>0</v>
      </c>
      <c r="H769" s="5" t="s">
        <v>2699</v>
      </c>
      <c r="I769" s="5" t="s">
        <v>2700</v>
      </c>
      <c r="J769" s="5" t="s">
        <v>2701</v>
      </c>
    </row>
    <row r="770">
      <c r="A770" s="5" t="s">
        <v>2498</v>
      </c>
      <c r="B770" s="6">
        <v>1996.0</v>
      </c>
      <c r="C770" s="7">
        <v>303.0</v>
      </c>
      <c r="D770" s="8">
        <v>0.9</v>
      </c>
      <c r="E770" s="9">
        <v>1.0</v>
      </c>
      <c r="F770" s="9" t="s">
        <v>2544</v>
      </c>
      <c r="G770" s="5">
        <f t="shared" si="1"/>
        <v>0</v>
      </c>
      <c r="H770" s="5" t="s">
        <v>2702</v>
      </c>
      <c r="I770" s="5" t="s">
        <v>2703</v>
      </c>
      <c r="J770" s="5" t="s">
        <v>2704</v>
      </c>
    </row>
    <row r="771">
      <c r="A771" s="5" t="s">
        <v>2121</v>
      </c>
      <c r="B771" s="6">
        <v>1996.0</v>
      </c>
      <c r="C771" s="7">
        <v>318.0</v>
      </c>
      <c r="D771" s="8">
        <v>1.38</v>
      </c>
      <c r="E771" s="9">
        <v>1.0</v>
      </c>
      <c r="F771" s="9" t="s">
        <v>2544</v>
      </c>
      <c r="G771" s="5">
        <f t="shared" si="1"/>
        <v>0</v>
      </c>
      <c r="H771" s="5" t="s">
        <v>2705</v>
      </c>
      <c r="I771" s="5" t="s">
        <v>2706</v>
      </c>
      <c r="J771" s="5" t="s">
        <v>2707</v>
      </c>
    </row>
    <row r="772">
      <c r="A772" s="5" t="s">
        <v>1860</v>
      </c>
      <c r="B772" s="6">
        <v>1996.0</v>
      </c>
      <c r="C772" s="7">
        <v>323.0</v>
      </c>
      <c r="D772" s="8">
        <v>0.3</v>
      </c>
      <c r="E772" s="9">
        <v>1.0</v>
      </c>
      <c r="F772" s="9" t="s">
        <v>2544</v>
      </c>
      <c r="G772" s="5">
        <f t="shared" si="1"/>
        <v>0</v>
      </c>
      <c r="H772" s="5" t="s">
        <v>2708</v>
      </c>
      <c r="I772" s="5" t="s">
        <v>2709</v>
      </c>
      <c r="J772" s="5" t="s">
        <v>2710</v>
      </c>
    </row>
    <row r="773">
      <c r="A773" s="5" t="s">
        <v>1381</v>
      </c>
      <c r="B773" s="6">
        <v>1996.0</v>
      </c>
      <c r="C773" s="7">
        <v>368.0</v>
      </c>
      <c r="D773" s="8">
        <v>0.2</v>
      </c>
      <c r="E773" s="9">
        <v>1.0</v>
      </c>
      <c r="F773" s="9" t="s">
        <v>2544</v>
      </c>
      <c r="G773" s="5">
        <f t="shared" si="1"/>
        <v>0</v>
      </c>
      <c r="H773" s="5" t="s">
        <v>2711</v>
      </c>
      <c r="I773" s="5" t="s">
        <v>2712</v>
      </c>
      <c r="J773" s="5" t="s">
        <v>2713</v>
      </c>
    </row>
    <row r="774">
      <c r="A774" s="5" t="s">
        <v>1660</v>
      </c>
      <c r="B774" s="6">
        <v>1996.0</v>
      </c>
      <c r="C774" s="7">
        <v>397.0</v>
      </c>
      <c r="D774" s="8">
        <v>1.69</v>
      </c>
      <c r="E774" s="9">
        <v>1.0</v>
      </c>
      <c r="F774" s="9" t="s">
        <v>2544</v>
      </c>
      <c r="G774" s="5">
        <f t="shared" si="1"/>
        <v>0</v>
      </c>
      <c r="H774" s="5" t="s">
        <v>2714</v>
      </c>
      <c r="I774" s="5" t="s">
        <v>2715</v>
      </c>
      <c r="J774" s="5" t="s">
        <v>2716</v>
      </c>
    </row>
    <row r="775">
      <c r="A775" s="5" t="s">
        <v>1860</v>
      </c>
      <c r="B775" s="6">
        <v>1997.0</v>
      </c>
      <c r="C775" s="7">
        <v>8.0</v>
      </c>
      <c r="D775" s="8">
        <v>1.04</v>
      </c>
      <c r="E775" s="9">
        <v>1.0</v>
      </c>
      <c r="F775" s="9" t="s">
        <v>2544</v>
      </c>
      <c r="G775" s="5">
        <f t="shared" si="1"/>
        <v>0</v>
      </c>
      <c r="H775" s="5" t="s">
        <v>2717</v>
      </c>
      <c r="I775" s="5" t="s">
        <v>2718</v>
      </c>
      <c r="J775" s="5" t="s">
        <v>2719</v>
      </c>
    </row>
    <row r="776">
      <c r="A776" s="5" t="s">
        <v>2449</v>
      </c>
      <c r="B776" s="6">
        <v>1997.0</v>
      </c>
      <c r="C776" s="7">
        <v>13.0</v>
      </c>
      <c r="D776" s="8">
        <v>1.0</v>
      </c>
      <c r="E776" s="9">
        <v>1.0</v>
      </c>
      <c r="F776" s="9" t="s">
        <v>2531</v>
      </c>
      <c r="G776" s="5">
        <f t="shared" si="1"/>
        <v>0</v>
      </c>
      <c r="H776" s="5" t="s">
        <v>2720</v>
      </c>
      <c r="I776" s="5" t="s">
        <v>2721</v>
      </c>
      <c r="J776" s="5" t="s">
        <v>2722</v>
      </c>
    </row>
    <row r="777">
      <c r="A777" s="5" t="s">
        <v>2172</v>
      </c>
      <c r="B777" s="6">
        <v>1997.0</v>
      </c>
      <c r="C777" s="7">
        <v>50.0</v>
      </c>
      <c r="D777" s="8">
        <v>0.35</v>
      </c>
      <c r="E777" s="9">
        <v>1.0</v>
      </c>
      <c r="F777" s="9" t="s">
        <v>2544</v>
      </c>
      <c r="G777" s="5">
        <f t="shared" si="1"/>
        <v>0</v>
      </c>
      <c r="H777" s="5" t="s">
        <v>2723</v>
      </c>
      <c r="I777" s="5" t="s">
        <v>2724</v>
      </c>
      <c r="J777" s="5" t="s">
        <v>2725</v>
      </c>
    </row>
    <row r="778">
      <c r="A778" s="5" t="s">
        <v>1660</v>
      </c>
      <c r="B778" s="6">
        <v>1997.0</v>
      </c>
      <c r="C778" s="7">
        <v>96.0</v>
      </c>
      <c r="D778" s="8">
        <v>1.25</v>
      </c>
      <c r="E778" s="9">
        <v>1.0</v>
      </c>
      <c r="F778" s="9" t="s">
        <v>2544</v>
      </c>
      <c r="G778" s="5">
        <f t="shared" si="1"/>
        <v>0</v>
      </c>
      <c r="H778" s="5" t="s">
        <v>2726</v>
      </c>
      <c r="I778" s="5" t="s">
        <v>2727</v>
      </c>
      <c r="J778" s="5" t="s">
        <v>2728</v>
      </c>
    </row>
    <row r="779">
      <c r="A779" s="5" t="s">
        <v>2427</v>
      </c>
      <c r="B779" s="6">
        <v>1997.0</v>
      </c>
      <c r="C779" s="7">
        <v>105.0</v>
      </c>
      <c r="D779" s="8">
        <v>0.63</v>
      </c>
      <c r="E779" s="9">
        <v>1.0</v>
      </c>
      <c r="F779" s="9" t="s">
        <v>2544</v>
      </c>
      <c r="G779" s="5">
        <f t="shared" si="1"/>
        <v>0</v>
      </c>
      <c r="H779" s="5" t="s">
        <v>2729</v>
      </c>
      <c r="I779" s="5" t="s">
        <v>2730</v>
      </c>
      <c r="J779" s="5" t="s">
        <v>2731</v>
      </c>
    </row>
    <row r="780">
      <c r="A780" s="5" t="s">
        <v>2261</v>
      </c>
      <c r="B780" s="6">
        <v>1997.0</v>
      </c>
      <c r="C780" s="7">
        <v>108.0</v>
      </c>
      <c r="D780" s="8">
        <v>0.45</v>
      </c>
      <c r="E780" s="9">
        <v>1.0</v>
      </c>
      <c r="F780" s="9" t="s">
        <v>2544</v>
      </c>
      <c r="G780" s="5">
        <f t="shared" si="1"/>
        <v>0</v>
      </c>
      <c r="H780" s="5" t="s">
        <v>2732</v>
      </c>
      <c r="I780" s="5" t="s">
        <v>2733</v>
      </c>
      <c r="J780" s="5" t="s">
        <v>2734</v>
      </c>
    </row>
    <row r="781">
      <c r="A781" s="5" t="s">
        <v>2121</v>
      </c>
      <c r="B781" s="6">
        <v>1997.0</v>
      </c>
      <c r="C781" s="7">
        <v>130.0</v>
      </c>
      <c r="D781" s="8">
        <v>1.0</v>
      </c>
      <c r="E781" s="9">
        <v>1.0</v>
      </c>
      <c r="F781" s="9" t="s">
        <v>2544</v>
      </c>
      <c r="G781" s="5">
        <f t="shared" si="1"/>
        <v>0</v>
      </c>
      <c r="H781" s="5" t="s">
        <v>2735</v>
      </c>
      <c r="I781" s="5" t="s">
        <v>2736</v>
      </c>
      <c r="J781" s="5" t="s">
        <v>2737</v>
      </c>
    </row>
    <row r="782">
      <c r="A782" s="5" t="s">
        <v>1552</v>
      </c>
      <c r="B782" s="6">
        <v>1997.0</v>
      </c>
      <c r="C782" s="7">
        <v>138.0</v>
      </c>
      <c r="D782" s="8">
        <v>0.35</v>
      </c>
      <c r="E782" s="9">
        <v>1.0</v>
      </c>
      <c r="F782" s="9" t="s">
        <v>2544</v>
      </c>
      <c r="G782" s="5">
        <f t="shared" si="1"/>
        <v>0</v>
      </c>
      <c r="H782" s="5" t="s">
        <v>2738</v>
      </c>
      <c r="I782" s="5" t="s">
        <v>2739</v>
      </c>
      <c r="J782" s="5" t="s">
        <v>2740</v>
      </c>
    </row>
    <row r="783">
      <c r="A783" s="5" t="s">
        <v>2207</v>
      </c>
      <c r="B783" s="6">
        <v>1997.0</v>
      </c>
      <c r="C783" s="7">
        <v>157.0</v>
      </c>
      <c r="D783" s="8">
        <v>0.3</v>
      </c>
      <c r="E783" s="9">
        <v>1.0</v>
      </c>
      <c r="F783" s="9" t="s">
        <v>2544</v>
      </c>
      <c r="G783" s="5">
        <f t="shared" si="1"/>
        <v>0</v>
      </c>
      <c r="H783" s="5" t="s">
        <v>2741</v>
      </c>
      <c r="I783" s="5" t="s">
        <v>2742</v>
      </c>
      <c r="J783" s="5" t="s">
        <v>2743</v>
      </c>
    </row>
    <row r="784">
      <c r="A784" s="5" t="s">
        <v>2498</v>
      </c>
      <c r="B784" s="6">
        <v>1997.0</v>
      </c>
      <c r="C784" s="7">
        <v>158.0</v>
      </c>
      <c r="D784" s="8">
        <v>1.18</v>
      </c>
      <c r="E784" s="9">
        <v>1.0</v>
      </c>
      <c r="F784" s="9" t="s">
        <v>2544</v>
      </c>
      <c r="G784" s="5">
        <f t="shared" si="1"/>
        <v>0</v>
      </c>
      <c r="H784" s="5" t="s">
        <v>2744</v>
      </c>
      <c r="I784" s="5" t="s">
        <v>2745</v>
      </c>
      <c r="J784" s="5" t="s">
        <v>2746</v>
      </c>
    </row>
    <row r="785">
      <c r="A785" s="5" t="s">
        <v>2650</v>
      </c>
      <c r="B785" s="6">
        <v>1997.0</v>
      </c>
      <c r="C785" s="7">
        <v>256.0</v>
      </c>
      <c r="D785" s="8">
        <v>0.35</v>
      </c>
      <c r="E785" s="9">
        <v>1.0</v>
      </c>
      <c r="F785" s="9" t="s">
        <v>2544</v>
      </c>
      <c r="G785" s="5">
        <f t="shared" si="1"/>
        <v>0</v>
      </c>
      <c r="H785" s="5" t="s">
        <v>2747</v>
      </c>
      <c r="I785" s="5" t="s">
        <v>2748</v>
      </c>
      <c r="J785" s="5" t="s">
        <v>2749</v>
      </c>
    </row>
    <row r="786">
      <c r="A786" s="5" t="s">
        <v>2337</v>
      </c>
      <c r="B786" s="6">
        <v>1997.0</v>
      </c>
      <c r="C786" s="7">
        <v>276.0</v>
      </c>
      <c r="D786" s="8">
        <v>0.4</v>
      </c>
      <c r="E786" s="9">
        <v>1.0</v>
      </c>
      <c r="F786" s="9" t="s">
        <v>2544</v>
      </c>
      <c r="G786" s="5">
        <f t="shared" si="1"/>
        <v>0</v>
      </c>
      <c r="H786" s="5" t="s">
        <v>2750</v>
      </c>
      <c r="I786" s="5" t="s">
        <v>2751</v>
      </c>
      <c r="J786" s="5" t="s">
        <v>2752</v>
      </c>
    </row>
    <row r="787">
      <c r="A787" s="5" t="s">
        <v>2234</v>
      </c>
      <c r="B787" s="6">
        <v>1997.0</v>
      </c>
      <c r="C787" s="7">
        <v>300.0</v>
      </c>
      <c r="D787" s="8">
        <v>0.6</v>
      </c>
      <c r="E787" s="9">
        <v>1.0</v>
      </c>
      <c r="F787" s="9" t="s">
        <v>2753</v>
      </c>
      <c r="G787" s="5">
        <f t="shared" si="1"/>
        <v>0</v>
      </c>
      <c r="H787" s="5" t="s">
        <v>2754</v>
      </c>
      <c r="I787" s="5" t="s">
        <v>2755</v>
      </c>
      <c r="J787" s="5" t="s">
        <v>2756</v>
      </c>
    </row>
    <row r="788">
      <c r="A788" s="5" t="s">
        <v>2227</v>
      </c>
      <c r="B788" s="6">
        <v>1997.0</v>
      </c>
      <c r="C788" s="7">
        <v>325.0</v>
      </c>
      <c r="D788" s="8">
        <v>1.1</v>
      </c>
      <c r="E788" s="9">
        <v>1.0</v>
      </c>
      <c r="F788" s="9" t="s">
        <v>2544</v>
      </c>
      <c r="G788" s="5">
        <f t="shared" si="1"/>
        <v>0</v>
      </c>
      <c r="H788" s="5" t="s">
        <v>2757</v>
      </c>
      <c r="I788" s="5" t="s">
        <v>2758</v>
      </c>
      <c r="J788" s="5" t="s">
        <v>2759</v>
      </c>
    </row>
    <row r="789">
      <c r="A789" s="5" t="s">
        <v>1496</v>
      </c>
      <c r="B789" s="6">
        <v>1997.0</v>
      </c>
      <c r="C789" s="7">
        <v>333.0</v>
      </c>
      <c r="D789" s="8">
        <v>0.6</v>
      </c>
      <c r="E789" s="9">
        <v>1.0</v>
      </c>
      <c r="F789" s="9" t="s">
        <v>2544</v>
      </c>
      <c r="G789" s="5">
        <f t="shared" si="1"/>
        <v>0</v>
      </c>
      <c r="H789" s="5" t="s">
        <v>2760</v>
      </c>
      <c r="I789" s="5" t="s">
        <v>2761</v>
      </c>
      <c r="J789" s="5" t="s">
        <v>2762</v>
      </c>
    </row>
    <row r="790">
      <c r="A790" s="5" t="s">
        <v>2362</v>
      </c>
      <c r="B790" s="6">
        <v>1997.0</v>
      </c>
      <c r="C790" s="7">
        <v>340.0</v>
      </c>
      <c r="D790" s="8">
        <v>0.35</v>
      </c>
      <c r="E790" s="9">
        <v>1.0</v>
      </c>
      <c r="F790" s="9" t="s">
        <v>2544</v>
      </c>
      <c r="G790" s="5">
        <f t="shared" si="1"/>
        <v>0</v>
      </c>
      <c r="H790" s="5" t="s">
        <v>2763</v>
      </c>
      <c r="I790" s="5" t="s">
        <v>2764</v>
      </c>
      <c r="J790" s="5" t="s">
        <v>2765</v>
      </c>
    </row>
    <row r="791">
      <c r="A791" s="5" t="s">
        <v>1381</v>
      </c>
      <c r="B791" s="6">
        <v>1997.0</v>
      </c>
      <c r="C791" s="7">
        <v>388.0</v>
      </c>
      <c r="D791" s="8">
        <v>0.25</v>
      </c>
      <c r="E791" s="9">
        <v>1.0</v>
      </c>
      <c r="F791" s="10" t="s">
        <v>2766</v>
      </c>
      <c r="G791" s="5">
        <f t="shared" si="1"/>
        <v>0</v>
      </c>
      <c r="H791" s="5" t="s">
        <v>2767</v>
      </c>
      <c r="I791" s="5" t="s">
        <v>2768</v>
      </c>
      <c r="J791" s="5" t="s">
        <v>2769</v>
      </c>
    </row>
    <row r="792">
      <c r="A792" s="5" t="s">
        <v>1752</v>
      </c>
      <c r="B792" s="6">
        <v>1997.0</v>
      </c>
      <c r="C792" s="7">
        <v>400.0</v>
      </c>
      <c r="D792" s="8">
        <v>2.05</v>
      </c>
      <c r="E792" s="9">
        <v>1.0</v>
      </c>
      <c r="F792" s="9" t="s">
        <v>2531</v>
      </c>
      <c r="G792" s="5">
        <f t="shared" si="1"/>
        <v>0</v>
      </c>
      <c r="H792" s="5" t="s">
        <v>2770</v>
      </c>
      <c r="I792" s="5" t="s">
        <v>2771</v>
      </c>
      <c r="J792" s="5" t="s">
        <v>2772</v>
      </c>
    </row>
    <row r="793">
      <c r="A793" s="5" t="s">
        <v>1853</v>
      </c>
      <c r="B793" s="6">
        <v>1997.0</v>
      </c>
      <c r="C793" s="7">
        <v>410.0</v>
      </c>
      <c r="D793" s="8">
        <v>0.93</v>
      </c>
      <c r="E793" s="9">
        <v>1.0</v>
      </c>
      <c r="F793" s="9" t="s">
        <v>2544</v>
      </c>
      <c r="G793" s="5">
        <f t="shared" si="1"/>
        <v>0</v>
      </c>
      <c r="H793" s="5" t="s">
        <v>2773</v>
      </c>
      <c r="I793" s="5" t="s">
        <v>2774</v>
      </c>
      <c r="J793" s="5" t="s">
        <v>2775</v>
      </c>
    </row>
    <row r="794">
      <c r="A794" s="5" t="s">
        <v>1853</v>
      </c>
      <c r="B794" s="6">
        <v>1998.0</v>
      </c>
      <c r="C794" s="7">
        <v>1.0</v>
      </c>
      <c r="D794" s="8">
        <v>0.95</v>
      </c>
      <c r="E794" s="9">
        <v>1.0</v>
      </c>
      <c r="F794" s="10" t="s">
        <v>2766</v>
      </c>
      <c r="G794" s="5">
        <f t="shared" si="1"/>
        <v>0</v>
      </c>
      <c r="H794" s="5" t="s">
        <v>2776</v>
      </c>
      <c r="I794" s="5" t="s">
        <v>2777</v>
      </c>
      <c r="J794" s="5" t="s">
        <v>2778</v>
      </c>
    </row>
    <row r="795">
      <c r="A795" s="5" t="s">
        <v>2650</v>
      </c>
      <c r="B795" s="6">
        <v>1998.0</v>
      </c>
      <c r="C795" s="7">
        <v>8.0</v>
      </c>
      <c r="D795" s="8">
        <v>0.35</v>
      </c>
      <c r="E795" s="9">
        <v>1.0</v>
      </c>
      <c r="F795" s="10" t="s">
        <v>2779</v>
      </c>
      <c r="G795" s="5">
        <f t="shared" si="1"/>
        <v>0</v>
      </c>
      <c r="H795" s="5" t="s">
        <v>2780</v>
      </c>
      <c r="I795" s="5" t="s">
        <v>2781</v>
      </c>
      <c r="J795" s="5" t="s">
        <v>2782</v>
      </c>
    </row>
    <row r="796">
      <c r="A796" s="5" t="s">
        <v>2261</v>
      </c>
      <c r="B796" s="6">
        <v>1998.0</v>
      </c>
      <c r="C796" s="7">
        <v>20.0</v>
      </c>
      <c r="D796" s="8">
        <v>0.15</v>
      </c>
      <c r="E796" s="9">
        <v>1.0</v>
      </c>
      <c r="F796" s="10" t="s">
        <v>2783</v>
      </c>
      <c r="G796" s="5">
        <f t="shared" si="1"/>
        <v>0</v>
      </c>
      <c r="H796" s="5" t="s">
        <v>2784</v>
      </c>
      <c r="I796" s="5" t="s">
        <v>2785</v>
      </c>
      <c r="J796" s="5" t="s">
        <v>2786</v>
      </c>
    </row>
    <row r="797">
      <c r="A797" s="5" t="s">
        <v>2172</v>
      </c>
      <c r="B797" s="6">
        <v>1998.0</v>
      </c>
      <c r="C797" s="7">
        <v>130.0</v>
      </c>
      <c r="D797" s="8">
        <v>0.3</v>
      </c>
      <c r="E797" s="9">
        <v>1.0</v>
      </c>
      <c r="F797" s="10" t="s">
        <v>2787</v>
      </c>
      <c r="G797" s="5">
        <f t="shared" si="1"/>
        <v>0</v>
      </c>
      <c r="H797" s="5" t="s">
        <v>2788</v>
      </c>
      <c r="I797" s="5" t="s">
        <v>2789</v>
      </c>
      <c r="J797" s="5" t="s">
        <v>2790</v>
      </c>
    </row>
    <row r="798">
      <c r="A798" s="5" t="s">
        <v>2227</v>
      </c>
      <c r="B798" s="6">
        <v>1998.0</v>
      </c>
      <c r="C798" s="7">
        <v>150.0</v>
      </c>
      <c r="D798" s="8">
        <v>1.1</v>
      </c>
      <c r="E798" s="9">
        <v>1.0</v>
      </c>
      <c r="F798" s="10" t="s">
        <v>2779</v>
      </c>
      <c r="G798" s="5">
        <f t="shared" si="1"/>
        <v>0</v>
      </c>
      <c r="H798" s="5" t="s">
        <v>2791</v>
      </c>
      <c r="I798" s="5" t="s">
        <v>2792</v>
      </c>
      <c r="J798" s="5" t="s">
        <v>2793</v>
      </c>
    </row>
    <row r="799">
      <c r="A799" s="5" t="s">
        <v>2449</v>
      </c>
      <c r="B799" s="6">
        <v>1998.0</v>
      </c>
      <c r="C799" s="7">
        <v>160.0</v>
      </c>
      <c r="D799" s="8">
        <v>0.85</v>
      </c>
      <c r="E799" s="9">
        <v>1.0</v>
      </c>
      <c r="F799" s="10" t="s">
        <v>2766</v>
      </c>
      <c r="G799" s="5">
        <f t="shared" si="1"/>
        <v>0</v>
      </c>
      <c r="H799" s="5" t="s">
        <v>2794</v>
      </c>
      <c r="I799" s="5" t="s">
        <v>2795</v>
      </c>
      <c r="J799" s="5" t="s">
        <v>2796</v>
      </c>
    </row>
    <row r="800">
      <c r="A800" s="5" t="s">
        <v>1381</v>
      </c>
      <c r="B800" s="6">
        <v>1998.0</v>
      </c>
      <c r="C800" s="7">
        <v>200.0</v>
      </c>
      <c r="D800" s="8">
        <v>0.3</v>
      </c>
      <c r="E800" s="9">
        <v>1.0</v>
      </c>
      <c r="F800" s="10" t="s">
        <v>2797</v>
      </c>
      <c r="G800" s="5">
        <f t="shared" si="1"/>
        <v>0</v>
      </c>
      <c r="H800" s="5" t="s">
        <v>2798</v>
      </c>
      <c r="I800" s="5" t="s">
        <v>2799</v>
      </c>
      <c r="J800" s="5" t="s">
        <v>2800</v>
      </c>
    </row>
    <row r="801">
      <c r="A801" s="5" t="s">
        <v>1860</v>
      </c>
      <c r="B801" s="6">
        <v>1998.0</v>
      </c>
      <c r="C801" s="7">
        <v>215.0</v>
      </c>
      <c r="D801" s="8">
        <v>0.3</v>
      </c>
      <c r="E801" s="9">
        <v>1.0</v>
      </c>
      <c r="F801" s="10" t="s">
        <v>2797</v>
      </c>
      <c r="G801" s="5">
        <f t="shared" si="1"/>
        <v>0</v>
      </c>
      <c r="H801" s="5" t="s">
        <v>2801</v>
      </c>
      <c r="I801" s="5" t="s">
        <v>2802</v>
      </c>
      <c r="J801" s="5" t="s">
        <v>2803</v>
      </c>
    </row>
    <row r="802">
      <c r="A802" s="5" t="s">
        <v>2804</v>
      </c>
      <c r="B802" s="6">
        <v>1998.0</v>
      </c>
      <c r="C802" s="16">
        <v>254.0</v>
      </c>
      <c r="D802" s="8">
        <v>0.3</v>
      </c>
      <c r="E802" s="9">
        <v>1.0</v>
      </c>
      <c r="F802" s="10" t="s">
        <v>2766</v>
      </c>
      <c r="G802" s="5">
        <f t="shared" si="1"/>
        <v>0</v>
      </c>
      <c r="H802" s="5" t="s">
        <v>2805</v>
      </c>
      <c r="I802" s="5" t="s">
        <v>2806</v>
      </c>
      <c r="J802" s="5" t="s">
        <v>2807</v>
      </c>
    </row>
    <row r="803">
      <c r="A803" s="5" t="s">
        <v>2808</v>
      </c>
      <c r="B803" s="6">
        <v>1998.0</v>
      </c>
      <c r="C803" s="16">
        <v>257.0</v>
      </c>
      <c r="D803" s="8">
        <v>2.5</v>
      </c>
      <c r="E803" s="9">
        <v>1.0</v>
      </c>
      <c r="F803" s="10" t="s">
        <v>2518</v>
      </c>
      <c r="G803" s="5">
        <f t="shared" si="1"/>
        <v>0</v>
      </c>
      <c r="H803" s="5" t="s">
        <v>2809</v>
      </c>
      <c r="I803" s="5" t="s">
        <v>2810</v>
      </c>
      <c r="J803" s="5" t="s">
        <v>2811</v>
      </c>
    </row>
    <row r="804">
      <c r="A804" s="5" t="s">
        <v>2812</v>
      </c>
      <c r="B804" s="6">
        <v>1998.0</v>
      </c>
      <c r="C804" s="7">
        <v>264.0</v>
      </c>
      <c r="D804" s="8">
        <v>0.3</v>
      </c>
      <c r="E804" s="9">
        <v>1.0</v>
      </c>
      <c r="F804" s="9" t="s">
        <v>1561</v>
      </c>
      <c r="G804" s="5">
        <f t="shared" si="1"/>
        <v>0</v>
      </c>
      <c r="H804" s="5" t="s">
        <v>2813</v>
      </c>
      <c r="I804" s="5" t="s">
        <v>2814</v>
      </c>
      <c r="J804" s="5" t="s">
        <v>2815</v>
      </c>
    </row>
    <row r="805">
      <c r="A805" s="5" t="s">
        <v>2427</v>
      </c>
      <c r="B805" s="6">
        <v>1998.0</v>
      </c>
      <c r="C805" s="7">
        <v>290.0</v>
      </c>
      <c r="D805" s="8">
        <v>0.7</v>
      </c>
      <c r="E805" s="9">
        <v>1.0</v>
      </c>
      <c r="F805" s="10" t="s">
        <v>2779</v>
      </c>
      <c r="G805" s="5">
        <f t="shared" si="1"/>
        <v>0</v>
      </c>
      <c r="H805" s="5" t="s">
        <v>2816</v>
      </c>
      <c r="I805" s="5" t="s">
        <v>2817</v>
      </c>
      <c r="J805" s="5" t="s">
        <v>2818</v>
      </c>
    </row>
    <row r="806">
      <c r="A806" s="5" t="s">
        <v>1552</v>
      </c>
      <c r="B806" s="6">
        <v>1998.0</v>
      </c>
      <c r="C806" s="7">
        <v>291.0</v>
      </c>
      <c r="D806" s="8">
        <v>0.77</v>
      </c>
      <c r="E806" s="9">
        <v>1.0</v>
      </c>
      <c r="F806" s="9" t="s">
        <v>1561</v>
      </c>
      <c r="G806" s="5">
        <f t="shared" si="1"/>
        <v>0</v>
      </c>
      <c r="H806" s="5" t="s">
        <v>2819</v>
      </c>
      <c r="I806" s="5" t="s">
        <v>2820</v>
      </c>
      <c r="J806" s="5" t="s">
        <v>2821</v>
      </c>
    </row>
    <row r="807">
      <c r="A807" s="5" t="s">
        <v>2362</v>
      </c>
      <c r="B807" s="6">
        <v>1998.0</v>
      </c>
      <c r="C807" s="7">
        <v>292.0</v>
      </c>
      <c r="D807" s="8">
        <v>0.6</v>
      </c>
      <c r="E807" s="9">
        <v>1.0</v>
      </c>
      <c r="F807" s="10" t="s">
        <v>2779</v>
      </c>
      <c r="G807" s="5">
        <f t="shared" si="1"/>
        <v>0</v>
      </c>
      <c r="H807" s="5" t="s">
        <v>2822</v>
      </c>
      <c r="I807" s="5" t="s">
        <v>2823</v>
      </c>
      <c r="J807" s="5" t="s">
        <v>2824</v>
      </c>
    </row>
    <row r="808">
      <c r="A808" s="5" t="s">
        <v>2121</v>
      </c>
      <c r="B808" s="6">
        <v>1998.0</v>
      </c>
      <c r="C808" s="7">
        <v>296.0</v>
      </c>
      <c r="D808" s="8">
        <v>1.13</v>
      </c>
      <c r="E808" s="9">
        <v>1.0</v>
      </c>
      <c r="F808" s="10" t="s">
        <v>2779</v>
      </c>
      <c r="G808" s="5">
        <f t="shared" si="1"/>
        <v>0</v>
      </c>
      <c r="H808" s="5" t="s">
        <v>2825</v>
      </c>
      <c r="I808" s="5" t="s">
        <v>2826</v>
      </c>
      <c r="J808" s="5" t="s">
        <v>2827</v>
      </c>
    </row>
    <row r="809">
      <c r="A809" s="5" t="s">
        <v>2337</v>
      </c>
      <c r="B809" s="6">
        <v>1998.0</v>
      </c>
      <c r="C809" s="7">
        <v>305.0</v>
      </c>
      <c r="D809" s="8">
        <v>0.45</v>
      </c>
      <c r="E809" s="9">
        <v>1.0</v>
      </c>
      <c r="F809" s="10" t="s">
        <v>2779</v>
      </c>
      <c r="G809" s="5">
        <f t="shared" si="1"/>
        <v>0</v>
      </c>
      <c r="H809" s="5" t="s">
        <v>2828</v>
      </c>
      <c r="I809" s="5" t="s">
        <v>2829</v>
      </c>
      <c r="J809" s="5" t="s">
        <v>2830</v>
      </c>
    </row>
    <row r="810">
      <c r="A810" s="5" t="s">
        <v>2207</v>
      </c>
      <c r="B810" s="6">
        <v>1998.0</v>
      </c>
      <c r="C810" s="7">
        <v>319.0</v>
      </c>
      <c r="D810" s="8">
        <v>0.35</v>
      </c>
      <c r="E810" s="9">
        <v>1.0</v>
      </c>
      <c r="F810" s="10" t="s">
        <v>2766</v>
      </c>
      <c r="G810" s="5">
        <f t="shared" si="1"/>
        <v>0</v>
      </c>
      <c r="H810" s="5" t="s">
        <v>2831</v>
      </c>
      <c r="I810" s="5" t="s">
        <v>2832</v>
      </c>
      <c r="J810" s="5" t="s">
        <v>2833</v>
      </c>
    </row>
    <row r="811">
      <c r="A811" s="5" t="s">
        <v>1752</v>
      </c>
      <c r="B811" s="6">
        <v>1998.0</v>
      </c>
      <c r="C811" s="7">
        <v>320.0</v>
      </c>
      <c r="D811" s="8">
        <v>2.34</v>
      </c>
      <c r="E811" s="9">
        <v>1.0</v>
      </c>
      <c r="F811" s="10" t="s">
        <v>2797</v>
      </c>
      <c r="G811" s="5">
        <f t="shared" si="1"/>
        <v>0</v>
      </c>
      <c r="H811" s="5" t="s">
        <v>2834</v>
      </c>
      <c r="I811" s="5" t="s">
        <v>2835</v>
      </c>
      <c r="J811" s="5" t="s">
        <v>2836</v>
      </c>
    </row>
    <row r="812">
      <c r="A812" s="5" t="s">
        <v>2234</v>
      </c>
      <c r="B812" s="6">
        <v>1998.0</v>
      </c>
      <c r="C812" s="7">
        <v>321.0</v>
      </c>
      <c r="D812" s="8">
        <v>0.75</v>
      </c>
      <c r="E812" s="9">
        <v>1.0</v>
      </c>
      <c r="F812" s="10" t="s">
        <v>2779</v>
      </c>
      <c r="G812" s="5">
        <f t="shared" si="1"/>
        <v>0</v>
      </c>
      <c r="H812" s="5" t="s">
        <v>2837</v>
      </c>
      <c r="I812" s="5" t="s">
        <v>2838</v>
      </c>
      <c r="J812" s="5" t="s">
        <v>2839</v>
      </c>
    </row>
    <row r="813">
      <c r="A813" s="5" t="s">
        <v>2498</v>
      </c>
      <c r="B813" s="6">
        <v>1998.0</v>
      </c>
      <c r="C813" s="7">
        <v>338.0</v>
      </c>
      <c r="D813" s="8">
        <v>1.0</v>
      </c>
      <c r="E813" s="9">
        <v>1.0</v>
      </c>
      <c r="F813" s="10" t="s">
        <v>2766</v>
      </c>
      <c r="G813" s="5">
        <f t="shared" si="1"/>
        <v>0</v>
      </c>
      <c r="H813" s="5" t="s">
        <v>2840</v>
      </c>
      <c r="I813" s="5" t="s">
        <v>2841</v>
      </c>
      <c r="J813" s="5" t="s">
        <v>2842</v>
      </c>
    </row>
    <row r="814">
      <c r="A814" s="5" t="s">
        <v>2121</v>
      </c>
      <c r="B814" s="6">
        <v>1999.0</v>
      </c>
      <c r="C814" s="7">
        <v>16.0</v>
      </c>
      <c r="D814" s="8">
        <v>1.13</v>
      </c>
      <c r="E814" s="9">
        <v>1.0</v>
      </c>
      <c r="F814" s="10" t="s">
        <v>2843</v>
      </c>
      <c r="G814" s="5">
        <f t="shared" si="1"/>
        <v>0</v>
      </c>
      <c r="H814" s="5" t="s">
        <v>2844</v>
      </c>
      <c r="I814" s="5" t="s">
        <v>2845</v>
      </c>
      <c r="J814" s="5" t="s">
        <v>2846</v>
      </c>
    </row>
    <row r="815">
      <c r="A815" s="5" t="s">
        <v>1853</v>
      </c>
      <c r="B815" s="6">
        <v>1999.0</v>
      </c>
      <c r="C815" s="7">
        <v>75.0</v>
      </c>
      <c r="D815" s="8">
        <v>1.0</v>
      </c>
      <c r="E815" s="9">
        <v>1.0</v>
      </c>
      <c r="F815" s="10" t="s">
        <v>2843</v>
      </c>
      <c r="G815" s="5">
        <f t="shared" si="1"/>
        <v>0</v>
      </c>
      <c r="H815" s="5" t="s">
        <v>2847</v>
      </c>
      <c r="I815" s="5" t="s">
        <v>2848</v>
      </c>
      <c r="J815" s="5" t="s">
        <v>2849</v>
      </c>
    </row>
    <row r="816">
      <c r="A816" s="5" t="s">
        <v>2449</v>
      </c>
      <c r="B816" s="6">
        <v>1999.0</v>
      </c>
      <c r="C816" s="7">
        <v>85.0</v>
      </c>
      <c r="D816" s="8">
        <v>1.25</v>
      </c>
      <c r="E816" s="9">
        <v>1.0</v>
      </c>
      <c r="F816" s="10" t="s">
        <v>2843</v>
      </c>
      <c r="G816" s="5">
        <f t="shared" si="1"/>
        <v>0</v>
      </c>
      <c r="H816" s="5" t="s">
        <v>2850</v>
      </c>
      <c r="I816" s="5" t="s">
        <v>2851</v>
      </c>
      <c r="J816" s="5" t="s">
        <v>2852</v>
      </c>
    </row>
    <row r="817">
      <c r="A817" s="5" t="s">
        <v>2498</v>
      </c>
      <c r="B817" s="6">
        <v>1999.0</v>
      </c>
      <c r="C817" s="7">
        <v>95.0</v>
      </c>
      <c r="D817" s="8">
        <v>0.85</v>
      </c>
      <c r="E817" s="9">
        <v>1.0</v>
      </c>
      <c r="F817" s="10" t="s">
        <v>2853</v>
      </c>
      <c r="G817" s="5">
        <f t="shared" si="1"/>
        <v>0</v>
      </c>
      <c r="H817" s="5" t="s">
        <v>2854</v>
      </c>
      <c r="I817" s="5" t="s">
        <v>2855</v>
      </c>
      <c r="J817" s="5" t="s">
        <v>2856</v>
      </c>
    </row>
    <row r="818">
      <c r="A818" s="5" t="s">
        <v>2234</v>
      </c>
      <c r="B818" s="6">
        <v>1999.0</v>
      </c>
      <c r="C818" s="7">
        <v>100.0</v>
      </c>
      <c r="D818" s="8">
        <v>0.57</v>
      </c>
      <c r="E818" s="9">
        <v>1.0</v>
      </c>
      <c r="F818" s="10" t="s">
        <v>2843</v>
      </c>
      <c r="G818" s="5">
        <f t="shared" si="1"/>
        <v>0</v>
      </c>
      <c r="H818" s="5" t="s">
        <v>2857</v>
      </c>
      <c r="I818" s="5" t="s">
        <v>2858</v>
      </c>
      <c r="J818" s="5" t="s">
        <v>2859</v>
      </c>
    </row>
    <row r="819">
      <c r="A819" s="5" t="s">
        <v>2650</v>
      </c>
      <c r="B819" s="6">
        <v>1999.0</v>
      </c>
      <c r="C819" s="7">
        <v>172.0</v>
      </c>
      <c r="D819" s="8">
        <v>0.38</v>
      </c>
      <c r="E819" s="9">
        <v>1.0</v>
      </c>
      <c r="F819" s="10" t="s">
        <v>2843</v>
      </c>
      <c r="G819" s="5">
        <f t="shared" si="1"/>
        <v>0</v>
      </c>
      <c r="H819" s="5" t="s">
        <v>2860</v>
      </c>
      <c r="I819" s="5" t="s">
        <v>2861</v>
      </c>
      <c r="J819" s="5" t="s">
        <v>2862</v>
      </c>
    </row>
    <row r="820">
      <c r="A820" s="5" t="s">
        <v>2172</v>
      </c>
      <c r="B820" s="6">
        <v>1999.0</v>
      </c>
      <c r="C820" s="7">
        <v>243.0</v>
      </c>
      <c r="D820" s="8">
        <v>0.2</v>
      </c>
      <c r="E820" s="9">
        <v>1.0</v>
      </c>
      <c r="F820" s="10" t="s">
        <v>2853</v>
      </c>
      <c r="G820" s="5">
        <f t="shared" si="1"/>
        <v>0</v>
      </c>
      <c r="H820" s="5" t="s">
        <v>2863</v>
      </c>
      <c r="I820" s="5" t="s">
        <v>2864</v>
      </c>
      <c r="J820" s="5" t="s">
        <v>2865</v>
      </c>
    </row>
    <row r="821">
      <c r="A821" s="5" t="s">
        <v>1752</v>
      </c>
      <c r="B821" s="6">
        <v>1999.0</v>
      </c>
      <c r="C821" s="7">
        <v>270.0</v>
      </c>
      <c r="D821" s="8">
        <v>2.5</v>
      </c>
      <c r="E821" s="9">
        <v>1.0</v>
      </c>
      <c r="F821" s="10" t="s">
        <v>2853</v>
      </c>
      <c r="G821" s="5">
        <f t="shared" si="1"/>
        <v>0</v>
      </c>
      <c r="H821" s="5" t="s">
        <v>2866</v>
      </c>
      <c r="I821" s="5" t="s">
        <v>2867</v>
      </c>
      <c r="J821" s="5" t="s">
        <v>2868</v>
      </c>
    </row>
    <row r="822">
      <c r="A822" s="5" t="s">
        <v>1660</v>
      </c>
      <c r="B822" s="6">
        <v>1999.0</v>
      </c>
      <c r="C822" s="7">
        <v>277.0</v>
      </c>
      <c r="D822" s="8">
        <v>1.2</v>
      </c>
      <c r="E822" s="9">
        <v>1.0</v>
      </c>
      <c r="F822" s="10" t="s">
        <v>2869</v>
      </c>
      <c r="G822" s="5">
        <f t="shared" si="1"/>
        <v>0</v>
      </c>
      <c r="H822" s="5" t="s">
        <v>2870</v>
      </c>
      <c r="I822" s="5" t="s">
        <v>2871</v>
      </c>
      <c r="J822" s="5" t="s">
        <v>2872</v>
      </c>
    </row>
    <row r="823">
      <c r="A823" s="5" t="s">
        <v>2808</v>
      </c>
      <c r="B823" s="6">
        <v>1999.0</v>
      </c>
      <c r="C823" s="16">
        <v>291.0</v>
      </c>
      <c r="D823" s="8">
        <v>0.47</v>
      </c>
      <c r="E823" s="9">
        <v>1.0</v>
      </c>
      <c r="F823" s="10" t="s">
        <v>2853</v>
      </c>
      <c r="G823" s="5">
        <f t="shared" si="1"/>
        <v>0</v>
      </c>
      <c r="H823" s="5" t="s">
        <v>2873</v>
      </c>
      <c r="I823" s="5" t="s">
        <v>2874</v>
      </c>
      <c r="J823" s="5" t="s">
        <v>2875</v>
      </c>
    </row>
    <row r="824">
      <c r="A824" s="5" t="s">
        <v>2207</v>
      </c>
      <c r="B824" s="6">
        <v>1999.0</v>
      </c>
      <c r="C824" s="7">
        <v>329.0</v>
      </c>
      <c r="D824" s="8">
        <v>0.18</v>
      </c>
      <c r="E824" s="9">
        <v>1.0</v>
      </c>
      <c r="F824" s="10" t="s">
        <v>2853</v>
      </c>
      <c r="G824" s="5">
        <f t="shared" si="1"/>
        <v>0</v>
      </c>
      <c r="H824" s="5" t="s">
        <v>2876</v>
      </c>
      <c r="I824" s="5" t="s">
        <v>2877</v>
      </c>
      <c r="J824" s="5" t="s">
        <v>2878</v>
      </c>
    </row>
    <row r="825">
      <c r="A825" s="5" t="s">
        <v>2812</v>
      </c>
      <c r="B825" s="6">
        <v>1999.0</v>
      </c>
      <c r="C825" s="7">
        <v>331.0</v>
      </c>
      <c r="D825" s="8">
        <v>0.2</v>
      </c>
      <c r="E825" s="9">
        <v>1.0</v>
      </c>
      <c r="F825" s="9" t="s">
        <v>1561</v>
      </c>
      <c r="G825" s="5">
        <f t="shared" si="1"/>
        <v>0</v>
      </c>
      <c r="H825" s="5" t="s">
        <v>2879</v>
      </c>
      <c r="I825" s="5" t="s">
        <v>2880</v>
      </c>
      <c r="J825" s="5" t="s">
        <v>2881</v>
      </c>
    </row>
    <row r="826">
      <c r="A826" s="5" t="s">
        <v>2337</v>
      </c>
      <c r="B826" s="6">
        <v>1999.0</v>
      </c>
      <c r="C826" s="7">
        <v>355.0</v>
      </c>
      <c r="D826" s="8">
        <v>0.4</v>
      </c>
      <c r="E826" s="9">
        <v>1.0</v>
      </c>
      <c r="F826" s="10" t="s">
        <v>2853</v>
      </c>
      <c r="G826" s="5">
        <f t="shared" si="1"/>
        <v>0</v>
      </c>
      <c r="H826" s="5" t="s">
        <v>2882</v>
      </c>
      <c r="I826" s="5" t="s">
        <v>2883</v>
      </c>
      <c r="J826" s="5" t="s">
        <v>2884</v>
      </c>
    </row>
    <row r="827">
      <c r="A827" s="5" t="s">
        <v>2804</v>
      </c>
      <c r="B827" s="6">
        <v>1999.0</v>
      </c>
      <c r="C827" s="16">
        <v>369.0</v>
      </c>
      <c r="D827" s="8">
        <v>0.22</v>
      </c>
      <c r="E827" s="9">
        <v>1.0</v>
      </c>
      <c r="F827" s="10" t="s">
        <v>2853</v>
      </c>
      <c r="G827" s="5">
        <f t="shared" si="1"/>
        <v>0</v>
      </c>
      <c r="H827" s="5" t="s">
        <v>2885</v>
      </c>
      <c r="I827" s="5" t="s">
        <v>2886</v>
      </c>
      <c r="J827" s="5" t="s">
        <v>2887</v>
      </c>
    </row>
    <row r="828">
      <c r="A828" s="5" t="s">
        <v>2427</v>
      </c>
      <c r="B828" s="6">
        <v>1999.0</v>
      </c>
      <c r="C828" s="7">
        <v>380.0</v>
      </c>
      <c r="D828" s="8">
        <v>0.68</v>
      </c>
      <c r="E828" s="9">
        <v>1.0</v>
      </c>
      <c r="F828" s="10" t="s">
        <v>2853</v>
      </c>
      <c r="G828" s="5">
        <f t="shared" si="1"/>
        <v>0</v>
      </c>
      <c r="H828" s="5" t="s">
        <v>2888</v>
      </c>
      <c r="I828" s="5" t="s">
        <v>2889</v>
      </c>
      <c r="J828" s="5" t="s">
        <v>2890</v>
      </c>
    </row>
    <row r="829">
      <c r="A829" s="5" t="s">
        <v>1860</v>
      </c>
      <c r="B829" s="6">
        <v>1999.0</v>
      </c>
      <c r="C829" s="7">
        <v>398.0</v>
      </c>
      <c r="D829" s="8">
        <v>1.13</v>
      </c>
      <c r="E829" s="9"/>
      <c r="F829" s="9"/>
      <c r="G829" s="11">
        <f t="shared" si="1"/>
        <v>1.13</v>
      </c>
      <c r="H829" s="5" t="s">
        <v>2891</v>
      </c>
      <c r="I829" s="5" t="s">
        <v>2892</v>
      </c>
      <c r="J829" s="5" t="s">
        <v>2893</v>
      </c>
    </row>
    <row r="830">
      <c r="A830" s="5" t="s">
        <v>2362</v>
      </c>
      <c r="B830" s="6">
        <v>1999.0</v>
      </c>
      <c r="C830" s="7">
        <v>399.0</v>
      </c>
      <c r="D830" s="8">
        <v>0.23</v>
      </c>
      <c r="E830" s="9"/>
      <c r="F830" s="9"/>
      <c r="G830" s="11">
        <f t="shared" si="1"/>
        <v>0.23</v>
      </c>
      <c r="H830" s="5" t="s">
        <v>2894</v>
      </c>
      <c r="I830" s="5" t="s">
        <v>2895</v>
      </c>
      <c r="J830" s="5" t="s">
        <v>2896</v>
      </c>
    </row>
    <row r="831">
      <c r="A831" s="5" t="s">
        <v>2227</v>
      </c>
      <c r="B831" s="6">
        <v>1999.0</v>
      </c>
      <c r="C831" s="7">
        <v>418.0</v>
      </c>
      <c r="D831" s="8">
        <v>1.25</v>
      </c>
      <c r="E831" s="9">
        <v>1.0</v>
      </c>
      <c r="F831" s="10" t="s">
        <v>2853</v>
      </c>
      <c r="G831" s="5">
        <f t="shared" si="1"/>
        <v>0</v>
      </c>
      <c r="H831" s="5" t="s">
        <v>2897</v>
      </c>
      <c r="I831" s="5" t="s">
        <v>2898</v>
      </c>
      <c r="J831" s="5" t="s">
        <v>2899</v>
      </c>
    </row>
    <row r="832">
      <c r="A832" s="5" t="s">
        <v>2261</v>
      </c>
      <c r="B832" s="6">
        <v>1999.0</v>
      </c>
      <c r="C832" s="7">
        <v>423.0</v>
      </c>
      <c r="D832" s="8">
        <v>1.39</v>
      </c>
      <c r="E832" s="9">
        <v>1.0</v>
      </c>
      <c r="F832" s="10" t="s">
        <v>2869</v>
      </c>
      <c r="G832" s="5">
        <f t="shared" si="1"/>
        <v>0</v>
      </c>
      <c r="H832" s="5" t="s">
        <v>2900</v>
      </c>
      <c r="I832" s="5" t="s">
        <v>2901</v>
      </c>
      <c r="J832" s="5" t="s">
        <v>2902</v>
      </c>
    </row>
    <row r="833">
      <c r="A833" s="5" t="s">
        <v>1853</v>
      </c>
      <c r="B833" s="6">
        <v>2000.0</v>
      </c>
      <c r="C833" s="7">
        <v>2.0</v>
      </c>
      <c r="D833" s="8">
        <v>1.25</v>
      </c>
      <c r="E833" s="9">
        <v>1.0</v>
      </c>
      <c r="F833" s="10" t="s">
        <v>2903</v>
      </c>
      <c r="G833" s="5">
        <f t="shared" si="1"/>
        <v>0</v>
      </c>
      <c r="H833" s="5" t="s">
        <v>2904</v>
      </c>
      <c r="I833" s="5" t="s">
        <v>2905</v>
      </c>
      <c r="J833" s="5" t="s">
        <v>2906</v>
      </c>
    </row>
    <row r="834">
      <c r="A834" s="5" t="s">
        <v>1860</v>
      </c>
      <c r="B834" s="6">
        <v>2000.0</v>
      </c>
      <c r="C834" s="7">
        <v>3.0</v>
      </c>
      <c r="D834" s="8">
        <v>0.6</v>
      </c>
      <c r="E834" s="9">
        <v>1.0</v>
      </c>
      <c r="F834" s="10" t="s">
        <v>2903</v>
      </c>
      <c r="G834" s="5">
        <f t="shared" si="1"/>
        <v>0</v>
      </c>
      <c r="H834" s="5" t="s">
        <v>2907</v>
      </c>
      <c r="I834" s="5" t="s">
        <v>2908</v>
      </c>
      <c r="J834" s="5" t="s">
        <v>2909</v>
      </c>
    </row>
    <row r="835">
      <c r="A835" s="5" t="s">
        <v>1752</v>
      </c>
      <c r="B835" s="6">
        <v>2000.0</v>
      </c>
      <c r="C835" s="7">
        <v>4.0</v>
      </c>
      <c r="D835" s="8">
        <v>1.1</v>
      </c>
      <c r="E835" s="9">
        <v>1.0</v>
      </c>
      <c r="F835" s="10" t="s">
        <v>2910</v>
      </c>
      <c r="G835" s="5">
        <f t="shared" si="1"/>
        <v>0</v>
      </c>
      <c r="H835" s="5" t="s">
        <v>2911</v>
      </c>
      <c r="I835" s="5" t="s">
        <v>2912</v>
      </c>
      <c r="J835" s="5" t="s">
        <v>2913</v>
      </c>
    </row>
    <row r="836">
      <c r="A836" s="5" t="s">
        <v>2449</v>
      </c>
      <c r="B836" s="6">
        <v>2000.0</v>
      </c>
      <c r="C836" s="7">
        <v>15.0</v>
      </c>
      <c r="D836" s="8">
        <v>1.25</v>
      </c>
      <c r="E836" s="9">
        <v>1.0</v>
      </c>
      <c r="F836" s="10" t="s">
        <v>2910</v>
      </c>
      <c r="G836" s="5">
        <f t="shared" si="1"/>
        <v>0</v>
      </c>
      <c r="H836" s="5" t="s">
        <v>2914</v>
      </c>
      <c r="I836" s="5" t="s">
        <v>2915</v>
      </c>
      <c r="J836" s="5" t="s">
        <v>2916</v>
      </c>
    </row>
    <row r="837">
      <c r="A837" s="5" t="s">
        <v>2227</v>
      </c>
      <c r="B837" s="6">
        <v>2000.0</v>
      </c>
      <c r="C837" s="7">
        <v>51.0</v>
      </c>
      <c r="D837" s="8">
        <v>1.09</v>
      </c>
      <c r="E837" s="9">
        <v>1.0</v>
      </c>
      <c r="F837" s="9" t="s">
        <v>2182</v>
      </c>
      <c r="G837" s="5">
        <f t="shared" si="1"/>
        <v>0</v>
      </c>
      <c r="H837" s="5" t="s">
        <v>2917</v>
      </c>
      <c r="I837" s="5" t="s">
        <v>2918</v>
      </c>
      <c r="J837" s="5" t="s">
        <v>2919</v>
      </c>
    </row>
    <row r="838">
      <c r="A838" s="5" t="s">
        <v>2261</v>
      </c>
      <c r="B838" s="6">
        <v>2000.0</v>
      </c>
      <c r="C838" s="7">
        <v>55.0</v>
      </c>
      <c r="D838" s="8">
        <v>1.0</v>
      </c>
      <c r="E838" s="9">
        <v>1.0</v>
      </c>
      <c r="F838" s="10" t="s">
        <v>2903</v>
      </c>
      <c r="G838" s="5">
        <f t="shared" si="1"/>
        <v>0</v>
      </c>
      <c r="H838" s="5" t="s">
        <v>2920</v>
      </c>
      <c r="I838" s="5" t="s">
        <v>2921</v>
      </c>
      <c r="J838" s="5" t="s">
        <v>2922</v>
      </c>
    </row>
    <row r="839">
      <c r="A839" s="5" t="s">
        <v>2498</v>
      </c>
      <c r="B839" s="6">
        <v>2000.0</v>
      </c>
      <c r="C839" s="7">
        <v>60.0</v>
      </c>
      <c r="D839" s="8">
        <v>0.93</v>
      </c>
      <c r="E839" s="9">
        <v>1.0</v>
      </c>
      <c r="F839" s="9" t="s">
        <v>2182</v>
      </c>
      <c r="G839" s="5">
        <f t="shared" si="1"/>
        <v>0</v>
      </c>
      <c r="H839" s="5" t="s">
        <v>2923</v>
      </c>
      <c r="I839" s="5" t="s">
        <v>2924</v>
      </c>
      <c r="J839" s="5" t="s">
        <v>2925</v>
      </c>
    </row>
    <row r="840">
      <c r="A840" s="5" t="s">
        <v>2362</v>
      </c>
      <c r="B840" s="6">
        <v>2000.0</v>
      </c>
      <c r="C840" s="7">
        <v>64.0</v>
      </c>
      <c r="D840" s="8">
        <v>0.35</v>
      </c>
      <c r="E840" s="9">
        <v>1.0</v>
      </c>
      <c r="F840" s="9" t="s">
        <v>2182</v>
      </c>
      <c r="G840" s="5">
        <f t="shared" si="1"/>
        <v>0</v>
      </c>
      <c r="H840" s="5" t="s">
        <v>2926</v>
      </c>
      <c r="I840" s="5" t="s">
        <v>2927</v>
      </c>
      <c r="J840" s="5" t="s">
        <v>2928</v>
      </c>
    </row>
    <row r="841">
      <c r="A841" s="5" t="s">
        <v>1660</v>
      </c>
      <c r="B841" s="6">
        <v>2000.0</v>
      </c>
      <c r="C841" s="7">
        <v>104.0</v>
      </c>
      <c r="D841" s="8">
        <v>0.45</v>
      </c>
      <c r="E841" s="9">
        <v>1.0</v>
      </c>
      <c r="F841" s="10" t="s">
        <v>2903</v>
      </c>
      <c r="G841" s="5">
        <f t="shared" si="1"/>
        <v>0</v>
      </c>
      <c r="H841" s="5" t="s">
        <v>2929</v>
      </c>
      <c r="I841" s="5" t="s">
        <v>2930</v>
      </c>
      <c r="J841" s="5" t="s">
        <v>2931</v>
      </c>
    </row>
    <row r="842">
      <c r="A842" s="5" t="s">
        <v>2804</v>
      </c>
      <c r="B842" s="6">
        <v>2000.0</v>
      </c>
      <c r="C842" s="16">
        <v>109.0</v>
      </c>
      <c r="D842" s="8">
        <v>0.2</v>
      </c>
      <c r="E842" s="9">
        <v>1.0</v>
      </c>
      <c r="F842" s="10" t="s">
        <v>2903</v>
      </c>
      <c r="G842" s="5">
        <f t="shared" si="1"/>
        <v>0</v>
      </c>
      <c r="H842" s="5" t="s">
        <v>2932</v>
      </c>
      <c r="I842" s="5" t="s">
        <v>2933</v>
      </c>
      <c r="J842" s="5" t="s">
        <v>2934</v>
      </c>
    </row>
    <row r="843">
      <c r="A843" s="5" t="s">
        <v>2207</v>
      </c>
      <c r="B843" s="6">
        <v>2000.0</v>
      </c>
      <c r="C843" s="7">
        <v>125.0</v>
      </c>
      <c r="D843" s="8">
        <v>0.31</v>
      </c>
      <c r="E843" s="9">
        <v>1.0</v>
      </c>
      <c r="F843" s="10" t="s">
        <v>2903</v>
      </c>
      <c r="G843" s="5">
        <f t="shared" si="1"/>
        <v>0</v>
      </c>
      <c r="H843" s="5" t="s">
        <v>2935</v>
      </c>
      <c r="I843" s="5" t="s">
        <v>2936</v>
      </c>
      <c r="J843" s="5" t="s">
        <v>2937</v>
      </c>
    </row>
    <row r="844">
      <c r="A844" s="5" t="s">
        <v>2337</v>
      </c>
      <c r="B844" s="6">
        <v>2000.0</v>
      </c>
      <c r="C844" s="7">
        <v>180.0</v>
      </c>
      <c r="D844" s="8">
        <v>1.14</v>
      </c>
      <c r="E844" s="9">
        <v>1.0</v>
      </c>
      <c r="F844" s="9" t="s">
        <v>2182</v>
      </c>
      <c r="G844" s="5">
        <f t="shared" si="1"/>
        <v>0</v>
      </c>
      <c r="H844" s="5" t="s">
        <v>2938</v>
      </c>
      <c r="I844" s="5" t="s">
        <v>2939</v>
      </c>
      <c r="J844" s="5" t="s">
        <v>2940</v>
      </c>
    </row>
    <row r="845">
      <c r="A845" s="5" t="s">
        <v>2812</v>
      </c>
      <c r="B845" s="6">
        <v>2000.0</v>
      </c>
      <c r="C845" s="7">
        <v>186.0</v>
      </c>
      <c r="D845" s="8">
        <v>0.35</v>
      </c>
      <c r="E845" s="9">
        <v>1.0</v>
      </c>
      <c r="F845" s="9" t="s">
        <v>1561</v>
      </c>
      <c r="G845" s="5">
        <f t="shared" si="1"/>
        <v>0</v>
      </c>
      <c r="H845" s="5" t="s">
        <v>2941</v>
      </c>
      <c r="I845" s="5" t="s">
        <v>2942</v>
      </c>
      <c r="J845" s="5" t="s">
        <v>2943</v>
      </c>
    </row>
    <row r="846">
      <c r="A846" s="5" t="s">
        <v>2172</v>
      </c>
      <c r="B846" s="6">
        <v>2000.0</v>
      </c>
      <c r="C846" s="7">
        <v>241.0</v>
      </c>
      <c r="D846" s="8">
        <v>0.15</v>
      </c>
      <c r="E846" s="9">
        <v>1.0</v>
      </c>
      <c r="F846" s="10" t="s">
        <v>2787</v>
      </c>
      <c r="G846" s="5">
        <f t="shared" si="1"/>
        <v>0</v>
      </c>
      <c r="H846" s="5" t="s">
        <v>2944</v>
      </c>
      <c r="I846" s="5" t="s">
        <v>2945</v>
      </c>
      <c r="J846" s="5" t="s">
        <v>2946</v>
      </c>
    </row>
    <row r="847">
      <c r="A847" s="5" t="s">
        <v>2650</v>
      </c>
      <c r="B847" s="6">
        <v>2000.0</v>
      </c>
      <c r="C847" s="7">
        <v>331.0</v>
      </c>
      <c r="D847" s="8">
        <v>0.75</v>
      </c>
      <c r="E847" s="9">
        <v>1.0</v>
      </c>
      <c r="F847" s="10" t="s">
        <v>2947</v>
      </c>
      <c r="G847" s="5">
        <f t="shared" si="1"/>
        <v>0</v>
      </c>
      <c r="H847" s="5" t="s">
        <v>2948</v>
      </c>
      <c r="I847" s="5" t="s">
        <v>2949</v>
      </c>
      <c r="J847" s="5" t="s">
        <v>2950</v>
      </c>
    </row>
    <row r="848">
      <c r="A848" s="5" t="s">
        <v>2427</v>
      </c>
      <c r="B848" s="6">
        <v>2000.0</v>
      </c>
      <c r="C848" s="7">
        <v>360.0</v>
      </c>
      <c r="D848" s="8">
        <v>0.25</v>
      </c>
      <c r="E848" s="9"/>
      <c r="F848" s="9"/>
      <c r="G848" s="11">
        <f t="shared" si="1"/>
        <v>0.25</v>
      </c>
      <c r="H848" s="5" t="s">
        <v>2951</v>
      </c>
      <c r="I848" s="5" t="s">
        <v>2952</v>
      </c>
      <c r="J848" s="5" t="s">
        <v>2953</v>
      </c>
    </row>
    <row r="849">
      <c r="A849" s="5" t="s">
        <v>2234</v>
      </c>
      <c r="B849" s="6">
        <v>2000.0</v>
      </c>
      <c r="C849" s="7">
        <v>400.0</v>
      </c>
      <c r="D849" s="8">
        <v>1.0</v>
      </c>
      <c r="E849" s="9">
        <v>1.0</v>
      </c>
      <c r="F849" s="9" t="s">
        <v>2275</v>
      </c>
      <c r="G849" s="5">
        <f t="shared" si="1"/>
        <v>0</v>
      </c>
      <c r="H849" s="5" t="s">
        <v>2954</v>
      </c>
      <c r="I849" s="5" t="s">
        <v>2955</v>
      </c>
      <c r="J849" s="5" t="s">
        <v>2956</v>
      </c>
    </row>
    <row r="850">
      <c r="A850" s="5" t="s">
        <v>2121</v>
      </c>
      <c r="B850" s="6">
        <v>2000.0</v>
      </c>
      <c r="C850" s="7">
        <v>425.0</v>
      </c>
      <c r="D850" s="8">
        <v>1.13</v>
      </c>
      <c r="E850" s="9">
        <v>1.0</v>
      </c>
      <c r="F850" s="10" t="s">
        <v>2947</v>
      </c>
      <c r="G850" s="5">
        <f t="shared" si="1"/>
        <v>0</v>
      </c>
      <c r="H850" s="5" t="s">
        <v>2957</v>
      </c>
      <c r="I850" s="5" t="s">
        <v>2958</v>
      </c>
      <c r="J850" s="5" t="s">
        <v>2959</v>
      </c>
    </row>
    <row r="851">
      <c r="A851" s="5" t="s">
        <v>2960</v>
      </c>
      <c r="B851" s="6">
        <v>2000.0</v>
      </c>
      <c r="C851" s="13" t="s">
        <v>2961</v>
      </c>
      <c r="D851" s="14">
        <v>89.99</v>
      </c>
      <c r="E851" s="6"/>
      <c r="F851" s="15"/>
      <c r="G851" s="11">
        <f t="shared" si="1"/>
        <v>89.99</v>
      </c>
      <c r="H851" s="5" t="s">
        <v>2962</v>
      </c>
      <c r="I851" s="5" t="s">
        <v>2963</v>
      </c>
      <c r="J851" s="5" t="s">
        <v>2964</v>
      </c>
    </row>
    <row r="852">
      <c r="A852" s="5" t="s">
        <v>1752</v>
      </c>
      <c r="B852" s="6">
        <v>2001.0</v>
      </c>
      <c r="C852" s="7">
        <v>1.0</v>
      </c>
      <c r="D852" s="8">
        <v>2.25</v>
      </c>
      <c r="E852" s="9">
        <v>1.0</v>
      </c>
      <c r="F852" s="9" t="s">
        <v>2182</v>
      </c>
      <c r="G852" s="5">
        <f t="shared" si="1"/>
        <v>0</v>
      </c>
      <c r="H852" s="5" t="s">
        <v>2965</v>
      </c>
      <c r="I852" s="5" t="s">
        <v>2966</v>
      </c>
      <c r="J852" s="5" t="s">
        <v>2967</v>
      </c>
    </row>
    <row r="853">
      <c r="A853" s="5" t="s">
        <v>2337</v>
      </c>
      <c r="B853" s="6">
        <v>2001.0</v>
      </c>
      <c r="C853" s="7">
        <v>2.0</v>
      </c>
      <c r="D853" s="8">
        <v>0.5</v>
      </c>
      <c r="E853" s="9">
        <v>1.0</v>
      </c>
      <c r="F853" s="9" t="s">
        <v>2182</v>
      </c>
      <c r="G853" s="5">
        <f t="shared" si="1"/>
        <v>0</v>
      </c>
      <c r="H853" s="5" t="s">
        <v>2968</v>
      </c>
      <c r="I853" s="5" t="s">
        <v>2969</v>
      </c>
      <c r="J853" s="5" t="s">
        <v>2970</v>
      </c>
    </row>
    <row r="854">
      <c r="A854" s="5" t="s">
        <v>2427</v>
      </c>
      <c r="B854" s="6">
        <v>2001.0</v>
      </c>
      <c r="C854" s="7">
        <v>15.0</v>
      </c>
      <c r="D854" s="8">
        <v>0.75</v>
      </c>
      <c r="E854" s="9">
        <v>1.0</v>
      </c>
      <c r="F854" s="9" t="s">
        <v>2182</v>
      </c>
      <c r="G854" s="5">
        <f t="shared" si="1"/>
        <v>0</v>
      </c>
      <c r="H854" s="5" t="s">
        <v>2971</v>
      </c>
      <c r="I854" s="5" t="s">
        <v>2972</v>
      </c>
      <c r="J854" s="5" t="s">
        <v>2973</v>
      </c>
    </row>
    <row r="855">
      <c r="A855" s="5" t="s">
        <v>2498</v>
      </c>
      <c r="B855" s="6">
        <v>2001.0</v>
      </c>
      <c r="C855" s="7">
        <v>60.0</v>
      </c>
      <c r="D855" s="8">
        <v>1.0</v>
      </c>
      <c r="E855" s="9">
        <v>1.0</v>
      </c>
      <c r="F855" s="9" t="s">
        <v>2182</v>
      </c>
      <c r="G855" s="5">
        <f t="shared" si="1"/>
        <v>0</v>
      </c>
      <c r="H855" s="5" t="s">
        <v>2974</v>
      </c>
      <c r="I855" s="5" t="s">
        <v>2975</v>
      </c>
      <c r="J855" s="5" t="s">
        <v>2976</v>
      </c>
    </row>
    <row r="856">
      <c r="A856" s="5" t="s">
        <v>2227</v>
      </c>
      <c r="B856" s="6">
        <v>2001.0</v>
      </c>
      <c r="C856" s="7">
        <v>75.0</v>
      </c>
      <c r="D856" s="8">
        <v>1.25</v>
      </c>
      <c r="E856" s="9">
        <v>1.0</v>
      </c>
      <c r="F856" s="9" t="s">
        <v>2182</v>
      </c>
      <c r="G856" s="5">
        <f t="shared" si="1"/>
        <v>0</v>
      </c>
      <c r="H856" s="5" t="s">
        <v>2977</v>
      </c>
      <c r="I856" s="5" t="s">
        <v>2978</v>
      </c>
      <c r="J856" s="5" t="s">
        <v>2979</v>
      </c>
    </row>
    <row r="857">
      <c r="A857" s="5" t="s">
        <v>2449</v>
      </c>
      <c r="B857" s="6">
        <v>2001.0</v>
      </c>
      <c r="C857" s="7">
        <v>100.0</v>
      </c>
      <c r="D857" s="8">
        <v>1.0</v>
      </c>
      <c r="E857" s="9">
        <v>1.0</v>
      </c>
      <c r="F857" s="9" t="s">
        <v>2182</v>
      </c>
      <c r="G857" s="5">
        <f t="shared" si="1"/>
        <v>0</v>
      </c>
      <c r="H857" s="5" t="s">
        <v>2980</v>
      </c>
      <c r="I857" s="5" t="s">
        <v>2981</v>
      </c>
      <c r="J857" s="5" t="s">
        <v>2982</v>
      </c>
    </row>
    <row r="858">
      <c r="A858" s="5" t="s">
        <v>1660</v>
      </c>
      <c r="B858" s="6">
        <v>2001.0</v>
      </c>
      <c r="C858" s="7">
        <v>105.0</v>
      </c>
      <c r="D858" s="8">
        <v>1.25</v>
      </c>
      <c r="E858" s="9">
        <v>1.0</v>
      </c>
      <c r="F858" s="9" t="s">
        <v>2182</v>
      </c>
      <c r="G858" s="5">
        <f t="shared" si="1"/>
        <v>0</v>
      </c>
      <c r="H858" s="5" t="s">
        <v>2983</v>
      </c>
      <c r="I858" s="5" t="s">
        <v>2984</v>
      </c>
      <c r="J858" s="5" t="s">
        <v>2985</v>
      </c>
    </row>
    <row r="859">
      <c r="A859" s="5" t="s">
        <v>2808</v>
      </c>
      <c r="B859" s="6">
        <v>2001.0</v>
      </c>
      <c r="C859" s="16">
        <v>136.0</v>
      </c>
      <c r="D859" s="8">
        <v>0.4</v>
      </c>
      <c r="E859" s="9">
        <v>1.0</v>
      </c>
      <c r="F859" s="9" t="s">
        <v>2182</v>
      </c>
      <c r="G859" s="5">
        <f t="shared" si="1"/>
        <v>0</v>
      </c>
      <c r="H859" s="5" t="s">
        <v>2986</v>
      </c>
      <c r="I859" s="5" t="s">
        <v>2987</v>
      </c>
      <c r="J859" s="5" t="s">
        <v>2988</v>
      </c>
    </row>
    <row r="860">
      <c r="A860" s="5" t="s">
        <v>2172</v>
      </c>
      <c r="B860" s="6">
        <v>2001.0</v>
      </c>
      <c r="C860" s="7">
        <v>146.0</v>
      </c>
      <c r="D860" s="8">
        <v>0.3</v>
      </c>
      <c r="E860" s="9">
        <v>1.0</v>
      </c>
      <c r="F860" s="9" t="s">
        <v>2182</v>
      </c>
      <c r="G860" s="5">
        <f t="shared" si="1"/>
        <v>0</v>
      </c>
      <c r="H860" s="5" t="s">
        <v>2989</v>
      </c>
      <c r="I860" s="5" t="s">
        <v>2990</v>
      </c>
      <c r="J860" s="5" t="s">
        <v>2991</v>
      </c>
    </row>
    <row r="861">
      <c r="A861" s="5" t="s">
        <v>2362</v>
      </c>
      <c r="B861" s="6">
        <v>2001.0</v>
      </c>
      <c r="C861" s="7">
        <v>150.0</v>
      </c>
      <c r="D861" s="8">
        <v>0.3</v>
      </c>
      <c r="E861" s="9"/>
      <c r="F861" s="9"/>
      <c r="G861" s="11">
        <f t="shared" si="1"/>
        <v>0.3</v>
      </c>
      <c r="H861" s="5" t="s">
        <v>2992</v>
      </c>
      <c r="I861" s="5" t="s">
        <v>2993</v>
      </c>
      <c r="J861" s="5" t="s">
        <v>2994</v>
      </c>
    </row>
    <row r="862">
      <c r="A862" s="5" t="s">
        <v>2804</v>
      </c>
      <c r="B862" s="6">
        <v>2001.0</v>
      </c>
      <c r="C862" s="16">
        <v>166.0</v>
      </c>
      <c r="D862" s="8">
        <v>0.25</v>
      </c>
      <c r="E862" s="9">
        <v>1.0</v>
      </c>
      <c r="F862" s="9" t="s">
        <v>2182</v>
      </c>
      <c r="G862" s="5">
        <f t="shared" si="1"/>
        <v>0</v>
      </c>
      <c r="H862" s="5" t="s">
        <v>2995</v>
      </c>
      <c r="I862" s="5" t="s">
        <v>2996</v>
      </c>
      <c r="J862" s="5" t="s">
        <v>2997</v>
      </c>
    </row>
    <row r="863">
      <c r="A863" s="5" t="s">
        <v>2812</v>
      </c>
      <c r="B863" s="6">
        <v>2001.0</v>
      </c>
      <c r="C863" s="7">
        <v>185.0</v>
      </c>
      <c r="D863" s="8">
        <v>0.25</v>
      </c>
      <c r="E863" s="9">
        <v>1.0</v>
      </c>
      <c r="F863" s="9" t="s">
        <v>1561</v>
      </c>
      <c r="G863" s="5">
        <f t="shared" si="1"/>
        <v>0</v>
      </c>
      <c r="H863" s="5" t="s">
        <v>2998</v>
      </c>
      <c r="I863" s="5" t="s">
        <v>2999</v>
      </c>
      <c r="J863" s="5" t="s">
        <v>3000</v>
      </c>
    </row>
    <row r="864">
      <c r="A864" s="5" t="s">
        <v>1853</v>
      </c>
      <c r="B864" s="6">
        <v>2001.0</v>
      </c>
      <c r="C864" s="7">
        <v>220.0</v>
      </c>
      <c r="D864" s="8">
        <v>1.05</v>
      </c>
      <c r="E864" s="9">
        <v>1.0</v>
      </c>
      <c r="F864" s="9" t="s">
        <v>2182</v>
      </c>
      <c r="G864" s="5">
        <f t="shared" si="1"/>
        <v>0</v>
      </c>
      <c r="H864" s="5" t="s">
        <v>3001</v>
      </c>
      <c r="I864" s="5" t="s">
        <v>3002</v>
      </c>
      <c r="J864" s="5" t="s">
        <v>3003</v>
      </c>
    </row>
    <row r="865">
      <c r="A865" s="5" t="s">
        <v>2261</v>
      </c>
      <c r="B865" s="6">
        <v>2001.0</v>
      </c>
      <c r="C865" s="7">
        <v>240.0</v>
      </c>
      <c r="D865" s="8">
        <v>0.4</v>
      </c>
      <c r="E865" s="9"/>
      <c r="F865" s="9"/>
      <c r="G865" s="11">
        <f t="shared" si="1"/>
        <v>0.4</v>
      </c>
      <c r="H865" s="5" t="s">
        <v>3004</v>
      </c>
      <c r="I865" s="5" t="s">
        <v>3005</v>
      </c>
      <c r="J865" s="5" t="s">
        <v>3006</v>
      </c>
    </row>
    <row r="866">
      <c r="A866" s="5" t="s">
        <v>2650</v>
      </c>
      <c r="B866" s="6">
        <v>2001.0</v>
      </c>
      <c r="C866" s="7">
        <v>560.0</v>
      </c>
      <c r="D866" s="8">
        <v>0.4</v>
      </c>
      <c r="E866" s="9">
        <v>1.0</v>
      </c>
      <c r="F866" s="9" t="s">
        <v>2182</v>
      </c>
      <c r="G866" s="5">
        <f t="shared" si="1"/>
        <v>0</v>
      </c>
      <c r="H866" s="5" t="s">
        <v>3007</v>
      </c>
      <c r="I866" s="5" t="s">
        <v>3008</v>
      </c>
      <c r="J866" s="5" t="s">
        <v>3009</v>
      </c>
    </row>
    <row r="867">
      <c r="A867" s="5" t="s">
        <v>2234</v>
      </c>
      <c r="B867" s="6">
        <v>2001.0</v>
      </c>
      <c r="C867" s="7">
        <v>593.0</v>
      </c>
      <c r="D867" s="8">
        <v>0.43</v>
      </c>
      <c r="E867" s="9">
        <v>1.0</v>
      </c>
      <c r="F867" s="9" t="s">
        <v>2182</v>
      </c>
      <c r="G867" s="5">
        <f t="shared" si="1"/>
        <v>0</v>
      </c>
      <c r="H867" s="5" t="s">
        <v>3010</v>
      </c>
      <c r="I867" s="5" t="s">
        <v>3011</v>
      </c>
      <c r="J867" s="5" t="s">
        <v>3012</v>
      </c>
    </row>
    <row r="868">
      <c r="A868" s="5" t="s">
        <v>2207</v>
      </c>
      <c r="B868" s="6">
        <v>2001.0</v>
      </c>
      <c r="C868" s="7">
        <v>643.0</v>
      </c>
      <c r="D868" s="8">
        <v>0.53</v>
      </c>
      <c r="E868" s="9">
        <v>1.0</v>
      </c>
      <c r="F868" s="9" t="s">
        <v>2182</v>
      </c>
      <c r="G868" s="5">
        <f t="shared" si="1"/>
        <v>0</v>
      </c>
      <c r="H868" s="5" t="s">
        <v>3013</v>
      </c>
      <c r="I868" s="5" t="s">
        <v>3014</v>
      </c>
      <c r="J868" s="5" t="s">
        <v>3015</v>
      </c>
    </row>
    <row r="869">
      <c r="A869" s="5" t="s">
        <v>2121</v>
      </c>
      <c r="B869" s="6">
        <v>2001.0</v>
      </c>
      <c r="C869" s="7">
        <v>660.0</v>
      </c>
      <c r="D869" s="8">
        <v>0.55</v>
      </c>
      <c r="E869" s="9">
        <v>1.0</v>
      </c>
      <c r="F869" s="9" t="s">
        <v>2182</v>
      </c>
      <c r="G869" s="5">
        <f t="shared" si="1"/>
        <v>0</v>
      </c>
      <c r="H869" s="5" t="s">
        <v>3016</v>
      </c>
      <c r="I869" s="5" t="s">
        <v>3017</v>
      </c>
      <c r="J869" s="5" t="s">
        <v>3018</v>
      </c>
    </row>
    <row r="870">
      <c r="A870" s="5" t="s">
        <v>3019</v>
      </c>
      <c r="B870" s="6">
        <v>2001.0</v>
      </c>
      <c r="C870" s="16">
        <v>726.0</v>
      </c>
      <c r="D870" s="8">
        <v>23.5</v>
      </c>
      <c r="E870" s="9">
        <v>1.0</v>
      </c>
      <c r="F870" s="10" t="s">
        <v>3020</v>
      </c>
      <c r="G870" s="5">
        <f t="shared" si="1"/>
        <v>0</v>
      </c>
      <c r="H870" s="5" t="s">
        <v>3021</v>
      </c>
      <c r="I870" s="5" t="s">
        <v>3022</v>
      </c>
      <c r="J870" s="5" t="s">
        <v>3023</v>
      </c>
    </row>
    <row r="871">
      <c r="A871" s="5" t="s">
        <v>3024</v>
      </c>
      <c r="B871" s="6">
        <v>2001.0</v>
      </c>
      <c r="C871" s="13" t="s">
        <v>3025</v>
      </c>
      <c r="D871" s="14">
        <v>139.99</v>
      </c>
      <c r="E871" s="6"/>
      <c r="F871" s="15"/>
      <c r="G871" s="11">
        <f t="shared" si="1"/>
        <v>139.99</v>
      </c>
      <c r="H871" s="5" t="s">
        <v>3026</v>
      </c>
      <c r="I871" s="5" t="s">
        <v>3027</v>
      </c>
      <c r="J871" s="5" t="s">
        <v>3028</v>
      </c>
    </row>
    <row r="872">
      <c r="A872" s="5" t="s">
        <v>2498</v>
      </c>
      <c r="B872" s="6">
        <v>2002.0</v>
      </c>
      <c r="C872" s="7">
        <v>1.0</v>
      </c>
      <c r="D872" s="8">
        <v>1.0</v>
      </c>
      <c r="E872" s="9">
        <v>1.0</v>
      </c>
      <c r="F872" s="10" t="s">
        <v>2947</v>
      </c>
      <c r="G872" s="5">
        <f t="shared" si="1"/>
        <v>0</v>
      </c>
      <c r="H872" s="5" t="s">
        <v>3029</v>
      </c>
      <c r="I872" s="5" t="s">
        <v>3030</v>
      </c>
      <c r="J872" s="5" t="s">
        <v>3031</v>
      </c>
    </row>
    <row r="873">
      <c r="A873" s="5" t="s">
        <v>2449</v>
      </c>
      <c r="B873" s="6">
        <v>2002.0</v>
      </c>
      <c r="C873" s="7">
        <v>75.0</v>
      </c>
      <c r="D873" s="8">
        <v>1.14</v>
      </c>
      <c r="E873" s="9">
        <v>1.0</v>
      </c>
      <c r="F873" s="10" t="s">
        <v>2947</v>
      </c>
      <c r="G873" s="5">
        <f t="shared" si="1"/>
        <v>0</v>
      </c>
      <c r="H873" s="5" t="s">
        <v>3032</v>
      </c>
      <c r="I873" s="5" t="s">
        <v>3033</v>
      </c>
      <c r="J873" s="5" t="s">
        <v>3034</v>
      </c>
    </row>
    <row r="874">
      <c r="A874" s="5" t="s">
        <v>1853</v>
      </c>
      <c r="B874" s="6">
        <v>2002.0</v>
      </c>
      <c r="C874" s="7">
        <v>99.0</v>
      </c>
      <c r="D874" s="8">
        <v>1.22</v>
      </c>
      <c r="E874" s="9">
        <v>1.0</v>
      </c>
      <c r="F874" s="10" t="s">
        <v>2947</v>
      </c>
      <c r="G874" s="5">
        <f t="shared" si="1"/>
        <v>0</v>
      </c>
      <c r="H874" s="5" t="s">
        <v>3035</v>
      </c>
      <c r="I874" s="5" t="s">
        <v>3036</v>
      </c>
      <c r="J874" s="5" t="s">
        <v>3037</v>
      </c>
    </row>
    <row r="875">
      <c r="A875" s="5" t="s">
        <v>2207</v>
      </c>
      <c r="B875" s="6">
        <v>2002.0</v>
      </c>
      <c r="C875" s="7">
        <v>145.0</v>
      </c>
      <c r="D875" s="8">
        <v>0.23</v>
      </c>
      <c r="E875" s="9">
        <v>1.0</v>
      </c>
      <c r="F875" s="10" t="s">
        <v>2869</v>
      </c>
      <c r="G875" s="5">
        <f t="shared" si="1"/>
        <v>0</v>
      </c>
      <c r="H875" s="5" t="s">
        <v>3038</v>
      </c>
      <c r="I875" s="5" t="s">
        <v>3039</v>
      </c>
      <c r="J875" s="5" t="s">
        <v>3040</v>
      </c>
    </row>
    <row r="876">
      <c r="A876" s="5" t="s">
        <v>3024</v>
      </c>
      <c r="B876" s="6">
        <v>2002.0</v>
      </c>
      <c r="C876" s="16">
        <v>160.0</v>
      </c>
      <c r="D876" s="8">
        <v>14.0</v>
      </c>
      <c r="E876" s="9">
        <v>1.0</v>
      </c>
      <c r="F876" s="10" t="s">
        <v>3041</v>
      </c>
      <c r="G876" s="5">
        <f t="shared" si="1"/>
        <v>0</v>
      </c>
      <c r="H876" s="5" t="s">
        <v>3042</v>
      </c>
      <c r="I876" s="5" t="s">
        <v>3043</v>
      </c>
      <c r="J876" s="5" t="s">
        <v>3044</v>
      </c>
    </row>
    <row r="877">
      <c r="A877" s="5" t="s">
        <v>1660</v>
      </c>
      <c r="B877" s="6">
        <v>2002.0</v>
      </c>
      <c r="C877" s="7">
        <v>165.0</v>
      </c>
      <c r="D877" s="8">
        <v>1.1</v>
      </c>
      <c r="E877" s="9">
        <v>1.0</v>
      </c>
      <c r="F877" s="10" t="s">
        <v>2947</v>
      </c>
      <c r="G877" s="5">
        <f t="shared" si="1"/>
        <v>0</v>
      </c>
      <c r="H877" s="5" t="s">
        <v>3045</v>
      </c>
      <c r="I877" s="5" t="s">
        <v>3046</v>
      </c>
      <c r="J877" s="5" t="s">
        <v>3047</v>
      </c>
    </row>
    <row r="878">
      <c r="A878" s="5" t="s">
        <v>2362</v>
      </c>
      <c r="B878" s="6">
        <v>2002.0</v>
      </c>
      <c r="C878" s="7">
        <v>175.0</v>
      </c>
      <c r="D878" s="8">
        <v>0.23</v>
      </c>
      <c r="E878" s="9">
        <v>1.0</v>
      </c>
      <c r="F878" s="10" t="s">
        <v>2947</v>
      </c>
      <c r="G878" s="5">
        <f t="shared" si="1"/>
        <v>0</v>
      </c>
      <c r="H878" s="5" t="s">
        <v>3048</v>
      </c>
      <c r="I878" s="5" t="s">
        <v>3049</v>
      </c>
      <c r="J878" s="5" t="s">
        <v>3050</v>
      </c>
    </row>
    <row r="879">
      <c r="A879" s="5" t="s">
        <v>2227</v>
      </c>
      <c r="B879" s="6">
        <v>2002.0</v>
      </c>
      <c r="C879" s="7">
        <v>200.0</v>
      </c>
      <c r="D879" s="8">
        <v>1.3</v>
      </c>
      <c r="E879" s="9">
        <v>1.0</v>
      </c>
      <c r="F879" s="10" t="s">
        <v>2869</v>
      </c>
      <c r="G879" s="5">
        <f t="shared" si="1"/>
        <v>0</v>
      </c>
      <c r="H879" s="5" t="s">
        <v>3051</v>
      </c>
      <c r="I879" s="5" t="s">
        <v>3052</v>
      </c>
      <c r="J879" s="5" t="s">
        <v>3053</v>
      </c>
    </row>
    <row r="880">
      <c r="A880" s="5" t="s">
        <v>2804</v>
      </c>
      <c r="B880" s="6">
        <v>2002.0</v>
      </c>
      <c r="C880" s="16">
        <v>218.0</v>
      </c>
      <c r="D880" s="8">
        <v>0.35</v>
      </c>
      <c r="E880" s="9">
        <v>1.0</v>
      </c>
      <c r="F880" s="10" t="s">
        <v>2947</v>
      </c>
      <c r="G880" s="5">
        <f t="shared" si="1"/>
        <v>0</v>
      </c>
      <c r="H880" s="5" t="s">
        <v>3054</v>
      </c>
      <c r="I880" s="5" t="s">
        <v>3055</v>
      </c>
      <c r="J880" s="5" t="s">
        <v>3056</v>
      </c>
    </row>
    <row r="881">
      <c r="A881" s="5" t="s">
        <v>3019</v>
      </c>
      <c r="B881" s="6">
        <v>2002.0</v>
      </c>
      <c r="C881" s="16">
        <v>225.0</v>
      </c>
      <c r="D881" s="8">
        <v>1.0</v>
      </c>
      <c r="E881" s="9">
        <v>1.0</v>
      </c>
      <c r="F881" s="10" t="s">
        <v>2947</v>
      </c>
      <c r="G881" s="5">
        <f t="shared" si="1"/>
        <v>0</v>
      </c>
      <c r="H881" s="5" t="s">
        <v>3057</v>
      </c>
      <c r="I881" s="5" t="s">
        <v>3058</v>
      </c>
      <c r="J881" s="5" t="s">
        <v>3059</v>
      </c>
    </row>
    <row r="882">
      <c r="A882" s="5" t="s">
        <v>2121</v>
      </c>
      <c r="B882" s="6">
        <v>2002.0</v>
      </c>
      <c r="C882" s="7">
        <v>240.0</v>
      </c>
      <c r="D882" s="8">
        <v>0.58</v>
      </c>
      <c r="E882" s="9">
        <v>1.0</v>
      </c>
      <c r="F882" s="10" t="s">
        <v>2947</v>
      </c>
      <c r="G882" s="5">
        <f t="shared" si="1"/>
        <v>0</v>
      </c>
      <c r="H882" s="5" t="s">
        <v>3060</v>
      </c>
      <c r="I882" s="5" t="s">
        <v>3061</v>
      </c>
      <c r="J882" s="5" t="s">
        <v>3062</v>
      </c>
    </row>
    <row r="883">
      <c r="A883" s="5" t="s">
        <v>2650</v>
      </c>
      <c r="B883" s="6">
        <v>2002.0</v>
      </c>
      <c r="C883" s="7">
        <v>270.0</v>
      </c>
      <c r="D883" s="8">
        <v>0.4</v>
      </c>
      <c r="E883" s="9">
        <v>1.0</v>
      </c>
      <c r="F883" s="10" t="s">
        <v>2869</v>
      </c>
      <c r="G883" s="5">
        <f t="shared" si="1"/>
        <v>0</v>
      </c>
      <c r="H883" s="5" t="s">
        <v>3063</v>
      </c>
      <c r="I883" s="5" t="s">
        <v>3064</v>
      </c>
      <c r="J883" s="5" t="s">
        <v>3065</v>
      </c>
    </row>
    <row r="884">
      <c r="A884" s="5" t="s">
        <v>2172</v>
      </c>
      <c r="B884" s="6">
        <v>2002.0</v>
      </c>
      <c r="C884" s="7">
        <v>390.0</v>
      </c>
      <c r="D884" s="8">
        <v>0.28</v>
      </c>
      <c r="E884" s="9">
        <v>1.0</v>
      </c>
      <c r="F884" s="10" t="s">
        <v>2869</v>
      </c>
      <c r="G884" s="5">
        <f t="shared" si="1"/>
        <v>0</v>
      </c>
      <c r="H884" s="5" t="s">
        <v>3066</v>
      </c>
      <c r="I884" s="5" t="s">
        <v>3067</v>
      </c>
      <c r="J884" s="5" t="s">
        <v>3068</v>
      </c>
    </row>
    <row r="885">
      <c r="A885" s="5" t="s">
        <v>2337</v>
      </c>
      <c r="B885" s="6">
        <v>2002.0</v>
      </c>
      <c r="C885" s="7">
        <v>410.0</v>
      </c>
      <c r="D885" s="8">
        <v>0.4</v>
      </c>
      <c r="E885" s="9"/>
      <c r="F885" s="9"/>
      <c r="G885" s="11">
        <f t="shared" si="1"/>
        <v>0.4</v>
      </c>
      <c r="H885" s="5" t="s">
        <v>3069</v>
      </c>
      <c r="I885" s="5" t="s">
        <v>3070</v>
      </c>
      <c r="J885" s="5" t="s">
        <v>3071</v>
      </c>
    </row>
    <row r="886">
      <c r="A886" s="5" t="s">
        <v>2261</v>
      </c>
      <c r="B886" s="6">
        <v>2002.0</v>
      </c>
      <c r="C886" s="7">
        <v>425.0</v>
      </c>
      <c r="D886" s="8">
        <v>0.4</v>
      </c>
      <c r="E886" s="9">
        <v>1.0</v>
      </c>
      <c r="F886" s="10" t="s">
        <v>2947</v>
      </c>
      <c r="G886" s="5">
        <f t="shared" si="1"/>
        <v>0</v>
      </c>
      <c r="H886" s="5" t="s">
        <v>3072</v>
      </c>
      <c r="I886" s="5" t="s">
        <v>3073</v>
      </c>
      <c r="J886" s="5" t="s">
        <v>3074</v>
      </c>
    </row>
    <row r="887">
      <c r="A887" s="5" t="s">
        <v>2427</v>
      </c>
      <c r="B887" s="6">
        <v>2002.0</v>
      </c>
      <c r="C887" s="7">
        <v>460.0</v>
      </c>
      <c r="D887" s="8">
        <v>0.29</v>
      </c>
      <c r="E887" s="9">
        <v>1.0</v>
      </c>
      <c r="F887" s="10" t="s">
        <v>2947</v>
      </c>
      <c r="G887" s="5">
        <f t="shared" si="1"/>
        <v>0</v>
      </c>
      <c r="H887" s="5" t="s">
        <v>3075</v>
      </c>
      <c r="I887" s="5" t="s">
        <v>3076</v>
      </c>
      <c r="J887" s="5" t="s">
        <v>3077</v>
      </c>
    </row>
    <row r="888">
      <c r="A888" s="5" t="s">
        <v>2808</v>
      </c>
      <c r="B888" s="6">
        <v>2002.0</v>
      </c>
      <c r="C888" s="16">
        <v>489.0</v>
      </c>
      <c r="D888" s="8">
        <v>0.37</v>
      </c>
      <c r="E888" s="9">
        <v>1.0</v>
      </c>
      <c r="F888" s="10" t="s">
        <v>2869</v>
      </c>
      <c r="G888" s="5">
        <f t="shared" si="1"/>
        <v>0</v>
      </c>
      <c r="H888" s="5" t="s">
        <v>3078</v>
      </c>
      <c r="I888" s="5" t="s">
        <v>3079</v>
      </c>
      <c r="J888" s="5" t="s">
        <v>3080</v>
      </c>
    </row>
    <row r="889">
      <c r="A889" s="5" t="s">
        <v>2234</v>
      </c>
      <c r="B889" s="6">
        <v>2002.0</v>
      </c>
      <c r="C889" s="7">
        <v>550.0</v>
      </c>
      <c r="D889" s="8">
        <v>0.55</v>
      </c>
      <c r="E889" s="9">
        <v>1.0</v>
      </c>
      <c r="F889" s="10" t="s">
        <v>2947</v>
      </c>
      <c r="G889" s="5">
        <f t="shared" si="1"/>
        <v>0</v>
      </c>
      <c r="H889" s="5" t="s">
        <v>3081</v>
      </c>
      <c r="I889" s="5" t="s">
        <v>3082</v>
      </c>
      <c r="J889" s="5" t="s">
        <v>3083</v>
      </c>
    </row>
    <row r="890">
      <c r="A890" s="5" t="s">
        <v>3084</v>
      </c>
      <c r="B890" s="6">
        <v>2002.0</v>
      </c>
      <c r="C890" s="16">
        <v>622.0</v>
      </c>
      <c r="D890" s="8">
        <v>6.0</v>
      </c>
      <c r="E890" s="9">
        <v>1.0</v>
      </c>
      <c r="F890" s="10" t="s">
        <v>3085</v>
      </c>
      <c r="G890" s="5">
        <f t="shared" si="1"/>
        <v>0</v>
      </c>
      <c r="H890" s="5" t="s">
        <v>3086</v>
      </c>
      <c r="I890" s="5" t="s">
        <v>3087</v>
      </c>
      <c r="J890" s="5" t="s">
        <v>3088</v>
      </c>
    </row>
    <row r="891">
      <c r="A891" s="5" t="s">
        <v>2808</v>
      </c>
      <c r="B891" s="6">
        <v>2003.0</v>
      </c>
      <c r="C891" s="16">
        <v>26.0</v>
      </c>
      <c r="D891" s="8">
        <v>0.3</v>
      </c>
      <c r="E891" s="9">
        <v>1.0</v>
      </c>
      <c r="F891" s="10" t="s">
        <v>3089</v>
      </c>
      <c r="G891" s="5">
        <f t="shared" si="1"/>
        <v>0</v>
      </c>
      <c r="H891" s="5" t="s">
        <v>3090</v>
      </c>
      <c r="I891" s="5" t="s">
        <v>3091</v>
      </c>
      <c r="J891" s="5" t="s">
        <v>3092</v>
      </c>
    </row>
    <row r="892">
      <c r="A892" s="5" t="s">
        <v>2427</v>
      </c>
      <c r="B892" s="6">
        <v>2003.0</v>
      </c>
      <c r="C892" s="7">
        <v>71.0</v>
      </c>
      <c r="D892" s="8">
        <v>0.32</v>
      </c>
      <c r="E892" s="9"/>
      <c r="F892" s="9"/>
      <c r="G892" s="11">
        <f t="shared" si="1"/>
        <v>0.32</v>
      </c>
      <c r="H892" s="5" t="s">
        <v>3093</v>
      </c>
      <c r="I892" s="5" t="s">
        <v>3094</v>
      </c>
      <c r="J892" s="5" t="s">
        <v>3095</v>
      </c>
    </row>
    <row r="893">
      <c r="A893" s="5" t="s">
        <v>1660</v>
      </c>
      <c r="B893" s="6">
        <v>2003.0</v>
      </c>
      <c r="C893" s="7">
        <v>72.0</v>
      </c>
      <c r="D893" s="8">
        <v>0.45</v>
      </c>
      <c r="E893" s="9">
        <v>1.0</v>
      </c>
      <c r="F893" s="10" t="s">
        <v>3089</v>
      </c>
      <c r="G893" s="5">
        <f t="shared" si="1"/>
        <v>0</v>
      </c>
      <c r="H893" s="5" t="s">
        <v>3096</v>
      </c>
      <c r="I893" s="5" t="s">
        <v>3097</v>
      </c>
      <c r="J893" s="5" t="s">
        <v>3098</v>
      </c>
    </row>
    <row r="894">
      <c r="A894" s="5" t="s">
        <v>2362</v>
      </c>
      <c r="B894" s="6">
        <v>2003.0</v>
      </c>
      <c r="C894" s="7">
        <v>80.0</v>
      </c>
      <c r="D894" s="8">
        <v>0.33</v>
      </c>
      <c r="E894" s="9">
        <v>1.0</v>
      </c>
      <c r="F894" s="10" t="s">
        <v>2947</v>
      </c>
      <c r="G894" s="5">
        <f t="shared" si="1"/>
        <v>0</v>
      </c>
      <c r="H894" s="5" t="s">
        <v>3099</v>
      </c>
      <c r="I894" s="5" t="s">
        <v>3100</v>
      </c>
      <c r="J894" s="5" t="s">
        <v>3101</v>
      </c>
    </row>
    <row r="895">
      <c r="A895" s="5" t="s">
        <v>3019</v>
      </c>
      <c r="B895" s="6">
        <v>2003.0</v>
      </c>
      <c r="C895" s="16">
        <v>100.0</v>
      </c>
      <c r="D895" s="8">
        <v>0.75</v>
      </c>
      <c r="E895" s="9">
        <v>1.0</v>
      </c>
      <c r="F895" s="10" t="s">
        <v>2947</v>
      </c>
      <c r="G895" s="5">
        <f t="shared" si="1"/>
        <v>0</v>
      </c>
      <c r="H895" s="5" t="s">
        <v>3102</v>
      </c>
      <c r="I895" s="5" t="s">
        <v>3103</v>
      </c>
      <c r="J895" s="5" t="s">
        <v>3104</v>
      </c>
    </row>
    <row r="896">
      <c r="A896" s="5" t="s">
        <v>2812</v>
      </c>
      <c r="B896" s="6">
        <v>2003.0</v>
      </c>
      <c r="C896" s="7">
        <v>103.0</v>
      </c>
      <c r="D896" s="8">
        <v>0.3</v>
      </c>
      <c r="E896" s="9">
        <v>1.0</v>
      </c>
      <c r="F896" s="9" t="s">
        <v>1561</v>
      </c>
      <c r="G896" s="5">
        <f t="shared" si="1"/>
        <v>0</v>
      </c>
      <c r="H896" s="5" t="s">
        <v>3105</v>
      </c>
      <c r="I896" s="5" t="s">
        <v>3106</v>
      </c>
      <c r="J896" s="5" t="s">
        <v>3107</v>
      </c>
    </row>
    <row r="897">
      <c r="A897" s="5" t="s">
        <v>2121</v>
      </c>
      <c r="B897" s="6">
        <v>2003.0</v>
      </c>
      <c r="C897" s="7">
        <v>105.0</v>
      </c>
      <c r="D897" s="8">
        <v>1.17</v>
      </c>
      <c r="E897" s="9"/>
      <c r="F897" s="9"/>
      <c r="G897" s="11">
        <f t="shared" si="1"/>
        <v>1.17</v>
      </c>
      <c r="H897" s="5" t="s">
        <v>3108</v>
      </c>
      <c r="I897" s="5" t="s">
        <v>3109</v>
      </c>
      <c r="J897" s="5" t="s">
        <v>3110</v>
      </c>
    </row>
    <row r="898">
      <c r="A898" s="5" t="s">
        <v>2261</v>
      </c>
      <c r="B898" s="6">
        <v>2003.0</v>
      </c>
      <c r="C898" s="7">
        <v>109.0</v>
      </c>
      <c r="D898" s="8">
        <v>0.5</v>
      </c>
      <c r="E898" s="9">
        <v>1.0</v>
      </c>
      <c r="F898" s="10" t="s">
        <v>3089</v>
      </c>
      <c r="G898" s="5">
        <f t="shared" si="1"/>
        <v>0</v>
      </c>
      <c r="H898" s="5" t="s">
        <v>3111</v>
      </c>
      <c r="I898" s="5" t="s">
        <v>3112</v>
      </c>
      <c r="J898" s="5" t="s">
        <v>3113</v>
      </c>
    </row>
    <row r="899">
      <c r="A899" s="5" t="s">
        <v>3024</v>
      </c>
      <c r="B899" s="6">
        <v>2003.0</v>
      </c>
      <c r="C899" s="16">
        <v>200.0</v>
      </c>
      <c r="D899" s="8">
        <v>0.75</v>
      </c>
      <c r="E899" s="9">
        <v>1.0</v>
      </c>
      <c r="F899" s="10" t="s">
        <v>2947</v>
      </c>
      <c r="G899" s="5">
        <f t="shared" si="1"/>
        <v>0</v>
      </c>
      <c r="H899" s="5" t="s">
        <v>3114</v>
      </c>
      <c r="I899" s="5" t="s">
        <v>3115</v>
      </c>
      <c r="J899" s="5" t="s">
        <v>3116</v>
      </c>
    </row>
    <row r="900">
      <c r="A900" s="5" t="s">
        <v>2804</v>
      </c>
      <c r="B900" s="6">
        <v>2003.0</v>
      </c>
      <c r="C900" s="16">
        <v>259.0</v>
      </c>
      <c r="D900" s="8">
        <v>0.2</v>
      </c>
      <c r="E900" s="17"/>
      <c r="F900" s="17"/>
      <c r="G900" s="11">
        <f t="shared" si="1"/>
        <v>0.2</v>
      </c>
      <c r="H900" s="5" t="s">
        <v>3117</v>
      </c>
      <c r="I900" s="5" t="s">
        <v>3118</v>
      </c>
      <c r="J900" s="5" t="s">
        <v>3119</v>
      </c>
    </row>
    <row r="901">
      <c r="A901" s="5" t="s">
        <v>2337</v>
      </c>
      <c r="B901" s="6">
        <v>2003.0</v>
      </c>
      <c r="C901" s="7">
        <v>370.0</v>
      </c>
      <c r="D901" s="8">
        <v>0.48</v>
      </c>
      <c r="E901" s="9">
        <v>1.0</v>
      </c>
      <c r="F901" s="10" t="s">
        <v>3089</v>
      </c>
      <c r="G901" s="5">
        <f t="shared" si="1"/>
        <v>0</v>
      </c>
      <c r="H901" s="5" t="s">
        <v>3120</v>
      </c>
      <c r="I901" s="5" t="s">
        <v>3121</v>
      </c>
      <c r="J901" s="5" t="s">
        <v>3122</v>
      </c>
    </row>
    <row r="902">
      <c r="A902" s="5" t="s">
        <v>2227</v>
      </c>
      <c r="B902" s="6">
        <v>2003.0</v>
      </c>
      <c r="C902" s="7">
        <v>380.0</v>
      </c>
      <c r="D902" s="8">
        <v>0.48</v>
      </c>
      <c r="E902" s="9">
        <v>1.0</v>
      </c>
      <c r="F902" s="10" t="s">
        <v>3089</v>
      </c>
      <c r="G902" s="5">
        <f t="shared" si="1"/>
        <v>0</v>
      </c>
      <c r="H902" s="5" t="s">
        <v>3123</v>
      </c>
      <c r="I902" s="5" t="s">
        <v>3124</v>
      </c>
      <c r="J902" s="5" t="s">
        <v>3125</v>
      </c>
    </row>
    <row r="903">
      <c r="A903" s="5" t="s">
        <v>2234</v>
      </c>
      <c r="B903" s="6">
        <v>2003.0</v>
      </c>
      <c r="C903" s="7">
        <v>390.0</v>
      </c>
      <c r="D903" s="8">
        <v>0.65</v>
      </c>
      <c r="E903" s="9">
        <v>1.0</v>
      </c>
      <c r="F903" s="10" t="s">
        <v>3089</v>
      </c>
      <c r="G903" s="5">
        <f t="shared" si="1"/>
        <v>0</v>
      </c>
      <c r="H903" s="5" t="s">
        <v>3126</v>
      </c>
      <c r="I903" s="5" t="s">
        <v>3127</v>
      </c>
      <c r="J903" s="5" t="s">
        <v>3128</v>
      </c>
    </row>
    <row r="904">
      <c r="A904" s="5" t="s">
        <v>2449</v>
      </c>
      <c r="B904" s="6">
        <v>2003.0</v>
      </c>
      <c r="C904" s="7">
        <v>400.0</v>
      </c>
      <c r="D904" s="8">
        <v>0.84</v>
      </c>
      <c r="E904" s="9">
        <v>1.0</v>
      </c>
      <c r="F904" s="10" t="s">
        <v>3089</v>
      </c>
      <c r="G904" s="5">
        <f t="shared" si="1"/>
        <v>0</v>
      </c>
      <c r="H904" s="5" t="s">
        <v>3129</v>
      </c>
      <c r="I904" s="5" t="s">
        <v>3130</v>
      </c>
      <c r="J904" s="5" t="s">
        <v>3131</v>
      </c>
    </row>
    <row r="905">
      <c r="A905" s="5" t="s">
        <v>2498</v>
      </c>
      <c r="B905" s="6">
        <v>2003.0</v>
      </c>
      <c r="C905" s="7">
        <v>450.0</v>
      </c>
      <c r="D905" s="8">
        <v>0.3</v>
      </c>
      <c r="E905" s="9"/>
      <c r="F905" s="9"/>
      <c r="G905" s="11">
        <f t="shared" si="1"/>
        <v>0.3</v>
      </c>
      <c r="H905" s="5" t="s">
        <v>3132</v>
      </c>
      <c r="I905" s="5" t="s">
        <v>3133</v>
      </c>
      <c r="J905" s="5" t="s">
        <v>3134</v>
      </c>
    </row>
    <row r="906">
      <c r="A906" s="5" t="s">
        <v>2650</v>
      </c>
      <c r="B906" s="6">
        <v>2003.0</v>
      </c>
      <c r="C906" s="7">
        <v>548.0</v>
      </c>
      <c r="D906" s="8">
        <v>0.48</v>
      </c>
      <c r="E906" s="9"/>
      <c r="F906" s="9"/>
      <c r="G906" s="11">
        <f t="shared" si="1"/>
        <v>0.48</v>
      </c>
      <c r="H906" s="5" t="s">
        <v>3135</v>
      </c>
      <c r="I906" s="5" t="s">
        <v>3136</v>
      </c>
      <c r="J906" s="5" t="s">
        <v>3137</v>
      </c>
    </row>
    <row r="907">
      <c r="A907" s="5" t="s">
        <v>2207</v>
      </c>
      <c r="B907" s="6">
        <v>2003.0</v>
      </c>
      <c r="C907" s="7">
        <v>556.0</v>
      </c>
      <c r="D907" s="8">
        <v>0.35</v>
      </c>
      <c r="E907" s="9">
        <v>1.0</v>
      </c>
      <c r="F907" s="10" t="s">
        <v>3089</v>
      </c>
      <c r="G907" s="5">
        <f t="shared" si="1"/>
        <v>0</v>
      </c>
      <c r="H907" s="5" t="s">
        <v>3138</v>
      </c>
      <c r="I907" s="5" t="s">
        <v>3139</v>
      </c>
      <c r="J907" s="5" t="s">
        <v>3140</v>
      </c>
    </row>
    <row r="908">
      <c r="A908" s="5" t="s">
        <v>2172</v>
      </c>
      <c r="B908" s="6">
        <v>2003.0</v>
      </c>
      <c r="C908" s="7">
        <v>577.0</v>
      </c>
      <c r="D908" s="8">
        <v>0.32</v>
      </c>
      <c r="E908" s="9">
        <v>1.0</v>
      </c>
      <c r="F908" s="10" t="s">
        <v>3089</v>
      </c>
      <c r="G908" s="5">
        <f t="shared" si="1"/>
        <v>0</v>
      </c>
      <c r="H908" s="5" t="s">
        <v>3141</v>
      </c>
      <c r="I908" s="5" t="s">
        <v>3142</v>
      </c>
      <c r="J908" s="5" t="s">
        <v>3143</v>
      </c>
    </row>
    <row r="909">
      <c r="A909" s="5" t="s">
        <v>3084</v>
      </c>
      <c r="B909" s="6">
        <v>2003.0</v>
      </c>
      <c r="C909" s="16">
        <v>680.0</v>
      </c>
      <c r="D909" s="8">
        <v>1.25</v>
      </c>
      <c r="E909" s="9">
        <v>1.0</v>
      </c>
      <c r="F909" s="9" t="s">
        <v>1561</v>
      </c>
      <c r="G909" s="5">
        <f t="shared" si="1"/>
        <v>0</v>
      </c>
      <c r="H909" s="5" t="s">
        <v>3144</v>
      </c>
      <c r="I909" s="5" t="s">
        <v>3145</v>
      </c>
      <c r="J909" s="5" t="s">
        <v>3146</v>
      </c>
    </row>
    <row r="910">
      <c r="A910" s="5" t="s">
        <v>2427</v>
      </c>
      <c r="B910" s="6">
        <v>2004.0</v>
      </c>
      <c r="C910" s="7">
        <v>1.0</v>
      </c>
      <c r="D910" s="8">
        <v>1.0</v>
      </c>
      <c r="E910" s="9"/>
      <c r="F910" s="9"/>
      <c r="G910" s="11">
        <f t="shared" si="1"/>
        <v>1</v>
      </c>
      <c r="H910" s="5" t="s">
        <v>3147</v>
      </c>
      <c r="I910" s="5" t="s">
        <v>3148</v>
      </c>
      <c r="J910" s="5" t="s">
        <v>3149</v>
      </c>
    </row>
    <row r="911">
      <c r="A911" s="5" t="s">
        <v>3019</v>
      </c>
      <c r="B911" s="6">
        <v>2004.0</v>
      </c>
      <c r="C911" s="16">
        <v>10.0</v>
      </c>
      <c r="D911" s="8">
        <v>0.75</v>
      </c>
      <c r="E911" s="17"/>
      <c r="F911" s="17"/>
      <c r="G911" s="11">
        <f t="shared" si="1"/>
        <v>0.75</v>
      </c>
      <c r="H911" s="5" t="s">
        <v>3150</v>
      </c>
      <c r="I911" s="5" t="s">
        <v>3151</v>
      </c>
      <c r="J911" s="5" t="s">
        <v>3152</v>
      </c>
    </row>
    <row r="912">
      <c r="A912" s="5" t="s">
        <v>2172</v>
      </c>
      <c r="B912" s="6">
        <v>2004.0</v>
      </c>
      <c r="C912" s="7">
        <v>13.0</v>
      </c>
      <c r="D912" s="8">
        <v>0.34</v>
      </c>
      <c r="E912" s="9">
        <v>1.0</v>
      </c>
      <c r="F912" s="10" t="s">
        <v>3153</v>
      </c>
      <c r="G912" s="5">
        <f t="shared" si="1"/>
        <v>0</v>
      </c>
      <c r="H912" s="5" t="s">
        <v>3154</v>
      </c>
      <c r="I912" s="5" t="s">
        <v>3155</v>
      </c>
      <c r="J912" s="5" t="s">
        <v>3156</v>
      </c>
    </row>
    <row r="913">
      <c r="A913" s="5" t="s">
        <v>2449</v>
      </c>
      <c r="B913" s="6">
        <v>2004.0</v>
      </c>
      <c r="C913" s="7">
        <v>20.0</v>
      </c>
      <c r="D913" s="8">
        <v>0.5</v>
      </c>
      <c r="E913" s="9"/>
      <c r="F913" s="9"/>
      <c r="G913" s="11">
        <f t="shared" si="1"/>
        <v>0.5</v>
      </c>
      <c r="H913" s="5" t="s">
        <v>3157</v>
      </c>
      <c r="I913" s="5" t="s">
        <v>3158</v>
      </c>
      <c r="J913" s="5" t="s">
        <v>3159</v>
      </c>
    </row>
    <row r="914">
      <c r="A914" s="5" t="s">
        <v>3024</v>
      </c>
      <c r="B914" s="6">
        <v>2004.0</v>
      </c>
      <c r="C914" s="16">
        <v>40.0</v>
      </c>
      <c r="D914" s="8">
        <v>0.73</v>
      </c>
      <c r="E914" s="9">
        <v>1.0</v>
      </c>
      <c r="F914" s="10" t="s">
        <v>3160</v>
      </c>
      <c r="G914" s="5">
        <f t="shared" si="1"/>
        <v>0</v>
      </c>
      <c r="H914" s="5" t="s">
        <v>3161</v>
      </c>
      <c r="I914" s="5" t="s">
        <v>3162</v>
      </c>
      <c r="J914" s="5" t="s">
        <v>3163</v>
      </c>
    </row>
    <row r="915">
      <c r="A915" s="5" t="s">
        <v>2207</v>
      </c>
      <c r="B915" s="6">
        <v>2004.0</v>
      </c>
      <c r="C915" s="7">
        <v>45.0</v>
      </c>
      <c r="D915" s="8">
        <v>0.25</v>
      </c>
      <c r="E915" s="9">
        <v>1.0</v>
      </c>
      <c r="F915" s="10" t="s">
        <v>3160</v>
      </c>
      <c r="G915" s="5">
        <f t="shared" si="1"/>
        <v>0</v>
      </c>
      <c r="H915" s="5" t="s">
        <v>3164</v>
      </c>
      <c r="I915" s="5" t="s">
        <v>3165</v>
      </c>
      <c r="J915" s="5" t="s">
        <v>3166</v>
      </c>
    </row>
    <row r="916">
      <c r="A916" s="5" t="s">
        <v>2261</v>
      </c>
      <c r="B916" s="6">
        <v>2004.0</v>
      </c>
      <c r="C916" s="7">
        <v>49.0</v>
      </c>
      <c r="D916" s="8">
        <v>0.2</v>
      </c>
      <c r="E916" s="9">
        <v>1.0</v>
      </c>
      <c r="F916" s="10" t="s">
        <v>3160</v>
      </c>
      <c r="G916" s="5">
        <f t="shared" si="1"/>
        <v>0</v>
      </c>
      <c r="H916" s="5" t="s">
        <v>3167</v>
      </c>
      <c r="I916" s="5" t="s">
        <v>3168</v>
      </c>
      <c r="J916" s="5" t="s">
        <v>3169</v>
      </c>
    </row>
    <row r="917">
      <c r="A917" s="5" t="s">
        <v>2650</v>
      </c>
      <c r="B917" s="6">
        <v>2004.0</v>
      </c>
      <c r="C917" s="7">
        <v>67.0</v>
      </c>
      <c r="D917" s="8">
        <v>0.45</v>
      </c>
      <c r="E917" s="9"/>
      <c r="F917" s="9"/>
      <c r="G917" s="11">
        <f t="shared" si="1"/>
        <v>0.45</v>
      </c>
      <c r="H917" s="5" t="s">
        <v>3170</v>
      </c>
      <c r="I917" s="5" t="s">
        <v>3171</v>
      </c>
      <c r="J917" s="5" t="s">
        <v>3172</v>
      </c>
    </row>
    <row r="918">
      <c r="A918" s="5" t="s">
        <v>2121</v>
      </c>
      <c r="B918" s="6">
        <v>2004.0</v>
      </c>
      <c r="C918" s="7">
        <v>140.0</v>
      </c>
      <c r="D918" s="8">
        <v>0.55</v>
      </c>
      <c r="E918" s="9"/>
      <c r="F918" s="9"/>
      <c r="G918" s="11">
        <f t="shared" si="1"/>
        <v>0.55</v>
      </c>
      <c r="H918" s="5" t="s">
        <v>3173</v>
      </c>
      <c r="I918" s="5" t="s">
        <v>3174</v>
      </c>
      <c r="J918" s="5" t="s">
        <v>3175</v>
      </c>
    </row>
    <row r="919">
      <c r="A919" s="5" t="s">
        <v>2812</v>
      </c>
      <c r="B919" s="6">
        <v>2004.0</v>
      </c>
      <c r="C919" s="7">
        <v>209.0</v>
      </c>
      <c r="D919" s="8">
        <v>0.3</v>
      </c>
      <c r="E919" s="9">
        <v>1.0</v>
      </c>
      <c r="F919" s="9" t="s">
        <v>1561</v>
      </c>
      <c r="G919" s="5">
        <f t="shared" si="1"/>
        <v>0</v>
      </c>
      <c r="H919" s="5" t="s">
        <v>3176</v>
      </c>
      <c r="I919" s="5" t="s">
        <v>3177</v>
      </c>
      <c r="J919" s="5" t="s">
        <v>3178</v>
      </c>
    </row>
    <row r="920">
      <c r="A920" s="5" t="s">
        <v>2804</v>
      </c>
      <c r="B920" s="6">
        <v>2004.0</v>
      </c>
      <c r="C920" s="16">
        <v>239.0</v>
      </c>
      <c r="D920" s="8">
        <v>0.2</v>
      </c>
      <c r="E920" s="9">
        <v>1.0</v>
      </c>
      <c r="F920" s="9" t="s">
        <v>3179</v>
      </c>
      <c r="G920" s="5">
        <f t="shared" si="1"/>
        <v>0</v>
      </c>
      <c r="H920" s="5" t="s">
        <v>3180</v>
      </c>
      <c r="I920" s="5" t="s">
        <v>3181</v>
      </c>
      <c r="J920" s="5" t="s">
        <v>3182</v>
      </c>
    </row>
    <row r="921">
      <c r="A921" s="5" t="s">
        <v>2337</v>
      </c>
      <c r="B921" s="6">
        <v>2004.0</v>
      </c>
      <c r="C921" s="7">
        <v>390.0</v>
      </c>
      <c r="D921" s="8">
        <v>0.45</v>
      </c>
      <c r="E921" s="9">
        <v>1.0</v>
      </c>
      <c r="F921" s="10" t="s">
        <v>3153</v>
      </c>
      <c r="G921" s="5">
        <f t="shared" si="1"/>
        <v>0</v>
      </c>
      <c r="H921" s="5" t="s">
        <v>3183</v>
      </c>
      <c r="I921" s="5" t="s">
        <v>3184</v>
      </c>
      <c r="J921" s="5" t="s">
        <v>3185</v>
      </c>
    </row>
    <row r="922">
      <c r="A922" s="5" t="s">
        <v>2498</v>
      </c>
      <c r="B922" s="6">
        <v>2004.0</v>
      </c>
      <c r="C922" s="7">
        <v>405.0</v>
      </c>
      <c r="D922" s="8">
        <v>1.04</v>
      </c>
      <c r="E922" s="9"/>
      <c r="F922" s="9"/>
      <c r="G922" s="11">
        <f t="shared" si="1"/>
        <v>1.04</v>
      </c>
      <c r="H922" s="5" t="s">
        <v>3186</v>
      </c>
      <c r="I922" s="5" t="s">
        <v>3187</v>
      </c>
      <c r="J922" s="5" t="s">
        <v>3188</v>
      </c>
    </row>
    <row r="923">
      <c r="A923" s="5" t="s">
        <v>2227</v>
      </c>
      <c r="B923" s="6">
        <v>2004.0</v>
      </c>
      <c r="C923" s="7">
        <v>450.0</v>
      </c>
      <c r="D923" s="8">
        <v>0.5</v>
      </c>
      <c r="E923" s="9">
        <v>1.0</v>
      </c>
      <c r="F923" s="10" t="s">
        <v>3160</v>
      </c>
      <c r="G923" s="5">
        <f t="shared" si="1"/>
        <v>0</v>
      </c>
      <c r="H923" s="5" t="s">
        <v>3189</v>
      </c>
      <c r="I923" s="5" t="s">
        <v>3190</v>
      </c>
      <c r="J923" s="5" t="s">
        <v>3191</v>
      </c>
    </row>
    <row r="924">
      <c r="A924" s="5" t="s">
        <v>2362</v>
      </c>
      <c r="B924" s="6">
        <v>2004.0</v>
      </c>
      <c r="C924" s="7">
        <v>500.0</v>
      </c>
      <c r="D924" s="8">
        <v>0.28</v>
      </c>
      <c r="E924" s="9"/>
      <c r="F924" s="9"/>
      <c r="G924" s="11">
        <f t="shared" si="1"/>
        <v>0.28</v>
      </c>
      <c r="H924" s="5" t="s">
        <v>3192</v>
      </c>
      <c r="I924" s="5" t="s">
        <v>3193</v>
      </c>
      <c r="J924" s="5" t="s">
        <v>3194</v>
      </c>
    </row>
    <row r="925">
      <c r="A925" s="5" t="s">
        <v>2234</v>
      </c>
      <c r="B925" s="6">
        <v>2004.0</v>
      </c>
      <c r="C925" s="7">
        <v>510.0</v>
      </c>
      <c r="D925" s="8">
        <v>0.65</v>
      </c>
      <c r="E925" s="9">
        <v>1.0</v>
      </c>
      <c r="F925" s="10" t="s">
        <v>3160</v>
      </c>
      <c r="G925" s="5">
        <f t="shared" si="1"/>
        <v>0</v>
      </c>
      <c r="H925" s="5" t="s">
        <v>3195</v>
      </c>
      <c r="I925" s="5" t="s">
        <v>3196</v>
      </c>
      <c r="J925" s="5" t="s">
        <v>3197</v>
      </c>
    </row>
    <row r="926">
      <c r="A926" s="5" t="s">
        <v>3084</v>
      </c>
      <c r="B926" s="6">
        <v>2004.0</v>
      </c>
      <c r="C926" s="16">
        <v>559.0</v>
      </c>
      <c r="D926" s="8">
        <v>0.45</v>
      </c>
      <c r="E926" s="9">
        <v>1.0</v>
      </c>
      <c r="F926" s="9" t="s">
        <v>1561</v>
      </c>
      <c r="G926" s="5">
        <f t="shared" si="1"/>
        <v>0</v>
      </c>
      <c r="H926" s="5" t="s">
        <v>3198</v>
      </c>
      <c r="I926" s="5" t="s">
        <v>3199</v>
      </c>
      <c r="J926" s="5" t="s">
        <v>3200</v>
      </c>
    </row>
    <row r="927">
      <c r="A927" s="5" t="s">
        <v>2960</v>
      </c>
      <c r="B927" s="6">
        <v>2004.0</v>
      </c>
      <c r="C927" s="16">
        <v>575.0</v>
      </c>
      <c r="D927" s="8">
        <v>0.4</v>
      </c>
      <c r="E927" s="9">
        <v>1.0</v>
      </c>
      <c r="F927" s="10" t="s">
        <v>3153</v>
      </c>
      <c r="G927" s="5">
        <f t="shared" si="1"/>
        <v>0</v>
      </c>
      <c r="H927" s="5" t="s">
        <v>3201</v>
      </c>
      <c r="I927" s="5" t="s">
        <v>3202</v>
      </c>
      <c r="J927" s="5" t="s">
        <v>3203</v>
      </c>
    </row>
    <row r="928">
      <c r="A928" s="5" t="s">
        <v>2808</v>
      </c>
      <c r="B928" s="6">
        <v>2004.0</v>
      </c>
      <c r="C928" s="16">
        <v>623.0</v>
      </c>
      <c r="D928" s="8">
        <v>0.45</v>
      </c>
      <c r="E928" s="9">
        <v>1.0</v>
      </c>
      <c r="F928" s="10" t="s">
        <v>3153</v>
      </c>
      <c r="G928" s="5">
        <f t="shared" si="1"/>
        <v>0</v>
      </c>
      <c r="H928" s="5" t="s">
        <v>3204</v>
      </c>
      <c r="I928" s="5" t="s">
        <v>3205</v>
      </c>
      <c r="J928" s="5" t="s">
        <v>3206</v>
      </c>
    </row>
    <row r="929">
      <c r="A929" s="5" t="s">
        <v>2172</v>
      </c>
      <c r="B929" s="6">
        <v>2005.0</v>
      </c>
      <c r="C929" s="7">
        <v>13.0</v>
      </c>
      <c r="D929" s="8">
        <v>0.3</v>
      </c>
      <c r="E929" s="9">
        <v>1.0</v>
      </c>
      <c r="F929" s="9" t="s">
        <v>3179</v>
      </c>
      <c r="G929" s="5">
        <f t="shared" si="1"/>
        <v>0</v>
      </c>
      <c r="H929" s="5" t="s">
        <v>3207</v>
      </c>
      <c r="I929" s="5" t="s">
        <v>3208</v>
      </c>
      <c r="J929" s="5" t="s">
        <v>3209</v>
      </c>
    </row>
    <row r="930">
      <c r="A930" s="5" t="s">
        <v>2812</v>
      </c>
      <c r="B930" s="6">
        <v>2005.0</v>
      </c>
      <c r="C930" s="7">
        <v>19.0</v>
      </c>
      <c r="D930" s="8">
        <v>0.29</v>
      </c>
      <c r="E930" s="9">
        <v>1.0</v>
      </c>
      <c r="F930" s="9" t="s">
        <v>1561</v>
      </c>
      <c r="G930" s="5">
        <f t="shared" si="1"/>
        <v>0</v>
      </c>
      <c r="H930" s="5" t="s">
        <v>3210</v>
      </c>
      <c r="I930" s="5" t="s">
        <v>3211</v>
      </c>
      <c r="J930" s="5" t="s">
        <v>3212</v>
      </c>
    </row>
    <row r="931">
      <c r="A931" s="5" t="s">
        <v>2427</v>
      </c>
      <c r="B931" s="6">
        <v>2005.0</v>
      </c>
      <c r="C931" s="7">
        <v>25.0</v>
      </c>
      <c r="D931" s="8">
        <v>1.05</v>
      </c>
      <c r="E931" s="9"/>
      <c r="F931" s="9"/>
      <c r="G931" s="11">
        <f t="shared" si="1"/>
        <v>1.05</v>
      </c>
      <c r="H931" s="5" t="s">
        <v>3213</v>
      </c>
      <c r="I931" s="5" t="s">
        <v>3214</v>
      </c>
      <c r="J931" s="5" t="s">
        <v>3215</v>
      </c>
    </row>
    <row r="932">
      <c r="A932" s="5" t="s">
        <v>2362</v>
      </c>
      <c r="B932" s="6">
        <v>2005.0</v>
      </c>
      <c r="C932" s="7">
        <v>30.0</v>
      </c>
      <c r="D932" s="8">
        <v>0.3</v>
      </c>
      <c r="E932" s="9">
        <v>1.0</v>
      </c>
      <c r="F932" s="9" t="s">
        <v>3179</v>
      </c>
      <c r="G932" s="5">
        <f t="shared" si="1"/>
        <v>0</v>
      </c>
      <c r="H932" s="5" t="s">
        <v>3216</v>
      </c>
      <c r="I932" s="5" t="s">
        <v>3217</v>
      </c>
      <c r="J932" s="5" t="s">
        <v>3218</v>
      </c>
    </row>
    <row r="933">
      <c r="A933" s="5" t="s">
        <v>2804</v>
      </c>
      <c r="B933" s="6">
        <v>2005.0</v>
      </c>
      <c r="C933" s="16">
        <v>33.0</v>
      </c>
      <c r="D933" s="8">
        <v>0.3</v>
      </c>
      <c r="E933" s="9">
        <v>1.0</v>
      </c>
      <c r="F933" s="10" t="s">
        <v>3219</v>
      </c>
      <c r="G933" s="5">
        <f t="shared" si="1"/>
        <v>0</v>
      </c>
      <c r="H933" s="5" t="s">
        <v>3220</v>
      </c>
      <c r="I933" s="5" t="s">
        <v>3221</v>
      </c>
      <c r="J933" s="5" t="s">
        <v>3222</v>
      </c>
    </row>
    <row r="934">
      <c r="A934" s="5" t="s">
        <v>2808</v>
      </c>
      <c r="B934" s="6">
        <v>2005.0</v>
      </c>
      <c r="C934" s="16">
        <v>49.0</v>
      </c>
      <c r="D934" s="8">
        <v>0.4</v>
      </c>
      <c r="E934" s="9">
        <v>1.0</v>
      </c>
      <c r="F934" s="9" t="s">
        <v>3179</v>
      </c>
      <c r="G934" s="5">
        <f t="shared" si="1"/>
        <v>0</v>
      </c>
      <c r="H934" s="5" t="s">
        <v>3223</v>
      </c>
      <c r="I934" s="5" t="s">
        <v>3224</v>
      </c>
      <c r="J934" s="5" t="s">
        <v>3225</v>
      </c>
    </row>
    <row r="935">
      <c r="A935" s="5" t="s">
        <v>2261</v>
      </c>
      <c r="B935" s="6">
        <v>2005.0</v>
      </c>
      <c r="C935" s="7">
        <v>75.0</v>
      </c>
      <c r="D935" s="8">
        <v>1.09</v>
      </c>
      <c r="E935" s="9">
        <v>1.0</v>
      </c>
      <c r="F935" s="9" t="s">
        <v>3179</v>
      </c>
      <c r="G935" s="5">
        <f t="shared" si="1"/>
        <v>0</v>
      </c>
      <c r="H935" s="5" t="s">
        <v>3226</v>
      </c>
      <c r="I935" s="5" t="s">
        <v>3227</v>
      </c>
      <c r="J935" s="5" t="s">
        <v>3228</v>
      </c>
    </row>
    <row r="936">
      <c r="A936" s="5" t="s">
        <v>3024</v>
      </c>
      <c r="B936" s="6">
        <v>2005.0</v>
      </c>
      <c r="C936" s="16">
        <v>100.0</v>
      </c>
      <c r="D936" s="8">
        <v>0.63</v>
      </c>
      <c r="E936" s="9">
        <v>1.0</v>
      </c>
      <c r="F936" s="10" t="s">
        <v>3219</v>
      </c>
      <c r="G936" s="5">
        <f t="shared" si="1"/>
        <v>0</v>
      </c>
      <c r="H936" s="5" t="s">
        <v>3229</v>
      </c>
      <c r="I936" s="5" t="s">
        <v>3230</v>
      </c>
      <c r="J936" s="5" t="s">
        <v>3231</v>
      </c>
    </row>
    <row r="937">
      <c r="A937" s="5" t="s">
        <v>2650</v>
      </c>
      <c r="B937" s="6">
        <v>2005.0</v>
      </c>
      <c r="C937" s="7">
        <v>118.0</v>
      </c>
      <c r="D937" s="8">
        <v>0.54</v>
      </c>
      <c r="E937" s="9">
        <v>1.0</v>
      </c>
      <c r="F937" s="9" t="s">
        <v>3179</v>
      </c>
      <c r="G937" s="5">
        <f t="shared" si="1"/>
        <v>0</v>
      </c>
      <c r="H937" s="5" t="s">
        <v>3232</v>
      </c>
      <c r="I937" s="5" t="s">
        <v>3233</v>
      </c>
      <c r="J937" s="5" t="s">
        <v>3234</v>
      </c>
    </row>
    <row r="938">
      <c r="A938" s="5" t="s">
        <v>2121</v>
      </c>
      <c r="B938" s="6">
        <v>2005.0</v>
      </c>
      <c r="C938" s="7">
        <v>155.0</v>
      </c>
      <c r="D938" s="8">
        <v>1.4</v>
      </c>
      <c r="E938" s="9">
        <v>1.0</v>
      </c>
      <c r="F938" s="9" t="s">
        <v>3179</v>
      </c>
      <c r="G938" s="5">
        <f t="shared" si="1"/>
        <v>0</v>
      </c>
      <c r="H938" s="5" t="s">
        <v>3235</v>
      </c>
      <c r="I938" s="5" t="s">
        <v>3236</v>
      </c>
      <c r="J938" s="5" t="s">
        <v>3237</v>
      </c>
    </row>
    <row r="939">
      <c r="A939" s="5" t="s">
        <v>2207</v>
      </c>
      <c r="B939" s="6">
        <v>2005.0</v>
      </c>
      <c r="C939" s="7">
        <v>213.0</v>
      </c>
      <c r="D939" s="8">
        <v>0.3</v>
      </c>
      <c r="E939" s="9">
        <v>1.0</v>
      </c>
      <c r="F939" s="9" t="s">
        <v>3179</v>
      </c>
      <c r="G939" s="5">
        <f t="shared" si="1"/>
        <v>0</v>
      </c>
      <c r="H939" s="5" t="s">
        <v>3238</v>
      </c>
      <c r="I939" s="5" t="s">
        <v>3239</v>
      </c>
      <c r="J939" s="5" t="s">
        <v>3240</v>
      </c>
    </row>
    <row r="940">
      <c r="A940" s="5" t="s">
        <v>2960</v>
      </c>
      <c r="B940" s="6">
        <v>2005.0</v>
      </c>
      <c r="C940" s="16">
        <v>240.0</v>
      </c>
      <c r="D940" s="8">
        <v>0.75</v>
      </c>
      <c r="E940" s="9">
        <v>1.0</v>
      </c>
      <c r="F940" s="9" t="s">
        <v>3179</v>
      </c>
      <c r="G940" s="5">
        <f t="shared" si="1"/>
        <v>0</v>
      </c>
      <c r="H940" s="5" t="s">
        <v>3241</v>
      </c>
      <c r="I940" s="5" t="s">
        <v>3242</v>
      </c>
      <c r="J940" s="5" t="s">
        <v>3243</v>
      </c>
    </row>
    <row r="941">
      <c r="A941" s="5" t="s">
        <v>2227</v>
      </c>
      <c r="B941" s="6">
        <v>2005.0</v>
      </c>
      <c r="C941" s="7">
        <v>370.0</v>
      </c>
      <c r="D941" s="8">
        <v>0.5</v>
      </c>
      <c r="E941" s="9">
        <v>1.0</v>
      </c>
      <c r="F941" s="10" t="s">
        <v>3244</v>
      </c>
      <c r="G941" s="5">
        <f t="shared" si="1"/>
        <v>0</v>
      </c>
      <c r="H941" s="5" t="s">
        <v>3245</v>
      </c>
      <c r="I941" s="5" t="s">
        <v>3246</v>
      </c>
      <c r="J941" s="5" t="s">
        <v>3247</v>
      </c>
    </row>
    <row r="942">
      <c r="A942" s="5" t="s">
        <v>3019</v>
      </c>
      <c r="B942" s="6">
        <v>2005.0</v>
      </c>
      <c r="C942" s="16">
        <v>400.0</v>
      </c>
      <c r="D942" s="8">
        <v>1.0</v>
      </c>
      <c r="E942" s="9">
        <v>1.0</v>
      </c>
      <c r="F942" s="10" t="s">
        <v>3244</v>
      </c>
      <c r="G942" s="5">
        <f t="shared" si="1"/>
        <v>0</v>
      </c>
      <c r="H942" s="5" t="s">
        <v>3248</v>
      </c>
      <c r="I942" s="5" t="s">
        <v>3249</v>
      </c>
      <c r="J942" s="5" t="s">
        <v>3250</v>
      </c>
    </row>
    <row r="943">
      <c r="A943" s="5" t="s">
        <v>2234</v>
      </c>
      <c r="B943" s="6">
        <v>2005.0</v>
      </c>
      <c r="C943" s="7">
        <v>440.0</v>
      </c>
      <c r="D943" s="8">
        <v>0.49</v>
      </c>
      <c r="E943" s="9">
        <v>1.0</v>
      </c>
      <c r="F943" s="10" t="s">
        <v>2910</v>
      </c>
      <c r="G943" s="5">
        <f t="shared" si="1"/>
        <v>0</v>
      </c>
      <c r="H943" s="5" t="s">
        <v>3251</v>
      </c>
      <c r="I943" s="5" t="s">
        <v>3252</v>
      </c>
      <c r="J943" s="5" t="s">
        <v>3253</v>
      </c>
    </row>
    <row r="944">
      <c r="A944" s="5" t="s">
        <v>3084</v>
      </c>
      <c r="B944" s="6">
        <v>2005.0</v>
      </c>
      <c r="C944" s="16">
        <v>510.0</v>
      </c>
      <c r="D944" s="8">
        <v>0.39</v>
      </c>
      <c r="E944" s="9">
        <v>1.0</v>
      </c>
      <c r="F944" s="9" t="s">
        <v>1561</v>
      </c>
      <c r="G944" s="5">
        <f t="shared" si="1"/>
        <v>0</v>
      </c>
      <c r="H944" s="5" t="s">
        <v>3254</v>
      </c>
      <c r="I944" s="5" t="s">
        <v>3255</v>
      </c>
      <c r="J944" s="5" t="s">
        <v>3256</v>
      </c>
    </row>
    <row r="945">
      <c r="A945" s="5" t="s">
        <v>2337</v>
      </c>
      <c r="B945" s="6">
        <v>2005.0</v>
      </c>
      <c r="C945" s="7">
        <v>530.0</v>
      </c>
      <c r="D945" s="8">
        <v>0.4</v>
      </c>
      <c r="E945" s="9">
        <v>1.0</v>
      </c>
      <c r="F945" s="9" t="s">
        <v>3179</v>
      </c>
      <c r="G945" s="5">
        <f t="shared" si="1"/>
        <v>0</v>
      </c>
      <c r="H945" s="5" t="s">
        <v>3257</v>
      </c>
      <c r="I945" s="5" t="s">
        <v>3258</v>
      </c>
      <c r="J945" s="5" t="s">
        <v>3259</v>
      </c>
    </row>
    <row r="946">
      <c r="A946" s="5" t="s">
        <v>2498</v>
      </c>
      <c r="B946" s="6">
        <v>2005.0</v>
      </c>
      <c r="C946" s="7">
        <v>575.0</v>
      </c>
      <c r="D946" s="8">
        <v>0.83</v>
      </c>
      <c r="E946" s="9">
        <v>1.0</v>
      </c>
      <c r="F946" s="9" t="s">
        <v>3179</v>
      </c>
      <c r="G946" s="5">
        <f t="shared" si="1"/>
        <v>0</v>
      </c>
      <c r="H946" s="5" t="s">
        <v>3260</v>
      </c>
      <c r="I946" s="5" t="s">
        <v>3261</v>
      </c>
      <c r="J946" s="5" t="s">
        <v>3262</v>
      </c>
    </row>
    <row r="947">
      <c r="A947" s="5" t="s">
        <v>2449</v>
      </c>
      <c r="B947" s="6">
        <v>2005.0</v>
      </c>
      <c r="C947" s="7">
        <v>600.0</v>
      </c>
      <c r="D947" s="8">
        <v>1.25</v>
      </c>
      <c r="E947" s="9">
        <v>1.0</v>
      </c>
      <c r="F947" s="10" t="s">
        <v>2910</v>
      </c>
      <c r="G947" s="5">
        <f t="shared" si="1"/>
        <v>0</v>
      </c>
      <c r="H947" s="5" t="s">
        <v>3263</v>
      </c>
      <c r="I947" s="5" t="s">
        <v>3264</v>
      </c>
      <c r="J947" s="5" t="s">
        <v>3265</v>
      </c>
    </row>
    <row r="948">
      <c r="A948" s="5" t="s">
        <v>3266</v>
      </c>
      <c r="B948" s="6">
        <v>2005.0</v>
      </c>
      <c r="C948" s="16">
        <v>677.0</v>
      </c>
      <c r="D948" s="8">
        <v>20.0</v>
      </c>
      <c r="E948" s="9">
        <v>1.0</v>
      </c>
      <c r="F948" s="10" t="s">
        <v>3267</v>
      </c>
      <c r="G948" s="5">
        <f t="shared" si="1"/>
        <v>0</v>
      </c>
      <c r="H948" s="5" t="s">
        <v>3268</v>
      </c>
      <c r="I948" s="5" t="s">
        <v>3269</v>
      </c>
      <c r="J948" s="5" t="s">
        <v>3270</v>
      </c>
    </row>
    <row r="949">
      <c r="A949" s="5" t="s">
        <v>2337</v>
      </c>
      <c r="B949" s="6">
        <v>2006.0</v>
      </c>
      <c r="C949" s="7">
        <v>25.0</v>
      </c>
      <c r="D949" s="8">
        <v>0.35</v>
      </c>
      <c r="E949" s="9">
        <v>1.0</v>
      </c>
      <c r="F949" s="9" t="s">
        <v>1975</v>
      </c>
      <c r="G949" s="5">
        <f t="shared" si="1"/>
        <v>0</v>
      </c>
      <c r="H949" s="5" t="s">
        <v>3271</v>
      </c>
      <c r="I949" s="5" t="s">
        <v>3272</v>
      </c>
      <c r="J949" s="5" t="s">
        <v>3273</v>
      </c>
    </row>
    <row r="950">
      <c r="A950" s="5" t="s">
        <v>2121</v>
      </c>
      <c r="B950" s="6">
        <v>2006.0</v>
      </c>
      <c r="C950" s="7">
        <v>45.0</v>
      </c>
      <c r="D950" s="8">
        <v>1.13</v>
      </c>
      <c r="E950" s="9">
        <v>1.0</v>
      </c>
      <c r="F950" s="9" t="s">
        <v>1975</v>
      </c>
      <c r="G950" s="5">
        <f t="shared" si="1"/>
        <v>0</v>
      </c>
      <c r="H950" s="5" t="s">
        <v>3274</v>
      </c>
      <c r="I950" s="5" t="s">
        <v>3275</v>
      </c>
      <c r="J950" s="5" t="s">
        <v>3276</v>
      </c>
    </row>
    <row r="951">
      <c r="A951" s="5" t="s">
        <v>3084</v>
      </c>
      <c r="B951" s="6">
        <v>2006.0</v>
      </c>
      <c r="C951" s="16">
        <v>55.0</v>
      </c>
      <c r="D951" s="8">
        <v>0.3</v>
      </c>
      <c r="E951" s="9">
        <v>1.0</v>
      </c>
      <c r="F951" s="9" t="s">
        <v>1561</v>
      </c>
      <c r="G951" s="5">
        <f t="shared" si="1"/>
        <v>0</v>
      </c>
      <c r="H951" s="5" t="s">
        <v>3277</v>
      </c>
      <c r="I951" s="5" t="s">
        <v>3278</v>
      </c>
      <c r="J951" s="5" t="s">
        <v>3279</v>
      </c>
    </row>
    <row r="952">
      <c r="A952" s="5" t="s">
        <v>2172</v>
      </c>
      <c r="B952" s="6">
        <v>2006.0</v>
      </c>
      <c r="C952" s="7">
        <v>71.0</v>
      </c>
      <c r="D952" s="8">
        <v>0.3</v>
      </c>
      <c r="E952" s="9">
        <v>1.0</v>
      </c>
      <c r="F952" s="9" t="s">
        <v>3179</v>
      </c>
      <c r="G952" s="5">
        <f t="shared" si="1"/>
        <v>0</v>
      </c>
      <c r="H952" s="5" t="s">
        <v>3280</v>
      </c>
      <c r="I952" s="5" t="s">
        <v>3281</v>
      </c>
      <c r="J952" s="5" t="s">
        <v>3282</v>
      </c>
    </row>
    <row r="953">
      <c r="A953" s="5" t="s">
        <v>2650</v>
      </c>
      <c r="B953" s="6">
        <v>2006.0</v>
      </c>
      <c r="C953" s="7">
        <v>110.0</v>
      </c>
      <c r="D953" s="8">
        <v>0.81</v>
      </c>
      <c r="E953" s="9">
        <v>1.0</v>
      </c>
      <c r="F953" s="10" t="s">
        <v>3153</v>
      </c>
      <c r="G953" s="5">
        <f t="shared" si="1"/>
        <v>0</v>
      </c>
      <c r="H953" s="5" t="s">
        <v>3283</v>
      </c>
      <c r="I953" s="5" t="s">
        <v>3284</v>
      </c>
      <c r="J953" s="5" t="s">
        <v>3285</v>
      </c>
    </row>
    <row r="954">
      <c r="A954" s="5" t="s">
        <v>2498</v>
      </c>
      <c r="B954" s="6">
        <v>2006.0</v>
      </c>
      <c r="C954" s="7">
        <v>150.0</v>
      </c>
      <c r="D954" s="8">
        <v>0.99</v>
      </c>
      <c r="E954" s="9">
        <v>1.0</v>
      </c>
      <c r="F954" s="9" t="s">
        <v>1975</v>
      </c>
      <c r="G954" s="5">
        <f t="shared" si="1"/>
        <v>0</v>
      </c>
      <c r="H954" s="5" t="s">
        <v>3286</v>
      </c>
      <c r="I954" s="5" t="s">
        <v>3287</v>
      </c>
      <c r="J954" s="5" t="s">
        <v>3288</v>
      </c>
    </row>
    <row r="955">
      <c r="A955" s="5" t="s">
        <v>2362</v>
      </c>
      <c r="B955" s="6">
        <v>2006.0</v>
      </c>
      <c r="C955" s="7">
        <v>175.0</v>
      </c>
      <c r="D955" s="8">
        <v>0.33</v>
      </c>
      <c r="E955" s="9">
        <v>1.0</v>
      </c>
      <c r="F955" s="9" t="s">
        <v>1975</v>
      </c>
      <c r="G955" s="5">
        <f t="shared" si="1"/>
        <v>0</v>
      </c>
      <c r="H955" s="5" t="s">
        <v>3289</v>
      </c>
      <c r="I955" s="5" t="s">
        <v>3290</v>
      </c>
      <c r="J955" s="5" t="s">
        <v>3291</v>
      </c>
    </row>
    <row r="956">
      <c r="A956" s="5" t="s">
        <v>3024</v>
      </c>
      <c r="B956" s="6">
        <v>2006.0</v>
      </c>
      <c r="C956" s="16">
        <v>200.0</v>
      </c>
      <c r="D956" s="8">
        <v>0.55</v>
      </c>
      <c r="E956" s="9">
        <v>1.0</v>
      </c>
      <c r="F956" s="10" t="s">
        <v>3153</v>
      </c>
      <c r="G956" s="5">
        <f t="shared" si="1"/>
        <v>0</v>
      </c>
      <c r="H956" s="5" t="s">
        <v>3292</v>
      </c>
      <c r="I956" s="5" t="s">
        <v>3293</v>
      </c>
      <c r="J956" s="5" t="s">
        <v>3294</v>
      </c>
    </row>
    <row r="957">
      <c r="A957" s="5" t="s">
        <v>3019</v>
      </c>
      <c r="B957" s="6">
        <v>2006.0</v>
      </c>
      <c r="C957" s="16">
        <v>225.0</v>
      </c>
      <c r="D957" s="8">
        <v>1.05</v>
      </c>
      <c r="E957" s="9">
        <v>1.0</v>
      </c>
      <c r="F957" s="9" t="s">
        <v>1975</v>
      </c>
      <c r="G957" s="5">
        <f t="shared" si="1"/>
        <v>0</v>
      </c>
      <c r="H957" s="5" t="s">
        <v>3295</v>
      </c>
      <c r="I957" s="5" t="s">
        <v>3296</v>
      </c>
      <c r="J957" s="5" t="s">
        <v>3297</v>
      </c>
    </row>
    <row r="958">
      <c r="A958" s="5" t="s">
        <v>2207</v>
      </c>
      <c r="B958" s="6">
        <v>2006.0</v>
      </c>
      <c r="C958" s="7">
        <v>241.0</v>
      </c>
      <c r="D958" s="8">
        <v>0.99</v>
      </c>
      <c r="E958" s="9">
        <v>1.0</v>
      </c>
      <c r="F958" s="9" t="s">
        <v>1975</v>
      </c>
      <c r="G958" s="5">
        <f t="shared" si="1"/>
        <v>0</v>
      </c>
      <c r="H958" s="5" t="s">
        <v>3298</v>
      </c>
      <c r="I958" s="5" t="s">
        <v>3299</v>
      </c>
      <c r="J958" s="5" t="s">
        <v>3300</v>
      </c>
    </row>
    <row r="959">
      <c r="A959" s="5" t="s">
        <v>2234</v>
      </c>
      <c r="B959" s="6">
        <v>2006.0</v>
      </c>
      <c r="C959" s="7">
        <v>387.0</v>
      </c>
      <c r="D959" s="8">
        <v>0.5</v>
      </c>
      <c r="E959" s="9">
        <v>1.0</v>
      </c>
      <c r="F959" s="10" t="s">
        <v>3153</v>
      </c>
      <c r="G959" s="5">
        <f t="shared" si="1"/>
        <v>0</v>
      </c>
      <c r="H959" s="5" t="s">
        <v>3301</v>
      </c>
      <c r="I959" s="5" t="s">
        <v>3302</v>
      </c>
      <c r="J959" s="5" t="s">
        <v>3303</v>
      </c>
    </row>
    <row r="960">
      <c r="A960" s="5" t="s">
        <v>2812</v>
      </c>
      <c r="B960" s="6">
        <v>2006.0</v>
      </c>
      <c r="C960" s="7">
        <v>401.0</v>
      </c>
      <c r="D960" s="8">
        <v>0.3</v>
      </c>
      <c r="E960" s="9">
        <v>1.0</v>
      </c>
      <c r="F960" s="9" t="s">
        <v>1561</v>
      </c>
      <c r="G960" s="5">
        <f t="shared" si="1"/>
        <v>0</v>
      </c>
      <c r="H960" s="5" t="s">
        <v>3304</v>
      </c>
      <c r="I960" s="5" t="s">
        <v>3305</v>
      </c>
      <c r="J960" s="5" t="s">
        <v>3306</v>
      </c>
    </row>
    <row r="961">
      <c r="A961" s="5" t="s">
        <v>2960</v>
      </c>
      <c r="B961" s="6">
        <v>2006.0</v>
      </c>
      <c r="C961" s="16">
        <v>410.0</v>
      </c>
      <c r="D961" s="8">
        <v>0.48</v>
      </c>
      <c r="E961" s="9">
        <v>1.0</v>
      </c>
      <c r="F961" s="10" t="s">
        <v>3153</v>
      </c>
      <c r="G961" s="5">
        <f t="shared" si="1"/>
        <v>0</v>
      </c>
      <c r="H961" s="5" t="s">
        <v>3307</v>
      </c>
      <c r="I961" s="5" t="s">
        <v>3308</v>
      </c>
      <c r="J961" s="5" t="s">
        <v>3309</v>
      </c>
    </row>
    <row r="962">
      <c r="A962" s="5" t="s">
        <v>2808</v>
      </c>
      <c r="B962" s="6">
        <v>2006.0</v>
      </c>
      <c r="C962" s="16">
        <v>423.0</v>
      </c>
      <c r="D962" s="8">
        <v>0.19</v>
      </c>
      <c r="E962" s="9">
        <v>1.0</v>
      </c>
      <c r="F962" s="9" t="s">
        <v>3179</v>
      </c>
      <c r="G962" s="5">
        <f t="shared" si="1"/>
        <v>0</v>
      </c>
      <c r="H962" s="5" t="s">
        <v>3310</v>
      </c>
      <c r="I962" s="5" t="s">
        <v>3311</v>
      </c>
      <c r="J962" s="5" t="s">
        <v>3312</v>
      </c>
    </row>
    <row r="963">
      <c r="A963" s="5" t="s">
        <v>2227</v>
      </c>
      <c r="B963" s="6">
        <v>2006.0</v>
      </c>
      <c r="C963" s="7">
        <v>460.0</v>
      </c>
      <c r="D963" s="8">
        <v>0.98</v>
      </c>
      <c r="E963" s="9">
        <v>1.0</v>
      </c>
      <c r="F963" s="9" t="s">
        <v>3179</v>
      </c>
      <c r="G963" s="5">
        <f t="shared" si="1"/>
        <v>0</v>
      </c>
      <c r="H963" s="5" t="s">
        <v>3313</v>
      </c>
      <c r="I963" s="5" t="s">
        <v>3314</v>
      </c>
      <c r="J963" s="5" t="s">
        <v>3315</v>
      </c>
    </row>
    <row r="964">
      <c r="A964" s="5" t="s">
        <v>2804</v>
      </c>
      <c r="B964" s="6">
        <v>2006.0</v>
      </c>
      <c r="C964" s="16">
        <v>495.0</v>
      </c>
      <c r="D964" s="8">
        <v>0.1</v>
      </c>
      <c r="E964" s="9">
        <v>1.0</v>
      </c>
      <c r="F964" s="9" t="s">
        <v>3179</v>
      </c>
      <c r="G964" s="5">
        <f t="shared" si="1"/>
        <v>0</v>
      </c>
      <c r="H964" s="5" t="s">
        <v>3316</v>
      </c>
      <c r="I964" s="5" t="s">
        <v>3317</v>
      </c>
      <c r="J964" s="5" t="s">
        <v>3318</v>
      </c>
    </row>
    <row r="965">
      <c r="A965" s="5" t="s">
        <v>2449</v>
      </c>
      <c r="B965" s="6">
        <v>2006.0</v>
      </c>
      <c r="C965" s="7">
        <v>500.0</v>
      </c>
      <c r="D965" s="8">
        <v>1.17</v>
      </c>
      <c r="E965" s="9">
        <v>1.0</v>
      </c>
      <c r="F965" s="10" t="s">
        <v>3153</v>
      </c>
      <c r="G965" s="5">
        <f t="shared" si="1"/>
        <v>0</v>
      </c>
      <c r="H965" s="5" t="s">
        <v>3319</v>
      </c>
      <c r="I965" s="5" t="s">
        <v>3320</v>
      </c>
      <c r="J965" s="5" t="s">
        <v>3321</v>
      </c>
    </row>
    <row r="966">
      <c r="A966" s="5" t="s">
        <v>2427</v>
      </c>
      <c r="B966" s="6">
        <v>2006.0</v>
      </c>
      <c r="C966" s="7">
        <v>560.0</v>
      </c>
      <c r="D966" s="8">
        <v>0.3</v>
      </c>
      <c r="E966" s="9">
        <v>1.0</v>
      </c>
      <c r="F966" s="10" t="s">
        <v>3153</v>
      </c>
      <c r="G966" s="5">
        <f t="shared" si="1"/>
        <v>0</v>
      </c>
      <c r="H966" s="5" t="s">
        <v>3322</v>
      </c>
      <c r="I966" s="5" t="s">
        <v>3323</v>
      </c>
      <c r="J966" s="5" t="s">
        <v>3324</v>
      </c>
    </row>
    <row r="967">
      <c r="A967" s="5" t="s">
        <v>2261</v>
      </c>
      <c r="B967" s="6">
        <v>2006.0</v>
      </c>
      <c r="C967" s="7">
        <v>580.0</v>
      </c>
      <c r="D967" s="8">
        <v>0.34</v>
      </c>
      <c r="E967" s="9">
        <v>1.0</v>
      </c>
      <c r="F967" s="9" t="s">
        <v>3179</v>
      </c>
      <c r="G967" s="5">
        <f t="shared" si="1"/>
        <v>0</v>
      </c>
      <c r="H967" s="5" t="s">
        <v>3325</v>
      </c>
      <c r="I967" s="5" t="s">
        <v>3326</v>
      </c>
      <c r="J967" s="5" t="s">
        <v>3327</v>
      </c>
    </row>
    <row r="968">
      <c r="A968" s="5" t="s">
        <v>3266</v>
      </c>
      <c r="B968" s="6">
        <v>2006.0</v>
      </c>
      <c r="C968" s="16">
        <v>641.0</v>
      </c>
      <c r="D968" s="8">
        <v>4.0</v>
      </c>
      <c r="E968" s="9">
        <v>1.0</v>
      </c>
      <c r="F968" s="10" t="s">
        <v>2910</v>
      </c>
      <c r="G968" s="5">
        <f t="shared" si="1"/>
        <v>0</v>
      </c>
      <c r="H968" s="5" t="s">
        <v>3328</v>
      </c>
      <c r="I968" s="5" t="s">
        <v>3329</v>
      </c>
      <c r="J968" s="5" t="s">
        <v>3330</v>
      </c>
    </row>
    <row r="969">
      <c r="A969" s="5" t="s">
        <v>2449</v>
      </c>
      <c r="B969" s="6">
        <v>2007.0</v>
      </c>
      <c r="C969" s="7">
        <v>40.0</v>
      </c>
      <c r="D969" s="8">
        <v>1.25</v>
      </c>
      <c r="E969" s="9">
        <v>1.0</v>
      </c>
      <c r="F969" s="10" t="s">
        <v>3331</v>
      </c>
      <c r="G969" s="5">
        <f t="shared" si="1"/>
        <v>0</v>
      </c>
      <c r="H969" s="5" t="s">
        <v>3332</v>
      </c>
      <c r="I969" s="5" t="s">
        <v>3333</v>
      </c>
      <c r="J969" s="5" t="s">
        <v>3334</v>
      </c>
    </row>
    <row r="970">
      <c r="A970" s="5" t="s">
        <v>2960</v>
      </c>
      <c r="B970" s="6">
        <v>2007.0</v>
      </c>
      <c r="C970" s="16">
        <v>50.0</v>
      </c>
      <c r="D970" s="8">
        <v>0.75</v>
      </c>
      <c r="E970" s="9">
        <v>1.0</v>
      </c>
      <c r="F970" s="9" t="s">
        <v>3335</v>
      </c>
      <c r="G970" s="5">
        <f t="shared" si="1"/>
        <v>0</v>
      </c>
      <c r="H970" s="5" t="s">
        <v>3336</v>
      </c>
      <c r="I970" s="5" t="s">
        <v>3337</v>
      </c>
      <c r="J970" s="5" t="s">
        <v>3338</v>
      </c>
    </row>
    <row r="971">
      <c r="A971" s="5" t="s">
        <v>2207</v>
      </c>
      <c r="B971" s="6">
        <v>2007.0</v>
      </c>
      <c r="C971" s="7">
        <v>60.0</v>
      </c>
      <c r="D971" s="8">
        <v>0.35</v>
      </c>
      <c r="E971" s="9">
        <v>1.0</v>
      </c>
      <c r="F971" s="9" t="s">
        <v>3335</v>
      </c>
      <c r="G971" s="5">
        <f t="shared" si="1"/>
        <v>0</v>
      </c>
      <c r="H971" s="5" t="s">
        <v>3339</v>
      </c>
      <c r="I971" s="5" t="s">
        <v>3340</v>
      </c>
      <c r="J971" s="5" t="s">
        <v>3341</v>
      </c>
    </row>
    <row r="972">
      <c r="A972" s="5" t="s">
        <v>2362</v>
      </c>
      <c r="B972" s="6">
        <v>2007.0</v>
      </c>
      <c r="C972" s="7">
        <v>70.0</v>
      </c>
      <c r="D972" s="8">
        <v>0.3</v>
      </c>
      <c r="E972" s="9">
        <v>1.0</v>
      </c>
      <c r="F972" s="9" t="s">
        <v>3335</v>
      </c>
      <c r="G972" s="5">
        <f t="shared" si="1"/>
        <v>0</v>
      </c>
      <c r="H972" s="5" t="s">
        <v>3342</v>
      </c>
      <c r="I972" s="5" t="s">
        <v>3343</v>
      </c>
      <c r="J972" s="5" t="s">
        <v>3344</v>
      </c>
    </row>
    <row r="973">
      <c r="A973" s="5" t="s">
        <v>2337</v>
      </c>
      <c r="B973" s="6">
        <v>2007.0</v>
      </c>
      <c r="C973" s="7">
        <v>90.0</v>
      </c>
      <c r="D973" s="8">
        <v>0.35</v>
      </c>
      <c r="E973" s="9">
        <v>1.0</v>
      </c>
      <c r="F973" s="10" t="s">
        <v>3345</v>
      </c>
      <c r="G973" s="5">
        <f t="shared" si="1"/>
        <v>0</v>
      </c>
      <c r="H973" s="5" t="s">
        <v>3346</v>
      </c>
      <c r="I973" s="5" t="s">
        <v>3347</v>
      </c>
      <c r="J973" s="5" t="s">
        <v>3348</v>
      </c>
    </row>
    <row r="974">
      <c r="A974" s="5" t="s">
        <v>3024</v>
      </c>
      <c r="B974" s="6">
        <v>2007.0</v>
      </c>
      <c r="C974" s="16">
        <v>130.0</v>
      </c>
      <c r="D974" s="8">
        <v>0.65</v>
      </c>
      <c r="E974" s="9">
        <v>1.0</v>
      </c>
      <c r="F974" s="9" t="s">
        <v>3335</v>
      </c>
      <c r="G974" s="5">
        <f t="shared" si="1"/>
        <v>0</v>
      </c>
      <c r="H974" s="5" t="s">
        <v>3349</v>
      </c>
      <c r="I974" s="5" t="s">
        <v>3350</v>
      </c>
      <c r="J974" s="5" t="s">
        <v>3351</v>
      </c>
    </row>
    <row r="975">
      <c r="A975" s="5" t="s">
        <v>3266</v>
      </c>
      <c r="B975" s="6">
        <v>2007.0</v>
      </c>
      <c r="C975" s="16">
        <v>160.0</v>
      </c>
      <c r="D975" s="8">
        <v>0.6</v>
      </c>
      <c r="E975" s="9">
        <v>1.0</v>
      </c>
      <c r="F975" s="9" t="s">
        <v>3335</v>
      </c>
      <c r="G975" s="5">
        <f t="shared" si="1"/>
        <v>0</v>
      </c>
      <c r="H975" s="5" t="s">
        <v>3352</v>
      </c>
      <c r="I975" s="5" t="s">
        <v>3353</v>
      </c>
      <c r="J975" s="5" t="s">
        <v>3354</v>
      </c>
    </row>
    <row r="976">
      <c r="A976" s="5" t="s">
        <v>2812</v>
      </c>
      <c r="B976" s="6">
        <v>2007.0</v>
      </c>
      <c r="C976" s="7">
        <v>180.0</v>
      </c>
      <c r="D976" s="8">
        <v>0.4</v>
      </c>
      <c r="E976" s="9">
        <v>1.0</v>
      </c>
      <c r="F976" s="9" t="s">
        <v>1561</v>
      </c>
      <c r="G976" s="5">
        <f t="shared" si="1"/>
        <v>0</v>
      </c>
      <c r="H976" s="5" t="s">
        <v>3355</v>
      </c>
      <c r="I976" s="5" t="s">
        <v>3356</v>
      </c>
      <c r="J976" s="5" t="s">
        <v>3357</v>
      </c>
    </row>
    <row r="977">
      <c r="A977" s="5" t="s">
        <v>2121</v>
      </c>
      <c r="B977" s="6">
        <v>2007.0</v>
      </c>
      <c r="C977" s="7">
        <v>275.0</v>
      </c>
      <c r="D977" s="8">
        <v>0.75</v>
      </c>
      <c r="E977" s="9">
        <v>1.0</v>
      </c>
      <c r="F977" s="9" t="s">
        <v>3335</v>
      </c>
      <c r="G977" s="5">
        <f t="shared" si="1"/>
        <v>0</v>
      </c>
      <c r="H977" s="5" t="s">
        <v>3358</v>
      </c>
      <c r="I977" s="5" t="s">
        <v>3359</v>
      </c>
      <c r="J977" s="5" t="s">
        <v>3360</v>
      </c>
    </row>
    <row r="978">
      <c r="A978" s="5" t="s">
        <v>2261</v>
      </c>
      <c r="B978" s="6">
        <v>2007.0</v>
      </c>
      <c r="C978" s="7">
        <v>305.0</v>
      </c>
      <c r="D978" s="8">
        <v>0.3</v>
      </c>
      <c r="E978" s="9">
        <v>1.0</v>
      </c>
      <c r="F978" s="9" t="s">
        <v>3335</v>
      </c>
      <c r="G978" s="5">
        <f t="shared" si="1"/>
        <v>0</v>
      </c>
      <c r="H978" s="5" t="s">
        <v>3361</v>
      </c>
      <c r="I978" s="5" t="s">
        <v>3362</v>
      </c>
      <c r="J978" s="5" t="s">
        <v>3363</v>
      </c>
    </row>
    <row r="979">
      <c r="A979" s="5" t="s">
        <v>3084</v>
      </c>
      <c r="B979" s="6">
        <v>2007.0</v>
      </c>
      <c r="C979" s="16">
        <v>325.0</v>
      </c>
      <c r="D979" s="8">
        <v>0.5</v>
      </c>
      <c r="E979" s="9">
        <v>1.0</v>
      </c>
      <c r="F979" s="9" t="s">
        <v>1561</v>
      </c>
      <c r="G979" s="5">
        <f t="shared" si="1"/>
        <v>0</v>
      </c>
      <c r="H979" s="5" t="s">
        <v>3364</v>
      </c>
      <c r="I979" s="5" t="s">
        <v>3365</v>
      </c>
      <c r="J979" s="5" t="s">
        <v>3366</v>
      </c>
    </row>
    <row r="980">
      <c r="A980" s="5" t="s">
        <v>2808</v>
      </c>
      <c r="B980" s="6">
        <v>2007.0</v>
      </c>
      <c r="C980" s="16">
        <v>360.0</v>
      </c>
      <c r="D980" s="8">
        <v>0.3</v>
      </c>
      <c r="E980" s="9">
        <v>1.0</v>
      </c>
      <c r="F980" s="9" t="s">
        <v>3335</v>
      </c>
      <c r="G980" s="5">
        <f t="shared" si="1"/>
        <v>0</v>
      </c>
      <c r="H980" s="5" t="s">
        <v>3367</v>
      </c>
      <c r="I980" s="5" t="s">
        <v>3368</v>
      </c>
      <c r="J980" s="5" t="s">
        <v>3369</v>
      </c>
    </row>
    <row r="981">
      <c r="A981" s="5" t="s">
        <v>2804</v>
      </c>
      <c r="B981" s="6">
        <v>2007.0</v>
      </c>
      <c r="C981" s="16">
        <v>374.0</v>
      </c>
      <c r="D981" s="8">
        <v>0.25</v>
      </c>
      <c r="E981" s="9">
        <v>1.0</v>
      </c>
      <c r="F981" s="9" t="s">
        <v>3335</v>
      </c>
      <c r="G981" s="5">
        <f t="shared" si="1"/>
        <v>0</v>
      </c>
      <c r="H981" s="5" t="s">
        <v>3370</v>
      </c>
      <c r="I981" s="5" t="s">
        <v>3371</v>
      </c>
      <c r="J981" s="5" t="s">
        <v>3372</v>
      </c>
    </row>
    <row r="982">
      <c r="A982" s="5" t="s">
        <v>3019</v>
      </c>
      <c r="B982" s="6">
        <v>2007.0</v>
      </c>
      <c r="C982" s="16">
        <v>400.0</v>
      </c>
      <c r="D982" s="8">
        <v>0.45</v>
      </c>
      <c r="E982" s="9">
        <v>1.0</v>
      </c>
      <c r="F982" s="9" t="s">
        <v>3335</v>
      </c>
      <c r="G982" s="5">
        <f t="shared" si="1"/>
        <v>0</v>
      </c>
      <c r="H982" s="5" t="s">
        <v>3373</v>
      </c>
      <c r="I982" s="5" t="s">
        <v>3374</v>
      </c>
      <c r="J982" s="5" t="s">
        <v>3375</v>
      </c>
    </row>
    <row r="983">
      <c r="A983" s="5" t="s">
        <v>2172</v>
      </c>
      <c r="B983" s="6">
        <v>2007.0</v>
      </c>
      <c r="C983" s="7">
        <v>410.0</v>
      </c>
      <c r="D983" s="8">
        <v>0.3</v>
      </c>
      <c r="E983" s="9">
        <v>1.0</v>
      </c>
      <c r="F983" s="9" t="s">
        <v>3335</v>
      </c>
      <c r="G983" s="5">
        <f t="shared" si="1"/>
        <v>0</v>
      </c>
      <c r="H983" s="5" t="s">
        <v>3376</v>
      </c>
      <c r="I983" s="5" t="s">
        <v>3377</v>
      </c>
      <c r="J983" s="5" t="s">
        <v>3378</v>
      </c>
    </row>
    <row r="984">
      <c r="A984" s="5" t="s">
        <v>2234</v>
      </c>
      <c r="B984" s="6">
        <v>2007.0</v>
      </c>
      <c r="C984" s="7">
        <v>450.0</v>
      </c>
      <c r="D984" s="8">
        <v>0.55</v>
      </c>
      <c r="E984" s="9">
        <v>1.0</v>
      </c>
      <c r="F984" s="9" t="s">
        <v>3335</v>
      </c>
      <c r="G984" s="5">
        <f t="shared" si="1"/>
        <v>0</v>
      </c>
      <c r="H984" s="5" t="s">
        <v>3379</v>
      </c>
      <c r="I984" s="5" t="s">
        <v>3380</v>
      </c>
      <c r="J984" s="5" t="s">
        <v>3381</v>
      </c>
    </row>
    <row r="985">
      <c r="A985" s="5" t="s">
        <v>2427</v>
      </c>
      <c r="B985" s="6">
        <v>2007.0</v>
      </c>
      <c r="C985" s="7">
        <v>481.0</v>
      </c>
      <c r="D985" s="8">
        <v>0.3</v>
      </c>
      <c r="E985" s="9">
        <v>1.0</v>
      </c>
      <c r="F985" s="9" t="s">
        <v>3335</v>
      </c>
      <c r="G985" s="5">
        <f t="shared" si="1"/>
        <v>0</v>
      </c>
      <c r="H985" s="5" t="s">
        <v>3382</v>
      </c>
      <c r="I985" s="5" t="s">
        <v>3383</v>
      </c>
      <c r="J985" s="5" t="s">
        <v>3384</v>
      </c>
    </row>
    <row r="986">
      <c r="A986" s="5" t="s">
        <v>2498</v>
      </c>
      <c r="B986" s="6">
        <v>2007.0</v>
      </c>
      <c r="C986" s="7">
        <v>500.0</v>
      </c>
      <c r="D986" s="8">
        <v>0.99</v>
      </c>
      <c r="E986" s="9">
        <v>1.0</v>
      </c>
      <c r="F986" s="10" t="s">
        <v>3345</v>
      </c>
      <c r="G986" s="5">
        <f t="shared" si="1"/>
        <v>0</v>
      </c>
      <c r="H986" s="5" t="s">
        <v>3385</v>
      </c>
      <c r="I986" s="5" t="s">
        <v>3386</v>
      </c>
      <c r="J986" s="5" t="s">
        <v>3387</v>
      </c>
    </row>
    <row r="987">
      <c r="A987" s="5" t="s">
        <v>2227</v>
      </c>
      <c r="B987" s="6">
        <v>2007.0</v>
      </c>
      <c r="C987" s="7">
        <v>560.0</v>
      </c>
      <c r="D987" s="8">
        <v>1.5</v>
      </c>
      <c r="E987" s="9">
        <v>1.0</v>
      </c>
      <c r="F987" s="9" t="s">
        <v>3335</v>
      </c>
      <c r="G987" s="5">
        <f t="shared" si="1"/>
        <v>0</v>
      </c>
      <c r="H987" s="5" t="s">
        <v>3388</v>
      </c>
      <c r="I987" s="5" t="s">
        <v>3389</v>
      </c>
      <c r="J987" s="5" t="s">
        <v>3390</v>
      </c>
    </row>
    <row r="988">
      <c r="A988" s="5" t="s">
        <v>2650</v>
      </c>
      <c r="B988" s="6">
        <v>2007.0</v>
      </c>
      <c r="C988" s="7">
        <v>570.0</v>
      </c>
      <c r="D988" s="8">
        <v>0.43</v>
      </c>
      <c r="E988" s="9">
        <v>1.0</v>
      </c>
      <c r="F988" s="9" t="s">
        <v>3335</v>
      </c>
      <c r="G988" s="5">
        <f t="shared" si="1"/>
        <v>0</v>
      </c>
      <c r="H988" s="5" t="s">
        <v>3391</v>
      </c>
      <c r="I988" s="5" t="s">
        <v>3392</v>
      </c>
      <c r="J988" s="5" t="s">
        <v>3393</v>
      </c>
    </row>
    <row r="989">
      <c r="A989" s="5" t="s">
        <v>2960</v>
      </c>
      <c r="B989" s="6">
        <v>2008.0</v>
      </c>
      <c r="C989" s="16">
        <v>10.0</v>
      </c>
      <c r="D989" s="8">
        <v>1.47</v>
      </c>
      <c r="E989" s="17"/>
      <c r="F989" s="17"/>
      <c r="G989" s="11">
        <f t="shared" si="1"/>
        <v>1.47</v>
      </c>
      <c r="H989" s="5" t="s">
        <v>3394</v>
      </c>
      <c r="I989" s="5" t="s">
        <v>3395</v>
      </c>
      <c r="J989" s="5" t="s">
        <v>3396</v>
      </c>
    </row>
    <row r="990">
      <c r="A990" s="5" t="s">
        <v>3084</v>
      </c>
      <c r="B990" s="6">
        <v>2008.0</v>
      </c>
      <c r="C990" s="16">
        <v>33.0</v>
      </c>
      <c r="D990" s="8">
        <v>0.54</v>
      </c>
      <c r="E990" s="9">
        <v>1.0</v>
      </c>
      <c r="F990" s="9" t="s">
        <v>1561</v>
      </c>
      <c r="G990" s="5">
        <f t="shared" si="1"/>
        <v>0</v>
      </c>
      <c r="H990" s="5" t="s">
        <v>3397</v>
      </c>
      <c r="I990" s="5" t="s">
        <v>3398</v>
      </c>
      <c r="J990" s="5" t="s">
        <v>3399</v>
      </c>
    </row>
    <row r="991">
      <c r="A991" s="5" t="s">
        <v>2362</v>
      </c>
      <c r="B991" s="6">
        <v>2008.0</v>
      </c>
      <c r="C991" s="7">
        <v>76.0</v>
      </c>
      <c r="D991" s="8">
        <v>0.93</v>
      </c>
      <c r="E991" s="9">
        <v>1.0</v>
      </c>
      <c r="F991" s="9" t="s">
        <v>3179</v>
      </c>
      <c r="G991" s="5">
        <f t="shared" si="1"/>
        <v>0</v>
      </c>
      <c r="H991" s="5" t="s">
        <v>3400</v>
      </c>
      <c r="I991" s="5" t="s">
        <v>3401</v>
      </c>
      <c r="J991" s="5" t="s">
        <v>3402</v>
      </c>
    </row>
    <row r="992">
      <c r="A992" s="5" t="s">
        <v>2804</v>
      </c>
      <c r="B992" s="6">
        <v>2008.0</v>
      </c>
      <c r="C992" s="16">
        <v>199.0</v>
      </c>
      <c r="D992" s="8">
        <v>0.28</v>
      </c>
      <c r="E992" s="9">
        <v>1.0</v>
      </c>
      <c r="F992" s="10" t="s">
        <v>3403</v>
      </c>
      <c r="G992" s="5">
        <f t="shared" si="1"/>
        <v>0</v>
      </c>
      <c r="H992" s="5" t="s">
        <v>3404</v>
      </c>
      <c r="I992" s="5" t="s">
        <v>3405</v>
      </c>
      <c r="J992" s="5" t="s">
        <v>3406</v>
      </c>
    </row>
    <row r="993">
      <c r="A993" s="5" t="s">
        <v>2812</v>
      </c>
      <c r="B993" s="6">
        <v>2008.0</v>
      </c>
      <c r="C993" s="7">
        <v>230.0</v>
      </c>
      <c r="D993" s="8">
        <v>0.4</v>
      </c>
      <c r="E993" s="9">
        <v>1.0</v>
      </c>
      <c r="F993" s="9" t="s">
        <v>1561</v>
      </c>
      <c r="G993" s="5">
        <f t="shared" si="1"/>
        <v>0</v>
      </c>
      <c r="H993" s="5" t="s">
        <v>3407</v>
      </c>
      <c r="I993" s="5" t="s">
        <v>3408</v>
      </c>
      <c r="J993" s="5" t="s">
        <v>3409</v>
      </c>
    </row>
    <row r="994">
      <c r="A994" s="5" t="s">
        <v>2427</v>
      </c>
      <c r="B994" s="6">
        <v>2008.0</v>
      </c>
      <c r="C994" s="7">
        <v>240.0</v>
      </c>
      <c r="D994" s="8">
        <v>0.35</v>
      </c>
      <c r="E994" s="9">
        <v>1.0</v>
      </c>
      <c r="F994" s="10" t="s">
        <v>3403</v>
      </c>
      <c r="G994" s="5">
        <f t="shared" si="1"/>
        <v>0</v>
      </c>
      <c r="H994" s="5" t="s">
        <v>3410</v>
      </c>
      <c r="I994" s="5" t="s">
        <v>3411</v>
      </c>
      <c r="J994" s="5" t="s">
        <v>3412</v>
      </c>
    </row>
    <row r="995">
      <c r="A995" s="5" t="s">
        <v>3019</v>
      </c>
      <c r="B995" s="6">
        <v>2008.0</v>
      </c>
      <c r="C995" s="16">
        <v>320.0</v>
      </c>
      <c r="D995" s="8">
        <v>1.28</v>
      </c>
      <c r="E995" s="17"/>
      <c r="F995" s="17"/>
      <c r="G995" s="11">
        <f t="shared" si="1"/>
        <v>1.28</v>
      </c>
      <c r="H995" s="5" t="s">
        <v>3413</v>
      </c>
      <c r="I995" s="5" t="s">
        <v>3414</v>
      </c>
      <c r="J995" s="5" t="s">
        <v>3415</v>
      </c>
    </row>
    <row r="996">
      <c r="A996" s="5" t="s">
        <v>2808</v>
      </c>
      <c r="B996" s="6">
        <v>2008.0</v>
      </c>
      <c r="C996" s="16">
        <v>360.0</v>
      </c>
      <c r="D996" s="8">
        <v>0.39</v>
      </c>
      <c r="E996" s="17"/>
      <c r="F996" s="17"/>
      <c r="G996" s="11">
        <f t="shared" si="1"/>
        <v>0.39</v>
      </c>
      <c r="H996" s="5" t="s">
        <v>3416</v>
      </c>
      <c r="I996" s="5" t="s">
        <v>3417</v>
      </c>
      <c r="J996" s="5" t="s">
        <v>3418</v>
      </c>
    </row>
    <row r="997">
      <c r="A997" s="5" t="s">
        <v>2227</v>
      </c>
      <c r="B997" s="6">
        <v>2008.0</v>
      </c>
      <c r="C997" s="7">
        <v>396.0</v>
      </c>
      <c r="D997" s="8">
        <v>1.18</v>
      </c>
      <c r="E997" s="9">
        <v>1.0</v>
      </c>
      <c r="F997" s="10" t="s">
        <v>3403</v>
      </c>
      <c r="G997" s="5">
        <f t="shared" si="1"/>
        <v>0</v>
      </c>
      <c r="H997" s="5" t="s">
        <v>3419</v>
      </c>
      <c r="I997" s="5" t="s">
        <v>3420</v>
      </c>
      <c r="J997" s="5" t="s">
        <v>3421</v>
      </c>
    </row>
    <row r="998">
      <c r="A998" s="5" t="s">
        <v>2498</v>
      </c>
      <c r="B998" s="6">
        <v>2008.0</v>
      </c>
      <c r="C998" s="7">
        <v>440.0</v>
      </c>
      <c r="D998" s="8">
        <v>0.5</v>
      </c>
      <c r="E998" s="9"/>
      <c r="F998" s="9"/>
      <c r="G998" s="11">
        <f t="shared" si="1"/>
        <v>0.5</v>
      </c>
      <c r="H998" s="5" t="s">
        <v>3422</v>
      </c>
      <c r="I998" s="5" t="s">
        <v>3423</v>
      </c>
      <c r="J998" s="5" t="s">
        <v>3424</v>
      </c>
    </row>
    <row r="999">
      <c r="A999" s="5" t="s">
        <v>2449</v>
      </c>
      <c r="B999" s="6">
        <v>2008.0</v>
      </c>
      <c r="C999" s="7">
        <v>455.0</v>
      </c>
      <c r="D999" s="8">
        <v>1.75</v>
      </c>
      <c r="E999" s="9"/>
      <c r="F999" s="9"/>
      <c r="G999" s="11">
        <f t="shared" si="1"/>
        <v>1.75</v>
      </c>
      <c r="H999" s="5" t="s">
        <v>3425</v>
      </c>
      <c r="I999" s="5" t="s">
        <v>3426</v>
      </c>
      <c r="J999" s="5" t="s">
        <v>3427</v>
      </c>
    </row>
    <row r="1000">
      <c r="A1000" s="5" t="s">
        <v>3024</v>
      </c>
      <c r="B1000" s="6">
        <v>2008.0</v>
      </c>
      <c r="C1000" s="16">
        <v>490.0</v>
      </c>
      <c r="D1000" s="8">
        <v>1.01</v>
      </c>
      <c r="E1000" s="17"/>
      <c r="F1000" s="17"/>
      <c r="G1000" s="11">
        <f t="shared" si="1"/>
        <v>1.01</v>
      </c>
      <c r="H1000" s="5" t="s">
        <v>3428</v>
      </c>
      <c r="I1000" s="5" t="s">
        <v>3429</v>
      </c>
      <c r="J1000" s="5" t="s">
        <v>3430</v>
      </c>
    </row>
    <row r="1001">
      <c r="A1001" s="5" t="s">
        <v>2337</v>
      </c>
      <c r="B1001" s="6">
        <v>2008.0</v>
      </c>
      <c r="C1001" s="7">
        <v>500.0</v>
      </c>
      <c r="D1001" s="8">
        <v>1.13</v>
      </c>
      <c r="E1001" s="9">
        <v>1.0</v>
      </c>
      <c r="F1001" s="9" t="s">
        <v>3179</v>
      </c>
      <c r="G1001" s="5">
        <f t="shared" si="1"/>
        <v>0</v>
      </c>
      <c r="H1001" s="5" t="s">
        <v>3431</v>
      </c>
      <c r="I1001" s="5" t="s">
        <v>3432</v>
      </c>
      <c r="J1001" s="5" t="s">
        <v>3433</v>
      </c>
    </row>
    <row r="1002">
      <c r="A1002" s="5" t="s">
        <v>3266</v>
      </c>
      <c r="B1002" s="6">
        <v>2008.0</v>
      </c>
      <c r="C1002" s="16">
        <v>510.0</v>
      </c>
      <c r="D1002" s="8">
        <v>0.4</v>
      </c>
      <c r="E1002" s="9">
        <v>1.0</v>
      </c>
      <c r="F1002" s="10" t="s">
        <v>3403</v>
      </c>
      <c r="G1002" s="5">
        <f t="shared" si="1"/>
        <v>0</v>
      </c>
      <c r="H1002" s="5" t="s">
        <v>3434</v>
      </c>
      <c r="I1002" s="5" t="s">
        <v>3435</v>
      </c>
      <c r="J1002" s="5" t="s">
        <v>3436</v>
      </c>
    </row>
    <row r="1003">
      <c r="A1003" s="5" t="s">
        <v>2207</v>
      </c>
      <c r="B1003" s="6">
        <v>2008.0</v>
      </c>
      <c r="C1003" s="7">
        <v>540.0</v>
      </c>
      <c r="D1003" s="8">
        <v>0.78</v>
      </c>
      <c r="E1003" s="9">
        <v>1.0</v>
      </c>
      <c r="F1003" s="9" t="s">
        <v>3179</v>
      </c>
      <c r="G1003" s="5">
        <f t="shared" si="1"/>
        <v>0</v>
      </c>
      <c r="H1003" s="5" t="s">
        <v>3437</v>
      </c>
      <c r="I1003" s="5" t="s">
        <v>3438</v>
      </c>
      <c r="J1003" s="5" t="s">
        <v>3439</v>
      </c>
    </row>
    <row r="1004">
      <c r="A1004" s="5" t="s">
        <v>2234</v>
      </c>
      <c r="B1004" s="6">
        <v>2008.0</v>
      </c>
      <c r="C1004" s="7">
        <v>580.0</v>
      </c>
      <c r="D1004" s="8">
        <v>1.5</v>
      </c>
      <c r="E1004" s="9"/>
      <c r="F1004" s="9"/>
      <c r="G1004" s="11">
        <f t="shared" si="1"/>
        <v>1.5</v>
      </c>
      <c r="H1004" s="5" t="s">
        <v>3440</v>
      </c>
      <c r="I1004" s="5" t="s">
        <v>3441</v>
      </c>
      <c r="J1004" s="5" t="s">
        <v>3442</v>
      </c>
    </row>
    <row r="1005">
      <c r="A1005" s="5" t="s">
        <v>2650</v>
      </c>
      <c r="B1005" s="6">
        <v>2008.0</v>
      </c>
      <c r="C1005" s="7">
        <v>590.0</v>
      </c>
      <c r="D1005" s="8">
        <v>1.0</v>
      </c>
      <c r="E1005" s="9"/>
      <c r="F1005" s="9"/>
      <c r="G1005" s="11">
        <f t="shared" si="1"/>
        <v>1</v>
      </c>
      <c r="H1005" s="5" t="s">
        <v>3443</v>
      </c>
      <c r="I1005" s="5" t="s">
        <v>3444</v>
      </c>
      <c r="J1005" s="5" t="s">
        <v>3445</v>
      </c>
    </row>
    <row r="1006">
      <c r="A1006" s="5" t="s">
        <v>2172</v>
      </c>
      <c r="B1006" s="6">
        <v>2008.0</v>
      </c>
      <c r="C1006" s="7">
        <v>600.0</v>
      </c>
      <c r="D1006" s="8">
        <v>0.88</v>
      </c>
      <c r="E1006" s="9">
        <v>1.0</v>
      </c>
      <c r="F1006" s="10" t="s">
        <v>2787</v>
      </c>
      <c r="G1006" s="5">
        <f t="shared" si="1"/>
        <v>0</v>
      </c>
      <c r="H1006" s="5" t="s">
        <v>3446</v>
      </c>
      <c r="I1006" s="5" t="s">
        <v>3447</v>
      </c>
      <c r="J1006" s="5" t="s">
        <v>3448</v>
      </c>
    </row>
    <row r="1007">
      <c r="A1007" s="5" t="s">
        <v>2121</v>
      </c>
      <c r="B1007" s="6">
        <v>2008.0</v>
      </c>
      <c r="C1007" s="7">
        <v>625.0</v>
      </c>
      <c r="D1007" s="8">
        <v>1.1</v>
      </c>
      <c r="E1007" s="9">
        <v>1.0</v>
      </c>
      <c r="F1007" s="10" t="s">
        <v>3403</v>
      </c>
      <c r="G1007" s="5">
        <f t="shared" si="1"/>
        <v>0</v>
      </c>
      <c r="H1007" s="5" t="s">
        <v>3449</v>
      </c>
      <c r="I1007" s="5" t="s">
        <v>3450</v>
      </c>
      <c r="J1007" s="5" t="s">
        <v>3451</v>
      </c>
    </row>
    <row r="1008">
      <c r="A1008" s="5" t="s">
        <v>2261</v>
      </c>
      <c r="B1008" s="6">
        <v>2008.0</v>
      </c>
      <c r="C1008" s="7">
        <v>650.0</v>
      </c>
      <c r="D1008" s="8">
        <v>1.05</v>
      </c>
      <c r="E1008" s="9"/>
      <c r="F1008" s="9"/>
      <c r="G1008" s="11">
        <f t="shared" si="1"/>
        <v>1.05</v>
      </c>
      <c r="H1008" s="5" t="s">
        <v>3452</v>
      </c>
      <c r="I1008" s="5" t="s">
        <v>3453</v>
      </c>
      <c r="J1008" s="5" t="s">
        <v>3454</v>
      </c>
    </row>
    <row r="1009">
      <c r="A1009" s="5" t="s">
        <v>3455</v>
      </c>
      <c r="B1009" s="6">
        <v>2008.0</v>
      </c>
      <c r="C1009" s="13" t="s">
        <v>3456</v>
      </c>
      <c r="D1009" s="14">
        <v>115.0</v>
      </c>
      <c r="E1009" s="6"/>
      <c r="F1009" s="15"/>
      <c r="G1009" s="11">
        <f t="shared" si="1"/>
        <v>115</v>
      </c>
      <c r="H1009" s="5" t="s">
        <v>3457</v>
      </c>
      <c r="I1009" s="5" t="s">
        <v>3458</v>
      </c>
      <c r="J1009" s="5" t="s">
        <v>3459</v>
      </c>
    </row>
    <row r="1010">
      <c r="A1010" s="5" t="s">
        <v>3460</v>
      </c>
      <c r="B1010" s="6">
        <v>2008.0</v>
      </c>
      <c r="C1010" s="13" t="s">
        <v>3461</v>
      </c>
      <c r="D1010" s="14">
        <v>89.99</v>
      </c>
      <c r="E1010" s="6"/>
      <c r="F1010" s="15"/>
      <c r="G1010" s="11">
        <f t="shared" si="1"/>
        <v>89.99</v>
      </c>
      <c r="H1010" s="5" t="s">
        <v>3462</v>
      </c>
      <c r="I1010" s="5" t="s">
        <v>3463</v>
      </c>
      <c r="J1010" s="5" t="s">
        <v>3464</v>
      </c>
    </row>
    <row r="1011">
      <c r="A1011" s="5" t="s">
        <v>2261</v>
      </c>
      <c r="B1011" s="6">
        <v>2009.0</v>
      </c>
      <c r="C1011" s="7">
        <v>24.0</v>
      </c>
      <c r="D1011" s="8">
        <v>0.65</v>
      </c>
      <c r="E1011" s="9">
        <v>1.0</v>
      </c>
      <c r="F1011" s="10" t="s">
        <v>3403</v>
      </c>
      <c r="G1011" s="5">
        <f t="shared" si="1"/>
        <v>0</v>
      </c>
      <c r="H1011" s="5" t="s">
        <v>3465</v>
      </c>
      <c r="I1011" s="5" t="s">
        <v>3466</v>
      </c>
      <c r="J1011" s="5" t="s">
        <v>3467</v>
      </c>
    </row>
    <row r="1012">
      <c r="A1012" s="5" t="s">
        <v>2234</v>
      </c>
      <c r="B1012" s="6">
        <v>2009.0</v>
      </c>
      <c r="C1012" s="7">
        <v>30.0</v>
      </c>
      <c r="D1012" s="8">
        <v>0.87</v>
      </c>
      <c r="E1012" s="9">
        <v>1.0</v>
      </c>
      <c r="F1012" s="10" t="s">
        <v>3403</v>
      </c>
      <c r="G1012" s="5">
        <f t="shared" si="1"/>
        <v>0</v>
      </c>
      <c r="H1012" s="5" t="s">
        <v>3468</v>
      </c>
      <c r="I1012" s="5" t="s">
        <v>3469</v>
      </c>
      <c r="J1012" s="5" t="s">
        <v>3470</v>
      </c>
    </row>
    <row r="1013">
      <c r="A1013" s="5" t="s">
        <v>2808</v>
      </c>
      <c r="B1013" s="6">
        <v>2009.0</v>
      </c>
      <c r="C1013" s="16">
        <v>50.0</v>
      </c>
      <c r="D1013" s="8">
        <v>0.4</v>
      </c>
      <c r="E1013" s="9">
        <v>1.0</v>
      </c>
      <c r="F1013" s="10" t="s">
        <v>2910</v>
      </c>
      <c r="G1013" s="5">
        <f t="shared" si="1"/>
        <v>0</v>
      </c>
      <c r="H1013" s="5" t="s">
        <v>3471</v>
      </c>
      <c r="I1013" s="5" t="s">
        <v>3472</v>
      </c>
      <c r="J1013" s="5" t="s">
        <v>3473</v>
      </c>
    </row>
    <row r="1014">
      <c r="A1014" s="5" t="s">
        <v>2650</v>
      </c>
      <c r="B1014" s="6">
        <v>2009.0</v>
      </c>
      <c r="C1014" s="7">
        <v>60.0</v>
      </c>
      <c r="D1014" s="8">
        <v>1.0</v>
      </c>
      <c r="E1014" s="9">
        <v>1.0</v>
      </c>
      <c r="F1014" s="10" t="s">
        <v>2910</v>
      </c>
      <c r="G1014" s="5">
        <f t="shared" si="1"/>
        <v>0</v>
      </c>
      <c r="H1014" s="5" t="s">
        <v>3474</v>
      </c>
      <c r="I1014" s="5" t="s">
        <v>3475</v>
      </c>
      <c r="J1014" s="5" t="s">
        <v>3476</v>
      </c>
    </row>
    <row r="1015">
      <c r="A1015" s="5" t="s">
        <v>3266</v>
      </c>
      <c r="B1015" s="6">
        <v>2009.0</v>
      </c>
      <c r="C1015" s="16">
        <v>85.0</v>
      </c>
      <c r="D1015" s="8">
        <v>0.5</v>
      </c>
      <c r="E1015" s="9">
        <v>1.0</v>
      </c>
      <c r="F1015" s="10" t="s">
        <v>3403</v>
      </c>
      <c r="G1015" s="5">
        <f t="shared" si="1"/>
        <v>0</v>
      </c>
      <c r="H1015" s="5" t="s">
        <v>3477</v>
      </c>
      <c r="I1015" s="5" t="s">
        <v>3478</v>
      </c>
      <c r="J1015" s="5" t="s">
        <v>3479</v>
      </c>
    </row>
    <row r="1016">
      <c r="A1016" s="5" t="s">
        <v>2812</v>
      </c>
      <c r="B1016" s="6">
        <v>2009.0</v>
      </c>
      <c r="C1016" s="7">
        <v>155.0</v>
      </c>
      <c r="D1016" s="8">
        <v>0.63</v>
      </c>
      <c r="E1016" s="9">
        <v>1.0</v>
      </c>
      <c r="F1016" s="10" t="s">
        <v>3403</v>
      </c>
      <c r="G1016" s="5">
        <f t="shared" si="1"/>
        <v>0</v>
      </c>
      <c r="H1016" s="5" t="s">
        <v>3480</v>
      </c>
      <c r="I1016" s="5" t="s">
        <v>3481</v>
      </c>
      <c r="J1016" s="5" t="s">
        <v>3482</v>
      </c>
    </row>
    <row r="1017">
      <c r="A1017" s="5" t="s">
        <v>2227</v>
      </c>
      <c r="B1017" s="6">
        <v>2009.0</v>
      </c>
      <c r="C1017" s="7">
        <v>185.0</v>
      </c>
      <c r="D1017" s="8">
        <v>0.68</v>
      </c>
      <c r="E1017" s="9">
        <v>1.0</v>
      </c>
      <c r="F1017" s="10" t="s">
        <v>3403</v>
      </c>
      <c r="G1017" s="5">
        <f t="shared" si="1"/>
        <v>0</v>
      </c>
      <c r="H1017" s="5" t="s">
        <v>3483</v>
      </c>
      <c r="I1017" s="5" t="s">
        <v>3484</v>
      </c>
      <c r="J1017" s="5" t="s">
        <v>3485</v>
      </c>
    </row>
    <row r="1018">
      <c r="A1018" s="5" t="s">
        <v>3460</v>
      </c>
      <c r="B1018" s="6">
        <v>2009.0</v>
      </c>
      <c r="C1018" s="16">
        <v>224.0</v>
      </c>
      <c r="D1018" s="8">
        <v>0.5</v>
      </c>
      <c r="E1018" s="9">
        <v>1.0</v>
      </c>
      <c r="F1018" s="10" t="s">
        <v>3403</v>
      </c>
      <c r="G1018" s="5">
        <f t="shared" si="1"/>
        <v>0</v>
      </c>
      <c r="H1018" s="5" t="s">
        <v>3486</v>
      </c>
      <c r="I1018" s="5" t="s">
        <v>3487</v>
      </c>
      <c r="J1018" s="5" t="s">
        <v>3488</v>
      </c>
    </row>
    <row r="1019">
      <c r="A1019" s="5" t="s">
        <v>2121</v>
      </c>
      <c r="B1019" s="6">
        <v>2009.0</v>
      </c>
      <c r="C1019" s="7">
        <v>287.0</v>
      </c>
      <c r="D1019" s="8">
        <v>0.64</v>
      </c>
      <c r="E1019" s="9">
        <v>1.0</v>
      </c>
      <c r="F1019" s="10" t="s">
        <v>3403</v>
      </c>
      <c r="G1019" s="5">
        <f t="shared" si="1"/>
        <v>0</v>
      </c>
      <c r="H1019" s="5" t="s">
        <v>3489</v>
      </c>
      <c r="I1019" s="5" t="s">
        <v>3490</v>
      </c>
      <c r="J1019" s="5" t="s">
        <v>3491</v>
      </c>
    </row>
    <row r="1020">
      <c r="A1020" s="5" t="s">
        <v>3024</v>
      </c>
      <c r="B1020" s="6">
        <v>2009.0</v>
      </c>
      <c r="C1020" s="16">
        <v>290.0</v>
      </c>
      <c r="D1020" s="8">
        <v>1.5</v>
      </c>
      <c r="E1020" s="17"/>
      <c r="F1020" s="17"/>
      <c r="G1020" s="11">
        <f t="shared" si="1"/>
        <v>1.5</v>
      </c>
      <c r="H1020" s="5" t="s">
        <v>3492</v>
      </c>
      <c r="I1020" s="5" t="s">
        <v>3493</v>
      </c>
      <c r="J1020" s="5" t="s">
        <v>3494</v>
      </c>
    </row>
    <row r="1021">
      <c r="A1021" s="5" t="s">
        <v>3019</v>
      </c>
      <c r="B1021" s="6">
        <v>2009.0</v>
      </c>
      <c r="C1021" s="16">
        <v>300.0</v>
      </c>
      <c r="D1021" s="8">
        <v>0.89</v>
      </c>
      <c r="E1021" s="9">
        <v>1.0</v>
      </c>
      <c r="F1021" s="10" t="s">
        <v>3403</v>
      </c>
      <c r="G1021" s="5">
        <f t="shared" si="1"/>
        <v>0</v>
      </c>
      <c r="H1021" s="5" t="s">
        <v>3495</v>
      </c>
      <c r="I1021" s="5" t="s">
        <v>3496</v>
      </c>
      <c r="J1021" s="5" t="s">
        <v>3497</v>
      </c>
    </row>
    <row r="1022">
      <c r="A1022" s="5" t="s">
        <v>2362</v>
      </c>
      <c r="B1022" s="6">
        <v>2009.0</v>
      </c>
      <c r="C1022" s="7">
        <v>305.0</v>
      </c>
      <c r="D1022" s="8">
        <v>0.4</v>
      </c>
      <c r="E1022" s="9"/>
      <c r="F1022" s="9"/>
      <c r="G1022" s="11">
        <f t="shared" si="1"/>
        <v>0.4</v>
      </c>
      <c r="H1022" s="5" t="s">
        <v>3498</v>
      </c>
      <c r="I1022" s="5" t="s">
        <v>3499</v>
      </c>
      <c r="J1022" s="5" t="s">
        <v>3500</v>
      </c>
    </row>
    <row r="1023">
      <c r="A1023" s="5" t="s">
        <v>2960</v>
      </c>
      <c r="B1023" s="6">
        <v>2009.0</v>
      </c>
      <c r="C1023" s="16">
        <v>320.0</v>
      </c>
      <c r="D1023" s="8">
        <v>1.0</v>
      </c>
      <c r="E1023" s="9">
        <v>1.0</v>
      </c>
      <c r="F1023" s="10" t="s">
        <v>3403</v>
      </c>
      <c r="G1023" s="5">
        <f t="shared" si="1"/>
        <v>0</v>
      </c>
      <c r="H1023" s="5" t="s">
        <v>3501</v>
      </c>
      <c r="I1023" s="5" t="s">
        <v>3502</v>
      </c>
      <c r="J1023" s="5" t="s">
        <v>3503</v>
      </c>
    </row>
    <row r="1024">
      <c r="A1024" s="5" t="s">
        <v>3084</v>
      </c>
      <c r="B1024" s="6">
        <v>2009.0</v>
      </c>
      <c r="C1024" s="16">
        <v>340.0</v>
      </c>
      <c r="D1024" s="8">
        <v>1.0</v>
      </c>
      <c r="E1024" s="9">
        <v>1.0</v>
      </c>
      <c r="F1024" s="9" t="s">
        <v>1561</v>
      </c>
      <c r="G1024" s="5">
        <f t="shared" si="1"/>
        <v>0</v>
      </c>
      <c r="H1024" s="5" t="s">
        <v>3504</v>
      </c>
      <c r="I1024" s="5" t="s">
        <v>3505</v>
      </c>
      <c r="J1024" s="5" t="s">
        <v>3506</v>
      </c>
    </row>
    <row r="1025">
      <c r="A1025" s="5" t="s">
        <v>2449</v>
      </c>
      <c r="B1025" s="6">
        <v>2009.0</v>
      </c>
      <c r="C1025" s="7">
        <v>353.0</v>
      </c>
      <c r="D1025" s="8">
        <v>1.5</v>
      </c>
      <c r="E1025" s="9">
        <v>1.0</v>
      </c>
      <c r="F1025" s="10" t="s">
        <v>2910</v>
      </c>
      <c r="G1025" s="5">
        <f t="shared" si="1"/>
        <v>0</v>
      </c>
      <c r="H1025" s="5" t="s">
        <v>3507</v>
      </c>
      <c r="I1025" s="5" t="s">
        <v>3508</v>
      </c>
      <c r="J1025" s="5" t="s">
        <v>3509</v>
      </c>
    </row>
    <row r="1026">
      <c r="A1026" s="5" t="s">
        <v>2207</v>
      </c>
      <c r="B1026" s="6">
        <v>2009.0</v>
      </c>
      <c r="C1026" s="7">
        <v>355.0</v>
      </c>
      <c r="D1026" s="8">
        <v>1.0</v>
      </c>
      <c r="E1026" s="9">
        <v>1.0</v>
      </c>
      <c r="F1026" s="10" t="s">
        <v>2910</v>
      </c>
      <c r="G1026" s="5">
        <f t="shared" si="1"/>
        <v>0</v>
      </c>
      <c r="H1026" s="5" t="s">
        <v>3510</v>
      </c>
      <c r="I1026" s="5" t="s">
        <v>3511</v>
      </c>
      <c r="J1026" s="5" t="s">
        <v>3512</v>
      </c>
    </row>
    <row r="1027">
      <c r="A1027" s="5" t="s">
        <v>2337</v>
      </c>
      <c r="B1027" s="6">
        <v>2009.0</v>
      </c>
      <c r="C1027" s="7">
        <v>475.0</v>
      </c>
      <c r="D1027" s="8">
        <v>1.0</v>
      </c>
      <c r="E1027" s="9">
        <v>1.0</v>
      </c>
      <c r="F1027" s="10" t="s">
        <v>2910</v>
      </c>
      <c r="G1027" s="5">
        <f t="shared" si="1"/>
        <v>0</v>
      </c>
      <c r="H1027" s="5" t="s">
        <v>3513</v>
      </c>
      <c r="I1027" s="5" t="s">
        <v>3514</v>
      </c>
      <c r="J1027" s="5" t="s">
        <v>3515</v>
      </c>
    </row>
    <row r="1028">
      <c r="A1028" s="5" t="s">
        <v>2804</v>
      </c>
      <c r="B1028" s="6">
        <v>2009.0</v>
      </c>
      <c r="C1028" s="16">
        <v>560.0</v>
      </c>
      <c r="D1028" s="8">
        <v>0.75</v>
      </c>
      <c r="E1028" s="9">
        <v>1.0</v>
      </c>
      <c r="F1028" s="9" t="s">
        <v>3179</v>
      </c>
      <c r="G1028" s="5">
        <f t="shared" si="1"/>
        <v>0</v>
      </c>
      <c r="H1028" s="5" t="s">
        <v>3516</v>
      </c>
      <c r="I1028" s="5" t="s">
        <v>3517</v>
      </c>
      <c r="J1028" s="5" t="s">
        <v>3518</v>
      </c>
    </row>
    <row r="1029">
      <c r="A1029" s="5" t="s">
        <v>3455</v>
      </c>
      <c r="B1029" s="6">
        <v>2009.0</v>
      </c>
      <c r="C1029" s="16">
        <v>575.0</v>
      </c>
      <c r="D1029" s="8">
        <v>1.25</v>
      </c>
      <c r="E1029" s="9">
        <v>1.0</v>
      </c>
      <c r="F1029" s="10" t="s">
        <v>2910</v>
      </c>
      <c r="G1029" s="5">
        <f t="shared" si="1"/>
        <v>0</v>
      </c>
      <c r="H1029" s="5" t="s">
        <v>3519</v>
      </c>
      <c r="I1029" s="5" t="s">
        <v>3520</v>
      </c>
      <c r="J1029" s="5" t="s">
        <v>3521</v>
      </c>
    </row>
    <row r="1030">
      <c r="A1030" s="5" t="s">
        <v>2427</v>
      </c>
      <c r="B1030" s="6">
        <v>2009.0</v>
      </c>
      <c r="C1030" s="7">
        <v>625.0</v>
      </c>
      <c r="D1030" s="8">
        <v>0.75</v>
      </c>
      <c r="E1030" s="9"/>
      <c r="F1030" s="9"/>
      <c r="G1030" s="11">
        <f t="shared" si="1"/>
        <v>0.75</v>
      </c>
      <c r="H1030" s="5" t="s">
        <v>3522</v>
      </c>
      <c r="I1030" s="5" t="s">
        <v>3523</v>
      </c>
      <c r="J1030" s="5" t="s">
        <v>3524</v>
      </c>
    </row>
    <row r="1031">
      <c r="A1031" s="5" t="s">
        <v>3455</v>
      </c>
      <c r="B1031" s="6">
        <v>2010.0</v>
      </c>
      <c r="C1031" s="16">
        <v>10.0</v>
      </c>
      <c r="D1031" s="8">
        <v>0.8</v>
      </c>
      <c r="E1031" s="17"/>
      <c r="F1031" s="17"/>
      <c r="G1031" s="11">
        <f t="shared" si="1"/>
        <v>0.8</v>
      </c>
      <c r="H1031" s="5" t="s">
        <v>3525</v>
      </c>
      <c r="I1031" s="5" t="s">
        <v>3526</v>
      </c>
      <c r="J1031" s="5" t="s">
        <v>3527</v>
      </c>
    </row>
    <row r="1032">
      <c r="A1032" s="5" t="s">
        <v>2234</v>
      </c>
      <c r="B1032" s="6">
        <v>2010.0</v>
      </c>
      <c r="C1032" s="7">
        <v>85.0</v>
      </c>
      <c r="D1032" s="8">
        <v>0.99</v>
      </c>
      <c r="E1032" s="9">
        <v>1.0</v>
      </c>
      <c r="F1032" s="10" t="s">
        <v>3528</v>
      </c>
      <c r="G1032" s="5">
        <f t="shared" si="1"/>
        <v>0</v>
      </c>
      <c r="H1032" s="5" t="s">
        <v>3529</v>
      </c>
      <c r="I1032" s="5" t="s">
        <v>3530</v>
      </c>
      <c r="J1032" s="5" t="s">
        <v>3531</v>
      </c>
    </row>
    <row r="1033">
      <c r="A1033" s="5" t="s">
        <v>2362</v>
      </c>
      <c r="B1033" s="6">
        <v>2010.0</v>
      </c>
      <c r="C1033" s="7">
        <v>94.0</v>
      </c>
      <c r="D1033" s="8">
        <v>0.25</v>
      </c>
      <c r="E1033" s="9">
        <v>1.0</v>
      </c>
      <c r="F1033" s="9" t="s">
        <v>3179</v>
      </c>
      <c r="G1033" s="5">
        <f t="shared" si="1"/>
        <v>0</v>
      </c>
      <c r="H1033" s="5" t="s">
        <v>3532</v>
      </c>
      <c r="I1033" s="5" t="s">
        <v>3533</v>
      </c>
      <c r="J1033" s="5" t="s">
        <v>3534</v>
      </c>
    </row>
    <row r="1034">
      <c r="A1034" s="5" t="s">
        <v>3024</v>
      </c>
      <c r="B1034" s="6">
        <v>2010.0</v>
      </c>
      <c r="C1034" s="16">
        <v>100.0</v>
      </c>
      <c r="D1034" s="8">
        <v>1.5</v>
      </c>
      <c r="E1034" s="9">
        <v>1.0</v>
      </c>
      <c r="F1034" s="10" t="s">
        <v>3403</v>
      </c>
      <c r="G1034" s="5">
        <f t="shared" si="1"/>
        <v>0</v>
      </c>
      <c r="H1034" s="5" t="s">
        <v>3535</v>
      </c>
      <c r="I1034" s="5" t="s">
        <v>3536</v>
      </c>
      <c r="J1034" s="5" t="s">
        <v>3537</v>
      </c>
    </row>
    <row r="1035">
      <c r="A1035" s="5" t="s">
        <v>3019</v>
      </c>
      <c r="B1035" s="6">
        <v>2010.0</v>
      </c>
      <c r="C1035" s="16">
        <v>125.0</v>
      </c>
      <c r="D1035" s="8">
        <v>1.35</v>
      </c>
      <c r="E1035" s="9">
        <v>1.0</v>
      </c>
      <c r="F1035" s="10" t="s">
        <v>3403</v>
      </c>
      <c r="G1035" s="5">
        <f t="shared" si="1"/>
        <v>0</v>
      </c>
      <c r="H1035" s="5" t="s">
        <v>3538</v>
      </c>
      <c r="I1035" s="5" t="s">
        <v>3539</v>
      </c>
      <c r="J1035" s="5" t="s">
        <v>3540</v>
      </c>
    </row>
    <row r="1036">
      <c r="A1036" s="5" t="s">
        <v>2207</v>
      </c>
      <c r="B1036" s="6">
        <v>2010.0</v>
      </c>
      <c r="C1036" s="7">
        <v>126.0</v>
      </c>
      <c r="D1036" s="8">
        <v>1.0</v>
      </c>
      <c r="E1036" s="9"/>
      <c r="F1036" s="9"/>
      <c r="G1036" s="11">
        <f t="shared" si="1"/>
        <v>1</v>
      </c>
      <c r="H1036" s="5" t="s">
        <v>3541</v>
      </c>
      <c r="I1036" s="5" t="s">
        <v>3542</v>
      </c>
      <c r="J1036" s="5" t="s">
        <v>3543</v>
      </c>
    </row>
    <row r="1037">
      <c r="A1037" s="5" t="s">
        <v>3084</v>
      </c>
      <c r="B1037" s="6">
        <v>2010.0</v>
      </c>
      <c r="C1037" s="16">
        <v>150.0</v>
      </c>
      <c r="D1037" s="8">
        <v>0.35</v>
      </c>
      <c r="E1037" s="9">
        <v>1.0</v>
      </c>
      <c r="F1037" s="9" t="s">
        <v>1561</v>
      </c>
      <c r="G1037" s="5">
        <f t="shared" si="1"/>
        <v>0</v>
      </c>
      <c r="H1037" s="5" t="s">
        <v>3544</v>
      </c>
      <c r="I1037" s="5" t="s">
        <v>3545</v>
      </c>
      <c r="J1037" s="5" t="s">
        <v>3546</v>
      </c>
    </row>
    <row r="1038">
      <c r="A1038" s="5" t="s">
        <v>2804</v>
      </c>
      <c r="B1038" s="6">
        <v>2010.0</v>
      </c>
      <c r="C1038" s="16">
        <v>189.0</v>
      </c>
      <c r="D1038" s="8">
        <v>0.15</v>
      </c>
      <c r="E1038" s="9">
        <v>1.0</v>
      </c>
      <c r="F1038" s="9" t="s">
        <v>3179</v>
      </c>
      <c r="G1038" s="5">
        <f t="shared" si="1"/>
        <v>0</v>
      </c>
      <c r="H1038" s="5" t="s">
        <v>3547</v>
      </c>
      <c r="I1038" s="5" t="s">
        <v>3548</v>
      </c>
      <c r="J1038" s="5" t="s">
        <v>3549</v>
      </c>
    </row>
    <row r="1039">
      <c r="A1039" s="5" t="s">
        <v>2812</v>
      </c>
      <c r="B1039" s="6">
        <v>2010.0</v>
      </c>
      <c r="C1039" s="7">
        <v>200.0</v>
      </c>
      <c r="D1039" s="8">
        <v>0.6</v>
      </c>
      <c r="E1039" s="9">
        <v>1.0</v>
      </c>
      <c r="F1039" s="9" t="s">
        <v>1561</v>
      </c>
      <c r="G1039" s="5">
        <f t="shared" si="1"/>
        <v>0</v>
      </c>
      <c r="H1039" s="5" t="s">
        <v>3550</v>
      </c>
      <c r="I1039" s="5" t="s">
        <v>3551</v>
      </c>
      <c r="J1039" s="5" t="s">
        <v>3552</v>
      </c>
    </row>
    <row r="1040">
      <c r="A1040" s="5" t="s">
        <v>3460</v>
      </c>
      <c r="B1040" s="6">
        <v>2010.0</v>
      </c>
      <c r="C1040" s="16">
        <v>215.0</v>
      </c>
      <c r="D1040" s="8">
        <v>0.35</v>
      </c>
      <c r="E1040" s="9">
        <v>1.0</v>
      </c>
      <c r="F1040" s="10" t="s">
        <v>3403</v>
      </c>
      <c r="G1040" s="5">
        <f t="shared" si="1"/>
        <v>0</v>
      </c>
      <c r="H1040" s="5" t="s">
        <v>3553</v>
      </c>
      <c r="I1040" s="5" t="s">
        <v>3554</v>
      </c>
      <c r="J1040" s="5" t="s">
        <v>3555</v>
      </c>
    </row>
    <row r="1041">
      <c r="A1041" s="5" t="s">
        <v>2227</v>
      </c>
      <c r="B1041" s="6">
        <v>2010.0</v>
      </c>
      <c r="C1041" s="7">
        <v>220.0</v>
      </c>
      <c r="D1041" s="8">
        <v>1.39</v>
      </c>
      <c r="E1041" s="9">
        <v>1.0</v>
      </c>
      <c r="F1041" s="10" t="s">
        <v>3528</v>
      </c>
      <c r="G1041" s="5">
        <f t="shared" si="1"/>
        <v>0</v>
      </c>
      <c r="H1041" s="5" t="s">
        <v>3556</v>
      </c>
      <c r="I1041" s="5" t="s">
        <v>3557</v>
      </c>
      <c r="J1041" s="5" t="s">
        <v>3558</v>
      </c>
    </row>
    <row r="1042">
      <c r="A1042" s="5" t="s">
        <v>2427</v>
      </c>
      <c r="B1042" s="6">
        <v>2010.0</v>
      </c>
      <c r="C1042" s="7">
        <v>323.0</v>
      </c>
      <c r="D1042" s="8">
        <v>0.2</v>
      </c>
      <c r="E1042" s="9">
        <v>1.0</v>
      </c>
      <c r="F1042" s="9" t="s">
        <v>3179</v>
      </c>
      <c r="G1042" s="5">
        <f t="shared" si="1"/>
        <v>0</v>
      </c>
      <c r="H1042" s="5" t="s">
        <v>3559</v>
      </c>
      <c r="I1042" s="5" t="s">
        <v>3560</v>
      </c>
      <c r="J1042" s="5" t="s">
        <v>3561</v>
      </c>
    </row>
    <row r="1043">
      <c r="A1043" s="5" t="s">
        <v>2808</v>
      </c>
      <c r="B1043" s="6">
        <v>2010.0</v>
      </c>
      <c r="C1043" s="16">
        <v>369.0</v>
      </c>
      <c r="D1043" s="8">
        <v>0.3</v>
      </c>
      <c r="E1043" s="9">
        <v>1.0</v>
      </c>
      <c r="F1043" s="10" t="s">
        <v>3403</v>
      </c>
      <c r="G1043" s="5">
        <f t="shared" si="1"/>
        <v>0</v>
      </c>
      <c r="H1043" s="5" t="s">
        <v>3562</v>
      </c>
      <c r="I1043" s="5" t="s">
        <v>3563</v>
      </c>
      <c r="J1043" s="5" t="s">
        <v>3564</v>
      </c>
    </row>
    <row r="1044">
      <c r="A1044" s="5" t="s">
        <v>2650</v>
      </c>
      <c r="B1044" s="6">
        <v>2010.0</v>
      </c>
      <c r="C1044" s="7">
        <v>404.0</v>
      </c>
      <c r="D1044" s="8">
        <v>0.3</v>
      </c>
      <c r="E1044" s="9">
        <v>1.0</v>
      </c>
      <c r="F1044" s="10" t="s">
        <v>3403</v>
      </c>
      <c r="G1044" s="5">
        <f t="shared" si="1"/>
        <v>0</v>
      </c>
      <c r="H1044" s="5" t="s">
        <v>3565</v>
      </c>
      <c r="I1044" s="5" t="s">
        <v>3566</v>
      </c>
      <c r="J1044" s="5" t="s">
        <v>3567</v>
      </c>
    </row>
    <row r="1045">
      <c r="A1045" s="5" t="s">
        <v>2449</v>
      </c>
      <c r="B1045" s="6">
        <v>2010.0</v>
      </c>
      <c r="C1045" s="7">
        <v>549.0</v>
      </c>
      <c r="D1045" s="8">
        <v>2.5</v>
      </c>
      <c r="E1045" s="9">
        <v>1.0</v>
      </c>
      <c r="F1045" s="10" t="s">
        <v>3403</v>
      </c>
      <c r="G1045" s="5">
        <f t="shared" si="1"/>
        <v>0</v>
      </c>
      <c r="H1045" s="5" t="s">
        <v>3568</v>
      </c>
      <c r="I1045" s="5" t="s">
        <v>3569</v>
      </c>
      <c r="J1045" s="5" t="s">
        <v>3570</v>
      </c>
    </row>
    <row r="1046">
      <c r="A1046" s="5" t="s">
        <v>3266</v>
      </c>
      <c r="B1046" s="6">
        <v>2010.0</v>
      </c>
      <c r="C1046" s="16">
        <v>615.0</v>
      </c>
      <c r="D1046" s="8">
        <v>1.25</v>
      </c>
      <c r="E1046" s="9">
        <v>1.0</v>
      </c>
      <c r="F1046" s="9" t="s">
        <v>3179</v>
      </c>
      <c r="G1046" s="5">
        <f t="shared" si="1"/>
        <v>0</v>
      </c>
      <c r="H1046" s="5" t="s">
        <v>3571</v>
      </c>
      <c r="I1046" s="5" t="s">
        <v>3572</v>
      </c>
      <c r="J1046" s="5" t="s">
        <v>3573</v>
      </c>
    </row>
    <row r="1047">
      <c r="A1047" s="5" t="s">
        <v>2960</v>
      </c>
      <c r="B1047" s="6">
        <v>2010.0</v>
      </c>
      <c r="C1047" s="16">
        <v>623.0</v>
      </c>
      <c r="D1047" s="8">
        <v>1.0</v>
      </c>
      <c r="E1047" s="9">
        <v>1.0</v>
      </c>
      <c r="F1047" s="10" t="s">
        <v>3403</v>
      </c>
      <c r="G1047" s="5">
        <f t="shared" si="1"/>
        <v>0</v>
      </c>
      <c r="H1047" s="5" t="s">
        <v>3574</v>
      </c>
      <c r="I1047" s="5" t="s">
        <v>3575</v>
      </c>
      <c r="J1047" s="5" t="s">
        <v>3576</v>
      </c>
    </row>
    <row r="1048">
      <c r="A1048" s="5" t="s">
        <v>2337</v>
      </c>
      <c r="B1048" s="6">
        <v>2010.0</v>
      </c>
      <c r="C1048" s="7">
        <v>652.0</v>
      </c>
      <c r="D1048" s="8">
        <v>0.35</v>
      </c>
      <c r="E1048" s="9">
        <v>1.0</v>
      </c>
      <c r="F1048" s="10" t="s">
        <v>3403</v>
      </c>
      <c r="G1048" s="5">
        <f t="shared" si="1"/>
        <v>0</v>
      </c>
      <c r="H1048" s="5" t="s">
        <v>3577</v>
      </c>
      <c r="I1048" s="5" t="s">
        <v>3578</v>
      </c>
      <c r="J1048" s="5" t="s">
        <v>3579</v>
      </c>
    </row>
    <row r="1049">
      <c r="A1049" s="5" t="s">
        <v>3460</v>
      </c>
      <c r="B1049" s="6">
        <v>2011.0</v>
      </c>
      <c r="C1049" s="16">
        <v>33.0</v>
      </c>
      <c r="D1049" s="8">
        <v>0.38</v>
      </c>
      <c r="E1049" s="9">
        <v>1.0</v>
      </c>
      <c r="F1049" s="10" t="s">
        <v>3403</v>
      </c>
      <c r="G1049" s="5">
        <f t="shared" si="1"/>
        <v>0</v>
      </c>
      <c r="H1049" s="5" t="s">
        <v>3580</v>
      </c>
      <c r="I1049" s="5" t="s">
        <v>3581</v>
      </c>
      <c r="J1049" s="5" t="s">
        <v>3582</v>
      </c>
    </row>
    <row r="1050">
      <c r="A1050" s="5" t="s">
        <v>2650</v>
      </c>
      <c r="B1050" s="6">
        <v>2011.0</v>
      </c>
      <c r="C1050" s="7">
        <v>42.0</v>
      </c>
      <c r="D1050" s="8">
        <v>1.0</v>
      </c>
      <c r="E1050" s="9">
        <v>1.0</v>
      </c>
      <c r="F1050" s="10" t="s">
        <v>3403</v>
      </c>
      <c r="G1050" s="5">
        <f t="shared" si="1"/>
        <v>0</v>
      </c>
      <c r="H1050" s="5" t="s">
        <v>3583</v>
      </c>
      <c r="I1050" s="5" t="s">
        <v>3584</v>
      </c>
      <c r="J1050" s="5" t="s">
        <v>3585</v>
      </c>
    </row>
    <row r="1051">
      <c r="A1051" s="5" t="s">
        <v>3024</v>
      </c>
      <c r="B1051" s="6">
        <v>2011.0</v>
      </c>
      <c r="C1051" s="16">
        <v>100.0</v>
      </c>
      <c r="D1051" s="8">
        <v>1.5</v>
      </c>
      <c r="E1051" s="9">
        <v>1.0</v>
      </c>
      <c r="F1051" s="10" t="s">
        <v>3403</v>
      </c>
      <c r="G1051" s="5">
        <f t="shared" si="1"/>
        <v>0</v>
      </c>
      <c r="H1051" s="5" t="s">
        <v>3586</v>
      </c>
      <c r="I1051" s="5" t="s">
        <v>3587</v>
      </c>
      <c r="J1051" s="5" t="s">
        <v>3588</v>
      </c>
    </row>
    <row r="1052">
      <c r="A1052" s="5" t="s">
        <v>2960</v>
      </c>
      <c r="B1052" s="6">
        <v>2011.0</v>
      </c>
      <c r="C1052" s="16">
        <v>150.0</v>
      </c>
      <c r="D1052" s="8">
        <v>1.25</v>
      </c>
      <c r="E1052" s="9">
        <v>1.0</v>
      </c>
      <c r="F1052" s="10" t="s">
        <v>3403</v>
      </c>
      <c r="G1052" s="5">
        <f t="shared" si="1"/>
        <v>0</v>
      </c>
      <c r="H1052" s="5" t="s">
        <v>3589</v>
      </c>
      <c r="I1052" s="5" t="s">
        <v>3590</v>
      </c>
      <c r="J1052" s="5" t="s">
        <v>3591</v>
      </c>
    </row>
    <row r="1053">
      <c r="A1053" s="5" t="s">
        <v>2337</v>
      </c>
      <c r="B1053" s="6">
        <v>2011.0</v>
      </c>
      <c r="C1053" s="7">
        <v>169.0</v>
      </c>
      <c r="D1053" s="8">
        <v>0.59</v>
      </c>
      <c r="E1053" s="9">
        <v>1.0</v>
      </c>
      <c r="F1053" s="10" t="s">
        <v>3403</v>
      </c>
      <c r="G1053" s="5">
        <f t="shared" si="1"/>
        <v>0</v>
      </c>
      <c r="H1053" s="5" t="s">
        <v>3592</v>
      </c>
      <c r="I1053" s="5" t="s">
        <v>3593</v>
      </c>
      <c r="J1053" s="5" t="s">
        <v>3594</v>
      </c>
    </row>
    <row r="1054">
      <c r="A1054" s="5" t="s">
        <v>3019</v>
      </c>
      <c r="B1054" s="6">
        <v>2011.0</v>
      </c>
      <c r="C1054" s="16">
        <v>200.0</v>
      </c>
      <c r="D1054" s="8">
        <v>1.5</v>
      </c>
      <c r="E1054" s="9">
        <v>1.0</v>
      </c>
      <c r="F1054" s="10" t="s">
        <v>3403</v>
      </c>
      <c r="G1054" s="5">
        <f t="shared" si="1"/>
        <v>0</v>
      </c>
      <c r="H1054" s="5" t="s">
        <v>3595</v>
      </c>
      <c r="I1054" s="5" t="s">
        <v>3596</v>
      </c>
      <c r="J1054" s="5" t="s">
        <v>3597</v>
      </c>
    </row>
    <row r="1055">
      <c r="A1055" s="5" t="s">
        <v>2427</v>
      </c>
      <c r="B1055" s="6">
        <v>2011.0</v>
      </c>
      <c r="C1055" s="7">
        <v>253.0</v>
      </c>
      <c r="D1055" s="8">
        <v>0.6</v>
      </c>
      <c r="E1055" s="9">
        <v>1.0</v>
      </c>
      <c r="F1055" s="10" t="s">
        <v>3403</v>
      </c>
      <c r="G1055" s="5">
        <f t="shared" si="1"/>
        <v>0</v>
      </c>
      <c r="H1055" s="5" t="s">
        <v>3598</v>
      </c>
      <c r="I1055" s="5" t="s">
        <v>3599</v>
      </c>
      <c r="J1055" s="5" t="s">
        <v>3600</v>
      </c>
    </row>
    <row r="1056">
      <c r="A1056" s="5" t="s">
        <v>3455</v>
      </c>
      <c r="B1056" s="6">
        <v>2011.0</v>
      </c>
      <c r="C1056" s="16">
        <v>275.0</v>
      </c>
      <c r="D1056" s="8">
        <v>1.0</v>
      </c>
      <c r="E1056" s="9">
        <v>1.0</v>
      </c>
      <c r="F1056" s="10" t="s">
        <v>3403</v>
      </c>
      <c r="G1056" s="5">
        <f t="shared" si="1"/>
        <v>0</v>
      </c>
      <c r="H1056" s="5" t="s">
        <v>3601</v>
      </c>
      <c r="I1056" s="5" t="s">
        <v>3602</v>
      </c>
      <c r="J1056" s="5" t="s">
        <v>3603</v>
      </c>
    </row>
    <row r="1057">
      <c r="A1057" s="5" t="s">
        <v>2812</v>
      </c>
      <c r="B1057" s="6">
        <v>2011.0</v>
      </c>
      <c r="C1057" s="7">
        <v>300.0</v>
      </c>
      <c r="D1057" s="8">
        <v>0.43</v>
      </c>
      <c r="E1057" s="9">
        <v>1.0</v>
      </c>
      <c r="F1057" s="9" t="s">
        <v>1561</v>
      </c>
      <c r="G1057" s="5">
        <f t="shared" si="1"/>
        <v>0</v>
      </c>
      <c r="H1057" s="5" t="s">
        <v>3604</v>
      </c>
      <c r="I1057" s="5" t="s">
        <v>3605</v>
      </c>
      <c r="J1057" s="5" t="s">
        <v>3606</v>
      </c>
    </row>
    <row r="1058">
      <c r="A1058" s="5" t="s">
        <v>2804</v>
      </c>
      <c r="B1058" s="6">
        <v>2011.0</v>
      </c>
      <c r="C1058" s="16">
        <v>302.0</v>
      </c>
      <c r="D1058" s="8">
        <v>0.25</v>
      </c>
      <c r="E1058" s="9">
        <v>1.0</v>
      </c>
      <c r="F1058" s="10" t="s">
        <v>3403</v>
      </c>
      <c r="G1058" s="5">
        <f t="shared" si="1"/>
        <v>0</v>
      </c>
      <c r="H1058" s="5" t="s">
        <v>3607</v>
      </c>
      <c r="I1058" s="5" t="s">
        <v>3608</v>
      </c>
      <c r="J1058" s="5" t="s">
        <v>3609</v>
      </c>
    </row>
    <row r="1059">
      <c r="A1059" s="5" t="s">
        <v>2808</v>
      </c>
      <c r="B1059" s="6">
        <v>2011.0</v>
      </c>
      <c r="C1059" s="16">
        <v>315.0</v>
      </c>
      <c r="D1059" s="8">
        <v>0.6</v>
      </c>
      <c r="E1059" s="9">
        <v>1.0</v>
      </c>
      <c r="F1059" s="10" t="s">
        <v>3403</v>
      </c>
      <c r="G1059" s="5">
        <f t="shared" si="1"/>
        <v>0</v>
      </c>
      <c r="H1059" s="5" t="s">
        <v>3610</v>
      </c>
      <c r="I1059" s="5" t="s">
        <v>3611</v>
      </c>
      <c r="J1059" s="5" t="s">
        <v>3612</v>
      </c>
    </row>
    <row r="1060">
      <c r="A1060" s="5" t="s">
        <v>2449</v>
      </c>
      <c r="B1060" s="6">
        <v>2011.0</v>
      </c>
      <c r="C1060" s="7">
        <v>330.0</v>
      </c>
      <c r="D1060" s="8">
        <v>2.75</v>
      </c>
      <c r="E1060" s="9">
        <v>1.0</v>
      </c>
      <c r="F1060" s="10" t="s">
        <v>3613</v>
      </c>
      <c r="G1060" s="5">
        <f t="shared" si="1"/>
        <v>0</v>
      </c>
      <c r="H1060" s="5" t="s">
        <v>3614</v>
      </c>
      <c r="I1060" s="5" t="s">
        <v>3615</v>
      </c>
      <c r="J1060" s="5" t="s">
        <v>3616</v>
      </c>
    </row>
    <row r="1061">
      <c r="A1061" s="5" t="s">
        <v>3266</v>
      </c>
      <c r="B1061" s="6">
        <v>2011.0</v>
      </c>
      <c r="C1061" s="16">
        <v>355.0</v>
      </c>
      <c r="D1061" s="8">
        <v>0.5</v>
      </c>
      <c r="E1061" s="9">
        <v>1.0</v>
      </c>
      <c r="F1061" s="10" t="s">
        <v>3613</v>
      </c>
      <c r="G1061" s="5">
        <f t="shared" si="1"/>
        <v>0</v>
      </c>
      <c r="H1061" s="5" t="s">
        <v>3617</v>
      </c>
      <c r="I1061" s="5" t="s">
        <v>3618</v>
      </c>
      <c r="J1061" s="5" t="s">
        <v>3619</v>
      </c>
    </row>
    <row r="1062">
      <c r="A1062" s="5" t="s">
        <v>2362</v>
      </c>
      <c r="B1062" s="6">
        <v>2011.0</v>
      </c>
      <c r="C1062" s="7">
        <v>360.0</v>
      </c>
      <c r="D1062" s="8">
        <v>0.6</v>
      </c>
      <c r="E1062" s="9">
        <v>1.0</v>
      </c>
      <c r="F1062" s="10" t="s">
        <v>3403</v>
      </c>
      <c r="G1062" s="5">
        <f t="shared" si="1"/>
        <v>0</v>
      </c>
      <c r="H1062" s="5" t="s">
        <v>3620</v>
      </c>
      <c r="I1062" s="5" t="s">
        <v>3621</v>
      </c>
      <c r="J1062" s="5" t="s">
        <v>3622</v>
      </c>
    </row>
    <row r="1063">
      <c r="A1063" s="5" t="s">
        <v>3084</v>
      </c>
      <c r="B1063" s="6">
        <v>2011.0</v>
      </c>
      <c r="C1063" s="16">
        <v>550.0</v>
      </c>
      <c r="D1063" s="8">
        <v>1.0</v>
      </c>
      <c r="E1063" s="9">
        <v>1.0</v>
      </c>
      <c r="F1063" s="9" t="s">
        <v>1561</v>
      </c>
      <c r="G1063" s="5">
        <f t="shared" si="1"/>
        <v>0</v>
      </c>
      <c r="H1063" s="5" t="s">
        <v>3623</v>
      </c>
      <c r="I1063" s="5" t="s">
        <v>3624</v>
      </c>
      <c r="J1063" s="5" t="s">
        <v>3625</v>
      </c>
    </row>
    <row r="1064">
      <c r="A1064" s="5" t="s">
        <v>3626</v>
      </c>
      <c r="B1064" s="6">
        <v>2011.0</v>
      </c>
      <c r="C1064" s="13" t="s">
        <v>3627</v>
      </c>
      <c r="D1064" s="14">
        <v>775.0</v>
      </c>
      <c r="E1064" s="6"/>
      <c r="F1064" s="15"/>
      <c r="G1064" s="11">
        <f t="shared" si="1"/>
        <v>775</v>
      </c>
      <c r="H1064" s="5" t="s">
        <v>3628</v>
      </c>
      <c r="I1064" s="5" t="s">
        <v>3629</v>
      </c>
      <c r="J1064" s="5" t="s">
        <v>3630</v>
      </c>
    </row>
    <row r="1065">
      <c r="A1065" s="5" t="s">
        <v>2449</v>
      </c>
      <c r="B1065" s="6">
        <v>2012.0</v>
      </c>
      <c r="C1065" s="7">
        <v>30.0</v>
      </c>
      <c r="D1065" s="8">
        <v>2.5</v>
      </c>
      <c r="E1065" s="9">
        <v>1.0</v>
      </c>
      <c r="F1065" s="10" t="s">
        <v>3403</v>
      </c>
      <c r="G1065" s="5">
        <f t="shared" si="1"/>
        <v>0</v>
      </c>
      <c r="H1065" s="5" t="s">
        <v>3631</v>
      </c>
      <c r="I1065" s="5" t="s">
        <v>3632</v>
      </c>
      <c r="J1065" s="5" t="s">
        <v>3633</v>
      </c>
    </row>
    <row r="1066">
      <c r="A1066" s="5" t="s">
        <v>2812</v>
      </c>
      <c r="B1066" s="6">
        <v>2012.0</v>
      </c>
      <c r="C1066" s="7">
        <v>150.0</v>
      </c>
      <c r="D1066" s="8">
        <v>0.6</v>
      </c>
      <c r="E1066" s="9">
        <v>1.0</v>
      </c>
      <c r="F1066" s="9" t="s">
        <v>1561</v>
      </c>
      <c r="G1066" s="5">
        <f t="shared" si="1"/>
        <v>0</v>
      </c>
      <c r="H1066" s="5" t="s">
        <v>3634</v>
      </c>
      <c r="I1066" s="5" t="s">
        <v>3635</v>
      </c>
      <c r="J1066" s="5" t="s">
        <v>3636</v>
      </c>
    </row>
    <row r="1067">
      <c r="A1067" s="5" t="s">
        <v>3460</v>
      </c>
      <c r="B1067" s="6">
        <v>2012.0</v>
      </c>
      <c r="C1067" s="16">
        <v>162.0</v>
      </c>
      <c r="D1067" s="8">
        <v>0.4</v>
      </c>
      <c r="E1067" s="9">
        <v>1.0</v>
      </c>
      <c r="F1067" s="10" t="s">
        <v>3403</v>
      </c>
      <c r="G1067" s="5">
        <f t="shared" si="1"/>
        <v>0</v>
      </c>
      <c r="H1067" s="5" t="s">
        <v>3637</v>
      </c>
      <c r="I1067" s="5" t="s">
        <v>3638</v>
      </c>
      <c r="J1067" s="5" t="s">
        <v>3639</v>
      </c>
    </row>
    <row r="1068">
      <c r="A1068" s="5" t="s">
        <v>2650</v>
      </c>
      <c r="B1068" s="6">
        <v>2012.0</v>
      </c>
      <c r="C1068" s="7">
        <v>180.0</v>
      </c>
      <c r="D1068" s="8">
        <v>1.0</v>
      </c>
      <c r="E1068" s="9">
        <v>1.0</v>
      </c>
      <c r="F1068" s="10" t="s">
        <v>3403</v>
      </c>
      <c r="G1068" s="5">
        <f t="shared" si="1"/>
        <v>0</v>
      </c>
      <c r="H1068" s="5" t="s">
        <v>3640</v>
      </c>
      <c r="I1068" s="5" t="s">
        <v>3641</v>
      </c>
      <c r="J1068" s="5" t="s">
        <v>3642</v>
      </c>
    </row>
    <row r="1069">
      <c r="A1069" s="5" t="s">
        <v>2960</v>
      </c>
      <c r="B1069" s="6">
        <v>2012.0</v>
      </c>
      <c r="C1069" s="16">
        <v>200.0</v>
      </c>
      <c r="D1069" s="8">
        <v>1.0</v>
      </c>
      <c r="E1069" s="9">
        <v>1.0</v>
      </c>
      <c r="F1069" s="10" t="s">
        <v>3403</v>
      </c>
      <c r="G1069" s="5">
        <f t="shared" si="1"/>
        <v>0</v>
      </c>
      <c r="H1069" s="5" t="s">
        <v>3643</v>
      </c>
      <c r="I1069" s="5" t="s">
        <v>3644</v>
      </c>
      <c r="J1069" s="5" t="s">
        <v>3645</v>
      </c>
    </row>
    <row r="1070">
      <c r="A1070" s="5" t="s">
        <v>2337</v>
      </c>
      <c r="B1070" s="6">
        <v>2012.0</v>
      </c>
      <c r="C1070" s="7">
        <v>305.0</v>
      </c>
      <c r="D1070" s="8">
        <v>1.0</v>
      </c>
      <c r="E1070" s="9">
        <v>1.0</v>
      </c>
      <c r="F1070" s="10" t="s">
        <v>3403</v>
      </c>
      <c r="G1070" s="5">
        <f t="shared" si="1"/>
        <v>0</v>
      </c>
      <c r="H1070" s="5" t="s">
        <v>3646</v>
      </c>
      <c r="I1070" s="5" t="s">
        <v>3647</v>
      </c>
      <c r="J1070" s="5" t="s">
        <v>3648</v>
      </c>
    </row>
    <row r="1071">
      <c r="A1071" s="5" t="s">
        <v>2804</v>
      </c>
      <c r="B1071" s="6">
        <v>2012.0</v>
      </c>
      <c r="C1071" s="16">
        <v>310.0</v>
      </c>
      <c r="D1071" s="8">
        <v>0.4</v>
      </c>
      <c r="E1071" s="9">
        <v>1.0</v>
      </c>
      <c r="F1071" s="9" t="s">
        <v>3179</v>
      </c>
      <c r="G1071" s="5">
        <f t="shared" si="1"/>
        <v>0</v>
      </c>
      <c r="H1071" s="5" t="s">
        <v>3649</v>
      </c>
      <c r="I1071" s="5" t="s">
        <v>3650</v>
      </c>
      <c r="J1071" s="5" t="s">
        <v>3651</v>
      </c>
    </row>
    <row r="1072">
      <c r="A1072" s="5" t="s">
        <v>3024</v>
      </c>
      <c r="B1072" s="6">
        <v>2012.0</v>
      </c>
      <c r="C1072" s="16">
        <v>331.0</v>
      </c>
      <c r="D1072" s="8">
        <v>2.0</v>
      </c>
      <c r="E1072" s="9">
        <v>1.0</v>
      </c>
      <c r="F1072" s="10" t="s">
        <v>3652</v>
      </c>
      <c r="G1072" s="5">
        <f t="shared" si="1"/>
        <v>0</v>
      </c>
      <c r="H1072" s="5" t="s">
        <v>3653</v>
      </c>
      <c r="I1072" s="5" t="s">
        <v>3654</v>
      </c>
      <c r="J1072" s="5" t="s">
        <v>3655</v>
      </c>
    </row>
    <row r="1073">
      <c r="A1073" s="5" t="s">
        <v>2427</v>
      </c>
      <c r="B1073" s="6">
        <v>2012.0</v>
      </c>
      <c r="C1073" s="7">
        <v>371.0</v>
      </c>
      <c r="D1073" s="8">
        <v>0.5</v>
      </c>
      <c r="E1073" s="9">
        <v>1.0</v>
      </c>
      <c r="F1073" s="9" t="s">
        <v>3179</v>
      </c>
      <c r="G1073" s="5">
        <f t="shared" si="1"/>
        <v>0</v>
      </c>
      <c r="H1073" s="5" t="s">
        <v>3656</v>
      </c>
      <c r="I1073" s="5" t="s">
        <v>3657</v>
      </c>
      <c r="J1073" s="5" t="s">
        <v>3658</v>
      </c>
    </row>
    <row r="1074">
      <c r="A1074" s="5" t="s">
        <v>3626</v>
      </c>
      <c r="B1074" s="6">
        <v>2012.0</v>
      </c>
      <c r="C1074" s="16">
        <v>446.0</v>
      </c>
      <c r="D1074" s="8">
        <v>11.53</v>
      </c>
      <c r="E1074" s="9">
        <v>1.0</v>
      </c>
      <c r="F1074" s="10" t="s">
        <v>3659</v>
      </c>
      <c r="G1074" s="5">
        <f t="shared" si="1"/>
        <v>0</v>
      </c>
      <c r="H1074" s="5" t="s">
        <v>3660</v>
      </c>
      <c r="I1074" s="5" t="s">
        <v>3661</v>
      </c>
      <c r="J1074" s="5" t="s">
        <v>3662</v>
      </c>
    </row>
    <row r="1075">
      <c r="A1075" s="5" t="s">
        <v>2808</v>
      </c>
      <c r="B1075" s="6">
        <v>2012.0</v>
      </c>
      <c r="C1075" s="16">
        <v>506.0</v>
      </c>
      <c r="D1075" s="8">
        <v>0.6</v>
      </c>
      <c r="E1075" s="9">
        <v>1.0</v>
      </c>
      <c r="F1075" s="10" t="s">
        <v>3652</v>
      </c>
      <c r="G1075" s="5">
        <f t="shared" si="1"/>
        <v>0</v>
      </c>
      <c r="H1075" s="5" t="s">
        <v>3663</v>
      </c>
      <c r="I1075" s="5" t="s">
        <v>3664</v>
      </c>
      <c r="J1075" s="5" t="s">
        <v>3665</v>
      </c>
    </row>
    <row r="1076">
      <c r="A1076" s="5" t="s">
        <v>3084</v>
      </c>
      <c r="B1076" s="6">
        <v>2012.0</v>
      </c>
      <c r="C1076" s="16">
        <v>535.0</v>
      </c>
      <c r="D1076" s="8">
        <v>1.0</v>
      </c>
      <c r="E1076" s="9">
        <v>1.0</v>
      </c>
      <c r="F1076" s="9" t="s">
        <v>1561</v>
      </c>
      <c r="G1076" s="5">
        <f t="shared" si="1"/>
        <v>0</v>
      </c>
      <c r="H1076" s="5" t="s">
        <v>3666</v>
      </c>
      <c r="I1076" s="5" t="s">
        <v>3667</v>
      </c>
      <c r="J1076" s="5" t="s">
        <v>3668</v>
      </c>
    </row>
    <row r="1077">
      <c r="A1077" s="5" t="s">
        <v>3019</v>
      </c>
      <c r="B1077" s="6">
        <v>2012.0</v>
      </c>
      <c r="C1077" s="16">
        <v>537.0</v>
      </c>
      <c r="D1077" s="8">
        <v>2.0</v>
      </c>
      <c r="E1077" s="9">
        <v>1.0</v>
      </c>
      <c r="F1077" s="10" t="s">
        <v>3669</v>
      </c>
      <c r="G1077" s="5">
        <f t="shared" si="1"/>
        <v>0</v>
      </c>
      <c r="H1077" s="5" t="s">
        <v>3670</v>
      </c>
      <c r="I1077" s="5" t="s">
        <v>3671</v>
      </c>
      <c r="J1077" s="5" t="s">
        <v>3672</v>
      </c>
    </row>
    <row r="1078">
      <c r="A1078" s="5" t="s">
        <v>3455</v>
      </c>
      <c r="B1078" s="6">
        <v>2012.0</v>
      </c>
      <c r="C1078" s="16">
        <v>600.0</v>
      </c>
      <c r="D1078" s="8">
        <v>1.0</v>
      </c>
      <c r="E1078" s="9">
        <v>1.0</v>
      </c>
      <c r="F1078" s="10" t="s">
        <v>3652</v>
      </c>
      <c r="G1078" s="5">
        <f t="shared" si="1"/>
        <v>0</v>
      </c>
      <c r="H1078" s="5" t="s">
        <v>3673</v>
      </c>
      <c r="I1078" s="5" t="s">
        <v>3674</v>
      </c>
      <c r="J1078" s="5" t="s">
        <v>3675</v>
      </c>
    </row>
    <row r="1079">
      <c r="A1079" s="5" t="s">
        <v>3266</v>
      </c>
      <c r="B1079" s="6">
        <v>2012.0</v>
      </c>
      <c r="C1079" s="16">
        <v>639.0</v>
      </c>
      <c r="D1079" s="8">
        <v>1.25</v>
      </c>
      <c r="E1079" s="9">
        <v>1.0</v>
      </c>
      <c r="F1079" s="9" t="s">
        <v>3179</v>
      </c>
      <c r="G1079" s="5">
        <f t="shared" si="1"/>
        <v>0</v>
      </c>
      <c r="H1079" s="5" t="s">
        <v>3676</v>
      </c>
      <c r="I1079" s="5" t="s">
        <v>3677</v>
      </c>
      <c r="J1079" s="5" t="s">
        <v>3678</v>
      </c>
    </row>
    <row r="1080">
      <c r="A1080" s="5" t="s">
        <v>2449</v>
      </c>
      <c r="B1080" s="6">
        <v>2013.0</v>
      </c>
      <c r="C1080" s="7">
        <v>2.0</v>
      </c>
      <c r="D1080" s="8">
        <v>2.15</v>
      </c>
      <c r="E1080" s="9">
        <v>1.0</v>
      </c>
      <c r="F1080" s="10" t="s">
        <v>3669</v>
      </c>
      <c r="G1080" s="5">
        <f t="shared" si="1"/>
        <v>0</v>
      </c>
      <c r="H1080" s="5" t="s">
        <v>3679</v>
      </c>
      <c r="I1080" s="5" t="s">
        <v>3680</v>
      </c>
      <c r="J1080" s="5" t="s">
        <v>3681</v>
      </c>
    </row>
    <row r="1081">
      <c r="A1081" s="5" t="s">
        <v>3455</v>
      </c>
      <c r="B1081" s="6">
        <v>2013.0</v>
      </c>
      <c r="C1081" s="16">
        <v>22.0</v>
      </c>
      <c r="D1081" s="8">
        <v>1.0</v>
      </c>
      <c r="E1081" s="9">
        <v>1.0</v>
      </c>
      <c r="F1081" s="10" t="s">
        <v>3153</v>
      </c>
      <c r="G1081" s="5">
        <f t="shared" si="1"/>
        <v>0</v>
      </c>
      <c r="H1081" s="5" t="s">
        <v>3682</v>
      </c>
      <c r="I1081" s="5" t="s">
        <v>3683</v>
      </c>
      <c r="J1081" s="5" t="s">
        <v>3684</v>
      </c>
    </row>
    <row r="1082">
      <c r="A1082" s="5" t="s">
        <v>3626</v>
      </c>
      <c r="B1082" s="6">
        <v>2013.0</v>
      </c>
      <c r="C1082" s="16">
        <v>27.0</v>
      </c>
      <c r="D1082" s="8">
        <v>11.25</v>
      </c>
      <c r="E1082" s="9">
        <v>1.0</v>
      </c>
      <c r="F1082" s="10" t="s">
        <v>3669</v>
      </c>
      <c r="G1082" s="5">
        <f t="shared" si="1"/>
        <v>0</v>
      </c>
      <c r="H1082" s="5" t="s">
        <v>3685</v>
      </c>
      <c r="I1082" s="5" t="s">
        <v>3686</v>
      </c>
      <c r="J1082" s="5" t="s">
        <v>3687</v>
      </c>
    </row>
    <row r="1083">
      <c r="A1083" s="5" t="s">
        <v>2804</v>
      </c>
      <c r="B1083" s="6">
        <v>2013.0</v>
      </c>
      <c r="C1083" s="16">
        <v>29.0</v>
      </c>
      <c r="D1083" s="8">
        <v>0.59</v>
      </c>
      <c r="E1083" s="9">
        <v>1.0</v>
      </c>
      <c r="F1083" s="10" t="s">
        <v>2265</v>
      </c>
      <c r="G1083" s="5">
        <f t="shared" si="1"/>
        <v>0</v>
      </c>
      <c r="H1083" s="5" t="s">
        <v>3688</v>
      </c>
      <c r="I1083" s="5" t="s">
        <v>3689</v>
      </c>
      <c r="J1083" s="5" t="s">
        <v>3690</v>
      </c>
    </row>
    <row r="1084">
      <c r="A1084" s="5" t="s">
        <v>3266</v>
      </c>
      <c r="B1084" s="6">
        <v>2013.0</v>
      </c>
      <c r="C1084" s="16">
        <v>35.0</v>
      </c>
      <c r="D1084" s="8">
        <v>1.25</v>
      </c>
      <c r="E1084" s="9">
        <v>1.0</v>
      </c>
      <c r="F1084" s="10" t="s">
        <v>3153</v>
      </c>
      <c r="G1084" s="5">
        <f t="shared" si="1"/>
        <v>0</v>
      </c>
      <c r="H1084" s="5" t="s">
        <v>3691</v>
      </c>
      <c r="I1084" s="5" t="s">
        <v>3692</v>
      </c>
      <c r="J1084" s="5" t="s">
        <v>3693</v>
      </c>
    </row>
    <row r="1085">
      <c r="A1085" s="5" t="s">
        <v>3460</v>
      </c>
      <c r="B1085" s="6">
        <v>2013.0</v>
      </c>
      <c r="C1085" s="16">
        <v>37.0</v>
      </c>
      <c r="D1085" s="8">
        <v>1.0</v>
      </c>
      <c r="E1085" s="9">
        <v>1.0</v>
      </c>
      <c r="F1085" s="10" t="s">
        <v>3153</v>
      </c>
      <c r="G1085" s="5">
        <f t="shared" si="1"/>
        <v>0</v>
      </c>
      <c r="H1085" s="5" t="s">
        <v>3694</v>
      </c>
      <c r="I1085" s="5" t="s">
        <v>3695</v>
      </c>
      <c r="J1085" s="5" t="s">
        <v>3696</v>
      </c>
    </row>
    <row r="1086">
      <c r="A1086" s="5" t="s">
        <v>3084</v>
      </c>
      <c r="B1086" s="6">
        <v>2013.0</v>
      </c>
      <c r="C1086" s="16">
        <v>107.0</v>
      </c>
      <c r="D1086" s="8">
        <v>1.5</v>
      </c>
      <c r="E1086" s="9">
        <v>1.0</v>
      </c>
      <c r="F1086" s="9" t="s">
        <v>1561</v>
      </c>
      <c r="G1086" s="5">
        <f t="shared" si="1"/>
        <v>0</v>
      </c>
      <c r="H1086" s="5" t="s">
        <v>3697</v>
      </c>
      <c r="I1086" s="5" t="s">
        <v>3698</v>
      </c>
      <c r="J1086" s="5" t="s">
        <v>3699</v>
      </c>
    </row>
    <row r="1087">
      <c r="A1087" s="5" t="s">
        <v>3024</v>
      </c>
      <c r="B1087" s="6">
        <v>2013.0</v>
      </c>
      <c r="C1087" s="16">
        <v>350.0</v>
      </c>
      <c r="D1087" s="8">
        <v>1.5</v>
      </c>
      <c r="E1087" s="9">
        <v>1.0</v>
      </c>
      <c r="F1087" s="10" t="s">
        <v>3153</v>
      </c>
      <c r="G1087" s="5">
        <f t="shared" si="1"/>
        <v>0</v>
      </c>
      <c r="H1087" s="5" t="s">
        <v>3700</v>
      </c>
      <c r="I1087" s="5" t="s">
        <v>3701</v>
      </c>
      <c r="J1087" s="5" t="s">
        <v>3702</v>
      </c>
    </row>
    <row r="1088">
      <c r="A1088" s="5" t="s">
        <v>2812</v>
      </c>
      <c r="B1088" s="6">
        <v>2013.0</v>
      </c>
      <c r="C1088" s="7">
        <v>410.0</v>
      </c>
      <c r="D1088" s="8">
        <v>0.6</v>
      </c>
      <c r="E1088" s="9">
        <v>1.0</v>
      </c>
      <c r="F1088" s="9" t="s">
        <v>1561</v>
      </c>
      <c r="G1088" s="5">
        <f t="shared" si="1"/>
        <v>0</v>
      </c>
      <c r="H1088" s="5" t="s">
        <v>3703</v>
      </c>
      <c r="I1088" s="5" t="s">
        <v>3704</v>
      </c>
      <c r="J1088" s="5" t="s">
        <v>3705</v>
      </c>
    </row>
    <row r="1089">
      <c r="A1089" s="5" t="s">
        <v>2808</v>
      </c>
      <c r="B1089" s="6">
        <v>2013.0</v>
      </c>
      <c r="C1089" s="16">
        <v>595.0</v>
      </c>
      <c r="D1089" s="8">
        <v>0.6</v>
      </c>
      <c r="E1089" s="9">
        <v>1.0</v>
      </c>
      <c r="F1089" s="10" t="s">
        <v>3153</v>
      </c>
      <c r="G1089" s="5">
        <f t="shared" si="1"/>
        <v>0</v>
      </c>
      <c r="H1089" s="5" t="s">
        <v>3706</v>
      </c>
      <c r="I1089" s="5" t="s">
        <v>3707</v>
      </c>
      <c r="J1089" s="5" t="s">
        <v>3708</v>
      </c>
    </row>
    <row r="1090">
      <c r="A1090" s="5" t="s">
        <v>2650</v>
      </c>
      <c r="B1090" s="6">
        <v>2013.0</v>
      </c>
      <c r="C1090" s="7">
        <v>600.0</v>
      </c>
      <c r="D1090" s="8">
        <v>1.0</v>
      </c>
      <c r="E1090" s="9">
        <v>1.0</v>
      </c>
      <c r="F1090" s="10" t="s">
        <v>2265</v>
      </c>
      <c r="G1090" s="5">
        <f t="shared" si="1"/>
        <v>0</v>
      </c>
      <c r="H1090" s="5" t="s">
        <v>3709</v>
      </c>
      <c r="I1090" s="5" t="s">
        <v>3710</v>
      </c>
      <c r="J1090" s="5" t="s">
        <v>3711</v>
      </c>
    </row>
    <row r="1091">
      <c r="A1091" s="5" t="s">
        <v>2960</v>
      </c>
      <c r="B1091" s="6">
        <v>2013.0</v>
      </c>
      <c r="C1091" s="16">
        <v>660.0</v>
      </c>
      <c r="D1091" s="8">
        <v>1.25</v>
      </c>
      <c r="E1091" s="9">
        <v>1.0</v>
      </c>
      <c r="F1091" s="10" t="s">
        <v>2265</v>
      </c>
      <c r="G1091" s="5">
        <f t="shared" si="1"/>
        <v>0</v>
      </c>
      <c r="H1091" s="5" t="s">
        <v>3712</v>
      </c>
      <c r="I1091" s="5" t="s">
        <v>3713</v>
      </c>
      <c r="J1091" s="5" t="s">
        <v>3714</v>
      </c>
    </row>
    <row r="1092">
      <c r="A1092" s="5" t="s">
        <v>3626</v>
      </c>
      <c r="B1092" s="6">
        <v>2014.0</v>
      </c>
      <c r="C1092" s="16">
        <v>1.0</v>
      </c>
      <c r="D1092" s="8">
        <v>2.0</v>
      </c>
      <c r="E1092" s="9">
        <v>1.0</v>
      </c>
      <c r="F1092" s="10" t="s">
        <v>3669</v>
      </c>
      <c r="G1092" s="5">
        <f t="shared" si="1"/>
        <v>0</v>
      </c>
      <c r="H1092" s="5" t="s">
        <v>3715</v>
      </c>
      <c r="I1092" s="5" t="s">
        <v>3716</v>
      </c>
      <c r="J1092" s="5" t="s">
        <v>3717</v>
      </c>
    </row>
    <row r="1093">
      <c r="A1093" s="5" t="s">
        <v>2650</v>
      </c>
      <c r="B1093" s="6">
        <v>2014.0</v>
      </c>
      <c r="C1093" s="7">
        <v>42.0</v>
      </c>
      <c r="D1093" s="8">
        <v>0.75</v>
      </c>
      <c r="E1093" s="9">
        <v>1.0</v>
      </c>
      <c r="F1093" s="10" t="s">
        <v>3669</v>
      </c>
      <c r="G1093" s="5">
        <f t="shared" si="1"/>
        <v>0</v>
      </c>
      <c r="H1093" s="5" t="s">
        <v>3718</v>
      </c>
      <c r="I1093" s="5" t="s">
        <v>3719</v>
      </c>
      <c r="J1093" s="5" t="s">
        <v>3720</v>
      </c>
    </row>
    <row r="1094">
      <c r="A1094" s="5" t="s">
        <v>3084</v>
      </c>
      <c r="B1094" s="6">
        <v>2014.0</v>
      </c>
      <c r="C1094" s="16">
        <v>125.0</v>
      </c>
      <c r="D1094" s="8">
        <v>0.6</v>
      </c>
      <c r="E1094" s="9">
        <v>1.0</v>
      </c>
      <c r="F1094" s="9" t="s">
        <v>1561</v>
      </c>
      <c r="G1094" s="5">
        <f t="shared" si="1"/>
        <v>0</v>
      </c>
      <c r="H1094" s="5" t="s">
        <v>3721</v>
      </c>
      <c r="I1094" s="5" t="s">
        <v>3722</v>
      </c>
      <c r="J1094" s="5" t="s">
        <v>3723</v>
      </c>
    </row>
    <row r="1095">
      <c r="A1095" s="5" t="s">
        <v>2804</v>
      </c>
      <c r="B1095" s="6">
        <v>2014.0</v>
      </c>
      <c r="C1095" s="16">
        <v>161.0</v>
      </c>
      <c r="D1095" s="8">
        <v>0.4</v>
      </c>
      <c r="E1095" s="9">
        <v>1.0</v>
      </c>
      <c r="F1095" s="10" t="s">
        <v>2265</v>
      </c>
      <c r="G1095" s="5">
        <f t="shared" si="1"/>
        <v>0</v>
      </c>
      <c r="H1095" s="5" t="s">
        <v>3724</v>
      </c>
      <c r="I1095" s="5" t="s">
        <v>3725</v>
      </c>
      <c r="J1095" s="5" t="s">
        <v>3726</v>
      </c>
    </row>
    <row r="1096">
      <c r="A1096" s="5" t="s">
        <v>2449</v>
      </c>
      <c r="B1096" s="6">
        <v>2014.0</v>
      </c>
      <c r="C1096" s="7">
        <v>200.0</v>
      </c>
      <c r="D1096" s="8">
        <v>1.5</v>
      </c>
      <c r="E1096" s="9">
        <v>1.0</v>
      </c>
      <c r="F1096" s="10" t="s">
        <v>3669</v>
      </c>
      <c r="G1096" s="5">
        <f t="shared" si="1"/>
        <v>0</v>
      </c>
      <c r="H1096" s="5" t="s">
        <v>3727</v>
      </c>
      <c r="I1096" s="5" t="s">
        <v>3728</v>
      </c>
      <c r="J1096" s="5" t="s">
        <v>3729</v>
      </c>
    </row>
    <row r="1097">
      <c r="A1097" s="5" t="s">
        <v>2960</v>
      </c>
      <c r="B1097" s="6">
        <v>2014.0</v>
      </c>
      <c r="C1097" s="16">
        <v>250.0</v>
      </c>
      <c r="D1097" s="8">
        <v>0.75</v>
      </c>
      <c r="E1097" s="9">
        <v>1.0</v>
      </c>
      <c r="F1097" s="10" t="s">
        <v>2265</v>
      </c>
      <c r="G1097" s="5">
        <f t="shared" si="1"/>
        <v>0</v>
      </c>
      <c r="H1097" s="5" t="s">
        <v>3730</v>
      </c>
      <c r="I1097" s="5" t="s">
        <v>3731</v>
      </c>
      <c r="J1097" s="5" t="s">
        <v>3732</v>
      </c>
    </row>
    <row r="1098">
      <c r="A1098" s="5" t="s">
        <v>3460</v>
      </c>
      <c r="B1098" s="6">
        <v>2014.0</v>
      </c>
      <c r="C1098" s="16">
        <v>297.0</v>
      </c>
      <c r="D1098" s="8">
        <v>0.6</v>
      </c>
      <c r="E1098" s="9">
        <v>1.0</v>
      </c>
      <c r="F1098" s="10" t="s">
        <v>2265</v>
      </c>
      <c r="G1098" s="5">
        <f t="shared" si="1"/>
        <v>0</v>
      </c>
      <c r="H1098" s="5" t="s">
        <v>3733</v>
      </c>
      <c r="I1098" s="5" t="s">
        <v>3734</v>
      </c>
      <c r="J1098" s="5" t="s">
        <v>3735</v>
      </c>
    </row>
    <row r="1099">
      <c r="A1099" s="5" t="s">
        <v>3455</v>
      </c>
      <c r="B1099" s="6">
        <v>2014.0</v>
      </c>
      <c r="C1099" s="16">
        <v>400.0</v>
      </c>
      <c r="D1099" s="8">
        <v>0.6</v>
      </c>
      <c r="E1099" s="9">
        <v>1.0</v>
      </c>
      <c r="F1099" s="10" t="s">
        <v>3669</v>
      </c>
      <c r="G1099" s="5">
        <f t="shared" si="1"/>
        <v>0</v>
      </c>
      <c r="H1099" s="5" t="s">
        <v>3736</v>
      </c>
      <c r="I1099" s="5" t="s">
        <v>3737</v>
      </c>
      <c r="J1099" s="5" t="s">
        <v>3738</v>
      </c>
    </row>
    <row r="1100">
      <c r="A1100" s="5" t="s">
        <v>3266</v>
      </c>
      <c r="B1100" s="6">
        <v>2014.0</v>
      </c>
      <c r="C1100" s="16">
        <v>450.0</v>
      </c>
      <c r="D1100" s="8">
        <v>0.75</v>
      </c>
      <c r="E1100" s="9">
        <v>1.0</v>
      </c>
      <c r="F1100" s="10" t="s">
        <v>3669</v>
      </c>
      <c r="G1100" s="5">
        <f t="shared" si="1"/>
        <v>0</v>
      </c>
      <c r="H1100" s="5" t="s">
        <v>3739</v>
      </c>
      <c r="I1100" s="5" t="s">
        <v>3740</v>
      </c>
      <c r="J1100" s="5" t="s">
        <v>3741</v>
      </c>
    </row>
    <row r="1101">
      <c r="A1101" s="5" t="s">
        <v>2808</v>
      </c>
      <c r="B1101" s="6">
        <v>2014.0</v>
      </c>
      <c r="C1101" s="16">
        <v>475.0</v>
      </c>
      <c r="D1101" s="8">
        <v>0.5</v>
      </c>
      <c r="E1101" s="9">
        <v>1.0</v>
      </c>
      <c r="F1101" s="10" t="s">
        <v>2265</v>
      </c>
      <c r="G1101" s="5">
        <f t="shared" si="1"/>
        <v>0</v>
      </c>
      <c r="H1101" s="5" t="s">
        <v>3742</v>
      </c>
      <c r="I1101" s="5" t="s">
        <v>3743</v>
      </c>
      <c r="J1101" s="5" t="s">
        <v>3744</v>
      </c>
    </row>
    <row r="1102">
      <c r="A1102" s="5" t="s">
        <v>2812</v>
      </c>
      <c r="B1102" s="6">
        <v>2014.0</v>
      </c>
      <c r="C1102" s="7">
        <v>565.0</v>
      </c>
      <c r="D1102" s="8">
        <v>0.63</v>
      </c>
      <c r="E1102" s="9">
        <v>1.0</v>
      </c>
      <c r="F1102" s="9" t="s">
        <v>1561</v>
      </c>
      <c r="G1102" s="5">
        <f t="shared" si="1"/>
        <v>0</v>
      </c>
      <c r="H1102" s="5" t="s">
        <v>3745</v>
      </c>
      <c r="I1102" s="5" t="s">
        <v>3746</v>
      </c>
      <c r="J1102" s="5" t="s">
        <v>3747</v>
      </c>
    </row>
    <row r="1103">
      <c r="A1103" s="5" t="s">
        <v>3024</v>
      </c>
      <c r="B1103" s="6">
        <v>2014.0</v>
      </c>
      <c r="C1103" s="16">
        <v>625.0</v>
      </c>
      <c r="D1103" s="8">
        <v>1.0</v>
      </c>
      <c r="E1103" s="9">
        <v>1.0</v>
      </c>
      <c r="F1103" s="10" t="s">
        <v>3669</v>
      </c>
      <c r="G1103" s="5">
        <f t="shared" si="1"/>
        <v>0</v>
      </c>
      <c r="H1103" s="5" t="s">
        <v>3748</v>
      </c>
      <c r="I1103" s="5" t="s">
        <v>3749</v>
      </c>
      <c r="J1103" s="5" t="s">
        <v>3750</v>
      </c>
    </row>
    <row r="1104">
      <c r="A1104" s="5" t="s">
        <v>3751</v>
      </c>
      <c r="B1104" s="6">
        <v>2014.0</v>
      </c>
      <c r="C1104" s="13" t="s">
        <v>3752</v>
      </c>
      <c r="D1104" s="14">
        <v>41.0</v>
      </c>
      <c r="E1104" s="6">
        <v>1.0</v>
      </c>
      <c r="F1104" s="10" t="s">
        <v>3753</v>
      </c>
      <c r="G1104" s="5">
        <f t="shared" si="1"/>
        <v>0</v>
      </c>
      <c r="H1104" s="5" t="s">
        <v>3754</v>
      </c>
      <c r="I1104" s="5" t="s">
        <v>3755</v>
      </c>
      <c r="J1104" s="5" t="s">
        <v>3756</v>
      </c>
    </row>
    <row r="1105">
      <c r="A1105" s="5" t="s">
        <v>2449</v>
      </c>
      <c r="B1105" s="6">
        <v>2015.0</v>
      </c>
      <c r="C1105" s="7">
        <v>1.0</v>
      </c>
      <c r="D1105" s="8">
        <v>2.99</v>
      </c>
      <c r="E1105" s="9">
        <v>1.0</v>
      </c>
      <c r="F1105" s="10" t="s">
        <v>3669</v>
      </c>
      <c r="G1105" s="5">
        <f t="shared" si="1"/>
        <v>0</v>
      </c>
      <c r="H1105" s="5" t="s">
        <v>3757</v>
      </c>
      <c r="I1105" s="5" t="s">
        <v>3758</v>
      </c>
      <c r="J1105" s="5" t="s">
        <v>3759</v>
      </c>
    </row>
    <row r="1106">
      <c r="A1106" s="5" t="s">
        <v>3455</v>
      </c>
      <c r="B1106" s="6">
        <v>2015.0</v>
      </c>
      <c r="C1106" s="16">
        <v>100.0</v>
      </c>
      <c r="D1106" s="8">
        <v>1.0</v>
      </c>
      <c r="E1106" s="9">
        <v>1.0</v>
      </c>
      <c r="F1106" s="10" t="s">
        <v>3760</v>
      </c>
      <c r="G1106" s="5">
        <f t="shared" si="1"/>
        <v>0</v>
      </c>
      <c r="H1106" s="5" t="s">
        <v>3761</v>
      </c>
      <c r="I1106" s="5" t="s">
        <v>3762</v>
      </c>
      <c r="J1106" s="5" t="s">
        <v>3763</v>
      </c>
    </row>
    <row r="1107">
      <c r="A1107" s="5" t="s">
        <v>2804</v>
      </c>
      <c r="B1107" s="6">
        <v>2015.0</v>
      </c>
      <c r="C1107" s="16">
        <v>175.0</v>
      </c>
      <c r="D1107" s="8">
        <v>0.7</v>
      </c>
      <c r="E1107" s="9">
        <v>1.0</v>
      </c>
      <c r="F1107" s="10" t="s">
        <v>2265</v>
      </c>
      <c r="G1107" s="5">
        <f t="shared" si="1"/>
        <v>0</v>
      </c>
      <c r="H1107" s="5" t="s">
        <v>3764</v>
      </c>
      <c r="I1107" s="5" t="s">
        <v>3765</v>
      </c>
      <c r="J1107" s="5" t="s">
        <v>3766</v>
      </c>
    </row>
    <row r="1108">
      <c r="A1108" s="5" t="s">
        <v>2960</v>
      </c>
      <c r="B1108" s="6">
        <v>2015.0</v>
      </c>
      <c r="C1108" s="16">
        <v>200.0</v>
      </c>
      <c r="D1108" s="8">
        <v>1.0</v>
      </c>
      <c r="E1108" s="9">
        <v>1.0</v>
      </c>
      <c r="F1108" s="10" t="s">
        <v>2265</v>
      </c>
      <c r="G1108" s="5">
        <f t="shared" si="1"/>
        <v>0</v>
      </c>
      <c r="H1108" s="5" t="s">
        <v>3767</v>
      </c>
      <c r="I1108" s="5" t="s">
        <v>3768</v>
      </c>
      <c r="J1108" s="5" t="s">
        <v>3769</v>
      </c>
    </row>
    <row r="1109">
      <c r="A1109" s="5" t="s">
        <v>3626</v>
      </c>
      <c r="B1109" s="6">
        <v>2015.0</v>
      </c>
      <c r="C1109" s="16">
        <v>300.0</v>
      </c>
      <c r="D1109" s="8">
        <v>1.25</v>
      </c>
      <c r="E1109" s="9">
        <v>1.0</v>
      </c>
      <c r="F1109" s="10" t="s">
        <v>3760</v>
      </c>
      <c r="G1109" s="5">
        <f t="shared" si="1"/>
        <v>0</v>
      </c>
      <c r="H1109" s="5" t="s">
        <v>3770</v>
      </c>
      <c r="I1109" s="5" t="s">
        <v>3771</v>
      </c>
      <c r="J1109" s="5" t="s">
        <v>3772</v>
      </c>
    </row>
    <row r="1110">
      <c r="A1110" s="5" t="s">
        <v>3751</v>
      </c>
      <c r="B1110" s="6">
        <v>2015.0</v>
      </c>
      <c r="C1110" s="16">
        <v>389.0</v>
      </c>
      <c r="D1110" s="8">
        <v>0.6</v>
      </c>
      <c r="E1110" s="9">
        <v>1.0</v>
      </c>
      <c r="F1110" s="10" t="s">
        <v>3669</v>
      </c>
      <c r="G1110" s="5">
        <f t="shared" si="1"/>
        <v>0</v>
      </c>
      <c r="H1110" s="5" t="s">
        <v>3773</v>
      </c>
      <c r="I1110" s="5" t="s">
        <v>3774</v>
      </c>
      <c r="J1110" s="5" t="s">
        <v>3775</v>
      </c>
    </row>
    <row r="1111">
      <c r="A1111" s="5" t="s">
        <v>3266</v>
      </c>
      <c r="B1111" s="6">
        <v>2015.0</v>
      </c>
      <c r="C1111" s="16">
        <v>463.0</v>
      </c>
      <c r="D1111" s="8">
        <v>0.5</v>
      </c>
      <c r="E1111" s="9">
        <v>1.0</v>
      </c>
      <c r="F1111" s="10" t="s">
        <v>3669</v>
      </c>
      <c r="G1111" s="5">
        <f t="shared" si="1"/>
        <v>0</v>
      </c>
      <c r="H1111" s="5" t="s">
        <v>3776</v>
      </c>
      <c r="I1111" s="5" t="s">
        <v>3777</v>
      </c>
      <c r="J1111" s="5" t="s">
        <v>3778</v>
      </c>
    </row>
    <row r="1112">
      <c r="A1112" s="5" t="s">
        <v>2808</v>
      </c>
      <c r="B1112" s="6">
        <v>2015.0</v>
      </c>
      <c r="C1112" s="16">
        <v>500.0</v>
      </c>
      <c r="D1112" s="8">
        <v>0.5</v>
      </c>
      <c r="E1112" s="9">
        <v>1.0</v>
      </c>
      <c r="F1112" s="10" t="s">
        <v>2265</v>
      </c>
      <c r="G1112" s="5">
        <f t="shared" si="1"/>
        <v>0</v>
      </c>
      <c r="H1112" s="5" t="s">
        <v>3779</v>
      </c>
      <c r="I1112" s="5" t="s">
        <v>3780</v>
      </c>
      <c r="J1112" s="5" t="s">
        <v>3781</v>
      </c>
    </row>
    <row r="1113">
      <c r="A1113" s="5" t="s">
        <v>3460</v>
      </c>
      <c r="B1113" s="6">
        <v>2015.0</v>
      </c>
      <c r="C1113" s="16">
        <v>586.0</v>
      </c>
      <c r="D1113" s="8">
        <v>0.5</v>
      </c>
      <c r="E1113" s="9">
        <v>1.0</v>
      </c>
      <c r="F1113" s="10" t="s">
        <v>2265</v>
      </c>
      <c r="G1113" s="5">
        <f t="shared" si="1"/>
        <v>0</v>
      </c>
      <c r="H1113" s="5" t="s">
        <v>3782</v>
      </c>
      <c r="I1113" s="5" t="s">
        <v>3783</v>
      </c>
      <c r="J1113" s="5" t="s">
        <v>3784</v>
      </c>
    </row>
    <row r="1114">
      <c r="A1114" s="5" t="s">
        <v>3024</v>
      </c>
      <c r="B1114" s="6">
        <v>2015.0</v>
      </c>
      <c r="C1114" s="16">
        <v>600.0</v>
      </c>
      <c r="D1114" s="8">
        <v>1.0</v>
      </c>
      <c r="E1114" s="9">
        <v>1.0</v>
      </c>
      <c r="F1114" s="10" t="s">
        <v>3669</v>
      </c>
      <c r="G1114" s="5">
        <f t="shared" si="1"/>
        <v>0</v>
      </c>
      <c r="H1114" s="5" t="s">
        <v>3785</v>
      </c>
      <c r="I1114" s="5" t="s">
        <v>3786</v>
      </c>
      <c r="J1114" s="5" t="s">
        <v>3787</v>
      </c>
    </row>
    <row r="1115">
      <c r="A1115" s="5" t="s">
        <v>3084</v>
      </c>
      <c r="B1115" s="6">
        <v>2015.0</v>
      </c>
      <c r="C1115" s="16">
        <v>700.0</v>
      </c>
      <c r="D1115" s="8">
        <v>0.5</v>
      </c>
      <c r="E1115" s="9">
        <v>1.0</v>
      </c>
      <c r="F1115" s="9" t="s">
        <v>1561</v>
      </c>
      <c r="G1115" s="5">
        <f t="shared" si="1"/>
        <v>0</v>
      </c>
      <c r="H1115" s="5" t="s">
        <v>3788</v>
      </c>
      <c r="I1115" s="5" t="s">
        <v>3789</v>
      </c>
      <c r="J1115" s="5" t="s">
        <v>3790</v>
      </c>
    </row>
    <row r="1116">
      <c r="A1116" s="5" t="s">
        <v>3626</v>
      </c>
      <c r="B1116" s="6">
        <v>2016.0</v>
      </c>
      <c r="C1116" s="16">
        <v>1.0</v>
      </c>
      <c r="D1116" s="8">
        <v>2.5</v>
      </c>
      <c r="E1116" s="9">
        <v>1.0</v>
      </c>
      <c r="F1116" s="10" t="s">
        <v>3669</v>
      </c>
      <c r="G1116" s="5">
        <f t="shared" si="1"/>
        <v>0</v>
      </c>
      <c r="H1116" s="5" t="s">
        <v>3791</v>
      </c>
      <c r="I1116" s="5" t="s">
        <v>3792</v>
      </c>
      <c r="J1116" s="5" t="s">
        <v>3793</v>
      </c>
    </row>
    <row r="1117">
      <c r="A1117" s="5" t="s">
        <v>3751</v>
      </c>
      <c r="B1117" s="6">
        <v>2016.0</v>
      </c>
      <c r="C1117" s="16">
        <v>84.0</v>
      </c>
      <c r="D1117" s="8">
        <v>0.99</v>
      </c>
      <c r="E1117" s="9">
        <v>1.0</v>
      </c>
      <c r="F1117" s="9" t="s">
        <v>2753</v>
      </c>
      <c r="G1117" s="5">
        <f t="shared" si="1"/>
        <v>0</v>
      </c>
      <c r="H1117" s="5" t="s">
        <v>3794</v>
      </c>
      <c r="I1117" s="5" t="s">
        <v>3795</v>
      </c>
      <c r="J1117" s="5" t="s">
        <v>3796</v>
      </c>
    </row>
    <row r="1118">
      <c r="A1118" s="5" t="s">
        <v>3455</v>
      </c>
      <c r="B1118" s="6">
        <v>2016.0</v>
      </c>
      <c r="C1118" s="16">
        <v>150.0</v>
      </c>
      <c r="D1118" s="8">
        <v>0.57</v>
      </c>
      <c r="E1118" s="9">
        <v>1.0</v>
      </c>
      <c r="F1118" s="10" t="s">
        <v>3669</v>
      </c>
      <c r="G1118" s="5">
        <f t="shared" si="1"/>
        <v>0</v>
      </c>
      <c r="H1118" s="5" t="s">
        <v>3797</v>
      </c>
      <c r="I1118" s="5" t="s">
        <v>3798</v>
      </c>
      <c r="J1118" s="5" t="s">
        <v>3799</v>
      </c>
    </row>
    <row r="1119">
      <c r="A1119" s="5" t="s">
        <v>3460</v>
      </c>
      <c r="B1119" s="6">
        <v>2016.0</v>
      </c>
      <c r="C1119" s="16">
        <v>209.0</v>
      </c>
      <c r="D1119" s="8">
        <v>0.5</v>
      </c>
      <c r="E1119" s="9">
        <v>1.0</v>
      </c>
      <c r="F1119" s="10" t="s">
        <v>2265</v>
      </c>
      <c r="G1119" s="5">
        <f t="shared" si="1"/>
        <v>0</v>
      </c>
      <c r="H1119" s="5" t="s">
        <v>3800</v>
      </c>
      <c r="I1119" s="5" t="s">
        <v>3801</v>
      </c>
      <c r="J1119" s="5" t="s">
        <v>3802</v>
      </c>
    </row>
    <row r="1120">
      <c r="A1120" s="5" t="s">
        <v>2960</v>
      </c>
      <c r="B1120" s="6">
        <v>2016.0</v>
      </c>
      <c r="C1120" s="16">
        <v>250.0</v>
      </c>
      <c r="D1120" s="8">
        <v>0.3</v>
      </c>
      <c r="E1120" s="9">
        <v>1.0</v>
      </c>
      <c r="F1120" s="10" t="s">
        <v>3669</v>
      </c>
      <c r="G1120" s="5">
        <f t="shared" si="1"/>
        <v>0</v>
      </c>
      <c r="H1120" s="5" t="s">
        <v>3803</v>
      </c>
      <c r="I1120" s="5" t="s">
        <v>3804</v>
      </c>
      <c r="J1120" s="5" t="s">
        <v>3805</v>
      </c>
    </row>
    <row r="1121">
      <c r="A1121" s="5" t="s">
        <v>3266</v>
      </c>
      <c r="B1121" s="6">
        <v>2016.0</v>
      </c>
      <c r="C1121" s="16">
        <v>255.0</v>
      </c>
      <c r="D1121" s="8">
        <v>0.4</v>
      </c>
      <c r="E1121" s="9">
        <v>1.0</v>
      </c>
      <c r="F1121" s="10" t="s">
        <v>3669</v>
      </c>
      <c r="G1121" s="5">
        <f t="shared" si="1"/>
        <v>0</v>
      </c>
      <c r="H1121" s="5" t="s">
        <v>3806</v>
      </c>
      <c r="I1121" s="5" t="s">
        <v>3807</v>
      </c>
      <c r="J1121" s="5" t="s">
        <v>3808</v>
      </c>
    </row>
    <row r="1122">
      <c r="A1122" s="5" t="s">
        <v>3084</v>
      </c>
      <c r="B1122" s="6">
        <v>2016.0</v>
      </c>
      <c r="C1122" s="16">
        <v>286.0</v>
      </c>
      <c r="D1122" s="8">
        <v>0.37</v>
      </c>
      <c r="E1122" s="9">
        <v>1.0</v>
      </c>
      <c r="F1122" s="9" t="s">
        <v>1561</v>
      </c>
      <c r="G1122" s="5">
        <f t="shared" si="1"/>
        <v>0</v>
      </c>
      <c r="H1122" s="5" t="s">
        <v>3809</v>
      </c>
      <c r="I1122" s="5" t="s">
        <v>3810</v>
      </c>
      <c r="J1122" s="5" t="s">
        <v>3811</v>
      </c>
    </row>
    <row r="1123">
      <c r="A1123" s="5" t="s">
        <v>2808</v>
      </c>
      <c r="B1123" s="6">
        <v>2016.0</v>
      </c>
      <c r="C1123" s="16">
        <v>400.0</v>
      </c>
      <c r="D1123" s="8">
        <v>0.75</v>
      </c>
      <c r="E1123" s="9">
        <v>1.0</v>
      </c>
      <c r="F1123" s="10" t="s">
        <v>3669</v>
      </c>
      <c r="G1123" s="5">
        <f t="shared" si="1"/>
        <v>0</v>
      </c>
      <c r="H1123" s="5" t="s">
        <v>3812</v>
      </c>
      <c r="I1123" s="5" t="s">
        <v>3813</v>
      </c>
      <c r="J1123" s="5" t="s">
        <v>3814</v>
      </c>
    </row>
    <row r="1124">
      <c r="A1124" s="5" t="s">
        <v>3024</v>
      </c>
      <c r="B1124" s="6">
        <v>2016.0</v>
      </c>
      <c r="C1124" s="16">
        <v>500.0</v>
      </c>
      <c r="D1124" s="8">
        <v>1.0</v>
      </c>
      <c r="E1124" s="9">
        <v>1.0</v>
      </c>
      <c r="F1124" s="10" t="s">
        <v>3669</v>
      </c>
      <c r="G1124" s="5">
        <f t="shared" si="1"/>
        <v>0</v>
      </c>
      <c r="H1124" s="5" t="s">
        <v>3815</v>
      </c>
      <c r="I1124" s="5" t="s">
        <v>3816</v>
      </c>
      <c r="J1124" s="5" t="s">
        <v>3817</v>
      </c>
    </row>
    <row r="1125">
      <c r="A1125" s="5" t="s">
        <v>2804</v>
      </c>
      <c r="B1125" s="6">
        <v>2016.0</v>
      </c>
      <c r="C1125" s="16">
        <v>592.0</v>
      </c>
      <c r="D1125" s="8">
        <v>0.6</v>
      </c>
      <c r="E1125" s="9">
        <v>1.0</v>
      </c>
      <c r="F1125" s="10" t="s">
        <v>2265</v>
      </c>
      <c r="G1125" s="5">
        <f t="shared" si="1"/>
        <v>0</v>
      </c>
      <c r="H1125" s="5" t="s">
        <v>3818</v>
      </c>
      <c r="I1125" s="5" t="s">
        <v>3819</v>
      </c>
      <c r="J1125" s="5" t="s">
        <v>3820</v>
      </c>
    </row>
    <row r="1126">
      <c r="A1126" s="5" t="s">
        <v>3019</v>
      </c>
      <c r="B1126" s="6">
        <v>2016.0</v>
      </c>
      <c r="C1126" s="16">
        <v>700.0</v>
      </c>
      <c r="D1126" s="8">
        <v>1.6</v>
      </c>
      <c r="E1126" s="9">
        <v>1.0</v>
      </c>
      <c r="F1126" s="10" t="s">
        <v>3669</v>
      </c>
      <c r="G1126" s="5">
        <f t="shared" si="1"/>
        <v>0</v>
      </c>
      <c r="H1126" s="5" t="s">
        <v>3821</v>
      </c>
      <c r="I1126" s="5" t="s">
        <v>3822</v>
      </c>
      <c r="J1126" s="5" t="s">
        <v>3823</v>
      </c>
    </row>
    <row r="1127">
      <c r="A1127" s="5" t="s">
        <v>3626</v>
      </c>
      <c r="B1127" s="6">
        <v>2017.0</v>
      </c>
      <c r="C1127" s="16">
        <v>20.0</v>
      </c>
      <c r="D1127" s="8">
        <v>3.75</v>
      </c>
      <c r="E1127" s="9">
        <v>1.0</v>
      </c>
      <c r="F1127" s="9" t="s">
        <v>2753</v>
      </c>
      <c r="G1127" s="5">
        <f t="shared" si="1"/>
        <v>0</v>
      </c>
      <c r="H1127" s="5" t="s">
        <v>3824</v>
      </c>
      <c r="I1127" s="5" t="s">
        <v>3825</v>
      </c>
      <c r="J1127" s="5" t="s">
        <v>3826</v>
      </c>
    </row>
    <row r="1128">
      <c r="A1128" s="5" t="s">
        <v>3455</v>
      </c>
      <c r="B1128" s="6">
        <v>2017.0</v>
      </c>
      <c r="C1128" s="16">
        <v>50.0</v>
      </c>
      <c r="D1128" s="8">
        <v>1.5</v>
      </c>
      <c r="E1128" s="9">
        <v>1.0</v>
      </c>
      <c r="F1128" s="10" t="s">
        <v>3827</v>
      </c>
      <c r="G1128" s="5">
        <f t="shared" si="1"/>
        <v>0</v>
      </c>
      <c r="H1128" s="5" t="s">
        <v>3828</v>
      </c>
      <c r="I1128" s="5" t="s">
        <v>3829</v>
      </c>
      <c r="J1128" s="5" t="s">
        <v>3830</v>
      </c>
    </row>
    <row r="1129">
      <c r="A1129" s="5" t="s">
        <v>2960</v>
      </c>
      <c r="B1129" s="6">
        <v>2017.0</v>
      </c>
      <c r="C1129" s="16">
        <v>150.0</v>
      </c>
      <c r="D1129" s="8">
        <v>1.14</v>
      </c>
      <c r="E1129" s="9">
        <v>1.0</v>
      </c>
      <c r="F1129" s="10" t="s">
        <v>3827</v>
      </c>
      <c r="G1129" s="5">
        <f t="shared" si="1"/>
        <v>0</v>
      </c>
      <c r="H1129" s="5" t="s">
        <v>3831</v>
      </c>
      <c r="I1129" s="5" t="s">
        <v>3832</v>
      </c>
      <c r="J1129" s="5" t="s">
        <v>3833</v>
      </c>
    </row>
    <row r="1130">
      <c r="A1130" s="5" t="s">
        <v>3751</v>
      </c>
      <c r="B1130" s="6">
        <v>2017.0</v>
      </c>
      <c r="C1130" s="16">
        <v>161.0</v>
      </c>
      <c r="D1130" s="8">
        <v>1.0</v>
      </c>
      <c r="E1130" s="9">
        <v>1.0</v>
      </c>
      <c r="F1130" s="10" t="s">
        <v>3827</v>
      </c>
      <c r="G1130" s="5">
        <f t="shared" si="1"/>
        <v>0</v>
      </c>
      <c r="H1130" s="5" t="s">
        <v>3834</v>
      </c>
      <c r="I1130" s="5" t="s">
        <v>3835</v>
      </c>
      <c r="J1130" s="5" t="s">
        <v>3836</v>
      </c>
    </row>
    <row r="1131">
      <c r="A1131" s="5" t="s">
        <v>2804</v>
      </c>
      <c r="B1131" s="6">
        <v>2017.0</v>
      </c>
      <c r="C1131" s="16">
        <v>280.0</v>
      </c>
      <c r="D1131" s="8">
        <v>1.05</v>
      </c>
      <c r="E1131" s="9">
        <v>1.0</v>
      </c>
      <c r="F1131" s="10" t="s">
        <v>2265</v>
      </c>
      <c r="G1131" s="5">
        <f t="shared" si="1"/>
        <v>0</v>
      </c>
      <c r="H1131" s="5" t="s">
        <v>3837</v>
      </c>
      <c r="I1131" s="5" t="s">
        <v>3838</v>
      </c>
      <c r="J1131" s="5" t="s">
        <v>3839</v>
      </c>
    </row>
    <row r="1132">
      <c r="A1132" s="5" t="s">
        <v>2808</v>
      </c>
      <c r="B1132" s="6">
        <v>2017.0</v>
      </c>
      <c r="C1132" s="16">
        <v>350.0</v>
      </c>
      <c r="D1132" s="8">
        <v>1.25</v>
      </c>
      <c r="E1132" s="9">
        <v>1.0</v>
      </c>
      <c r="F1132" s="10" t="s">
        <v>3669</v>
      </c>
      <c r="G1132" s="5">
        <f t="shared" si="1"/>
        <v>0</v>
      </c>
      <c r="H1132" s="5" t="s">
        <v>3840</v>
      </c>
      <c r="I1132" s="5" t="s">
        <v>3841</v>
      </c>
      <c r="J1132" s="5" t="s">
        <v>3842</v>
      </c>
    </row>
    <row r="1133">
      <c r="A1133" s="5" t="s">
        <v>3024</v>
      </c>
      <c r="B1133" s="6">
        <v>2017.0</v>
      </c>
      <c r="C1133" s="16">
        <v>380.0</v>
      </c>
      <c r="D1133" s="8">
        <v>1.18</v>
      </c>
      <c r="E1133" s="9">
        <v>1.0</v>
      </c>
      <c r="F1133" s="10" t="s">
        <v>3669</v>
      </c>
      <c r="G1133" s="5">
        <f t="shared" si="1"/>
        <v>0</v>
      </c>
      <c r="H1133" s="5" t="s">
        <v>3843</v>
      </c>
      <c r="I1133" s="5" t="s">
        <v>3844</v>
      </c>
      <c r="J1133" s="5" t="s">
        <v>3845</v>
      </c>
    </row>
    <row r="1134">
      <c r="A1134" s="5" t="s">
        <v>3084</v>
      </c>
      <c r="B1134" s="6">
        <v>2017.0</v>
      </c>
      <c r="C1134" s="16">
        <v>404.0</v>
      </c>
      <c r="D1134" s="8">
        <v>1.0</v>
      </c>
      <c r="E1134" s="9">
        <v>1.0</v>
      </c>
      <c r="F1134" s="9" t="s">
        <v>1561</v>
      </c>
      <c r="G1134" s="5">
        <f t="shared" si="1"/>
        <v>0</v>
      </c>
      <c r="H1134" s="5" t="s">
        <v>3846</v>
      </c>
      <c r="I1134" s="5" t="s">
        <v>3847</v>
      </c>
      <c r="J1134" s="5" t="s">
        <v>3848</v>
      </c>
    </row>
    <row r="1135">
      <c r="A1135" s="5" t="s">
        <v>3266</v>
      </c>
      <c r="B1135" s="6">
        <v>2017.0</v>
      </c>
      <c r="C1135" s="16">
        <v>450.0</v>
      </c>
      <c r="D1135" s="8">
        <v>0.6</v>
      </c>
      <c r="E1135" s="9">
        <v>1.0</v>
      </c>
      <c r="F1135" s="10" t="s">
        <v>3669</v>
      </c>
      <c r="G1135" s="5">
        <f t="shared" si="1"/>
        <v>0</v>
      </c>
      <c r="H1135" s="5" t="s">
        <v>3849</v>
      </c>
      <c r="I1135" s="5" t="s">
        <v>3850</v>
      </c>
      <c r="J1135" s="5" t="s">
        <v>3851</v>
      </c>
    </row>
    <row r="1136">
      <c r="A1136" s="5" t="s">
        <v>3460</v>
      </c>
      <c r="B1136" s="6">
        <v>2017.0</v>
      </c>
      <c r="C1136" s="16">
        <v>595.0</v>
      </c>
      <c r="D1136" s="8">
        <v>1.0</v>
      </c>
      <c r="E1136" s="9">
        <v>1.0</v>
      </c>
      <c r="F1136" s="10" t="s">
        <v>2265</v>
      </c>
      <c r="G1136" s="5">
        <f t="shared" si="1"/>
        <v>0</v>
      </c>
      <c r="H1136" s="5" t="s">
        <v>3852</v>
      </c>
      <c r="I1136" s="5" t="s">
        <v>3853</v>
      </c>
      <c r="J1136" s="5" t="s">
        <v>3854</v>
      </c>
    </row>
    <row r="1137">
      <c r="A1137" s="5" t="s">
        <v>3019</v>
      </c>
      <c r="B1137" s="6">
        <v>2017.0</v>
      </c>
      <c r="C1137" s="16">
        <v>699.0</v>
      </c>
      <c r="D1137" s="8">
        <v>1.25</v>
      </c>
      <c r="E1137" s="9">
        <v>1.0</v>
      </c>
      <c r="F1137" s="10" t="s">
        <v>3669</v>
      </c>
      <c r="G1137" s="5">
        <f t="shared" si="1"/>
        <v>0</v>
      </c>
      <c r="H1137" s="5" t="s">
        <v>3855</v>
      </c>
      <c r="I1137" s="5" t="s">
        <v>3856</v>
      </c>
      <c r="J1137" s="5" t="s">
        <v>3857</v>
      </c>
    </row>
    <row r="1138">
      <c r="A1138" s="5" t="s">
        <v>2960</v>
      </c>
      <c r="B1138" s="6">
        <v>2018.0</v>
      </c>
      <c r="C1138" s="16">
        <v>90.0</v>
      </c>
      <c r="D1138" s="8">
        <v>0.75</v>
      </c>
      <c r="E1138" s="9">
        <v>1.0</v>
      </c>
      <c r="F1138" s="10" t="s">
        <v>3652</v>
      </c>
      <c r="G1138" s="5">
        <f t="shared" si="1"/>
        <v>0</v>
      </c>
      <c r="H1138" s="5" t="s">
        <v>3858</v>
      </c>
      <c r="I1138" s="5" t="s">
        <v>3859</v>
      </c>
      <c r="J1138" s="5" t="s">
        <v>3860</v>
      </c>
    </row>
    <row r="1139">
      <c r="A1139" s="5" t="s">
        <v>3751</v>
      </c>
      <c r="B1139" s="6">
        <v>2018.0</v>
      </c>
      <c r="C1139" s="16">
        <v>140.0</v>
      </c>
      <c r="D1139" s="8">
        <v>1.0</v>
      </c>
      <c r="E1139" s="9">
        <v>1.0</v>
      </c>
      <c r="F1139" s="10" t="s">
        <v>2853</v>
      </c>
      <c r="G1139" s="5">
        <f t="shared" si="1"/>
        <v>0</v>
      </c>
      <c r="H1139" s="5" t="s">
        <v>3861</v>
      </c>
      <c r="I1139" s="5" t="s">
        <v>3862</v>
      </c>
      <c r="J1139" s="5" t="s">
        <v>3863</v>
      </c>
    </row>
    <row r="1140">
      <c r="A1140" s="5" t="s">
        <v>3019</v>
      </c>
      <c r="B1140" s="6">
        <v>2018.0</v>
      </c>
      <c r="C1140" s="16">
        <v>157.0</v>
      </c>
      <c r="D1140" s="8">
        <v>0.2</v>
      </c>
      <c r="E1140" s="9">
        <v>1.0</v>
      </c>
      <c r="F1140" s="10" t="s">
        <v>2265</v>
      </c>
      <c r="G1140" s="5">
        <f t="shared" si="1"/>
        <v>0</v>
      </c>
      <c r="H1140" s="18" t="s">
        <v>3864</v>
      </c>
      <c r="I1140" s="5" t="s">
        <v>3865</v>
      </c>
      <c r="J1140" s="5" t="s">
        <v>3866</v>
      </c>
    </row>
    <row r="1141">
      <c r="A1141" s="5" t="s">
        <v>3084</v>
      </c>
      <c r="B1141" s="6">
        <v>2018.0</v>
      </c>
      <c r="C1141" s="16">
        <v>231.0</v>
      </c>
      <c r="D1141" s="8">
        <v>0.3</v>
      </c>
      <c r="E1141" s="9">
        <v>1.0</v>
      </c>
      <c r="F1141" s="9" t="s">
        <v>1561</v>
      </c>
      <c r="G1141" s="5">
        <f t="shared" si="1"/>
        <v>0</v>
      </c>
      <c r="H1141" s="5" t="s">
        <v>3867</v>
      </c>
      <c r="I1141" s="5" t="s">
        <v>3868</v>
      </c>
      <c r="J1141" s="5" t="s">
        <v>3869</v>
      </c>
    </row>
    <row r="1142">
      <c r="A1142" s="5" t="s">
        <v>2804</v>
      </c>
      <c r="B1142" s="6">
        <v>2018.0</v>
      </c>
      <c r="C1142" s="16">
        <v>254.0</v>
      </c>
      <c r="D1142" s="8">
        <v>1.24</v>
      </c>
      <c r="E1142" s="9">
        <v>1.0</v>
      </c>
      <c r="F1142" s="10" t="s">
        <v>2265</v>
      </c>
      <c r="G1142" s="5">
        <f t="shared" si="1"/>
        <v>0</v>
      </c>
      <c r="H1142" s="5" t="s">
        <v>3870</v>
      </c>
      <c r="I1142" s="5" t="s">
        <v>3871</v>
      </c>
      <c r="J1142" s="5" t="s">
        <v>3872</v>
      </c>
    </row>
    <row r="1143">
      <c r="A1143" s="5" t="s">
        <v>3626</v>
      </c>
      <c r="B1143" s="6">
        <v>2018.0</v>
      </c>
      <c r="C1143" s="16">
        <v>300.0</v>
      </c>
      <c r="D1143" s="8">
        <v>2.99</v>
      </c>
      <c r="E1143" s="9">
        <v>1.0</v>
      </c>
      <c r="F1143" s="10" t="s">
        <v>2853</v>
      </c>
      <c r="G1143" s="5">
        <f t="shared" si="1"/>
        <v>0</v>
      </c>
      <c r="H1143" s="5" t="s">
        <v>3873</v>
      </c>
      <c r="I1143" s="5" t="s">
        <v>3874</v>
      </c>
      <c r="J1143" s="5" t="s">
        <v>3875</v>
      </c>
    </row>
    <row r="1144">
      <c r="A1144" s="5" t="s">
        <v>3455</v>
      </c>
      <c r="B1144" s="6">
        <v>2018.0</v>
      </c>
      <c r="C1144" s="16">
        <v>350.0</v>
      </c>
      <c r="D1144" s="8">
        <v>1.26</v>
      </c>
      <c r="E1144" s="9">
        <v>1.0</v>
      </c>
      <c r="F1144" s="10" t="s">
        <v>3669</v>
      </c>
      <c r="G1144" s="5">
        <f t="shared" si="1"/>
        <v>0</v>
      </c>
      <c r="H1144" s="5" t="s">
        <v>3876</v>
      </c>
      <c r="I1144" s="5" t="s">
        <v>3877</v>
      </c>
      <c r="J1144" s="5" t="s">
        <v>3878</v>
      </c>
    </row>
    <row r="1145">
      <c r="A1145" s="5" t="s">
        <v>3024</v>
      </c>
      <c r="B1145" s="6">
        <v>2018.0</v>
      </c>
      <c r="C1145" s="16">
        <v>582.0</v>
      </c>
      <c r="D1145" s="8">
        <v>0.5</v>
      </c>
      <c r="E1145" s="9">
        <v>1.0</v>
      </c>
      <c r="F1145" s="10" t="s">
        <v>3669</v>
      </c>
      <c r="G1145" s="5">
        <f t="shared" si="1"/>
        <v>0</v>
      </c>
      <c r="H1145" s="5" t="s">
        <v>3879</v>
      </c>
      <c r="I1145" s="5" t="s">
        <v>3880</v>
      </c>
      <c r="J1145" s="5" t="s">
        <v>3881</v>
      </c>
    </row>
    <row r="1146">
      <c r="A1146" s="5" t="s">
        <v>3460</v>
      </c>
      <c r="B1146" s="6">
        <v>2018.0</v>
      </c>
      <c r="C1146" s="16">
        <v>629.0</v>
      </c>
      <c r="D1146" s="8">
        <v>0.16</v>
      </c>
      <c r="E1146" s="9">
        <v>1.0</v>
      </c>
      <c r="F1146" s="10" t="s">
        <v>2265</v>
      </c>
      <c r="G1146" s="5">
        <f t="shared" si="1"/>
        <v>0</v>
      </c>
      <c r="H1146" s="5" t="s">
        <v>3882</v>
      </c>
      <c r="I1146" s="5" t="s">
        <v>3883</v>
      </c>
      <c r="J1146" s="5" t="s">
        <v>3884</v>
      </c>
    </row>
    <row r="1147">
      <c r="A1147" s="5" t="s">
        <v>3266</v>
      </c>
      <c r="B1147" s="6">
        <v>2018.0</v>
      </c>
      <c r="C1147" s="16">
        <v>650.0</v>
      </c>
      <c r="D1147" s="8">
        <v>0.15</v>
      </c>
      <c r="E1147" s="9">
        <v>1.0</v>
      </c>
      <c r="F1147" s="10" t="s">
        <v>2265</v>
      </c>
      <c r="G1147" s="5">
        <f t="shared" si="1"/>
        <v>0</v>
      </c>
      <c r="H1147" s="5" t="s">
        <v>3885</v>
      </c>
      <c r="I1147" s="5" t="s">
        <v>3886</v>
      </c>
      <c r="J1147" s="5" t="s">
        <v>3887</v>
      </c>
    </row>
    <row r="1148">
      <c r="A1148" s="5" t="s">
        <v>3455</v>
      </c>
      <c r="B1148" s="6">
        <v>2019.0</v>
      </c>
      <c r="C1148" s="16">
        <v>10.0</v>
      </c>
      <c r="D1148" s="8">
        <v>0.43</v>
      </c>
      <c r="E1148" s="9">
        <v>1.0</v>
      </c>
      <c r="F1148" s="9" t="s">
        <v>2753</v>
      </c>
      <c r="G1148" s="5">
        <f t="shared" si="1"/>
        <v>0</v>
      </c>
      <c r="H1148" s="5" t="s">
        <v>3888</v>
      </c>
      <c r="I1148" s="5" t="s">
        <v>3889</v>
      </c>
      <c r="J1148" s="5" t="s">
        <v>3890</v>
      </c>
    </row>
    <row r="1149">
      <c r="A1149" s="5" t="s">
        <v>3751</v>
      </c>
      <c r="B1149" s="6">
        <v>2019.0</v>
      </c>
      <c r="C1149" s="16">
        <v>50.0</v>
      </c>
      <c r="D1149" s="8">
        <v>1.0</v>
      </c>
      <c r="E1149" s="9">
        <v>1.0</v>
      </c>
      <c r="F1149" s="9" t="s">
        <v>2753</v>
      </c>
      <c r="G1149" s="5">
        <f t="shared" si="1"/>
        <v>0</v>
      </c>
      <c r="H1149" s="5" t="s">
        <v>3891</v>
      </c>
      <c r="I1149" s="5" t="s">
        <v>3892</v>
      </c>
      <c r="J1149" s="5" t="s">
        <v>3893</v>
      </c>
    </row>
    <row r="1150">
      <c r="A1150" s="5" t="s">
        <v>3266</v>
      </c>
      <c r="B1150" s="6">
        <v>2019.0</v>
      </c>
      <c r="C1150" s="16">
        <v>57.0</v>
      </c>
      <c r="D1150" s="8">
        <v>2.0</v>
      </c>
      <c r="E1150" s="9">
        <v>1.0</v>
      </c>
      <c r="F1150" s="10" t="s">
        <v>3652</v>
      </c>
      <c r="G1150" s="5">
        <f t="shared" si="1"/>
        <v>0</v>
      </c>
      <c r="H1150" s="5" t="s">
        <v>3894</v>
      </c>
      <c r="I1150" s="5" t="s">
        <v>3895</v>
      </c>
      <c r="J1150" s="5" t="s">
        <v>3896</v>
      </c>
    </row>
    <row r="1151">
      <c r="A1151" s="5" t="s">
        <v>3626</v>
      </c>
      <c r="B1151" s="6">
        <v>2019.0</v>
      </c>
      <c r="C1151" s="16">
        <v>100.0</v>
      </c>
      <c r="D1151" s="8">
        <v>1.0</v>
      </c>
      <c r="E1151" s="9">
        <v>1.0</v>
      </c>
      <c r="F1151" s="10" t="s">
        <v>3669</v>
      </c>
      <c r="G1151" s="5">
        <f t="shared" si="1"/>
        <v>0</v>
      </c>
      <c r="H1151" s="5" t="s">
        <v>3897</v>
      </c>
      <c r="I1151" s="5" t="s">
        <v>3898</v>
      </c>
      <c r="J1151" s="5" t="s">
        <v>3899</v>
      </c>
    </row>
    <row r="1152">
      <c r="A1152" s="5" t="s">
        <v>2960</v>
      </c>
      <c r="B1152" s="6">
        <v>2019.0</v>
      </c>
      <c r="C1152" s="16">
        <v>230.0</v>
      </c>
      <c r="D1152" s="8">
        <v>0.5</v>
      </c>
      <c r="E1152" s="9">
        <v>1.0</v>
      </c>
      <c r="F1152" s="10" t="s">
        <v>2265</v>
      </c>
      <c r="G1152" s="5">
        <f t="shared" si="1"/>
        <v>0</v>
      </c>
      <c r="H1152" s="5" t="s">
        <v>3900</v>
      </c>
      <c r="I1152" s="5" t="s">
        <v>3901</v>
      </c>
      <c r="J1152" s="5" t="s">
        <v>3902</v>
      </c>
    </row>
    <row r="1153">
      <c r="A1153" s="5" t="s">
        <v>3460</v>
      </c>
      <c r="B1153" s="6">
        <v>2019.0</v>
      </c>
      <c r="C1153" s="16">
        <v>344.0</v>
      </c>
      <c r="D1153" s="8">
        <v>0.15</v>
      </c>
      <c r="E1153" s="9">
        <v>1.0</v>
      </c>
      <c r="F1153" s="10" t="s">
        <v>3652</v>
      </c>
      <c r="G1153" s="5">
        <f t="shared" si="1"/>
        <v>0</v>
      </c>
      <c r="H1153" s="5" t="s">
        <v>3903</v>
      </c>
      <c r="I1153" s="5" t="s">
        <v>3904</v>
      </c>
      <c r="J1153" s="5" t="s">
        <v>3905</v>
      </c>
    </row>
    <row r="1154">
      <c r="A1154" s="5" t="s">
        <v>3024</v>
      </c>
      <c r="B1154" s="6">
        <v>2019.0</v>
      </c>
      <c r="C1154" s="16">
        <v>437.0</v>
      </c>
      <c r="D1154" s="8">
        <v>0.94</v>
      </c>
      <c r="E1154" s="9">
        <v>1.0</v>
      </c>
      <c r="F1154" s="10" t="s">
        <v>2265</v>
      </c>
      <c r="G1154" s="5">
        <f t="shared" si="1"/>
        <v>0</v>
      </c>
      <c r="H1154" s="5" t="s">
        <v>3906</v>
      </c>
      <c r="I1154" s="5" t="s">
        <v>3907</v>
      </c>
      <c r="J1154" s="5" t="s">
        <v>3908</v>
      </c>
    </row>
    <row r="1155">
      <c r="A1155" s="5" t="s">
        <v>3626</v>
      </c>
      <c r="B1155" s="6">
        <v>2020.0</v>
      </c>
      <c r="C1155" s="16">
        <v>1.0</v>
      </c>
      <c r="D1155" s="8">
        <v>1.25</v>
      </c>
      <c r="E1155" s="9">
        <v>1.0</v>
      </c>
      <c r="F1155" s="10" t="s">
        <v>3153</v>
      </c>
      <c r="G1155" s="5">
        <f t="shared" si="1"/>
        <v>0</v>
      </c>
      <c r="H1155" s="5" t="s">
        <v>3909</v>
      </c>
      <c r="I1155" s="5" t="s">
        <v>3910</v>
      </c>
      <c r="J1155" s="5" t="s">
        <v>3911</v>
      </c>
    </row>
    <row r="1156">
      <c r="A1156" s="5" t="s">
        <v>3455</v>
      </c>
      <c r="B1156" s="6">
        <v>2020.0</v>
      </c>
      <c r="C1156" s="16">
        <v>118.0</v>
      </c>
      <c r="D1156" s="8">
        <v>1.5</v>
      </c>
      <c r="E1156" s="9">
        <v>1.0</v>
      </c>
      <c r="F1156" s="10" t="s">
        <v>2265</v>
      </c>
      <c r="G1156" s="5">
        <f t="shared" si="1"/>
        <v>0</v>
      </c>
      <c r="H1156" s="5" t="s">
        <v>3912</v>
      </c>
      <c r="I1156" s="5" t="s">
        <v>3913</v>
      </c>
      <c r="J1156" s="5" t="s">
        <v>3914</v>
      </c>
    </row>
    <row r="1157">
      <c r="A1157" s="5" t="s">
        <v>3460</v>
      </c>
      <c r="B1157" s="6">
        <v>2020.0</v>
      </c>
      <c r="C1157" s="16">
        <v>180.0</v>
      </c>
      <c r="D1157" s="8">
        <v>0.6</v>
      </c>
      <c r="E1157" s="9">
        <v>1.0</v>
      </c>
      <c r="F1157" s="10" t="s">
        <v>2265</v>
      </c>
      <c r="G1157" s="5">
        <f t="shared" si="1"/>
        <v>0</v>
      </c>
      <c r="H1157" s="5" t="s">
        <v>3915</v>
      </c>
      <c r="I1157" s="5" t="s">
        <v>3916</v>
      </c>
      <c r="J1157" s="5" t="s">
        <v>3917</v>
      </c>
    </row>
    <row r="1158">
      <c r="A1158" s="5" t="s">
        <v>2960</v>
      </c>
      <c r="B1158" s="6">
        <v>2020.0</v>
      </c>
      <c r="C1158" s="16">
        <v>336.0</v>
      </c>
      <c r="D1158" s="8">
        <v>0.34</v>
      </c>
      <c r="E1158" s="9">
        <v>1.0</v>
      </c>
      <c r="F1158" s="10" t="s">
        <v>2265</v>
      </c>
      <c r="G1158" s="5">
        <f t="shared" si="1"/>
        <v>0</v>
      </c>
      <c r="H1158" s="5" t="s">
        <v>3918</v>
      </c>
      <c r="I1158" s="5" t="s">
        <v>3919</v>
      </c>
      <c r="J1158" s="5" t="s">
        <v>3920</v>
      </c>
    </row>
    <row r="1159">
      <c r="A1159" s="5" t="s">
        <v>3266</v>
      </c>
      <c r="B1159" s="6">
        <v>2020.0</v>
      </c>
      <c r="C1159" s="16">
        <v>345.0</v>
      </c>
      <c r="D1159" s="8">
        <v>0.99</v>
      </c>
      <c r="E1159" s="9">
        <v>1.0</v>
      </c>
      <c r="F1159" s="10" t="s">
        <v>3153</v>
      </c>
      <c r="G1159" s="5">
        <f t="shared" si="1"/>
        <v>0</v>
      </c>
      <c r="H1159" s="5" t="s">
        <v>3921</v>
      </c>
      <c r="I1159" s="5" t="s">
        <v>3922</v>
      </c>
      <c r="J1159" s="5" t="s">
        <v>3923</v>
      </c>
    </row>
    <row r="1160">
      <c r="A1160" s="5" t="s">
        <v>3751</v>
      </c>
      <c r="B1160" s="6">
        <v>2020.0</v>
      </c>
      <c r="C1160" s="16">
        <v>420.0</v>
      </c>
      <c r="D1160" s="8">
        <v>0.25</v>
      </c>
      <c r="E1160" s="9">
        <v>1.0</v>
      </c>
      <c r="F1160" s="10" t="s">
        <v>2265</v>
      </c>
      <c r="G1160" s="5">
        <f t="shared" si="1"/>
        <v>0</v>
      </c>
      <c r="H1160" s="5" t="s">
        <v>3924</v>
      </c>
      <c r="I1160" s="5" t="s">
        <v>3925</v>
      </c>
      <c r="J1160" s="5" t="s">
        <v>3926</v>
      </c>
    </row>
    <row r="1161">
      <c r="A1161" s="5" t="s">
        <v>3024</v>
      </c>
      <c r="B1161" s="6">
        <v>2020.0</v>
      </c>
      <c r="C1161" s="16">
        <v>497.0</v>
      </c>
      <c r="D1161" s="8">
        <v>1.36</v>
      </c>
      <c r="E1161" s="9">
        <v>1.0</v>
      </c>
      <c r="F1161" s="10" t="s">
        <v>3153</v>
      </c>
      <c r="G1161" s="5">
        <f t="shared" si="1"/>
        <v>0</v>
      </c>
      <c r="H1161" s="5" t="s">
        <v>3927</v>
      </c>
      <c r="I1161" s="5" t="s">
        <v>3928</v>
      </c>
      <c r="J1161" s="5" t="s">
        <v>3929</v>
      </c>
    </row>
    <row r="1162">
      <c r="A1162" s="5" t="s">
        <v>3751</v>
      </c>
      <c r="B1162" s="6">
        <v>2021.0</v>
      </c>
      <c r="C1162" s="16">
        <v>13.0</v>
      </c>
      <c r="D1162" s="8">
        <v>1.25</v>
      </c>
      <c r="E1162" s="9">
        <v>1.0</v>
      </c>
      <c r="F1162" s="10" t="s">
        <v>3930</v>
      </c>
      <c r="G1162" s="5">
        <f t="shared" si="1"/>
        <v>0</v>
      </c>
      <c r="H1162" s="5" t="s">
        <v>3931</v>
      </c>
      <c r="I1162" s="5" t="s">
        <v>3932</v>
      </c>
      <c r="J1162" s="5" t="s">
        <v>3933</v>
      </c>
    </row>
    <row r="1163">
      <c r="A1163" s="5" t="s">
        <v>3626</v>
      </c>
      <c r="B1163" s="6">
        <v>2021.0</v>
      </c>
      <c r="C1163" s="16">
        <v>27.0</v>
      </c>
      <c r="D1163" s="8">
        <v>1.35</v>
      </c>
      <c r="E1163" s="9">
        <v>1.0</v>
      </c>
      <c r="F1163" s="10" t="s">
        <v>3930</v>
      </c>
      <c r="G1163" s="5">
        <f t="shared" si="1"/>
        <v>0</v>
      </c>
      <c r="H1163" s="5" t="s">
        <v>3934</v>
      </c>
      <c r="I1163" s="5" t="s">
        <v>3935</v>
      </c>
      <c r="J1163" s="5" t="s">
        <v>3936</v>
      </c>
    </row>
    <row r="1164">
      <c r="A1164" s="5" t="s">
        <v>3455</v>
      </c>
      <c r="B1164" s="6">
        <v>2021.0</v>
      </c>
      <c r="C1164" s="16">
        <v>67.0</v>
      </c>
      <c r="D1164" s="8">
        <v>1.65</v>
      </c>
      <c r="E1164" s="9">
        <v>1.0</v>
      </c>
      <c r="F1164" s="10" t="s">
        <v>3930</v>
      </c>
      <c r="G1164" s="5">
        <f t="shared" si="1"/>
        <v>0</v>
      </c>
      <c r="H1164" s="5" t="s">
        <v>3937</v>
      </c>
      <c r="I1164" s="5" t="s">
        <v>3938</v>
      </c>
      <c r="J1164" s="5" t="s">
        <v>3939</v>
      </c>
    </row>
    <row r="1165">
      <c r="A1165" s="5" t="s">
        <v>3266</v>
      </c>
      <c r="B1165" s="6">
        <v>2021.0</v>
      </c>
      <c r="C1165" s="16">
        <v>112.0</v>
      </c>
      <c r="D1165" s="8">
        <v>1.42</v>
      </c>
      <c r="E1165" s="9">
        <v>1.0</v>
      </c>
      <c r="F1165" s="10" t="s">
        <v>3930</v>
      </c>
      <c r="G1165" s="5">
        <f t="shared" si="1"/>
        <v>0</v>
      </c>
      <c r="H1165" s="5" t="s">
        <v>3940</v>
      </c>
      <c r="I1165" s="5" t="s">
        <v>3941</v>
      </c>
      <c r="J1165" s="5" t="s">
        <v>3942</v>
      </c>
    </row>
    <row r="1166">
      <c r="A1166" s="5" t="s">
        <v>3024</v>
      </c>
      <c r="B1166" s="6">
        <v>2021.0</v>
      </c>
      <c r="C1166" s="16">
        <v>178.0</v>
      </c>
      <c r="D1166" s="8">
        <v>0.5</v>
      </c>
      <c r="E1166" s="9">
        <v>1.0</v>
      </c>
      <c r="F1166" s="10" t="s">
        <v>3930</v>
      </c>
      <c r="G1166" s="5">
        <f t="shared" si="1"/>
        <v>0</v>
      </c>
      <c r="H1166" s="5" t="s">
        <v>3943</v>
      </c>
      <c r="I1166" s="5" t="s">
        <v>3944</v>
      </c>
      <c r="J1166" s="5" t="s">
        <v>3945</v>
      </c>
    </row>
    <row r="1167">
      <c r="A1167" s="5" t="s">
        <v>2960</v>
      </c>
      <c r="B1167" s="6">
        <v>2021.0</v>
      </c>
      <c r="C1167" s="16">
        <v>291.0</v>
      </c>
      <c r="D1167" s="8">
        <v>1.5</v>
      </c>
      <c r="E1167" s="9">
        <v>1.0</v>
      </c>
      <c r="F1167" s="10" t="s">
        <v>3930</v>
      </c>
      <c r="G1167" s="5">
        <f t="shared" si="1"/>
        <v>0</v>
      </c>
      <c r="H1167" s="5" t="s">
        <v>3946</v>
      </c>
      <c r="I1167" s="5" t="s">
        <v>3947</v>
      </c>
      <c r="J1167" s="5" t="s">
        <v>3948</v>
      </c>
    </row>
    <row r="1168">
      <c r="A1168" s="5" t="s">
        <v>3460</v>
      </c>
      <c r="B1168" s="6">
        <v>2021.0</v>
      </c>
      <c r="C1168" s="16">
        <v>325.0</v>
      </c>
      <c r="D1168" s="8">
        <v>0.99</v>
      </c>
      <c r="E1168" s="9">
        <v>1.0</v>
      </c>
      <c r="F1168" s="10" t="s">
        <v>3930</v>
      </c>
      <c r="G1168" s="5">
        <f t="shared" si="1"/>
        <v>0</v>
      </c>
      <c r="H1168" s="5" t="s">
        <v>3949</v>
      </c>
      <c r="I1168" s="5" t="s">
        <v>3950</v>
      </c>
      <c r="J1168" s="5" t="s">
        <v>3951</v>
      </c>
    </row>
    <row r="1169">
      <c r="A1169" s="5" t="s">
        <v>3626</v>
      </c>
      <c r="B1169" s="6">
        <v>2022.0</v>
      </c>
      <c r="C1169" s="19">
        <v>27.0</v>
      </c>
      <c r="D1169" s="14">
        <v>1.5</v>
      </c>
      <c r="E1169" s="6">
        <v>1.0</v>
      </c>
      <c r="F1169" s="10" t="s">
        <v>3952</v>
      </c>
      <c r="G1169" s="5">
        <f t="shared" si="1"/>
        <v>0</v>
      </c>
      <c r="H1169" s="5" t="s">
        <v>3953</v>
      </c>
      <c r="I1169" s="5" t="s">
        <v>3954</v>
      </c>
      <c r="J1169" s="5" t="s">
        <v>3955</v>
      </c>
    </row>
    <row r="1170">
      <c r="A1170" s="5" t="s">
        <v>3455</v>
      </c>
      <c r="B1170" s="6">
        <v>2022.0</v>
      </c>
      <c r="C1170" s="19">
        <v>41.0</v>
      </c>
      <c r="D1170" s="14">
        <v>0.99</v>
      </c>
      <c r="E1170" s="6">
        <v>1.0</v>
      </c>
      <c r="F1170" s="10" t="s">
        <v>3952</v>
      </c>
      <c r="G1170" s="5">
        <f t="shared" si="1"/>
        <v>0</v>
      </c>
      <c r="H1170" s="5" t="s">
        <v>3956</v>
      </c>
      <c r="I1170" s="5" t="s">
        <v>3957</v>
      </c>
      <c r="J1170" s="5" t="s">
        <v>3958</v>
      </c>
    </row>
    <row r="1171">
      <c r="A1171" s="5" t="s">
        <v>3751</v>
      </c>
      <c r="B1171" s="6">
        <v>2022.0</v>
      </c>
      <c r="C1171" s="19">
        <v>50.0</v>
      </c>
      <c r="D1171" s="14">
        <v>0.99</v>
      </c>
      <c r="E1171" s="6">
        <v>1.0</v>
      </c>
      <c r="F1171" s="10" t="s">
        <v>3952</v>
      </c>
      <c r="G1171" s="5">
        <f t="shared" si="1"/>
        <v>0</v>
      </c>
      <c r="H1171" s="5" t="s">
        <v>3959</v>
      </c>
      <c r="I1171" s="5" t="s">
        <v>3960</v>
      </c>
      <c r="J1171" s="5" t="s">
        <v>3961</v>
      </c>
    </row>
    <row r="1172">
      <c r="A1172" s="5" t="s">
        <v>2960</v>
      </c>
      <c r="B1172" s="6">
        <v>2022.0</v>
      </c>
      <c r="C1172" s="19">
        <v>194.0</v>
      </c>
      <c r="D1172" s="14">
        <v>1.48</v>
      </c>
      <c r="E1172" s="6">
        <v>1.0</v>
      </c>
      <c r="F1172" s="10" t="s">
        <v>3952</v>
      </c>
      <c r="G1172" s="5">
        <f t="shared" si="1"/>
        <v>0</v>
      </c>
      <c r="H1172" s="5" t="s">
        <v>3962</v>
      </c>
      <c r="I1172" s="5" t="s">
        <v>3963</v>
      </c>
      <c r="J1172" s="5" t="s">
        <v>3964</v>
      </c>
    </row>
    <row r="1173">
      <c r="A1173" s="5" t="s">
        <v>3024</v>
      </c>
      <c r="B1173" s="6">
        <v>2022.0</v>
      </c>
      <c r="C1173" s="19">
        <v>237.0</v>
      </c>
      <c r="D1173" s="14">
        <v>0.99</v>
      </c>
      <c r="E1173" s="6">
        <v>1.0</v>
      </c>
      <c r="F1173" s="10" t="s">
        <v>3952</v>
      </c>
      <c r="G1173" s="5">
        <f t="shared" si="1"/>
        <v>0</v>
      </c>
      <c r="H1173" s="5" t="s">
        <v>3965</v>
      </c>
      <c r="I1173" s="5" t="s">
        <v>3966</v>
      </c>
      <c r="J1173" s="5" t="s">
        <v>3967</v>
      </c>
    </row>
    <row r="1174">
      <c r="A1174" s="5" t="s">
        <v>3460</v>
      </c>
      <c r="B1174" s="6">
        <v>2022.0</v>
      </c>
      <c r="C1174" s="19">
        <v>310.0</v>
      </c>
      <c r="D1174" s="14">
        <v>0.99</v>
      </c>
      <c r="E1174" s="6">
        <v>1.0</v>
      </c>
      <c r="F1174" s="10" t="s">
        <v>3952</v>
      </c>
      <c r="G1174" s="5">
        <f t="shared" si="1"/>
        <v>0</v>
      </c>
      <c r="H1174" s="5" t="s">
        <v>3968</v>
      </c>
      <c r="I1174" s="5" t="s">
        <v>3969</v>
      </c>
      <c r="J1174" s="5" t="s">
        <v>3970</v>
      </c>
    </row>
    <row r="1175">
      <c r="A1175" s="5" t="s">
        <v>3266</v>
      </c>
      <c r="B1175" s="6">
        <v>2022.0</v>
      </c>
      <c r="C1175" s="19">
        <v>350.0</v>
      </c>
      <c r="D1175" s="11">
        <v>1.0</v>
      </c>
      <c r="E1175" s="6">
        <v>1.0</v>
      </c>
      <c r="F1175" s="10" t="s">
        <v>3971</v>
      </c>
      <c r="G1175" s="5">
        <f t="shared" si="1"/>
        <v>0</v>
      </c>
      <c r="H1175" s="5" t="s">
        <v>3972</v>
      </c>
      <c r="I1175" s="5" t="s">
        <v>3973</v>
      </c>
      <c r="J1175" s="5" t="s">
        <v>3974</v>
      </c>
    </row>
  </sheetData>
  <autoFilter ref="$A$1:$J$1175"/>
  <customSheetViews>
    <customSheetView guid="{5F2BF82C-066A-496A-AC41-3277FE6C0BB5}" filter="1" showAutoFilter="1">
      <autoFilter ref="$B$1:$B$1150">
        <filterColumn colId="0">
          <filters>
            <filter val="1981"/>
            <filter val="2019"/>
            <filter val="2018"/>
            <filter val="2017"/>
            <filter val="2016"/>
          </filters>
        </filterColumn>
      </autoFilter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8.88"/>
    <col customWidth="1" min="4" max="4" width="22.0"/>
    <col customWidth="1" min="5" max="5" width="7.88"/>
    <col customWidth="1" min="6" max="6" width="57.13"/>
  </cols>
  <sheetData>
    <row r="1">
      <c r="A1" s="48" t="s">
        <v>1</v>
      </c>
      <c r="B1" s="48" t="s">
        <v>2</v>
      </c>
      <c r="C1" s="48" t="s">
        <v>0</v>
      </c>
      <c r="D1" s="48" t="s">
        <v>10457</v>
      </c>
      <c r="E1" s="48" t="s">
        <v>4</v>
      </c>
      <c r="F1" s="48" t="s">
        <v>10758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>
      <c r="A2" s="50">
        <v>1960.0</v>
      </c>
      <c r="B2" s="50">
        <v>316.0</v>
      </c>
      <c r="C2" s="50" t="s">
        <v>305</v>
      </c>
      <c r="D2" s="50" t="s">
        <v>10549</v>
      </c>
      <c r="E2" s="50">
        <v>1.0</v>
      </c>
      <c r="F2" s="50" t="s">
        <v>307</v>
      </c>
    </row>
    <row r="3">
      <c r="A3" s="50">
        <v>1960.0</v>
      </c>
      <c r="B3" s="50">
        <v>317.0</v>
      </c>
      <c r="C3" s="50" t="s">
        <v>10759</v>
      </c>
      <c r="D3" s="50" t="s">
        <v>10471</v>
      </c>
      <c r="E3" s="50"/>
      <c r="F3" s="50" t="s">
        <v>10760</v>
      </c>
    </row>
    <row r="4">
      <c r="A4" s="50">
        <v>1960.0</v>
      </c>
      <c r="B4" s="50">
        <v>318.0</v>
      </c>
      <c r="C4" s="50" t="s">
        <v>10761</v>
      </c>
      <c r="D4" s="50" t="s">
        <v>10465</v>
      </c>
      <c r="E4" s="50">
        <v>1.0</v>
      </c>
      <c r="F4" s="50" t="s">
        <v>10762</v>
      </c>
    </row>
    <row r="5">
      <c r="A5" s="50">
        <v>1960.0</v>
      </c>
      <c r="B5" s="50">
        <v>319.0</v>
      </c>
      <c r="C5" s="50" t="s">
        <v>10763</v>
      </c>
      <c r="D5" s="50" t="s">
        <v>10481</v>
      </c>
      <c r="E5" s="50">
        <v>1.0</v>
      </c>
      <c r="F5" s="50" t="s">
        <v>10764</v>
      </c>
    </row>
    <row r="6">
      <c r="A6" s="50">
        <v>1960.0</v>
      </c>
      <c r="B6" s="50">
        <v>320.0</v>
      </c>
      <c r="C6" s="50" t="s">
        <v>10765</v>
      </c>
      <c r="D6" s="50" t="s">
        <v>10470</v>
      </c>
      <c r="E6" s="50">
        <v>1.0</v>
      </c>
      <c r="F6" s="50" t="s">
        <v>10766</v>
      </c>
    </row>
    <row r="7">
      <c r="A7" s="50">
        <v>1960.0</v>
      </c>
      <c r="B7" s="50">
        <v>321.0</v>
      </c>
      <c r="C7" s="50" t="s">
        <v>10767</v>
      </c>
      <c r="D7" s="50" t="s">
        <v>10553</v>
      </c>
      <c r="E7" s="50">
        <v>1.0</v>
      </c>
      <c r="F7" s="50" t="s">
        <v>10768</v>
      </c>
    </row>
    <row r="8">
      <c r="A8" s="50">
        <v>1960.0</v>
      </c>
      <c r="B8" s="50">
        <v>322.0</v>
      </c>
      <c r="C8" s="50" t="s">
        <v>10769</v>
      </c>
      <c r="D8" s="50" t="s">
        <v>10504</v>
      </c>
      <c r="E8" s="50">
        <v>1.0</v>
      </c>
      <c r="F8" s="50" t="s">
        <v>10770</v>
      </c>
    </row>
    <row r="9">
      <c r="A9" s="50">
        <v>1960.0</v>
      </c>
      <c r="B9" s="50">
        <v>323.0</v>
      </c>
      <c r="C9" s="50" t="s">
        <v>10771</v>
      </c>
      <c r="D9" s="50" t="s">
        <v>10465</v>
      </c>
      <c r="E9" s="50">
        <v>1.0</v>
      </c>
      <c r="F9" s="50" t="s">
        <v>10772</v>
      </c>
    </row>
    <row r="10">
      <c r="A10" s="50">
        <v>1960.0</v>
      </c>
      <c r="B10" s="50">
        <v>324.0</v>
      </c>
      <c r="C10" s="50" t="s">
        <v>10773</v>
      </c>
      <c r="D10" s="50" t="s">
        <v>10465</v>
      </c>
      <c r="E10" s="50"/>
      <c r="F10" s="50" t="s">
        <v>10774</v>
      </c>
    </row>
    <row r="11">
      <c r="A11" s="50">
        <v>1960.0</v>
      </c>
      <c r="B11" s="50">
        <v>325.0</v>
      </c>
      <c r="C11" s="50" t="s">
        <v>10775</v>
      </c>
      <c r="D11" s="50" t="s">
        <v>10485</v>
      </c>
      <c r="E11" s="50">
        <v>1.0</v>
      </c>
      <c r="F11" s="50" t="s">
        <v>10776</v>
      </c>
    </row>
    <row r="12">
      <c r="A12" s="50">
        <v>1961.0</v>
      </c>
      <c r="B12" s="50">
        <v>35.0</v>
      </c>
      <c r="C12" s="50" t="s">
        <v>6518</v>
      </c>
      <c r="D12" s="50" t="s">
        <v>10484</v>
      </c>
      <c r="E12" s="50">
        <v>1.0</v>
      </c>
      <c r="F12" s="50" t="s">
        <v>6520</v>
      </c>
    </row>
    <row r="13">
      <c r="A13" s="50">
        <v>1961.0</v>
      </c>
      <c r="B13" s="50">
        <v>77.0</v>
      </c>
      <c r="C13" s="50" t="s">
        <v>10777</v>
      </c>
      <c r="D13" s="50" t="s">
        <v>10465</v>
      </c>
      <c r="E13" s="50">
        <v>1.0</v>
      </c>
      <c r="F13" s="50" t="s">
        <v>10778</v>
      </c>
    </row>
    <row r="14">
      <c r="A14" s="50">
        <v>1961.0</v>
      </c>
      <c r="B14" s="50">
        <v>144.0</v>
      </c>
      <c r="C14" s="50" t="s">
        <v>10779</v>
      </c>
      <c r="D14" s="50" t="s">
        <v>10481</v>
      </c>
      <c r="E14" s="50">
        <v>1.0</v>
      </c>
      <c r="F14" s="50" t="s">
        <v>10780</v>
      </c>
    </row>
    <row r="15">
      <c r="A15" s="50">
        <v>1961.0</v>
      </c>
      <c r="B15" s="50">
        <v>148.0</v>
      </c>
      <c r="C15" s="50" t="s">
        <v>10781</v>
      </c>
      <c r="D15" s="50" t="s">
        <v>10480</v>
      </c>
      <c r="E15" s="50">
        <v>1.0</v>
      </c>
      <c r="F15" s="50" t="s">
        <v>10782</v>
      </c>
    </row>
    <row r="16">
      <c r="A16" s="50">
        <v>1961.0</v>
      </c>
      <c r="B16" s="50">
        <v>168.0</v>
      </c>
      <c r="C16" s="50" t="s">
        <v>10783</v>
      </c>
      <c r="D16" s="50" t="s">
        <v>10553</v>
      </c>
      <c r="E16" s="50">
        <v>1.0</v>
      </c>
      <c r="F16" s="50" t="s">
        <v>10784</v>
      </c>
    </row>
    <row r="17">
      <c r="A17" s="50">
        <v>1961.0</v>
      </c>
      <c r="B17" s="50">
        <v>240.0</v>
      </c>
      <c r="C17" s="50" t="s">
        <v>10785</v>
      </c>
      <c r="D17" s="50" t="s">
        <v>10504</v>
      </c>
      <c r="E17" s="50">
        <v>1.0</v>
      </c>
      <c r="F17" s="50" t="s">
        <v>10786</v>
      </c>
    </row>
    <row r="18">
      <c r="A18" s="50">
        <v>1961.0</v>
      </c>
      <c r="B18" s="50">
        <v>262.0</v>
      </c>
      <c r="C18" s="50" t="s">
        <v>10787</v>
      </c>
      <c r="D18" s="50" t="s">
        <v>10481</v>
      </c>
      <c r="E18" s="50">
        <v>1.0</v>
      </c>
      <c r="F18" s="50" t="s">
        <v>10788</v>
      </c>
    </row>
    <row r="19">
      <c r="A19" s="50">
        <v>1961.0</v>
      </c>
      <c r="B19" s="50">
        <v>395.0</v>
      </c>
      <c r="C19" s="50" t="s">
        <v>10789</v>
      </c>
      <c r="D19" s="50" t="s">
        <v>10504</v>
      </c>
      <c r="E19" s="50">
        <v>1.0</v>
      </c>
      <c r="F19" s="50" t="s">
        <v>10790</v>
      </c>
    </row>
    <row r="20">
      <c r="A20" s="50">
        <v>1961.0</v>
      </c>
      <c r="B20" s="50">
        <v>559.0</v>
      </c>
      <c r="C20" s="50" t="s">
        <v>10791</v>
      </c>
      <c r="D20" s="50" t="s">
        <v>10504</v>
      </c>
      <c r="E20" s="50"/>
      <c r="F20" s="50" t="s">
        <v>10792</v>
      </c>
    </row>
    <row r="21">
      <c r="A21" s="50">
        <v>1962.0</v>
      </c>
      <c r="B21" s="50">
        <v>35.0</v>
      </c>
      <c r="C21" s="50" t="s">
        <v>10793</v>
      </c>
      <c r="D21" s="50" t="s">
        <v>10471</v>
      </c>
      <c r="E21" s="50">
        <v>1.0</v>
      </c>
      <c r="F21" s="50" t="s">
        <v>10794</v>
      </c>
    </row>
    <row r="22">
      <c r="A22" s="50">
        <v>1962.0</v>
      </c>
      <c r="B22" s="50">
        <v>91.0</v>
      </c>
      <c r="C22" s="50" t="s">
        <v>10795</v>
      </c>
      <c r="D22" s="50" t="s">
        <v>10466</v>
      </c>
      <c r="E22" s="50">
        <v>1.0</v>
      </c>
      <c r="F22" s="50" t="s">
        <v>10796</v>
      </c>
    </row>
    <row r="23">
      <c r="A23" s="50">
        <v>1962.0</v>
      </c>
      <c r="B23" s="50">
        <v>154.0</v>
      </c>
      <c r="C23" s="50" t="s">
        <v>10797</v>
      </c>
      <c r="D23" s="50" t="s">
        <v>10578</v>
      </c>
      <c r="E23" s="50">
        <v>1.0</v>
      </c>
      <c r="F23" s="50" t="s">
        <v>10798</v>
      </c>
    </row>
    <row r="24">
      <c r="A24" s="50">
        <v>1962.0</v>
      </c>
      <c r="B24" s="50">
        <v>218.0</v>
      </c>
      <c r="C24" s="50" t="s">
        <v>10799</v>
      </c>
      <c r="D24" s="50" t="s">
        <v>10498</v>
      </c>
      <c r="E24" s="50">
        <v>1.0</v>
      </c>
      <c r="F24" s="50" t="s">
        <v>10800</v>
      </c>
    </row>
    <row r="25">
      <c r="A25" s="50">
        <v>1962.0</v>
      </c>
      <c r="B25" s="50">
        <v>283.0</v>
      </c>
      <c r="C25" s="50" t="s">
        <v>10801</v>
      </c>
      <c r="D25" s="50" t="s">
        <v>10466</v>
      </c>
      <c r="E25" s="50">
        <v>1.0</v>
      </c>
      <c r="F25" s="50" t="s">
        <v>10802</v>
      </c>
    </row>
    <row r="26">
      <c r="A26" s="50">
        <v>1962.0</v>
      </c>
      <c r="B26" s="50">
        <v>288.0</v>
      </c>
      <c r="C26" s="50" t="s">
        <v>4278</v>
      </c>
      <c r="D26" s="50" t="s">
        <v>10484</v>
      </c>
      <c r="E26" s="50">
        <v>1.0</v>
      </c>
      <c r="F26" s="50" t="s">
        <v>4330</v>
      </c>
    </row>
    <row r="27">
      <c r="A27" s="50">
        <v>1962.0</v>
      </c>
      <c r="B27" s="50">
        <v>372.0</v>
      </c>
      <c r="C27" s="50" t="s">
        <v>10803</v>
      </c>
      <c r="D27" s="50" t="s">
        <v>10484</v>
      </c>
      <c r="E27" s="50"/>
      <c r="F27" s="50" t="s">
        <v>10804</v>
      </c>
    </row>
    <row r="28">
      <c r="A28" s="50">
        <v>1962.0</v>
      </c>
      <c r="B28" s="50">
        <v>427.0</v>
      </c>
      <c r="C28" s="50" t="s">
        <v>10630</v>
      </c>
      <c r="D28" s="50" t="s">
        <v>10475</v>
      </c>
      <c r="E28" s="50">
        <v>1.0</v>
      </c>
      <c r="F28" s="50" t="s">
        <v>10805</v>
      </c>
    </row>
    <row r="29">
      <c r="A29" s="50">
        <v>1962.0</v>
      </c>
      <c r="B29" s="50">
        <v>454.0</v>
      </c>
      <c r="C29" s="50" t="s">
        <v>10806</v>
      </c>
      <c r="D29" s="50" t="s">
        <v>10466</v>
      </c>
      <c r="E29" s="50">
        <v>1.0</v>
      </c>
      <c r="F29" s="50" t="s">
        <v>10807</v>
      </c>
    </row>
    <row r="30">
      <c r="A30" s="50">
        <v>1963.0</v>
      </c>
      <c r="B30" s="50">
        <v>67.0</v>
      </c>
      <c r="C30" s="50" t="s">
        <v>10808</v>
      </c>
      <c r="D30" s="50" t="s">
        <v>10512</v>
      </c>
      <c r="E30" s="50">
        <v>1.0</v>
      </c>
      <c r="F30" s="50" t="s">
        <v>10809</v>
      </c>
    </row>
    <row r="31">
      <c r="A31" s="50">
        <v>1963.0</v>
      </c>
      <c r="B31" s="50">
        <v>111.0</v>
      </c>
      <c r="C31" s="50" t="s">
        <v>10810</v>
      </c>
      <c r="D31" s="50" t="s">
        <v>10602</v>
      </c>
      <c r="E31" s="50">
        <v>1.0</v>
      </c>
      <c r="F31" s="50" t="s">
        <v>10811</v>
      </c>
    </row>
    <row r="32">
      <c r="A32" s="50">
        <v>1963.0</v>
      </c>
      <c r="B32" s="50">
        <v>195.0</v>
      </c>
      <c r="C32" s="50" t="s">
        <v>10812</v>
      </c>
      <c r="D32" s="50" t="s">
        <v>10512</v>
      </c>
      <c r="E32" s="50">
        <v>1.0</v>
      </c>
      <c r="F32" s="50" t="s">
        <v>10813</v>
      </c>
    </row>
    <row r="33">
      <c r="A33" s="50">
        <v>1963.0</v>
      </c>
      <c r="B33" s="50">
        <v>211.0</v>
      </c>
      <c r="C33" s="50" t="s">
        <v>10814</v>
      </c>
      <c r="D33" s="50" t="s">
        <v>10465</v>
      </c>
      <c r="E33" s="50">
        <v>1.0</v>
      </c>
      <c r="F33" s="50" t="s">
        <v>10815</v>
      </c>
    </row>
    <row r="34">
      <c r="A34" s="50">
        <v>1963.0</v>
      </c>
      <c r="B34" s="50">
        <v>280.0</v>
      </c>
      <c r="C34" s="50" t="s">
        <v>10816</v>
      </c>
      <c r="D34" s="50" t="s">
        <v>10578</v>
      </c>
      <c r="E34" s="50">
        <v>1.0</v>
      </c>
      <c r="F34" s="50" t="s">
        <v>10817</v>
      </c>
    </row>
    <row r="35">
      <c r="A35" s="50">
        <v>1963.0</v>
      </c>
      <c r="B35" s="50">
        <v>351.0</v>
      </c>
      <c r="C35" s="50" t="s">
        <v>10818</v>
      </c>
      <c r="D35" s="50" t="s">
        <v>10465</v>
      </c>
      <c r="E35" s="50">
        <v>1.0</v>
      </c>
      <c r="F35" s="50" t="s">
        <v>10819</v>
      </c>
    </row>
    <row r="36">
      <c r="A36" s="50">
        <v>1963.0</v>
      </c>
      <c r="B36" s="50">
        <v>355.0</v>
      </c>
      <c r="C36" s="50" t="s">
        <v>10589</v>
      </c>
      <c r="D36" s="50" t="s">
        <v>10578</v>
      </c>
      <c r="E36" s="50">
        <v>1.0</v>
      </c>
      <c r="F36" s="50" t="s">
        <v>10820</v>
      </c>
    </row>
    <row r="37">
      <c r="A37" s="50">
        <v>1963.0</v>
      </c>
      <c r="B37" s="50">
        <v>398.0</v>
      </c>
      <c r="C37" s="50" t="s">
        <v>10821</v>
      </c>
      <c r="D37" s="50" t="s">
        <v>10504</v>
      </c>
      <c r="E37" s="50">
        <v>1.0</v>
      </c>
      <c r="F37" s="50" t="s">
        <v>10822</v>
      </c>
    </row>
    <row r="38">
      <c r="A38" s="50">
        <v>1963.0</v>
      </c>
      <c r="B38" s="50">
        <v>427.0</v>
      </c>
      <c r="C38" s="50" t="s">
        <v>10823</v>
      </c>
      <c r="D38" s="50" t="s">
        <v>10580</v>
      </c>
      <c r="E38" s="50">
        <v>1.0</v>
      </c>
      <c r="F38" s="50" t="s">
        <v>10824</v>
      </c>
    </row>
    <row r="39">
      <c r="A39" s="50">
        <v>1963.0</v>
      </c>
      <c r="B39" s="50">
        <v>470.0</v>
      </c>
      <c r="C39" s="50" t="s">
        <v>10825</v>
      </c>
      <c r="D39" s="50" t="s">
        <v>10463</v>
      </c>
      <c r="E39" s="50">
        <v>1.0</v>
      </c>
      <c r="F39" s="50" t="s">
        <v>10826</v>
      </c>
    </row>
    <row r="40">
      <c r="A40" s="50">
        <v>1964.0</v>
      </c>
      <c r="B40" s="50">
        <v>73.0</v>
      </c>
      <c r="C40" s="50" t="s">
        <v>10827</v>
      </c>
      <c r="D40" s="50" t="s">
        <v>10580</v>
      </c>
      <c r="E40" s="50">
        <v>1.0</v>
      </c>
      <c r="F40" s="50" t="s">
        <v>10828</v>
      </c>
    </row>
    <row r="41">
      <c r="A41" s="50">
        <v>1964.0</v>
      </c>
      <c r="B41" s="50">
        <v>85.0</v>
      </c>
      <c r="C41" s="50" t="s">
        <v>10829</v>
      </c>
      <c r="D41" s="50" t="s">
        <v>10466</v>
      </c>
      <c r="E41" s="50">
        <v>1.0</v>
      </c>
      <c r="F41" s="50" t="s">
        <v>10830</v>
      </c>
    </row>
    <row r="42">
      <c r="A42" s="50">
        <v>1964.0</v>
      </c>
      <c r="B42" s="50">
        <v>109.0</v>
      </c>
      <c r="C42" s="50" t="s">
        <v>10831</v>
      </c>
      <c r="D42" s="50" t="s">
        <v>10600</v>
      </c>
      <c r="E42" s="50">
        <v>1.0</v>
      </c>
      <c r="F42" s="50" t="s">
        <v>10832</v>
      </c>
    </row>
    <row r="43">
      <c r="A43" s="50">
        <v>1964.0</v>
      </c>
      <c r="B43" s="50">
        <v>125.0</v>
      </c>
      <c r="C43" s="50" t="s">
        <v>6618</v>
      </c>
      <c r="D43" s="50" t="s">
        <v>10485</v>
      </c>
      <c r="E43" s="50"/>
      <c r="F43" s="50" t="s">
        <v>6625</v>
      </c>
    </row>
    <row r="44">
      <c r="A44" s="50">
        <v>1964.0</v>
      </c>
      <c r="B44" s="50">
        <v>130.0</v>
      </c>
      <c r="C44" s="50" t="s">
        <v>10833</v>
      </c>
      <c r="D44" s="50" t="s">
        <v>10466</v>
      </c>
      <c r="E44" s="50">
        <v>1.0</v>
      </c>
      <c r="F44" s="50" t="s">
        <v>10834</v>
      </c>
    </row>
    <row r="45">
      <c r="A45" s="50">
        <v>1964.0</v>
      </c>
      <c r="B45" s="50">
        <v>168.0</v>
      </c>
      <c r="C45" s="50" t="s">
        <v>10835</v>
      </c>
      <c r="D45" s="50" t="s">
        <v>10466</v>
      </c>
      <c r="E45" s="50">
        <v>1.0</v>
      </c>
      <c r="F45" s="50" t="s">
        <v>10836</v>
      </c>
    </row>
    <row r="46">
      <c r="A46" s="50">
        <v>1964.0</v>
      </c>
      <c r="B46" s="50">
        <v>330.0</v>
      </c>
      <c r="C46" s="50" t="s">
        <v>10837</v>
      </c>
      <c r="D46" s="50" t="s">
        <v>10485</v>
      </c>
      <c r="E46" s="50">
        <v>1.0</v>
      </c>
      <c r="F46" s="50" t="s">
        <v>10838</v>
      </c>
    </row>
    <row r="47">
      <c r="A47" s="50">
        <v>1964.0</v>
      </c>
      <c r="B47" s="50">
        <v>412.0</v>
      </c>
      <c r="C47" s="50" t="s">
        <v>10839</v>
      </c>
      <c r="D47" s="50" t="s">
        <v>10481</v>
      </c>
      <c r="E47" s="50">
        <v>1.0</v>
      </c>
      <c r="F47" s="50" t="s">
        <v>10840</v>
      </c>
    </row>
    <row r="48">
      <c r="A48" s="50">
        <v>1964.0</v>
      </c>
      <c r="B48" s="50">
        <v>435.0</v>
      </c>
      <c r="C48" s="50" t="s">
        <v>10841</v>
      </c>
      <c r="D48" s="50" t="s">
        <v>10465</v>
      </c>
      <c r="E48" s="50">
        <v>1.0</v>
      </c>
      <c r="F48" s="50" t="s">
        <v>10842</v>
      </c>
    </row>
    <row r="49">
      <c r="A49" s="50">
        <v>1965.0</v>
      </c>
      <c r="B49" s="50">
        <v>18.0</v>
      </c>
      <c r="C49" s="50" t="s">
        <v>10678</v>
      </c>
      <c r="D49" s="50" t="s">
        <v>10485</v>
      </c>
      <c r="E49" s="50">
        <v>1.0</v>
      </c>
      <c r="F49" s="50" t="s">
        <v>10843</v>
      </c>
    </row>
    <row r="50">
      <c r="A50" s="50">
        <v>1965.0</v>
      </c>
      <c r="B50" s="50">
        <v>55.0</v>
      </c>
      <c r="C50" s="50" t="s">
        <v>10844</v>
      </c>
      <c r="D50" s="50" t="s">
        <v>10471</v>
      </c>
      <c r="E50" s="50"/>
      <c r="F50" s="50" t="s">
        <v>10845</v>
      </c>
    </row>
    <row r="51">
      <c r="A51" s="50">
        <v>1965.0</v>
      </c>
      <c r="B51" s="50">
        <v>118.0</v>
      </c>
      <c r="C51" s="50" t="s">
        <v>10846</v>
      </c>
      <c r="D51" s="50" t="s">
        <v>10549</v>
      </c>
      <c r="E51" s="50">
        <v>1.0</v>
      </c>
      <c r="F51" s="50" t="s">
        <v>10847</v>
      </c>
    </row>
    <row r="52">
      <c r="A52" s="50">
        <v>1965.0</v>
      </c>
      <c r="B52" s="50">
        <v>224.0</v>
      </c>
      <c r="C52" s="50" t="s">
        <v>10848</v>
      </c>
      <c r="D52" s="50" t="s">
        <v>10470</v>
      </c>
      <c r="E52" s="50"/>
      <c r="F52" s="50" t="s">
        <v>10849</v>
      </c>
    </row>
    <row r="53">
      <c r="A53" s="50">
        <v>1965.0</v>
      </c>
      <c r="B53" s="50">
        <v>266.0</v>
      </c>
      <c r="C53" s="50" t="s">
        <v>10850</v>
      </c>
      <c r="D53" s="50" t="s">
        <v>10512</v>
      </c>
      <c r="E53" s="50">
        <v>1.0</v>
      </c>
      <c r="F53" s="50" t="s">
        <v>10851</v>
      </c>
    </row>
    <row r="54">
      <c r="A54" s="50">
        <v>1965.0</v>
      </c>
      <c r="B54" s="50">
        <v>290.0</v>
      </c>
      <c r="C54" s="50" t="s">
        <v>10628</v>
      </c>
      <c r="D54" s="50" t="s">
        <v>10504</v>
      </c>
      <c r="E54" s="50">
        <v>1.0</v>
      </c>
      <c r="F54" s="50" t="s">
        <v>10852</v>
      </c>
    </row>
    <row r="55">
      <c r="A55" s="50">
        <v>1965.0</v>
      </c>
      <c r="B55" s="50">
        <v>305.0</v>
      </c>
      <c r="C55" s="50" t="s">
        <v>10659</v>
      </c>
      <c r="D55" s="50" t="s">
        <v>10498</v>
      </c>
      <c r="E55" s="50"/>
      <c r="F55" s="50" t="s">
        <v>10853</v>
      </c>
    </row>
    <row r="56">
      <c r="A56" s="50">
        <v>1965.0</v>
      </c>
      <c r="B56" s="50">
        <v>340.0</v>
      </c>
      <c r="C56" s="50" t="s">
        <v>6593</v>
      </c>
      <c r="D56" s="50" t="s">
        <v>10580</v>
      </c>
      <c r="E56" s="50"/>
      <c r="F56" s="50" t="s">
        <v>6670</v>
      </c>
    </row>
    <row r="57">
      <c r="A57" s="50">
        <v>1965.0</v>
      </c>
      <c r="B57" s="50">
        <v>460.0</v>
      </c>
      <c r="C57" s="50" t="s">
        <v>10854</v>
      </c>
      <c r="D57" s="50" t="s">
        <v>10481</v>
      </c>
      <c r="E57" s="50"/>
      <c r="F57" s="50" t="s">
        <v>10855</v>
      </c>
    </row>
    <row r="58">
      <c r="A58" s="50">
        <v>1966.0</v>
      </c>
      <c r="B58" s="50">
        <v>35.0</v>
      </c>
      <c r="C58" s="50" t="s">
        <v>10856</v>
      </c>
      <c r="D58" s="50" t="s">
        <v>10602</v>
      </c>
      <c r="E58" s="50">
        <v>1.0</v>
      </c>
      <c r="F58" s="50" t="s">
        <v>10857</v>
      </c>
    </row>
    <row r="59">
      <c r="A59" s="50">
        <v>1966.0</v>
      </c>
      <c r="B59" s="50">
        <v>72.0</v>
      </c>
      <c r="C59" s="50" t="s">
        <v>4513</v>
      </c>
      <c r="D59" s="50" t="s">
        <v>10485</v>
      </c>
      <c r="E59" s="50">
        <v>1.0</v>
      </c>
      <c r="F59" s="50" t="s">
        <v>4526</v>
      </c>
    </row>
    <row r="60">
      <c r="A60" s="50">
        <v>1966.0</v>
      </c>
      <c r="B60" s="50">
        <v>78.0</v>
      </c>
      <c r="C60" s="50" t="s">
        <v>10858</v>
      </c>
      <c r="D60" s="50" t="s">
        <v>10549</v>
      </c>
      <c r="E60" s="50">
        <v>1.0</v>
      </c>
      <c r="F60" s="50" t="s">
        <v>10859</v>
      </c>
    </row>
    <row r="61">
      <c r="A61" s="50">
        <v>1966.0</v>
      </c>
      <c r="B61" s="50">
        <v>137.0</v>
      </c>
      <c r="C61" s="50" t="s">
        <v>10860</v>
      </c>
      <c r="D61" s="50" t="s">
        <v>10480</v>
      </c>
      <c r="E61" s="50">
        <v>1.0</v>
      </c>
      <c r="F61" s="50" t="s">
        <v>10861</v>
      </c>
    </row>
    <row r="62">
      <c r="A62" s="50">
        <v>1966.0</v>
      </c>
      <c r="B62" s="50">
        <v>155.0</v>
      </c>
      <c r="C62" s="50" t="s">
        <v>10862</v>
      </c>
      <c r="D62" s="50" t="s">
        <v>10625</v>
      </c>
      <c r="E62" s="50">
        <v>1.0</v>
      </c>
      <c r="F62" s="50" t="s">
        <v>10863</v>
      </c>
    </row>
    <row r="63">
      <c r="A63" s="50">
        <v>1966.0</v>
      </c>
      <c r="B63" s="50">
        <v>195.0</v>
      </c>
      <c r="C63" s="50" t="s">
        <v>563</v>
      </c>
      <c r="D63" s="50" t="s">
        <v>10627</v>
      </c>
      <c r="E63" s="50">
        <v>1.0</v>
      </c>
      <c r="F63" s="50" t="s">
        <v>660</v>
      </c>
    </row>
    <row r="64">
      <c r="A64" s="50">
        <v>1966.0</v>
      </c>
      <c r="B64" s="50">
        <v>298.0</v>
      </c>
      <c r="C64" s="50" t="s">
        <v>10864</v>
      </c>
      <c r="D64" s="50" t="s">
        <v>10471</v>
      </c>
      <c r="E64" s="50"/>
      <c r="F64" s="50" t="s">
        <v>10865</v>
      </c>
    </row>
    <row r="65">
      <c r="A65" s="50">
        <v>1966.0</v>
      </c>
      <c r="B65" s="50">
        <v>376.0</v>
      </c>
      <c r="C65" s="50" t="s">
        <v>10866</v>
      </c>
      <c r="D65" s="50" t="s">
        <v>10625</v>
      </c>
      <c r="E65" s="50">
        <v>1.0</v>
      </c>
      <c r="F65" s="50" t="s">
        <v>10867</v>
      </c>
    </row>
    <row r="66">
      <c r="A66" s="50">
        <v>1966.0</v>
      </c>
      <c r="B66" s="50">
        <v>460.0</v>
      </c>
      <c r="C66" s="50" t="s">
        <v>10868</v>
      </c>
      <c r="D66" s="50" t="s">
        <v>10504</v>
      </c>
      <c r="E66" s="50"/>
      <c r="F66" s="50" t="s">
        <v>10869</v>
      </c>
    </row>
    <row r="67">
      <c r="A67" s="50">
        <v>1966.0</v>
      </c>
      <c r="B67" s="50">
        <v>505.0</v>
      </c>
      <c r="C67" s="50" t="s">
        <v>10870</v>
      </c>
      <c r="D67" s="50" t="s">
        <v>10625</v>
      </c>
      <c r="E67" s="50"/>
      <c r="F67" s="50" t="s">
        <v>10871</v>
      </c>
    </row>
    <row r="68">
      <c r="A68" s="50">
        <v>1967.0</v>
      </c>
      <c r="B68" s="50">
        <v>75.0</v>
      </c>
      <c r="C68" s="50" t="s">
        <v>10872</v>
      </c>
      <c r="D68" s="50" t="s">
        <v>10471</v>
      </c>
      <c r="E68" s="50"/>
      <c r="F68" s="50" t="s">
        <v>10873</v>
      </c>
    </row>
    <row r="69">
      <c r="A69" s="50">
        <v>1967.0</v>
      </c>
      <c r="B69" s="50">
        <v>90.0</v>
      </c>
      <c r="C69" s="50" t="s">
        <v>10874</v>
      </c>
      <c r="D69" s="50" t="s">
        <v>10512</v>
      </c>
      <c r="E69" s="50"/>
      <c r="F69" s="50" t="s">
        <v>10875</v>
      </c>
    </row>
    <row r="70">
      <c r="A70" s="50">
        <v>1967.0</v>
      </c>
      <c r="B70" s="50">
        <v>106.0</v>
      </c>
      <c r="C70" s="50" t="s">
        <v>10876</v>
      </c>
      <c r="D70" s="50" t="s">
        <v>10484</v>
      </c>
      <c r="E70" s="50">
        <v>1.0</v>
      </c>
      <c r="F70" s="50" t="s">
        <v>10877</v>
      </c>
    </row>
    <row r="71">
      <c r="A71" s="50">
        <v>1967.0</v>
      </c>
      <c r="B71" s="50">
        <v>165.0</v>
      </c>
      <c r="C71" s="50" t="s">
        <v>10878</v>
      </c>
      <c r="D71" s="50" t="s">
        <v>10602</v>
      </c>
      <c r="E71" s="50"/>
      <c r="F71" s="50" t="s">
        <v>10879</v>
      </c>
    </row>
    <row r="72">
      <c r="A72" s="50">
        <v>1967.0</v>
      </c>
      <c r="B72" s="50">
        <v>221.0</v>
      </c>
      <c r="C72" s="50" t="s">
        <v>10880</v>
      </c>
      <c r="D72" s="50" t="s">
        <v>10489</v>
      </c>
      <c r="E72" s="50"/>
      <c r="F72" s="50" t="s">
        <v>10881</v>
      </c>
    </row>
    <row r="73">
      <c r="A73" s="50">
        <v>1967.0</v>
      </c>
      <c r="B73" s="50">
        <v>363.0</v>
      </c>
      <c r="C73" s="50" t="s">
        <v>10882</v>
      </c>
      <c r="D73" s="50" t="s">
        <v>10504</v>
      </c>
      <c r="E73" s="50"/>
      <c r="F73" s="50" t="s">
        <v>10883</v>
      </c>
    </row>
    <row r="74">
      <c r="A74" s="50">
        <v>1967.0</v>
      </c>
      <c r="B74" s="50">
        <v>415.0</v>
      </c>
      <c r="C74" s="50" t="s">
        <v>10884</v>
      </c>
      <c r="D74" s="50" t="s">
        <v>10627</v>
      </c>
      <c r="E74" s="50">
        <v>1.0</v>
      </c>
      <c r="F74" s="50" t="s">
        <v>10885</v>
      </c>
    </row>
    <row r="75">
      <c r="A75" s="50">
        <v>1967.0</v>
      </c>
      <c r="B75" s="50">
        <v>439.0</v>
      </c>
      <c r="C75" s="50" t="s">
        <v>10886</v>
      </c>
      <c r="D75" s="50" t="s">
        <v>10484</v>
      </c>
      <c r="E75" s="50">
        <v>1.0</v>
      </c>
      <c r="F75" s="50" t="s">
        <v>10887</v>
      </c>
    </row>
    <row r="76">
      <c r="A76" s="50">
        <v>1967.0</v>
      </c>
      <c r="B76" s="50">
        <v>455.0</v>
      </c>
      <c r="C76" s="50" t="s">
        <v>10888</v>
      </c>
      <c r="D76" s="50" t="s">
        <v>10466</v>
      </c>
      <c r="E76" s="50"/>
      <c r="F76" s="50" t="s">
        <v>10889</v>
      </c>
    </row>
    <row r="77">
      <c r="A77" s="50">
        <v>1967.0</v>
      </c>
      <c r="B77" s="50">
        <v>505.0</v>
      </c>
      <c r="C77" s="50" t="s">
        <v>10890</v>
      </c>
      <c r="D77" s="50" t="s">
        <v>10485</v>
      </c>
      <c r="E77" s="50"/>
      <c r="F77" s="50" t="s">
        <v>10891</v>
      </c>
    </row>
    <row r="78">
      <c r="A78" s="50">
        <v>1968.0</v>
      </c>
      <c r="B78" s="50">
        <v>45.0</v>
      </c>
      <c r="C78" s="50" t="s">
        <v>758</v>
      </c>
      <c r="D78" s="50" t="s">
        <v>10602</v>
      </c>
      <c r="E78" s="50">
        <v>1.0</v>
      </c>
      <c r="F78" s="50" t="s">
        <v>771</v>
      </c>
    </row>
    <row r="79">
      <c r="A79" s="50">
        <v>1968.0</v>
      </c>
      <c r="B79" s="50">
        <v>61.0</v>
      </c>
      <c r="C79" s="50" t="s">
        <v>10647</v>
      </c>
      <c r="D79" s="50" t="s">
        <v>10471</v>
      </c>
      <c r="E79" s="50"/>
      <c r="F79" s="50" t="s">
        <v>10892</v>
      </c>
    </row>
    <row r="80">
      <c r="A80" s="50">
        <v>1968.0</v>
      </c>
      <c r="B80" s="50">
        <v>80.0</v>
      </c>
      <c r="C80" s="50" t="s">
        <v>754</v>
      </c>
      <c r="D80" s="50" t="s">
        <v>10580</v>
      </c>
      <c r="E80" s="50">
        <v>1.0</v>
      </c>
      <c r="F80" s="50" t="s">
        <v>779</v>
      </c>
    </row>
    <row r="81">
      <c r="A81" s="50">
        <v>1968.0</v>
      </c>
      <c r="B81" s="50">
        <v>104.0</v>
      </c>
      <c r="C81" s="50" t="s">
        <v>10893</v>
      </c>
      <c r="D81" s="50" t="s">
        <v>10549</v>
      </c>
      <c r="E81" s="50">
        <v>1.0</v>
      </c>
      <c r="F81" s="50" t="s">
        <v>10894</v>
      </c>
    </row>
    <row r="82">
      <c r="A82" s="50">
        <v>1968.0</v>
      </c>
      <c r="B82" s="50">
        <v>126.0</v>
      </c>
      <c r="C82" s="50" t="s">
        <v>10895</v>
      </c>
      <c r="D82" s="50" t="s">
        <v>10549</v>
      </c>
      <c r="E82" s="50">
        <v>1.0</v>
      </c>
      <c r="F82" s="50" t="s">
        <v>10896</v>
      </c>
    </row>
    <row r="83">
      <c r="A83" s="50">
        <v>1968.0</v>
      </c>
      <c r="B83" s="50">
        <v>172.0</v>
      </c>
      <c r="C83" s="50" t="s">
        <v>10897</v>
      </c>
      <c r="D83" s="50" t="s">
        <v>10466</v>
      </c>
      <c r="E83" s="50">
        <v>1.0</v>
      </c>
      <c r="F83" s="50" t="s">
        <v>10898</v>
      </c>
    </row>
    <row r="84">
      <c r="A84" s="50">
        <v>1968.0</v>
      </c>
      <c r="B84" s="50">
        <v>209.0</v>
      </c>
      <c r="C84" s="50" t="s">
        <v>10899</v>
      </c>
      <c r="D84" s="50" t="s">
        <v>10470</v>
      </c>
      <c r="E84" s="50">
        <v>1.0</v>
      </c>
      <c r="F84" s="50" t="s">
        <v>10900</v>
      </c>
    </row>
    <row r="85">
      <c r="A85" s="50">
        <v>1968.0</v>
      </c>
      <c r="B85" s="50">
        <v>282.0</v>
      </c>
      <c r="C85" s="50" t="s">
        <v>10901</v>
      </c>
      <c r="D85" s="50" t="s">
        <v>10662</v>
      </c>
      <c r="E85" s="50"/>
      <c r="F85" s="50" t="s">
        <v>10902</v>
      </c>
    </row>
    <row r="86">
      <c r="A86" s="50">
        <v>1968.0</v>
      </c>
      <c r="B86" s="50">
        <v>339.0</v>
      </c>
      <c r="C86" s="50" t="s">
        <v>10903</v>
      </c>
      <c r="D86" s="50" t="s">
        <v>10484</v>
      </c>
      <c r="E86" s="50"/>
      <c r="F86" s="50" t="s">
        <v>10904</v>
      </c>
    </row>
    <row r="87">
      <c r="A87" s="50">
        <v>1968.0</v>
      </c>
      <c r="B87" s="50">
        <v>487.0</v>
      </c>
      <c r="C87" s="50" t="s">
        <v>10905</v>
      </c>
      <c r="D87" s="50" t="s">
        <v>10485</v>
      </c>
      <c r="E87" s="50">
        <v>1.0</v>
      </c>
      <c r="F87" s="50" t="s">
        <v>10906</v>
      </c>
    </row>
    <row r="88">
      <c r="A88" s="50">
        <v>1969.0</v>
      </c>
      <c r="B88" s="50">
        <v>90.0</v>
      </c>
      <c r="C88" s="50" t="s">
        <v>10907</v>
      </c>
      <c r="D88" s="50" t="s">
        <v>10602</v>
      </c>
      <c r="E88" s="50">
        <v>1.0</v>
      </c>
      <c r="F88" s="50" t="s">
        <v>10908</v>
      </c>
    </row>
    <row r="89">
      <c r="A89" s="50">
        <v>1969.0</v>
      </c>
      <c r="B89" s="50">
        <v>95.0</v>
      </c>
      <c r="C89" s="50" t="s">
        <v>810</v>
      </c>
      <c r="D89" s="50" t="s">
        <v>10485</v>
      </c>
      <c r="E89" s="50">
        <v>1.0</v>
      </c>
      <c r="F89" s="50" t="s">
        <v>863</v>
      </c>
    </row>
    <row r="90">
      <c r="A90" s="50">
        <v>1969.0</v>
      </c>
      <c r="B90" s="50">
        <v>237.0</v>
      </c>
      <c r="C90" s="50" t="s">
        <v>10909</v>
      </c>
      <c r="D90" s="50" t="s">
        <v>10463</v>
      </c>
      <c r="E90" s="50"/>
      <c r="F90" s="50" t="s">
        <v>10910</v>
      </c>
    </row>
    <row r="91">
      <c r="A91" s="50">
        <v>1969.0</v>
      </c>
      <c r="B91" s="50">
        <v>338.0</v>
      </c>
      <c r="C91" s="50" t="s">
        <v>10911</v>
      </c>
      <c r="D91" s="50" t="s">
        <v>10470</v>
      </c>
      <c r="E91" s="50"/>
      <c r="F91" s="50" t="s">
        <v>10912</v>
      </c>
    </row>
    <row r="92">
      <c r="A92" s="50">
        <v>1969.0</v>
      </c>
      <c r="B92" s="50">
        <v>361.0</v>
      </c>
      <c r="C92" s="50" t="s">
        <v>10913</v>
      </c>
      <c r="D92" s="50" t="s">
        <v>10470</v>
      </c>
      <c r="E92" s="50">
        <v>1.0</v>
      </c>
      <c r="F92" s="50" t="s">
        <v>10914</v>
      </c>
    </row>
    <row r="93">
      <c r="A93" s="50">
        <v>1969.0</v>
      </c>
      <c r="B93" s="50">
        <v>380.0</v>
      </c>
      <c r="C93" s="50" t="s">
        <v>10915</v>
      </c>
      <c r="D93" s="50" t="s">
        <v>10463</v>
      </c>
      <c r="E93" s="50"/>
      <c r="F93" s="50" t="s">
        <v>10916</v>
      </c>
    </row>
    <row r="94">
      <c r="A94" s="50">
        <v>1969.0</v>
      </c>
      <c r="B94" s="50">
        <v>402.0</v>
      </c>
      <c r="C94" s="50" t="s">
        <v>10917</v>
      </c>
      <c r="D94" s="50" t="s">
        <v>10602</v>
      </c>
      <c r="E94" s="50"/>
      <c r="F94" s="50" t="s">
        <v>10918</v>
      </c>
    </row>
    <row r="95">
      <c r="A95" s="50">
        <v>1969.0</v>
      </c>
      <c r="B95" s="50">
        <v>464.0</v>
      </c>
      <c r="C95" s="50" t="s">
        <v>10919</v>
      </c>
      <c r="D95" s="50" t="s">
        <v>10549</v>
      </c>
      <c r="E95" s="50">
        <v>1.0</v>
      </c>
      <c r="F95" s="50" t="s">
        <v>10920</v>
      </c>
    </row>
    <row r="96">
      <c r="A96" s="50">
        <v>1969.0</v>
      </c>
      <c r="B96" s="50">
        <v>526.0</v>
      </c>
      <c r="C96" s="50" t="s">
        <v>10921</v>
      </c>
      <c r="D96" s="50" t="s">
        <v>10627</v>
      </c>
      <c r="E96" s="50">
        <v>1.0</v>
      </c>
      <c r="F96" s="50" t="s">
        <v>10922</v>
      </c>
    </row>
    <row r="97">
      <c r="A97" s="50">
        <v>1969.0</v>
      </c>
      <c r="B97" s="50">
        <v>579.0</v>
      </c>
      <c r="C97" s="50" t="s">
        <v>10923</v>
      </c>
      <c r="D97" s="50" t="s">
        <v>10465</v>
      </c>
      <c r="E97" s="50">
        <v>1.0</v>
      </c>
      <c r="F97" s="50" t="s">
        <v>10924</v>
      </c>
    </row>
    <row r="98">
      <c r="A98" s="50">
        <v>1969.0</v>
      </c>
      <c r="B98" s="50">
        <v>630.0</v>
      </c>
      <c r="C98" s="50" t="s">
        <v>10925</v>
      </c>
      <c r="D98" s="50" t="s">
        <v>10549</v>
      </c>
      <c r="E98" s="50"/>
      <c r="F98" s="50" t="s">
        <v>10926</v>
      </c>
    </row>
    <row r="99">
      <c r="A99" s="50">
        <v>1970.0</v>
      </c>
      <c r="B99" s="50">
        <v>39.0</v>
      </c>
      <c r="C99" s="50" t="s">
        <v>10927</v>
      </c>
      <c r="D99" s="50" t="s">
        <v>10471</v>
      </c>
      <c r="E99" s="50">
        <v>1.0</v>
      </c>
      <c r="F99" s="50" t="s">
        <v>10928</v>
      </c>
    </row>
    <row r="100">
      <c r="A100" s="50">
        <v>1970.0</v>
      </c>
      <c r="B100" s="50">
        <v>166.0</v>
      </c>
      <c r="C100" s="50" t="s">
        <v>10929</v>
      </c>
      <c r="D100" s="50" t="s">
        <v>10489</v>
      </c>
      <c r="E100" s="50"/>
      <c r="F100" s="50" t="s">
        <v>10930</v>
      </c>
    </row>
    <row r="101">
      <c r="A101" s="50">
        <v>1970.0</v>
      </c>
      <c r="B101" s="50">
        <v>174.0</v>
      </c>
      <c r="C101" s="50" t="s">
        <v>10931</v>
      </c>
      <c r="D101" s="50" t="s">
        <v>10553</v>
      </c>
      <c r="E101" s="50"/>
      <c r="F101" s="50" t="s">
        <v>10932</v>
      </c>
    </row>
    <row r="102">
      <c r="A102" s="50">
        <v>1970.0</v>
      </c>
      <c r="B102" s="50">
        <v>232.0</v>
      </c>
      <c r="C102" s="50" t="s">
        <v>10933</v>
      </c>
      <c r="D102" s="50" t="s">
        <v>10643</v>
      </c>
      <c r="E102" s="50">
        <v>1.0</v>
      </c>
      <c r="F102" s="50" t="s">
        <v>10934</v>
      </c>
    </row>
    <row r="103">
      <c r="A103" s="50">
        <v>1970.0</v>
      </c>
      <c r="B103" s="50">
        <v>238.0</v>
      </c>
      <c r="C103" s="50" t="s">
        <v>10935</v>
      </c>
      <c r="D103" s="50" t="s">
        <v>10675</v>
      </c>
      <c r="E103" s="50">
        <v>1.0</v>
      </c>
      <c r="F103" s="50" t="s">
        <v>10936</v>
      </c>
    </row>
    <row r="104">
      <c r="A104" s="50">
        <v>1970.0</v>
      </c>
      <c r="B104" s="50">
        <v>288.0</v>
      </c>
      <c r="C104" s="50" t="s">
        <v>10937</v>
      </c>
      <c r="D104" s="50" t="s">
        <v>10481</v>
      </c>
      <c r="E104" s="50">
        <v>1.0</v>
      </c>
      <c r="F104" s="50" t="s">
        <v>10938</v>
      </c>
    </row>
    <row r="105">
      <c r="A105" s="50">
        <v>1970.0</v>
      </c>
      <c r="B105" s="50">
        <v>321.0</v>
      </c>
      <c r="C105" s="50" t="s">
        <v>10939</v>
      </c>
      <c r="D105" s="50" t="s">
        <v>10669</v>
      </c>
      <c r="E105" s="50">
        <v>1.0</v>
      </c>
      <c r="F105" s="50" t="s">
        <v>10940</v>
      </c>
    </row>
    <row r="106">
      <c r="A106" s="50">
        <v>1970.0</v>
      </c>
      <c r="B106" s="50">
        <v>377.0</v>
      </c>
      <c r="C106" s="50" t="s">
        <v>10691</v>
      </c>
      <c r="D106" s="50" t="s">
        <v>10669</v>
      </c>
      <c r="E106" s="50"/>
      <c r="F106" s="50" t="s">
        <v>10941</v>
      </c>
    </row>
    <row r="107">
      <c r="A107" s="50">
        <v>1970.0</v>
      </c>
      <c r="B107" s="50">
        <v>645.0</v>
      </c>
      <c r="C107" s="50" t="s">
        <v>10942</v>
      </c>
      <c r="D107" s="50" t="s">
        <v>10481</v>
      </c>
      <c r="E107" s="50"/>
      <c r="F107" s="50" t="s">
        <v>10943</v>
      </c>
    </row>
    <row r="108">
      <c r="A108" s="50">
        <v>1971.0</v>
      </c>
      <c r="B108" s="50">
        <v>5.0</v>
      </c>
      <c r="C108" s="50" t="s">
        <v>10944</v>
      </c>
      <c r="D108" s="50" t="s">
        <v>10463</v>
      </c>
      <c r="E108" s="50"/>
      <c r="F108" s="50" t="s">
        <v>10945</v>
      </c>
    </row>
    <row r="109">
      <c r="A109" s="50">
        <v>1971.0</v>
      </c>
      <c r="B109" s="50">
        <v>101.0</v>
      </c>
      <c r="C109" s="50" t="s">
        <v>10946</v>
      </c>
      <c r="D109" s="50" t="s">
        <v>10475</v>
      </c>
      <c r="E109" s="50">
        <v>1.0</v>
      </c>
      <c r="F109" s="50" t="s">
        <v>10947</v>
      </c>
    </row>
    <row r="110">
      <c r="A110" s="50">
        <v>1971.0</v>
      </c>
      <c r="B110" s="50">
        <v>107.0</v>
      </c>
      <c r="C110" s="50" t="s">
        <v>10948</v>
      </c>
      <c r="D110" s="50" t="s">
        <v>10465</v>
      </c>
      <c r="E110" s="50">
        <v>1.0</v>
      </c>
      <c r="F110" s="50" t="s">
        <v>10949</v>
      </c>
    </row>
    <row r="111">
      <c r="A111" s="50">
        <v>1971.0</v>
      </c>
      <c r="B111" s="50">
        <v>114.0</v>
      </c>
      <c r="C111" s="50" t="s">
        <v>10950</v>
      </c>
      <c r="D111" s="50" t="s">
        <v>10471</v>
      </c>
      <c r="E111" s="50">
        <v>1.0</v>
      </c>
      <c r="F111" s="50" t="s">
        <v>10951</v>
      </c>
    </row>
    <row r="112">
      <c r="A112" s="50">
        <v>1971.0</v>
      </c>
      <c r="B112" s="50">
        <v>224.0</v>
      </c>
      <c r="C112" s="50" t="s">
        <v>10952</v>
      </c>
      <c r="D112" s="50" t="s">
        <v>10549</v>
      </c>
      <c r="E112" s="50">
        <v>1.0</v>
      </c>
      <c r="F112" s="50" t="s">
        <v>10953</v>
      </c>
    </row>
    <row r="113">
      <c r="A113" s="50">
        <v>1971.0</v>
      </c>
      <c r="B113" s="50">
        <v>233.0</v>
      </c>
      <c r="C113" s="50" t="s">
        <v>10954</v>
      </c>
      <c r="D113" s="50" t="s">
        <v>10481</v>
      </c>
      <c r="E113" s="50">
        <v>1.0</v>
      </c>
      <c r="F113" s="50" t="s">
        <v>10955</v>
      </c>
    </row>
    <row r="114">
      <c r="A114" s="50">
        <v>1971.0</v>
      </c>
      <c r="B114" s="50">
        <v>263.0</v>
      </c>
      <c r="C114" s="50" t="s">
        <v>10956</v>
      </c>
      <c r="D114" s="50" t="s">
        <v>10463</v>
      </c>
      <c r="E114" s="50"/>
      <c r="F114" s="50" t="s">
        <v>10957</v>
      </c>
    </row>
    <row r="115">
      <c r="A115" s="50">
        <v>1971.0</v>
      </c>
      <c r="B115" s="50">
        <v>478.0</v>
      </c>
      <c r="C115" s="50" t="s">
        <v>10958</v>
      </c>
      <c r="D115" s="50" t="s">
        <v>10485</v>
      </c>
      <c r="E115" s="50"/>
      <c r="F115" s="50" t="s">
        <v>10959</v>
      </c>
    </row>
    <row r="116">
      <c r="A116" s="50">
        <v>1971.0</v>
      </c>
      <c r="B116" s="50">
        <v>515.0</v>
      </c>
      <c r="C116" s="50" t="s">
        <v>10960</v>
      </c>
      <c r="D116" s="50" t="s">
        <v>10675</v>
      </c>
      <c r="E116" s="50"/>
      <c r="F116" s="50" t="s">
        <v>10961</v>
      </c>
    </row>
    <row r="117">
      <c r="A117" s="50">
        <v>1971.0</v>
      </c>
      <c r="B117" s="50">
        <v>582.0</v>
      </c>
      <c r="C117" s="50" t="s">
        <v>10962</v>
      </c>
      <c r="D117" s="50" t="s">
        <v>10489</v>
      </c>
      <c r="E117" s="50"/>
      <c r="F117" s="50" t="s">
        <v>10963</v>
      </c>
    </row>
    <row r="118">
      <c r="A118" s="50">
        <v>1972.0</v>
      </c>
      <c r="B118" s="50">
        <v>62.0</v>
      </c>
      <c r="C118" s="50" t="s">
        <v>10964</v>
      </c>
      <c r="D118" s="50" t="s">
        <v>10662</v>
      </c>
      <c r="E118" s="50">
        <v>1.0</v>
      </c>
      <c r="F118" s="50" t="s">
        <v>10965</v>
      </c>
    </row>
    <row r="119">
      <c r="A119" s="50">
        <v>1972.0</v>
      </c>
      <c r="B119" s="50">
        <v>99.0</v>
      </c>
      <c r="C119" s="50" t="s">
        <v>10966</v>
      </c>
      <c r="D119" s="50" t="s">
        <v>10485</v>
      </c>
      <c r="E119" s="50"/>
      <c r="F119" s="50" t="s">
        <v>10967</v>
      </c>
    </row>
    <row r="120">
      <c r="A120" s="50">
        <v>1972.0</v>
      </c>
      <c r="B120" s="50">
        <v>114.0</v>
      </c>
      <c r="C120" s="50" t="s">
        <v>10968</v>
      </c>
      <c r="D120" s="50" t="s">
        <v>10553</v>
      </c>
      <c r="E120" s="50"/>
      <c r="F120" s="50" t="s">
        <v>10969</v>
      </c>
    </row>
    <row r="121">
      <c r="A121" s="50">
        <v>1972.0</v>
      </c>
      <c r="B121" s="50">
        <v>142.0</v>
      </c>
      <c r="C121" s="50" t="s">
        <v>10970</v>
      </c>
      <c r="D121" s="50" t="s">
        <v>10465</v>
      </c>
      <c r="E121" s="50">
        <v>1.0</v>
      </c>
      <c r="F121" s="50" t="s">
        <v>10971</v>
      </c>
    </row>
    <row r="122">
      <c r="A122" s="50">
        <v>1972.0</v>
      </c>
      <c r="B122" s="50">
        <v>165.0</v>
      </c>
      <c r="C122" s="50" t="s">
        <v>10972</v>
      </c>
      <c r="D122" s="50" t="s">
        <v>10549</v>
      </c>
      <c r="E122" s="50"/>
      <c r="F122" s="50" t="s">
        <v>10973</v>
      </c>
    </row>
    <row r="123">
      <c r="A123" s="50">
        <v>1972.0</v>
      </c>
      <c r="B123" s="50">
        <v>244.0</v>
      </c>
      <c r="C123" s="50" t="s">
        <v>10974</v>
      </c>
      <c r="D123" s="50" t="s">
        <v>10580</v>
      </c>
      <c r="E123" s="50"/>
      <c r="F123" s="50" t="s">
        <v>10975</v>
      </c>
    </row>
    <row r="124">
      <c r="A124" s="50">
        <v>1972.0</v>
      </c>
      <c r="B124" s="50">
        <v>281.0</v>
      </c>
      <c r="C124" s="50" t="s">
        <v>10976</v>
      </c>
      <c r="D124" s="50" t="s">
        <v>10692</v>
      </c>
      <c r="E124" s="50"/>
      <c r="F124" s="50" t="s">
        <v>10977</v>
      </c>
    </row>
    <row r="125">
      <c r="A125" s="50">
        <v>1972.0</v>
      </c>
      <c r="B125" s="50">
        <v>380.0</v>
      </c>
      <c r="C125" s="50" t="s">
        <v>10978</v>
      </c>
      <c r="D125" s="50" t="s">
        <v>10643</v>
      </c>
      <c r="E125" s="50">
        <v>1.0</v>
      </c>
      <c r="F125" s="50" t="s">
        <v>10979</v>
      </c>
    </row>
    <row r="126">
      <c r="A126" s="50">
        <v>1972.0</v>
      </c>
      <c r="B126" s="50">
        <v>690.0</v>
      </c>
      <c r="C126" s="50" t="s">
        <v>10980</v>
      </c>
      <c r="D126" s="50" t="s">
        <v>10481</v>
      </c>
      <c r="E126" s="50"/>
      <c r="F126" s="50" t="s">
        <v>10981</v>
      </c>
    </row>
    <row r="127">
      <c r="A127" s="50">
        <v>1972.0</v>
      </c>
      <c r="B127" s="50">
        <v>703.0</v>
      </c>
      <c r="C127" s="50" t="s">
        <v>10982</v>
      </c>
      <c r="D127" s="50" t="s">
        <v>10471</v>
      </c>
      <c r="E127" s="50"/>
      <c r="F127" s="50" t="s">
        <v>10983</v>
      </c>
    </row>
    <row r="128">
      <c r="A128" s="50">
        <v>1973.0</v>
      </c>
      <c r="B128" s="50">
        <v>31.0</v>
      </c>
      <c r="C128" s="50" t="s">
        <v>10984</v>
      </c>
      <c r="D128" s="50" t="s">
        <v>10465</v>
      </c>
      <c r="E128" s="50">
        <v>1.0</v>
      </c>
      <c r="F128" s="50" t="s">
        <v>10985</v>
      </c>
    </row>
    <row r="129">
      <c r="A129" s="50">
        <v>1973.0</v>
      </c>
      <c r="B129" s="50">
        <v>55.0</v>
      </c>
      <c r="C129" s="50" t="s">
        <v>10986</v>
      </c>
      <c r="D129" s="50" t="s">
        <v>10602</v>
      </c>
      <c r="E129" s="50">
        <v>1.0</v>
      </c>
      <c r="F129" s="50" t="s">
        <v>10987</v>
      </c>
    </row>
    <row r="130">
      <c r="A130" s="50">
        <v>1973.0</v>
      </c>
      <c r="B130" s="50">
        <v>133.0</v>
      </c>
      <c r="C130" s="50" t="s">
        <v>10988</v>
      </c>
      <c r="D130" s="50" t="s">
        <v>10677</v>
      </c>
      <c r="E130" s="50">
        <v>1.0</v>
      </c>
      <c r="F130" s="50" t="s">
        <v>10989</v>
      </c>
    </row>
    <row r="131">
      <c r="A131" s="50">
        <v>1973.0</v>
      </c>
      <c r="B131" s="50">
        <v>181.0</v>
      </c>
      <c r="C131" s="50" t="s">
        <v>10990</v>
      </c>
      <c r="D131" s="50" t="s">
        <v>10465</v>
      </c>
      <c r="E131" s="50">
        <v>1.0</v>
      </c>
      <c r="F131" s="50" t="s">
        <v>10991</v>
      </c>
    </row>
    <row r="132">
      <c r="A132" s="50">
        <v>1973.0</v>
      </c>
      <c r="B132" s="50">
        <v>193.0</v>
      </c>
      <c r="C132" s="50" t="s">
        <v>4844</v>
      </c>
      <c r="D132" s="50" t="s">
        <v>10471</v>
      </c>
      <c r="E132" s="50">
        <v>1.0</v>
      </c>
      <c r="F132" s="50" t="s">
        <v>4921</v>
      </c>
    </row>
    <row r="133">
      <c r="A133" s="50">
        <v>1973.0</v>
      </c>
      <c r="B133" s="50">
        <v>241.0</v>
      </c>
      <c r="C133" s="50" t="s">
        <v>10992</v>
      </c>
      <c r="D133" s="50" t="s">
        <v>10480</v>
      </c>
      <c r="E133" s="50">
        <v>1.0</v>
      </c>
      <c r="F133" s="50" t="s">
        <v>10993</v>
      </c>
    </row>
    <row r="134">
      <c r="A134" s="50">
        <v>1975.0</v>
      </c>
      <c r="B134" s="50">
        <v>16.0</v>
      </c>
      <c r="C134" s="50" t="s">
        <v>10994</v>
      </c>
      <c r="D134" s="50" t="s">
        <v>10625</v>
      </c>
      <c r="E134" s="50"/>
      <c r="F134" s="50" t="s">
        <v>10995</v>
      </c>
    </row>
    <row r="135">
      <c r="A135" s="50">
        <v>1975.0</v>
      </c>
      <c r="B135" s="50">
        <v>104.0</v>
      </c>
      <c r="C135" s="50" t="s">
        <v>10996</v>
      </c>
      <c r="D135" s="50" t="s">
        <v>10484</v>
      </c>
      <c r="E135" s="50"/>
      <c r="F135" s="50" t="s">
        <v>10997</v>
      </c>
    </row>
    <row r="136">
      <c r="A136" s="50">
        <v>1975.0</v>
      </c>
      <c r="B136" s="50">
        <v>106.0</v>
      </c>
      <c r="C136" s="50" t="s">
        <v>10998</v>
      </c>
      <c r="D136" s="50" t="s">
        <v>10697</v>
      </c>
      <c r="E136" s="50"/>
      <c r="F136" s="50" t="s">
        <v>10999</v>
      </c>
    </row>
    <row r="137">
      <c r="A137" s="50">
        <v>1975.0</v>
      </c>
      <c r="B137" s="50">
        <v>174.0</v>
      </c>
      <c r="C137" s="50" t="s">
        <v>11000</v>
      </c>
      <c r="D137" s="50" t="s">
        <v>10480</v>
      </c>
      <c r="E137" s="50">
        <v>1.0</v>
      </c>
      <c r="F137" s="50" t="s">
        <v>11001</v>
      </c>
    </row>
    <row r="138">
      <c r="A138" s="50">
        <v>1975.0</v>
      </c>
      <c r="B138" s="50">
        <v>229.0</v>
      </c>
      <c r="C138" s="50" t="s">
        <v>11002</v>
      </c>
      <c r="D138" s="50" t="s">
        <v>10675</v>
      </c>
      <c r="E138" s="50">
        <v>1.0</v>
      </c>
      <c r="F138" s="50" t="s">
        <v>11003</v>
      </c>
    </row>
    <row r="139">
      <c r="A139" s="50">
        <v>1975.0</v>
      </c>
      <c r="B139" s="50">
        <v>299.0</v>
      </c>
      <c r="C139" s="50" t="s">
        <v>11004</v>
      </c>
      <c r="D139" s="50" t="s">
        <v>10466</v>
      </c>
      <c r="E139" s="50">
        <v>1.0</v>
      </c>
      <c r="F139" s="50" t="s">
        <v>11005</v>
      </c>
    </row>
    <row r="140">
      <c r="A140" s="50">
        <v>1975.0</v>
      </c>
      <c r="B140" s="50">
        <v>334.0</v>
      </c>
      <c r="C140" s="50" t="s">
        <v>11006</v>
      </c>
      <c r="D140" s="50" t="s">
        <v>10627</v>
      </c>
      <c r="E140" s="50">
        <v>1.0</v>
      </c>
      <c r="F140" s="50" t="s">
        <v>11007</v>
      </c>
    </row>
    <row r="141">
      <c r="A141" s="50">
        <v>1975.0</v>
      </c>
      <c r="B141" s="50">
        <v>512.0</v>
      </c>
      <c r="C141" s="50" t="s">
        <v>11008</v>
      </c>
      <c r="D141" s="50" t="s">
        <v>10627</v>
      </c>
      <c r="E141" s="50"/>
      <c r="F141" s="50" t="s">
        <v>11009</v>
      </c>
    </row>
    <row r="142">
      <c r="A142" s="50">
        <v>1975.0</v>
      </c>
      <c r="B142" s="50">
        <v>647.0</v>
      </c>
      <c r="C142" s="50" t="s">
        <v>11010</v>
      </c>
      <c r="D142" s="50" t="s">
        <v>10662</v>
      </c>
      <c r="E142" s="50">
        <v>1.0</v>
      </c>
      <c r="F142" s="50" t="s">
        <v>11011</v>
      </c>
    </row>
    <row r="143">
      <c r="A143" s="50">
        <v>1976.0</v>
      </c>
      <c r="B143" s="50">
        <v>30.0</v>
      </c>
      <c r="C143" s="50" t="s">
        <v>11012</v>
      </c>
      <c r="D143" s="50" t="s">
        <v>10549</v>
      </c>
      <c r="E143" s="50"/>
      <c r="F143" s="50" t="s">
        <v>11013</v>
      </c>
    </row>
    <row r="144">
      <c r="A144" s="50">
        <v>1976.0</v>
      </c>
      <c r="B144" s="50">
        <v>50.0</v>
      </c>
      <c r="C144" s="50" t="s">
        <v>11014</v>
      </c>
      <c r="D144" s="50" t="s">
        <v>10471</v>
      </c>
      <c r="E144" s="50">
        <v>1.0</v>
      </c>
      <c r="F144" s="50" t="s">
        <v>11015</v>
      </c>
    </row>
    <row r="145">
      <c r="A145" s="50">
        <v>1976.0</v>
      </c>
      <c r="B145" s="50">
        <v>134.0</v>
      </c>
      <c r="C145" s="50" t="s">
        <v>11016</v>
      </c>
      <c r="D145" s="50" t="s">
        <v>10677</v>
      </c>
      <c r="E145" s="50">
        <v>1.0</v>
      </c>
      <c r="F145" s="50" t="s">
        <v>11017</v>
      </c>
    </row>
    <row r="146">
      <c r="A146" s="50">
        <v>1976.0</v>
      </c>
      <c r="B146" s="50">
        <v>141.0</v>
      </c>
      <c r="C146" s="50" t="s">
        <v>11018</v>
      </c>
      <c r="D146" s="50" t="s">
        <v>10675</v>
      </c>
      <c r="E146" s="50">
        <v>1.0</v>
      </c>
      <c r="F146" s="50" t="s">
        <v>11019</v>
      </c>
    </row>
    <row r="147">
      <c r="A147" s="50">
        <v>1976.0</v>
      </c>
      <c r="B147" s="50">
        <v>229.0</v>
      </c>
      <c r="C147" s="50" t="s">
        <v>11020</v>
      </c>
      <c r="D147" s="50" t="s">
        <v>10625</v>
      </c>
      <c r="E147" s="50">
        <v>1.0</v>
      </c>
      <c r="F147" s="50" t="s">
        <v>11021</v>
      </c>
    </row>
    <row r="148">
      <c r="A148" s="50">
        <v>1976.0</v>
      </c>
      <c r="B148" s="50">
        <v>313.0</v>
      </c>
      <c r="C148" s="50" t="s">
        <v>11022</v>
      </c>
      <c r="D148" s="50" t="s">
        <v>10580</v>
      </c>
      <c r="E148" s="50">
        <v>1.0</v>
      </c>
      <c r="F148" s="50" t="s">
        <v>11023</v>
      </c>
    </row>
    <row r="149">
      <c r="A149" s="50">
        <v>1976.0</v>
      </c>
      <c r="B149" s="50">
        <v>340.0</v>
      </c>
      <c r="C149" s="50" t="s">
        <v>5033</v>
      </c>
      <c r="D149" s="50" t="s">
        <v>10471</v>
      </c>
      <c r="E149" s="50">
        <v>1.0</v>
      </c>
      <c r="F149" s="50" t="s">
        <v>5064</v>
      </c>
    </row>
    <row r="150">
      <c r="A150" s="50">
        <v>1976.0</v>
      </c>
      <c r="B150" s="50">
        <v>407.0</v>
      </c>
      <c r="C150" s="50" t="s">
        <v>11024</v>
      </c>
      <c r="D150" s="50" t="s">
        <v>10481</v>
      </c>
      <c r="E150" s="50">
        <v>1.0</v>
      </c>
      <c r="F150" s="50" t="s">
        <v>11025</v>
      </c>
    </row>
    <row r="151">
      <c r="A151" s="50">
        <v>1976.0</v>
      </c>
      <c r="B151" s="50">
        <v>432.0</v>
      </c>
      <c r="C151" s="50" t="s">
        <v>11026</v>
      </c>
      <c r="D151" s="50" t="s">
        <v>10475</v>
      </c>
      <c r="E151" s="50">
        <v>1.0</v>
      </c>
      <c r="F151" s="50" t="s">
        <v>11027</v>
      </c>
    </row>
    <row r="152">
      <c r="A152" s="50">
        <v>1976.0</v>
      </c>
      <c r="B152" s="50">
        <v>441.0</v>
      </c>
      <c r="C152" s="50" t="s">
        <v>5037</v>
      </c>
      <c r="D152" s="50" t="s">
        <v>10675</v>
      </c>
      <c r="E152" s="50">
        <v>1.0</v>
      </c>
      <c r="F152" s="50" t="s">
        <v>5077</v>
      </c>
    </row>
    <row r="153">
      <c r="A153" s="50">
        <v>1977.0</v>
      </c>
      <c r="B153" s="50">
        <v>58.0</v>
      </c>
      <c r="C153" s="50" t="s">
        <v>11028</v>
      </c>
      <c r="D153" s="50" t="s">
        <v>10466</v>
      </c>
      <c r="E153" s="50">
        <v>1.0</v>
      </c>
      <c r="F153" s="50" t="s">
        <v>11029</v>
      </c>
    </row>
    <row r="154">
      <c r="A154" s="50">
        <v>1977.0</v>
      </c>
      <c r="B154" s="50">
        <v>93.0</v>
      </c>
      <c r="C154" s="50" t="s">
        <v>11030</v>
      </c>
      <c r="D154" s="50" t="s">
        <v>10669</v>
      </c>
      <c r="E154" s="50">
        <v>1.0</v>
      </c>
      <c r="F154" s="50" t="s">
        <v>11031</v>
      </c>
    </row>
    <row r="155">
      <c r="A155" s="50">
        <v>1977.0</v>
      </c>
      <c r="B155" s="50">
        <v>161.0</v>
      </c>
      <c r="C155" s="50" t="s">
        <v>11032</v>
      </c>
      <c r="D155" s="50" t="s">
        <v>10480</v>
      </c>
      <c r="E155" s="50">
        <v>1.0</v>
      </c>
      <c r="F155" s="50" t="s">
        <v>11033</v>
      </c>
    </row>
    <row r="156">
      <c r="A156" s="50">
        <v>1977.0</v>
      </c>
      <c r="B156" s="50">
        <v>175.0</v>
      </c>
      <c r="C156" s="50" t="s">
        <v>11034</v>
      </c>
      <c r="D156" s="50" t="s">
        <v>10580</v>
      </c>
      <c r="E156" s="50">
        <v>1.0</v>
      </c>
      <c r="F156" s="50" t="s">
        <v>11035</v>
      </c>
    </row>
    <row r="157">
      <c r="A157" s="50">
        <v>1977.0</v>
      </c>
      <c r="B157" s="50">
        <v>265.0</v>
      </c>
      <c r="C157" s="50" t="s">
        <v>11036</v>
      </c>
      <c r="D157" s="50" t="s">
        <v>10475</v>
      </c>
      <c r="E157" s="50">
        <v>1.0</v>
      </c>
      <c r="F157" s="50" t="s">
        <v>11037</v>
      </c>
    </row>
    <row r="158">
      <c r="A158" s="50">
        <v>1977.0</v>
      </c>
      <c r="B158" s="50">
        <v>291.0</v>
      </c>
      <c r="C158" s="50" t="s">
        <v>11038</v>
      </c>
      <c r="D158" s="50" t="s">
        <v>10475</v>
      </c>
      <c r="E158" s="50">
        <v>1.0</v>
      </c>
      <c r="F158" s="50" t="s">
        <v>11039</v>
      </c>
    </row>
    <row r="159">
      <c r="A159" s="50">
        <v>1977.0</v>
      </c>
      <c r="B159" s="50">
        <v>359.0</v>
      </c>
      <c r="C159" s="50" t="s">
        <v>11040</v>
      </c>
      <c r="D159" s="50" t="s">
        <v>10463</v>
      </c>
      <c r="E159" s="50">
        <v>1.0</v>
      </c>
      <c r="F159" s="50" t="s">
        <v>11041</v>
      </c>
    </row>
    <row r="160">
      <c r="A160" s="50">
        <v>1977.0</v>
      </c>
      <c r="B160" s="50">
        <v>397.0</v>
      </c>
      <c r="C160" s="50" t="s">
        <v>11042</v>
      </c>
      <c r="D160" s="50" t="s">
        <v>10549</v>
      </c>
      <c r="E160" s="50">
        <v>1.0</v>
      </c>
      <c r="F160" s="50" t="s">
        <v>11043</v>
      </c>
    </row>
    <row r="161">
      <c r="A161" s="50">
        <v>1977.0</v>
      </c>
      <c r="B161" s="50">
        <v>549.0</v>
      </c>
      <c r="C161" s="50" t="s">
        <v>11044</v>
      </c>
      <c r="D161" s="50" t="s">
        <v>10643</v>
      </c>
      <c r="E161" s="50">
        <v>1.0</v>
      </c>
      <c r="F161" s="50" t="s">
        <v>11045</v>
      </c>
    </row>
    <row r="162">
      <c r="A162" s="50">
        <v>1977.0</v>
      </c>
      <c r="B162" s="50">
        <v>577.0</v>
      </c>
      <c r="C162" s="50" t="s">
        <v>11046</v>
      </c>
      <c r="D162" s="50" t="s">
        <v>10692</v>
      </c>
      <c r="E162" s="50"/>
      <c r="F162" s="50" t="s">
        <v>11047</v>
      </c>
    </row>
    <row r="163">
      <c r="A163" s="50">
        <v>1978.0</v>
      </c>
      <c r="B163" s="50">
        <v>23.0</v>
      </c>
      <c r="C163" s="50" t="s">
        <v>11048</v>
      </c>
      <c r="D163" s="50" t="s">
        <v>10697</v>
      </c>
      <c r="E163" s="50">
        <v>1.0</v>
      </c>
      <c r="F163" s="50" t="s">
        <v>11049</v>
      </c>
    </row>
    <row r="164">
      <c r="A164" s="50">
        <v>1978.0</v>
      </c>
      <c r="B164" s="50">
        <v>36.0</v>
      </c>
      <c r="C164" s="50" t="s">
        <v>1496</v>
      </c>
      <c r="D164" s="50" t="s">
        <v>10504</v>
      </c>
      <c r="E164" s="50">
        <v>1.0</v>
      </c>
      <c r="F164" s="50" t="s">
        <v>1498</v>
      </c>
    </row>
    <row r="165">
      <c r="A165" s="50">
        <v>1978.0</v>
      </c>
      <c r="B165" s="50">
        <v>55.0</v>
      </c>
      <c r="C165" s="50" t="s">
        <v>11050</v>
      </c>
      <c r="D165" s="50" t="s">
        <v>10662</v>
      </c>
      <c r="E165" s="50">
        <v>1.0</v>
      </c>
      <c r="F165" s="50" t="s">
        <v>11051</v>
      </c>
    </row>
    <row r="166">
      <c r="A166" s="50">
        <v>1978.0</v>
      </c>
      <c r="B166" s="50">
        <v>72.0</v>
      </c>
      <c r="C166" s="50" t="s">
        <v>5108</v>
      </c>
      <c r="D166" s="50" t="s">
        <v>10675</v>
      </c>
      <c r="E166" s="50">
        <v>1.0</v>
      </c>
      <c r="F166" s="50" t="s">
        <v>5140</v>
      </c>
    </row>
    <row r="167">
      <c r="A167" s="50">
        <v>1978.0</v>
      </c>
      <c r="B167" s="50">
        <v>124.0</v>
      </c>
      <c r="C167" s="50" t="s">
        <v>11052</v>
      </c>
      <c r="D167" s="50" t="s">
        <v>10475</v>
      </c>
      <c r="E167" s="50">
        <v>1.0</v>
      </c>
      <c r="F167" s="50" t="s">
        <v>11053</v>
      </c>
    </row>
    <row r="168">
      <c r="A168" s="50">
        <v>1978.0</v>
      </c>
      <c r="B168" s="50">
        <v>139.0</v>
      </c>
      <c r="C168" s="50" t="s">
        <v>11054</v>
      </c>
      <c r="D168" s="50" t="s">
        <v>10662</v>
      </c>
      <c r="E168" s="50">
        <v>1.0</v>
      </c>
      <c r="F168" s="50" t="s">
        <v>11055</v>
      </c>
    </row>
    <row r="169">
      <c r="A169" s="50">
        <v>1978.0</v>
      </c>
      <c r="B169" s="50">
        <v>141.0</v>
      </c>
      <c r="C169" s="50" t="s">
        <v>11056</v>
      </c>
      <c r="D169" s="50" t="s">
        <v>10705</v>
      </c>
      <c r="E169" s="50">
        <v>1.0</v>
      </c>
      <c r="F169" s="50" t="s">
        <v>11057</v>
      </c>
    </row>
    <row r="170">
      <c r="A170" s="50">
        <v>1978.0</v>
      </c>
      <c r="B170" s="50">
        <v>196.0</v>
      </c>
      <c r="C170" s="50" t="s">
        <v>11058</v>
      </c>
      <c r="D170" s="50" t="s">
        <v>10706</v>
      </c>
      <c r="E170" s="50">
        <v>1.0</v>
      </c>
      <c r="F170" s="50" t="s">
        <v>11059</v>
      </c>
    </row>
    <row r="171">
      <c r="A171" s="50">
        <v>1978.0</v>
      </c>
      <c r="B171" s="50">
        <v>267.0</v>
      </c>
      <c r="C171" s="50" t="s">
        <v>11060</v>
      </c>
      <c r="D171" s="50" t="s">
        <v>10706</v>
      </c>
      <c r="E171" s="50">
        <v>1.0</v>
      </c>
      <c r="F171" s="50" t="s">
        <v>11061</v>
      </c>
    </row>
    <row r="172">
      <c r="A172" s="50">
        <v>1978.0</v>
      </c>
      <c r="B172" s="50">
        <v>419.0</v>
      </c>
      <c r="C172" s="50" t="s">
        <v>11062</v>
      </c>
      <c r="D172" s="50" t="s">
        <v>10706</v>
      </c>
      <c r="E172" s="50">
        <v>1.0</v>
      </c>
      <c r="F172" s="50" t="s">
        <v>11063</v>
      </c>
    </row>
    <row r="173">
      <c r="A173" s="50">
        <v>1978.0</v>
      </c>
      <c r="B173" s="50">
        <v>624.0</v>
      </c>
      <c r="C173" s="50" t="s">
        <v>11064</v>
      </c>
      <c r="D173" s="50" t="s">
        <v>10549</v>
      </c>
      <c r="E173" s="50">
        <v>1.0</v>
      </c>
      <c r="F173" s="50" t="s">
        <v>11065</v>
      </c>
    </row>
    <row r="174">
      <c r="A174" s="50">
        <v>1987.0</v>
      </c>
      <c r="B174" s="50">
        <v>80.0</v>
      </c>
      <c r="C174" s="50" t="s">
        <v>11066</v>
      </c>
      <c r="D174" s="50" t="s">
        <v>10625</v>
      </c>
      <c r="E174" s="50">
        <v>1.0</v>
      </c>
      <c r="F174" s="50" t="s">
        <v>11067</v>
      </c>
    </row>
    <row r="175">
      <c r="A175" s="50">
        <v>1987.0</v>
      </c>
      <c r="B175" s="50">
        <v>192.0</v>
      </c>
      <c r="C175" s="50" t="s">
        <v>11068</v>
      </c>
      <c r="D175" s="50" t="s">
        <v>10465</v>
      </c>
      <c r="E175" s="50">
        <v>1.0</v>
      </c>
      <c r="F175" s="50" t="s">
        <v>11069</v>
      </c>
    </row>
    <row r="176">
      <c r="A176" s="50">
        <v>1987.0</v>
      </c>
      <c r="B176" s="50">
        <v>296.0</v>
      </c>
      <c r="C176" s="50" t="s">
        <v>11070</v>
      </c>
      <c r="D176" s="50" t="s">
        <v>10643</v>
      </c>
      <c r="E176" s="50">
        <v>1.0</v>
      </c>
      <c r="F176" s="50" t="s">
        <v>11071</v>
      </c>
    </row>
    <row r="177">
      <c r="A177" s="50">
        <v>1987.0</v>
      </c>
      <c r="B177" s="50">
        <v>436.0</v>
      </c>
      <c r="C177" s="50" t="s">
        <v>11072</v>
      </c>
      <c r="D177" s="50" t="s">
        <v>10465</v>
      </c>
      <c r="E177" s="50">
        <v>1.0</v>
      </c>
      <c r="F177" s="50" t="s">
        <v>11073</v>
      </c>
    </row>
    <row r="178">
      <c r="A178" s="50">
        <v>1987.0</v>
      </c>
      <c r="B178" s="50">
        <v>465.0</v>
      </c>
      <c r="C178" s="50" t="s">
        <v>11074</v>
      </c>
      <c r="D178" s="50" t="s">
        <v>10480</v>
      </c>
      <c r="E178" s="50">
        <v>1.0</v>
      </c>
      <c r="F178" s="50" t="s">
        <v>11075</v>
      </c>
    </row>
    <row r="179">
      <c r="A179" s="50">
        <v>1987.0</v>
      </c>
      <c r="B179" s="50">
        <v>476.0</v>
      </c>
      <c r="C179" s="50" t="s">
        <v>11076</v>
      </c>
      <c r="D179" s="50" t="s">
        <v>10705</v>
      </c>
      <c r="E179" s="50">
        <v>1.0</v>
      </c>
      <c r="F179" s="50" t="s">
        <v>11077</v>
      </c>
    </row>
    <row r="180">
      <c r="A180" s="50">
        <v>1987.0</v>
      </c>
      <c r="B180" s="50">
        <v>499.0</v>
      </c>
      <c r="C180" s="50" t="s">
        <v>11078</v>
      </c>
      <c r="D180" s="50" t="s">
        <v>10481</v>
      </c>
      <c r="E180" s="50">
        <v>1.0</v>
      </c>
      <c r="F180" s="50" t="s">
        <v>11079</v>
      </c>
    </row>
    <row r="181">
      <c r="A181" s="50">
        <v>1987.0</v>
      </c>
      <c r="B181" s="50">
        <v>550.0</v>
      </c>
      <c r="C181" s="50" t="s">
        <v>11080</v>
      </c>
      <c r="D181" s="50" t="s">
        <v>10697</v>
      </c>
      <c r="E181" s="50">
        <v>1.0</v>
      </c>
      <c r="F181" s="50" t="s">
        <v>11081</v>
      </c>
    </row>
    <row r="182">
      <c r="A182" s="50">
        <v>1987.0</v>
      </c>
      <c r="B182" s="50">
        <v>620.0</v>
      </c>
      <c r="C182" s="50" t="s">
        <v>7369</v>
      </c>
      <c r="D182" s="50" t="s">
        <v>10662</v>
      </c>
      <c r="E182" s="50">
        <v>1.0</v>
      </c>
      <c r="F182" s="50" t="s">
        <v>7445</v>
      </c>
    </row>
    <row r="183">
      <c r="A183" s="50">
        <v>1987.0</v>
      </c>
      <c r="B183" s="50">
        <v>658.0</v>
      </c>
      <c r="C183" s="50" t="s">
        <v>11082</v>
      </c>
      <c r="D183" s="50" t="s">
        <v>10549</v>
      </c>
      <c r="E183" s="50">
        <v>1.0</v>
      </c>
      <c r="F183" s="50" t="s">
        <v>11083</v>
      </c>
    </row>
    <row r="184">
      <c r="A184" s="50">
        <v>1988.0</v>
      </c>
      <c r="B184" s="50">
        <v>192.0</v>
      </c>
      <c r="C184" s="50" t="s">
        <v>11084</v>
      </c>
      <c r="D184" s="50" t="s">
        <v>10625</v>
      </c>
      <c r="E184" s="50">
        <v>1.0</v>
      </c>
      <c r="F184" s="50" t="s">
        <v>11085</v>
      </c>
    </row>
    <row r="185">
      <c r="A185" s="50">
        <v>1988.0</v>
      </c>
      <c r="B185" s="50">
        <v>229.0</v>
      </c>
      <c r="C185" s="50" t="s">
        <v>11086</v>
      </c>
      <c r="D185" s="50" t="s">
        <v>10706</v>
      </c>
      <c r="E185" s="50">
        <v>1.0</v>
      </c>
      <c r="F185" s="50" t="s">
        <v>11087</v>
      </c>
    </row>
    <row r="186">
      <c r="A186" s="50">
        <v>1988.0</v>
      </c>
      <c r="B186" s="50">
        <v>269.0</v>
      </c>
      <c r="C186" s="50" t="s">
        <v>11088</v>
      </c>
      <c r="D186" s="50" t="s">
        <v>10471</v>
      </c>
      <c r="E186" s="50">
        <v>1.0</v>
      </c>
      <c r="F186" s="50" t="s">
        <v>11089</v>
      </c>
    </row>
    <row r="187">
      <c r="A187" s="50">
        <v>1988.0</v>
      </c>
      <c r="B187" s="50">
        <v>275.0</v>
      </c>
      <c r="C187" s="50" t="s">
        <v>11090</v>
      </c>
      <c r="D187" s="50" t="s">
        <v>10669</v>
      </c>
      <c r="E187" s="50">
        <v>1.0</v>
      </c>
      <c r="F187" s="50" t="s">
        <v>11091</v>
      </c>
    </row>
    <row r="188">
      <c r="A188" s="50">
        <v>1988.0</v>
      </c>
      <c r="B188" s="50">
        <v>294.0</v>
      </c>
      <c r="C188" s="50" t="s">
        <v>11092</v>
      </c>
      <c r="D188" s="50" t="s">
        <v>10489</v>
      </c>
      <c r="E188" s="50">
        <v>1.0</v>
      </c>
      <c r="F188" s="50" t="s">
        <v>11093</v>
      </c>
    </row>
    <row r="189">
      <c r="A189" s="50">
        <v>1988.0</v>
      </c>
      <c r="B189" s="50">
        <v>431.0</v>
      </c>
      <c r="C189" s="50" t="s">
        <v>11094</v>
      </c>
      <c r="D189" s="50" t="s">
        <v>10675</v>
      </c>
      <c r="E189" s="50">
        <v>1.0</v>
      </c>
      <c r="F189" s="50" t="s">
        <v>11095</v>
      </c>
    </row>
    <row r="190">
      <c r="A190" s="50">
        <v>1988.0</v>
      </c>
      <c r="B190" s="50">
        <v>493.0</v>
      </c>
      <c r="C190" s="50" t="s">
        <v>11096</v>
      </c>
      <c r="D190" s="50" t="s">
        <v>10471</v>
      </c>
      <c r="E190" s="50">
        <v>1.0</v>
      </c>
      <c r="F190" s="50" t="s">
        <v>11097</v>
      </c>
    </row>
    <row r="191">
      <c r="A191" s="50">
        <v>1988.0</v>
      </c>
      <c r="B191" s="50">
        <v>580.0</v>
      </c>
      <c r="C191" s="50" t="s">
        <v>7256</v>
      </c>
      <c r="D191" s="50" t="s">
        <v>10662</v>
      </c>
      <c r="E191" s="50">
        <v>1.0</v>
      </c>
      <c r="F191" s="50" t="s">
        <v>7539</v>
      </c>
    </row>
    <row r="192">
      <c r="A192" s="50">
        <v>1988.0</v>
      </c>
      <c r="B192" s="50">
        <v>619.0</v>
      </c>
      <c r="C192" s="50" t="s">
        <v>11098</v>
      </c>
      <c r="D192" s="50" t="s">
        <v>10489</v>
      </c>
      <c r="E192" s="50">
        <v>1.0</v>
      </c>
      <c r="F192" s="50" t="s">
        <v>11099</v>
      </c>
    </row>
    <row r="193">
      <c r="A193" s="50">
        <v>1988.0</v>
      </c>
      <c r="B193" s="50">
        <v>645.0</v>
      </c>
      <c r="C193" s="50" t="s">
        <v>11100</v>
      </c>
      <c r="D193" s="50" t="s">
        <v>10475</v>
      </c>
      <c r="E193" s="50">
        <v>1.0</v>
      </c>
      <c r="F193" s="50" t="s">
        <v>11101</v>
      </c>
    </row>
    <row r="194">
      <c r="A194" s="50">
        <v>1989.0</v>
      </c>
      <c r="B194" s="50">
        <v>156.0</v>
      </c>
      <c r="C194" s="50" t="s">
        <v>11102</v>
      </c>
      <c r="D194" s="50" t="s">
        <v>10466</v>
      </c>
      <c r="E194" s="50">
        <v>1.0</v>
      </c>
      <c r="F194" s="50" t="s">
        <v>11103</v>
      </c>
    </row>
    <row r="195">
      <c r="A195" s="50">
        <v>1989.0</v>
      </c>
      <c r="B195" s="50">
        <v>221.0</v>
      </c>
      <c r="C195" s="50" t="s">
        <v>11104</v>
      </c>
      <c r="D195" s="50" t="s">
        <v>10697</v>
      </c>
      <c r="E195" s="50">
        <v>1.0</v>
      </c>
      <c r="F195" s="50" t="s">
        <v>11105</v>
      </c>
    </row>
    <row r="196">
      <c r="A196" s="50">
        <v>1989.0</v>
      </c>
      <c r="B196" s="50">
        <v>223.0</v>
      </c>
      <c r="C196" s="50" t="s">
        <v>11106</v>
      </c>
      <c r="D196" s="50" t="s">
        <v>10705</v>
      </c>
      <c r="E196" s="50">
        <v>1.0</v>
      </c>
      <c r="F196" s="50" t="s">
        <v>11107</v>
      </c>
    </row>
    <row r="197">
      <c r="A197" s="50">
        <v>1989.0</v>
      </c>
      <c r="B197" s="50">
        <v>296.0</v>
      </c>
      <c r="C197" s="50" t="s">
        <v>11108</v>
      </c>
      <c r="D197" s="50" t="s">
        <v>10643</v>
      </c>
      <c r="E197" s="50">
        <v>1.0</v>
      </c>
      <c r="F197" s="50" t="s">
        <v>11109</v>
      </c>
    </row>
    <row r="198">
      <c r="A198" s="50">
        <v>1989.0</v>
      </c>
      <c r="B198" s="50">
        <v>316.0</v>
      </c>
      <c r="C198" s="50" t="s">
        <v>11110</v>
      </c>
      <c r="D198" s="50" t="s">
        <v>10662</v>
      </c>
      <c r="E198" s="50">
        <v>1.0</v>
      </c>
      <c r="F198" s="50" t="s">
        <v>11111</v>
      </c>
    </row>
    <row r="199">
      <c r="A199" s="50">
        <v>1989.0</v>
      </c>
      <c r="B199" s="50">
        <v>456.0</v>
      </c>
      <c r="C199" s="50" t="s">
        <v>11112</v>
      </c>
      <c r="D199" s="50" t="s">
        <v>10553</v>
      </c>
      <c r="E199" s="50">
        <v>1.0</v>
      </c>
      <c r="F199" s="50" t="s">
        <v>11113</v>
      </c>
    </row>
    <row r="200">
      <c r="A200" s="50">
        <v>1989.0</v>
      </c>
      <c r="B200" s="50">
        <v>465.0</v>
      </c>
      <c r="C200" s="50" t="s">
        <v>11114</v>
      </c>
      <c r="D200" s="50" t="s">
        <v>10484</v>
      </c>
      <c r="E200" s="50">
        <v>1.0</v>
      </c>
      <c r="F200" s="50" t="s">
        <v>11115</v>
      </c>
    </row>
    <row r="201">
      <c r="A201" s="50">
        <v>1989.0</v>
      </c>
      <c r="B201" s="50">
        <v>490.0</v>
      </c>
      <c r="C201" s="50" t="s">
        <v>11116</v>
      </c>
      <c r="D201" s="50" t="s">
        <v>10485</v>
      </c>
      <c r="E201" s="50">
        <v>1.0</v>
      </c>
      <c r="F201" s="50" t="s">
        <v>11117</v>
      </c>
    </row>
    <row r="202">
      <c r="A202" s="50">
        <v>1989.0</v>
      </c>
      <c r="B202" s="50">
        <v>543.0</v>
      </c>
      <c r="C202" s="50" t="s">
        <v>11118</v>
      </c>
      <c r="D202" s="50" t="s">
        <v>10484</v>
      </c>
      <c r="E202" s="50">
        <v>1.0</v>
      </c>
      <c r="F202" s="50" t="s">
        <v>11119</v>
      </c>
    </row>
    <row r="203">
      <c r="A203" s="50">
        <v>1989.0</v>
      </c>
      <c r="B203" s="50">
        <v>583.0</v>
      </c>
      <c r="C203" s="50" t="s">
        <v>11120</v>
      </c>
      <c r="D203" s="50" t="s">
        <v>10475</v>
      </c>
      <c r="E203" s="50">
        <v>1.0</v>
      </c>
      <c r="F203" s="50" t="s">
        <v>11121</v>
      </c>
    </row>
    <row r="204">
      <c r="A204" s="50">
        <v>1990.0</v>
      </c>
      <c r="B204" s="50">
        <v>288.0</v>
      </c>
      <c r="C204" s="50" t="s">
        <v>11122</v>
      </c>
      <c r="D204" s="50" t="s">
        <v>10705</v>
      </c>
      <c r="E204" s="50">
        <v>1.0</v>
      </c>
      <c r="F204" s="50" t="s">
        <v>11123</v>
      </c>
    </row>
    <row r="205">
      <c r="A205" s="50">
        <v>1990.0</v>
      </c>
      <c r="B205" s="50">
        <v>336.0</v>
      </c>
      <c r="C205" s="50" t="s">
        <v>11124</v>
      </c>
      <c r="D205" s="50" t="s">
        <v>10705</v>
      </c>
      <c r="E205" s="50">
        <v>1.0</v>
      </c>
      <c r="F205" s="50" t="s">
        <v>11125</v>
      </c>
    </row>
    <row r="206">
      <c r="A206" s="50">
        <v>1990.0</v>
      </c>
      <c r="B206" s="50">
        <v>457.0</v>
      </c>
      <c r="C206" s="50" t="s">
        <v>11126</v>
      </c>
      <c r="D206" s="50" t="s">
        <v>10602</v>
      </c>
      <c r="E206" s="50">
        <v>1.0</v>
      </c>
      <c r="F206" s="50" t="s">
        <v>11127</v>
      </c>
    </row>
    <row r="207">
      <c r="A207" s="50">
        <v>1990.0</v>
      </c>
      <c r="B207" s="50">
        <v>461.0</v>
      </c>
      <c r="C207" s="50" t="s">
        <v>11128</v>
      </c>
      <c r="D207" s="50" t="s">
        <v>10466</v>
      </c>
      <c r="E207" s="50">
        <v>1.0</v>
      </c>
      <c r="F207" s="50" t="s">
        <v>11129</v>
      </c>
    </row>
    <row r="208">
      <c r="A208" s="50">
        <v>1990.0</v>
      </c>
      <c r="B208" s="50">
        <v>464.0</v>
      </c>
      <c r="C208" s="50" t="s">
        <v>11130</v>
      </c>
      <c r="D208" s="50" t="s">
        <v>10484</v>
      </c>
      <c r="E208" s="50">
        <v>1.0</v>
      </c>
      <c r="F208" s="50" t="s">
        <v>11131</v>
      </c>
    </row>
    <row r="209">
      <c r="A209" s="50">
        <v>1990.0</v>
      </c>
      <c r="B209" s="50">
        <v>521.0</v>
      </c>
      <c r="C209" s="50" t="s">
        <v>11132</v>
      </c>
      <c r="D209" s="50" t="s">
        <v>10504</v>
      </c>
      <c r="E209" s="50">
        <v>1.0</v>
      </c>
      <c r="F209" s="50" t="s">
        <v>11133</v>
      </c>
    </row>
    <row r="210">
      <c r="A210" s="50">
        <v>1990.0</v>
      </c>
      <c r="B210" s="50">
        <v>536.0</v>
      </c>
      <c r="C210" s="50" t="s">
        <v>11134</v>
      </c>
      <c r="D210" s="50" t="s">
        <v>10463</v>
      </c>
      <c r="E210" s="50">
        <v>1.0</v>
      </c>
      <c r="F210" s="50" t="s">
        <v>11135</v>
      </c>
    </row>
    <row r="211">
      <c r="A211" s="50">
        <v>1990.0</v>
      </c>
      <c r="B211" s="50">
        <v>675.0</v>
      </c>
      <c r="C211" s="50" t="s">
        <v>11136</v>
      </c>
      <c r="D211" s="50" t="s">
        <v>10625</v>
      </c>
      <c r="E211" s="50">
        <v>1.0</v>
      </c>
      <c r="F211" s="50" t="s">
        <v>11137</v>
      </c>
    </row>
    <row r="212">
      <c r="A212" s="50">
        <v>1990.0</v>
      </c>
      <c r="B212" s="50">
        <v>718.0</v>
      </c>
      <c r="C212" s="50" t="s">
        <v>7590</v>
      </c>
      <c r="D212" s="50" t="s">
        <v>10692</v>
      </c>
      <c r="E212" s="50">
        <v>1.0</v>
      </c>
      <c r="F212" s="50" t="s">
        <v>7735</v>
      </c>
    </row>
    <row r="213">
      <c r="A213" s="50">
        <v>1990.0</v>
      </c>
      <c r="B213" s="50">
        <v>752.0</v>
      </c>
      <c r="C213" s="50" t="s">
        <v>11138</v>
      </c>
      <c r="D213" s="50" t="s">
        <v>10669</v>
      </c>
      <c r="E213" s="50">
        <v>1.0</v>
      </c>
      <c r="F213" s="50" t="s">
        <v>11139</v>
      </c>
    </row>
    <row r="214">
      <c r="A214" s="50">
        <v>1991.0</v>
      </c>
      <c r="B214" s="50">
        <v>165.0</v>
      </c>
      <c r="C214" s="50" t="s">
        <v>11140</v>
      </c>
      <c r="D214" s="50" t="s">
        <v>10465</v>
      </c>
      <c r="E214" s="50">
        <v>1.0</v>
      </c>
      <c r="F214" s="50" t="s">
        <v>11141</v>
      </c>
    </row>
    <row r="215">
      <c r="A215" s="50">
        <v>1991.0</v>
      </c>
      <c r="B215" s="50">
        <v>299.0</v>
      </c>
      <c r="C215" s="50" t="s">
        <v>11142</v>
      </c>
      <c r="D215" s="50" t="s">
        <v>10466</v>
      </c>
      <c r="E215" s="50">
        <v>1.0</v>
      </c>
      <c r="F215" s="50" t="s">
        <v>11143</v>
      </c>
    </row>
    <row r="216">
      <c r="A216" s="50">
        <v>1991.0</v>
      </c>
      <c r="B216" s="50">
        <v>329.0</v>
      </c>
      <c r="C216" s="50" t="s">
        <v>11144</v>
      </c>
      <c r="D216" s="50" t="s">
        <v>10643</v>
      </c>
      <c r="E216" s="50">
        <v>1.0</v>
      </c>
      <c r="F216" s="50" t="s">
        <v>11145</v>
      </c>
    </row>
    <row r="217">
      <c r="A217" s="50">
        <v>1991.0</v>
      </c>
      <c r="B217" s="50">
        <v>339.0</v>
      </c>
      <c r="C217" s="50" t="s">
        <v>5656</v>
      </c>
      <c r="D217" s="50" t="s">
        <v>10675</v>
      </c>
      <c r="E217" s="50">
        <v>1.0</v>
      </c>
      <c r="F217" s="50" t="s">
        <v>5675</v>
      </c>
    </row>
    <row r="218">
      <c r="A218" s="50">
        <v>1991.0</v>
      </c>
      <c r="B218" s="50">
        <v>368.0</v>
      </c>
      <c r="C218" s="50" t="s">
        <v>11146</v>
      </c>
      <c r="D218" s="50" t="s">
        <v>10480</v>
      </c>
      <c r="E218" s="50">
        <v>1.0</v>
      </c>
      <c r="F218" s="50" t="s">
        <v>11147</v>
      </c>
    </row>
    <row r="219">
      <c r="A219" s="50">
        <v>1991.0</v>
      </c>
      <c r="B219" s="50">
        <v>432.0</v>
      </c>
      <c r="C219" s="50" t="s">
        <v>11148</v>
      </c>
      <c r="D219" s="50" t="s">
        <v>10675</v>
      </c>
      <c r="E219" s="50">
        <v>1.0</v>
      </c>
      <c r="F219" s="50" t="s">
        <v>11149</v>
      </c>
    </row>
    <row r="220">
      <c r="A220" s="50">
        <v>1991.0</v>
      </c>
      <c r="B220" s="50">
        <v>454.0</v>
      </c>
      <c r="C220" s="50" t="s">
        <v>11150</v>
      </c>
      <c r="D220" s="50" t="s">
        <v>10669</v>
      </c>
      <c r="E220" s="50">
        <v>1.0</v>
      </c>
      <c r="F220" s="50" t="s">
        <v>11151</v>
      </c>
    </row>
    <row r="221">
      <c r="A221" s="50">
        <v>1991.0</v>
      </c>
      <c r="B221" s="50">
        <v>461.0</v>
      </c>
      <c r="C221" s="50" t="s">
        <v>11152</v>
      </c>
      <c r="D221" s="50" t="s">
        <v>10466</v>
      </c>
      <c r="E221" s="50">
        <v>1.0</v>
      </c>
      <c r="F221" s="50" t="s">
        <v>11153</v>
      </c>
    </row>
    <row r="222">
      <c r="A222" s="50">
        <v>1991.0</v>
      </c>
      <c r="B222" s="50">
        <v>642.0</v>
      </c>
      <c r="C222" s="50" t="s">
        <v>11154</v>
      </c>
      <c r="D222" s="50" t="s">
        <v>10485</v>
      </c>
      <c r="E222" s="50">
        <v>1.0</v>
      </c>
      <c r="F222" s="50" t="s">
        <v>11155</v>
      </c>
    </row>
    <row r="223">
      <c r="A223" s="50">
        <v>1991.0</v>
      </c>
      <c r="B223" s="50">
        <v>756.0</v>
      </c>
      <c r="C223" s="50" t="s">
        <v>11156</v>
      </c>
      <c r="D223" s="50" t="s">
        <v>10697</v>
      </c>
      <c r="E223" s="50">
        <v>1.0</v>
      </c>
      <c r="F223" s="50" t="s">
        <v>11157</v>
      </c>
    </row>
    <row r="224">
      <c r="A224" s="50">
        <v>1992.0</v>
      </c>
      <c r="B224" s="50">
        <v>12.0</v>
      </c>
      <c r="C224" s="50" t="s">
        <v>11158</v>
      </c>
      <c r="D224" s="50" t="s">
        <v>10627</v>
      </c>
      <c r="E224" s="50">
        <v>1.0</v>
      </c>
      <c r="F224" s="50" t="s">
        <v>11159</v>
      </c>
    </row>
    <row r="225">
      <c r="A225" s="50">
        <v>1992.0</v>
      </c>
      <c r="B225" s="50">
        <v>23.0</v>
      </c>
      <c r="C225" s="50" t="s">
        <v>11160</v>
      </c>
      <c r="D225" s="50" t="s">
        <v>10580</v>
      </c>
      <c r="E225" s="50">
        <v>1.0</v>
      </c>
      <c r="F225" s="50" t="s">
        <v>11161</v>
      </c>
    </row>
    <row r="226">
      <c r="A226" s="50">
        <v>1992.0</v>
      </c>
      <c r="B226" s="50">
        <v>78.0</v>
      </c>
      <c r="C226" s="50" t="s">
        <v>2362</v>
      </c>
      <c r="D226" s="50" t="s">
        <v>10697</v>
      </c>
      <c r="E226" s="50">
        <v>1.0</v>
      </c>
      <c r="F226" s="50" t="s">
        <v>2381</v>
      </c>
    </row>
    <row r="227">
      <c r="A227" s="50">
        <v>1992.0</v>
      </c>
      <c r="B227" s="50">
        <v>84.0</v>
      </c>
      <c r="C227" s="50" t="s">
        <v>11162</v>
      </c>
      <c r="D227" s="50" t="s">
        <v>10504</v>
      </c>
      <c r="E227" s="50">
        <v>1.0</v>
      </c>
      <c r="F227" s="50" t="s">
        <v>11163</v>
      </c>
    </row>
    <row r="228">
      <c r="A228" s="50">
        <v>1992.0</v>
      </c>
      <c r="B228" s="50">
        <v>288.0</v>
      </c>
      <c r="C228" s="50" t="s">
        <v>11164</v>
      </c>
      <c r="D228" s="50" t="s">
        <v>10627</v>
      </c>
      <c r="E228" s="50"/>
      <c r="F228" s="50" t="s">
        <v>11165</v>
      </c>
    </row>
    <row r="229">
      <c r="A229" s="50">
        <v>1992.0</v>
      </c>
      <c r="B229" s="50">
        <v>292.0</v>
      </c>
      <c r="C229" s="50" t="s">
        <v>11166</v>
      </c>
      <c r="D229" s="50" t="s">
        <v>10480</v>
      </c>
      <c r="E229" s="50">
        <v>1.0</v>
      </c>
      <c r="F229" s="50" t="s">
        <v>11167</v>
      </c>
    </row>
    <row r="230">
      <c r="A230" s="50">
        <v>1992.0</v>
      </c>
      <c r="B230" s="50">
        <v>520.0</v>
      </c>
      <c r="C230" s="50" t="s">
        <v>5699</v>
      </c>
      <c r="D230" s="50" t="s">
        <v>10627</v>
      </c>
      <c r="E230" s="50">
        <v>1.0</v>
      </c>
      <c r="F230" s="50" t="s">
        <v>5732</v>
      </c>
    </row>
    <row r="231">
      <c r="A231" s="50">
        <v>1992.0</v>
      </c>
      <c r="B231" s="50">
        <v>522.0</v>
      </c>
      <c r="C231" s="50" t="s">
        <v>11168</v>
      </c>
      <c r="D231" s="50" t="s">
        <v>10475</v>
      </c>
      <c r="E231" s="50">
        <v>1.0</v>
      </c>
      <c r="F231" s="50" t="s">
        <v>11169</v>
      </c>
    </row>
    <row r="232">
      <c r="A232" s="50">
        <v>1992.0</v>
      </c>
      <c r="B232" s="50">
        <v>537.0</v>
      </c>
      <c r="C232" s="50" t="s">
        <v>11170</v>
      </c>
      <c r="D232" s="50" t="s">
        <v>10475</v>
      </c>
      <c r="E232" s="50">
        <v>1.0</v>
      </c>
      <c r="F232" s="50" t="s">
        <v>11171</v>
      </c>
    </row>
    <row r="233">
      <c r="A233" s="50">
        <v>1992.0</v>
      </c>
      <c r="B233" s="50">
        <v>614.0</v>
      </c>
      <c r="C233" s="50" t="s">
        <v>11172</v>
      </c>
      <c r="D233" s="50" t="s">
        <v>10627</v>
      </c>
      <c r="E233" s="50">
        <v>1.0</v>
      </c>
      <c r="F233" s="50" t="s">
        <v>11173</v>
      </c>
    </row>
    <row r="234">
      <c r="A234" s="50">
        <v>1993.0</v>
      </c>
      <c r="B234" s="50">
        <v>11.0</v>
      </c>
      <c r="C234" s="50" t="s">
        <v>11174</v>
      </c>
      <c r="D234" s="50" t="s">
        <v>10553</v>
      </c>
      <c r="E234" s="50">
        <v>1.0</v>
      </c>
      <c r="F234" s="50" t="s">
        <v>11175</v>
      </c>
    </row>
    <row r="235">
      <c r="A235" s="50">
        <v>1993.0</v>
      </c>
      <c r="B235" s="50">
        <v>45.0</v>
      </c>
      <c r="C235" s="50" t="s">
        <v>11176</v>
      </c>
      <c r="D235" s="50" t="s">
        <v>10705</v>
      </c>
      <c r="E235" s="50">
        <v>1.0</v>
      </c>
      <c r="F235" s="50" t="s">
        <v>11177</v>
      </c>
    </row>
    <row r="236">
      <c r="A236" s="50">
        <v>1993.0</v>
      </c>
      <c r="B236" s="50">
        <v>83.0</v>
      </c>
      <c r="C236" s="50" t="s">
        <v>11178</v>
      </c>
      <c r="D236" s="50" t="s">
        <v>10485</v>
      </c>
      <c r="E236" s="50">
        <v>1.0</v>
      </c>
      <c r="F236" s="50" t="s">
        <v>11179</v>
      </c>
    </row>
    <row r="237">
      <c r="A237" s="50">
        <v>1993.0</v>
      </c>
      <c r="B237" s="50">
        <v>123.0</v>
      </c>
      <c r="C237" s="50" t="s">
        <v>11180</v>
      </c>
      <c r="D237" s="50" t="s">
        <v>10675</v>
      </c>
      <c r="E237" s="50">
        <v>1.0</v>
      </c>
      <c r="F237" s="50" t="s">
        <v>11181</v>
      </c>
    </row>
    <row r="238">
      <c r="A238" s="50">
        <v>1993.0</v>
      </c>
      <c r="B238" s="50">
        <v>298.0</v>
      </c>
      <c r="C238" s="50" t="s">
        <v>11182</v>
      </c>
      <c r="D238" s="50" t="s">
        <v>10475</v>
      </c>
      <c r="E238" s="50">
        <v>1.0</v>
      </c>
      <c r="F238" s="50" t="s">
        <v>11183</v>
      </c>
    </row>
    <row r="239">
      <c r="A239" s="50">
        <v>1993.0</v>
      </c>
      <c r="B239" s="50">
        <v>331.0</v>
      </c>
      <c r="C239" s="50" t="s">
        <v>7851</v>
      </c>
      <c r="D239" s="50" t="s">
        <v>10465</v>
      </c>
      <c r="E239" s="50">
        <v>1.0</v>
      </c>
      <c r="F239" s="50" t="s">
        <v>8003</v>
      </c>
    </row>
    <row r="240">
      <c r="A240" s="50">
        <v>1993.0</v>
      </c>
      <c r="B240" s="50">
        <v>380.0</v>
      </c>
      <c r="C240" s="50" t="s">
        <v>11184</v>
      </c>
      <c r="D240" s="50" t="s">
        <v>10602</v>
      </c>
      <c r="E240" s="50">
        <v>1.0</v>
      </c>
      <c r="F240" s="50" t="s">
        <v>11185</v>
      </c>
    </row>
    <row r="241">
      <c r="A241" s="50">
        <v>1993.0</v>
      </c>
      <c r="B241" s="50">
        <v>480.0</v>
      </c>
      <c r="C241" s="50" t="s">
        <v>11186</v>
      </c>
      <c r="D241" s="50" t="s">
        <v>10692</v>
      </c>
      <c r="E241" s="50">
        <v>1.0</v>
      </c>
      <c r="F241" s="50" t="s">
        <v>11187</v>
      </c>
    </row>
    <row r="242">
      <c r="A242" s="50">
        <v>1993.0</v>
      </c>
      <c r="B242" s="50">
        <v>590.0</v>
      </c>
      <c r="C242" s="50" t="s">
        <v>11188</v>
      </c>
      <c r="D242" s="50" t="s">
        <v>10692</v>
      </c>
      <c r="E242" s="50">
        <v>1.0</v>
      </c>
      <c r="F242" s="50" t="s">
        <v>11189</v>
      </c>
    </row>
    <row r="243">
      <c r="A243" s="50">
        <v>1993.0</v>
      </c>
      <c r="B243" s="50">
        <v>703.0</v>
      </c>
      <c r="C243" s="50" t="s">
        <v>11190</v>
      </c>
      <c r="D243" s="50" t="s">
        <v>10602</v>
      </c>
      <c r="E243" s="50">
        <v>1.0</v>
      </c>
      <c r="F243" s="50" t="s">
        <v>11191</v>
      </c>
    </row>
    <row r="244">
      <c r="A244" s="50">
        <v>1994.0</v>
      </c>
      <c r="B244" s="50">
        <v>1.0</v>
      </c>
      <c r="C244" s="50" t="s">
        <v>5787</v>
      </c>
      <c r="D244" s="50" t="s">
        <v>10553</v>
      </c>
      <c r="E244" s="50">
        <v>1.0</v>
      </c>
      <c r="F244" s="50" t="s">
        <v>5794</v>
      </c>
    </row>
    <row r="245">
      <c r="A245" s="50">
        <v>1994.0</v>
      </c>
      <c r="B245" s="50">
        <v>21.0</v>
      </c>
      <c r="C245" s="50" t="s">
        <v>11192</v>
      </c>
      <c r="D245" s="50" t="s">
        <v>10675</v>
      </c>
      <c r="E245" s="50">
        <v>1.0</v>
      </c>
      <c r="F245" s="50" t="s">
        <v>11193</v>
      </c>
    </row>
    <row r="246">
      <c r="A246" s="50">
        <v>1994.0</v>
      </c>
      <c r="B246" s="50">
        <v>72.0</v>
      </c>
      <c r="C246" s="50" t="s">
        <v>11194</v>
      </c>
      <c r="D246" s="50" t="s">
        <v>10489</v>
      </c>
      <c r="E246" s="50">
        <v>1.0</v>
      </c>
      <c r="F246" s="50" t="s">
        <v>11195</v>
      </c>
    </row>
    <row r="247">
      <c r="A247" s="50">
        <v>1994.0</v>
      </c>
      <c r="B247" s="50">
        <v>81.0</v>
      </c>
      <c r="C247" s="50" t="s">
        <v>11196</v>
      </c>
      <c r="D247" s="50" t="s">
        <v>10643</v>
      </c>
      <c r="E247" s="50">
        <v>1.0</v>
      </c>
      <c r="F247" s="50" t="s">
        <v>11197</v>
      </c>
    </row>
    <row r="248">
      <c r="A248" s="50">
        <v>1994.0</v>
      </c>
      <c r="B248" s="50">
        <v>287.0</v>
      </c>
      <c r="C248" s="50" t="s">
        <v>11198</v>
      </c>
      <c r="D248" s="50" t="s">
        <v>10675</v>
      </c>
      <c r="E248" s="50">
        <v>1.0</v>
      </c>
      <c r="F248" s="50" t="s">
        <v>11199</v>
      </c>
    </row>
    <row r="249">
      <c r="A249" s="50">
        <v>1994.0</v>
      </c>
      <c r="B249" s="50">
        <v>293.0</v>
      </c>
      <c r="C249" s="50" t="s">
        <v>11200</v>
      </c>
      <c r="D249" s="50" t="s">
        <v>10625</v>
      </c>
      <c r="E249" s="50">
        <v>1.0</v>
      </c>
      <c r="F249" s="50" t="s">
        <v>11201</v>
      </c>
    </row>
    <row r="250">
      <c r="A250" s="50">
        <v>1994.0</v>
      </c>
      <c r="B250" s="50">
        <v>309.0</v>
      </c>
      <c r="C250" s="50" t="s">
        <v>11202</v>
      </c>
      <c r="D250" s="50" t="s">
        <v>10489</v>
      </c>
      <c r="E250" s="50">
        <v>1.0</v>
      </c>
      <c r="F250" s="50" t="s">
        <v>11203</v>
      </c>
    </row>
    <row r="251">
      <c r="A251" s="50">
        <v>1994.0</v>
      </c>
      <c r="B251" s="50">
        <v>397.0</v>
      </c>
      <c r="C251" s="50" t="s">
        <v>11204</v>
      </c>
      <c r="D251" s="50" t="s">
        <v>10625</v>
      </c>
      <c r="E251" s="50">
        <v>1.0</v>
      </c>
      <c r="F251" s="50" t="s">
        <v>11205</v>
      </c>
    </row>
    <row r="252">
      <c r="A252" s="50">
        <v>1994.0</v>
      </c>
      <c r="B252" s="50">
        <v>466.0</v>
      </c>
      <c r="C252" s="50" t="s">
        <v>11206</v>
      </c>
      <c r="D252" s="50" t="s">
        <v>10724</v>
      </c>
      <c r="E252" s="50">
        <v>1.0</v>
      </c>
      <c r="F252" s="50" t="s">
        <v>11207</v>
      </c>
    </row>
    <row r="253">
      <c r="A253" s="50">
        <v>1994.0</v>
      </c>
      <c r="B253" s="50">
        <v>508.0</v>
      </c>
      <c r="C253" s="50" t="s">
        <v>11208</v>
      </c>
      <c r="D253" s="50" t="s">
        <v>10465</v>
      </c>
      <c r="E253" s="50">
        <v>1.0</v>
      </c>
      <c r="F253" s="50" t="s">
        <v>11209</v>
      </c>
    </row>
    <row r="254">
      <c r="A254" s="50">
        <v>1995.0</v>
      </c>
      <c r="B254" s="50">
        <v>54.0</v>
      </c>
      <c r="C254" s="50" t="s">
        <v>11210</v>
      </c>
      <c r="D254" s="50" t="s">
        <v>10677</v>
      </c>
      <c r="E254" s="50"/>
      <c r="F254" s="50" t="s">
        <v>11211</v>
      </c>
    </row>
    <row r="255">
      <c r="A255" s="50">
        <v>1995.0</v>
      </c>
      <c r="B255" s="50">
        <v>143.0</v>
      </c>
      <c r="C255" s="50" t="s">
        <v>11212</v>
      </c>
      <c r="D255" s="50" t="s">
        <v>10669</v>
      </c>
      <c r="E255" s="50"/>
      <c r="F255" s="50" t="s">
        <v>11213</v>
      </c>
    </row>
    <row r="256">
      <c r="A256" s="50">
        <v>1995.0</v>
      </c>
      <c r="B256" s="50">
        <v>180.0</v>
      </c>
      <c r="C256" s="50" t="s">
        <v>8148</v>
      </c>
      <c r="D256" s="50" t="s">
        <v>10553</v>
      </c>
      <c r="E256" s="50">
        <v>1.0</v>
      </c>
      <c r="F256" s="50" t="s">
        <v>8173</v>
      </c>
    </row>
    <row r="257">
      <c r="A257" s="50">
        <v>1995.0</v>
      </c>
      <c r="B257" s="50">
        <v>277.0</v>
      </c>
      <c r="C257" s="50" t="s">
        <v>11214</v>
      </c>
      <c r="D257" s="50" t="s">
        <v>10475</v>
      </c>
      <c r="E257" s="50"/>
      <c r="F257" s="50" t="s">
        <v>11215</v>
      </c>
    </row>
    <row r="258">
      <c r="A258" s="50">
        <v>1995.0</v>
      </c>
      <c r="B258" s="50">
        <v>324.0</v>
      </c>
      <c r="C258" s="50" t="s">
        <v>11216</v>
      </c>
      <c r="D258" s="50" t="s">
        <v>10643</v>
      </c>
      <c r="E258" s="50"/>
      <c r="F258" s="50" t="s">
        <v>11217</v>
      </c>
    </row>
    <row r="259">
      <c r="A259" s="50">
        <v>1995.0</v>
      </c>
      <c r="B259" s="50">
        <v>451.0</v>
      </c>
      <c r="C259" s="50" t="s">
        <v>11218</v>
      </c>
      <c r="D259" s="50" t="s">
        <v>10643</v>
      </c>
      <c r="E259" s="50">
        <v>1.0</v>
      </c>
      <c r="F259" s="50" t="s">
        <v>11219</v>
      </c>
    </row>
    <row r="260">
      <c r="A260" s="50">
        <v>1995.0</v>
      </c>
      <c r="B260" s="50">
        <v>542.0</v>
      </c>
      <c r="C260" s="50" t="s">
        <v>11220</v>
      </c>
      <c r="D260" s="50" t="s">
        <v>10625</v>
      </c>
      <c r="E260" s="50"/>
      <c r="F260" s="50" t="s">
        <v>11221</v>
      </c>
    </row>
    <row r="261">
      <c r="A261" s="50">
        <v>1995.0</v>
      </c>
      <c r="B261" s="50">
        <v>567.0</v>
      </c>
      <c r="C261" s="50" t="s">
        <v>11222</v>
      </c>
      <c r="D261" s="50" t="s">
        <v>10643</v>
      </c>
      <c r="E261" s="50"/>
      <c r="F261" s="50" t="s">
        <v>11223</v>
      </c>
    </row>
    <row r="262">
      <c r="A262" s="50">
        <v>1995.0</v>
      </c>
      <c r="B262" s="50">
        <v>574.0</v>
      </c>
      <c r="C262" s="50" t="s">
        <v>11224</v>
      </c>
      <c r="D262" s="50" t="s">
        <v>10549</v>
      </c>
      <c r="E262" s="50">
        <v>1.0</v>
      </c>
      <c r="F262" s="50" t="s">
        <v>11225</v>
      </c>
    </row>
    <row r="263">
      <c r="A263" s="50">
        <v>1995.0</v>
      </c>
      <c r="B263" s="50">
        <v>577.0</v>
      </c>
      <c r="C263" s="50" t="s">
        <v>7873</v>
      </c>
      <c r="D263" s="50" t="s">
        <v>10465</v>
      </c>
      <c r="E263" s="50">
        <v>1.0</v>
      </c>
      <c r="F263" s="50" t="s">
        <v>8233</v>
      </c>
    </row>
    <row r="264">
      <c r="A264" s="50">
        <v>1996.0</v>
      </c>
      <c r="B264" s="50">
        <v>64.0</v>
      </c>
      <c r="C264" s="50" t="s">
        <v>11226</v>
      </c>
      <c r="D264" s="50" t="s">
        <v>10627</v>
      </c>
      <c r="E264" s="50"/>
      <c r="F264" s="50" t="s">
        <v>11227</v>
      </c>
    </row>
    <row r="265">
      <c r="A265" s="50">
        <v>1996.0</v>
      </c>
      <c r="B265" s="50">
        <v>73.0</v>
      </c>
      <c r="C265" s="50" t="s">
        <v>11228</v>
      </c>
      <c r="D265" s="50" t="s">
        <v>10480</v>
      </c>
      <c r="E265" s="50"/>
      <c r="F265" s="50" t="s">
        <v>11229</v>
      </c>
    </row>
    <row r="266">
      <c r="A266" s="50">
        <v>1996.0</v>
      </c>
      <c r="B266" s="50">
        <v>132.0</v>
      </c>
      <c r="C266" s="50" t="s">
        <v>11230</v>
      </c>
      <c r="D266" s="50" t="s">
        <v>10625</v>
      </c>
      <c r="E266" s="50"/>
      <c r="F266" s="50" t="s">
        <v>11231</v>
      </c>
    </row>
    <row r="267">
      <c r="A267" s="50">
        <v>1996.0</v>
      </c>
      <c r="B267" s="50">
        <v>136.0</v>
      </c>
      <c r="C267" s="50" t="s">
        <v>11232</v>
      </c>
      <c r="D267" s="50" t="s">
        <v>10553</v>
      </c>
      <c r="E267" s="50"/>
      <c r="F267" s="50" t="s">
        <v>11233</v>
      </c>
    </row>
    <row r="268">
      <c r="A268" s="50">
        <v>1996.0</v>
      </c>
      <c r="B268" s="50">
        <v>173.0</v>
      </c>
      <c r="C268" s="50" t="s">
        <v>11234</v>
      </c>
      <c r="D268" s="50" t="s">
        <v>10466</v>
      </c>
      <c r="E268" s="50"/>
      <c r="F268" s="50" t="s">
        <v>11235</v>
      </c>
    </row>
    <row r="269">
      <c r="A269" s="50">
        <v>1996.0</v>
      </c>
      <c r="B269" s="50">
        <v>174.0</v>
      </c>
      <c r="C269" s="50" t="s">
        <v>11236</v>
      </c>
      <c r="D269" s="50" t="s">
        <v>10675</v>
      </c>
      <c r="E269" s="50"/>
      <c r="F269" s="50" t="s">
        <v>11237</v>
      </c>
    </row>
    <row r="270">
      <c r="A270" s="50">
        <v>1996.0</v>
      </c>
      <c r="B270" s="50">
        <v>177.0</v>
      </c>
      <c r="C270" s="50" t="s">
        <v>2337</v>
      </c>
      <c r="D270" s="50" t="s">
        <v>10643</v>
      </c>
      <c r="E270" s="50">
        <v>1.0</v>
      </c>
      <c r="F270" s="50" t="s">
        <v>2674</v>
      </c>
    </row>
    <row r="271">
      <c r="A271" s="50">
        <v>1996.0</v>
      </c>
      <c r="B271" s="50">
        <v>187.0</v>
      </c>
      <c r="C271" s="50" t="s">
        <v>11238</v>
      </c>
      <c r="D271" s="50" t="s">
        <v>10580</v>
      </c>
      <c r="E271" s="50"/>
      <c r="F271" s="50" t="s">
        <v>11239</v>
      </c>
    </row>
    <row r="272">
      <c r="A272" s="50">
        <v>1996.0</v>
      </c>
      <c r="B272" s="50">
        <v>417.0</v>
      </c>
      <c r="C272" s="50" t="s">
        <v>11240</v>
      </c>
      <c r="D272" s="50" t="s">
        <v>10706</v>
      </c>
      <c r="E272" s="50"/>
      <c r="F272" s="50" t="s">
        <v>11241</v>
      </c>
    </row>
    <row r="273">
      <c r="A273" s="50">
        <v>1997.0</v>
      </c>
      <c r="B273" s="50">
        <v>13.0</v>
      </c>
      <c r="C273" s="50" t="s">
        <v>2449</v>
      </c>
      <c r="D273" s="50" t="s">
        <v>10463</v>
      </c>
      <c r="E273" s="50">
        <v>1.0</v>
      </c>
      <c r="F273" s="50" t="s">
        <v>2720</v>
      </c>
    </row>
    <row r="274">
      <c r="A274" s="50">
        <v>1997.0</v>
      </c>
      <c r="B274" s="50">
        <v>17.0</v>
      </c>
      <c r="C274" s="50" t="s">
        <v>11242</v>
      </c>
      <c r="D274" s="50" t="s">
        <v>10675</v>
      </c>
      <c r="E274" s="50"/>
      <c r="F274" s="50" t="s">
        <v>11243</v>
      </c>
    </row>
    <row r="275">
      <c r="A275" s="50">
        <v>1997.0</v>
      </c>
      <c r="B275" s="50">
        <v>22.0</v>
      </c>
      <c r="C275" s="50" t="s">
        <v>8072</v>
      </c>
      <c r="D275" s="50" t="s">
        <v>10627</v>
      </c>
      <c r="E275" s="50"/>
      <c r="F275" s="50" t="s">
        <v>8340</v>
      </c>
    </row>
    <row r="276">
      <c r="A276" s="50">
        <v>1997.0</v>
      </c>
      <c r="B276" s="50">
        <v>177.0</v>
      </c>
      <c r="C276" s="50" t="s">
        <v>11244</v>
      </c>
      <c r="D276" s="50" t="s">
        <v>10553</v>
      </c>
      <c r="E276" s="50"/>
      <c r="F276" s="50" t="s">
        <v>11245</v>
      </c>
    </row>
    <row r="277">
      <c r="A277" s="50">
        <v>1997.0</v>
      </c>
      <c r="B277" s="50">
        <v>195.0</v>
      </c>
      <c r="C277" s="50" t="s">
        <v>11246</v>
      </c>
      <c r="D277" s="50" t="s">
        <v>10489</v>
      </c>
      <c r="E277" s="50"/>
      <c r="F277" s="50" t="s">
        <v>11247</v>
      </c>
    </row>
    <row r="278">
      <c r="A278" s="50">
        <v>1997.0</v>
      </c>
      <c r="B278" s="50">
        <v>216.0</v>
      </c>
      <c r="C278" s="50" t="s">
        <v>11248</v>
      </c>
      <c r="D278" s="50" t="s">
        <v>10669</v>
      </c>
      <c r="E278" s="50"/>
      <c r="F278" s="50" t="s">
        <v>11249</v>
      </c>
    </row>
    <row r="279">
      <c r="A279" s="50">
        <v>1997.0</v>
      </c>
      <c r="B279" s="50">
        <v>239.0</v>
      </c>
      <c r="C279" s="50" t="s">
        <v>11250</v>
      </c>
      <c r="D279" s="50" t="s">
        <v>10643</v>
      </c>
      <c r="E279" s="50"/>
      <c r="F279" s="50" t="s">
        <v>11251</v>
      </c>
    </row>
    <row r="280">
      <c r="A280" s="50">
        <v>1997.0</v>
      </c>
      <c r="B280" s="50">
        <v>344.0</v>
      </c>
      <c r="C280" s="50" t="s">
        <v>11252</v>
      </c>
      <c r="D280" s="50" t="s">
        <v>10662</v>
      </c>
      <c r="E280" s="50"/>
      <c r="F280" s="50" t="s">
        <v>11253</v>
      </c>
    </row>
    <row r="281">
      <c r="A281" s="50">
        <v>1997.0</v>
      </c>
      <c r="B281" s="50">
        <v>351.0</v>
      </c>
      <c r="C281" s="50" t="s">
        <v>11254</v>
      </c>
      <c r="D281" s="50" t="s">
        <v>10480</v>
      </c>
      <c r="E281" s="50"/>
      <c r="F281" s="50" t="s">
        <v>11255</v>
      </c>
    </row>
    <row r="282">
      <c r="A282" s="50">
        <v>1997.0</v>
      </c>
      <c r="B282" s="50">
        <v>406.0</v>
      </c>
      <c r="C282" s="50" t="s">
        <v>11256</v>
      </c>
      <c r="D282" s="50" t="s">
        <v>10475</v>
      </c>
      <c r="E282" s="50"/>
      <c r="F282" s="50" t="s">
        <v>11257</v>
      </c>
    </row>
    <row r="283">
      <c r="A283" s="50">
        <v>1998.0</v>
      </c>
      <c r="B283" s="50">
        <v>22.0</v>
      </c>
      <c r="C283" s="50" t="s">
        <v>11258</v>
      </c>
      <c r="D283" s="50" t="s">
        <v>10480</v>
      </c>
      <c r="E283" s="50">
        <v>1.0</v>
      </c>
      <c r="F283" s="50" t="s">
        <v>11259</v>
      </c>
    </row>
    <row r="284">
      <c r="A284" s="50">
        <v>1998.0</v>
      </c>
      <c r="B284" s="50">
        <v>25.0</v>
      </c>
      <c r="C284" s="50" t="s">
        <v>8332</v>
      </c>
      <c r="D284" s="50" t="s">
        <v>10481</v>
      </c>
      <c r="E284" s="50"/>
      <c r="F284" s="50" t="s">
        <v>8433</v>
      </c>
    </row>
    <row r="285">
      <c r="A285" s="50">
        <v>1998.0</v>
      </c>
      <c r="B285" s="50">
        <v>46.0</v>
      </c>
      <c r="C285" s="50" t="s">
        <v>11260</v>
      </c>
      <c r="D285" s="50" t="s">
        <v>10553</v>
      </c>
      <c r="E285" s="50">
        <v>1.0</v>
      </c>
      <c r="F285" s="50" t="s">
        <v>11261</v>
      </c>
    </row>
    <row r="286">
      <c r="A286" s="50">
        <v>1998.0</v>
      </c>
      <c r="B286" s="50">
        <v>129.0</v>
      </c>
      <c r="C286" s="50" t="s">
        <v>11262</v>
      </c>
      <c r="D286" s="50" t="s">
        <v>10730</v>
      </c>
      <c r="E286" s="50">
        <v>1.0</v>
      </c>
      <c r="F286" s="50" t="s">
        <v>11263</v>
      </c>
    </row>
    <row r="287">
      <c r="A287" s="50">
        <v>1998.0</v>
      </c>
      <c r="B287" s="50">
        <v>146.0</v>
      </c>
      <c r="C287" s="50" t="s">
        <v>11264</v>
      </c>
      <c r="D287" s="50" t="s">
        <v>10489</v>
      </c>
      <c r="E287" s="50">
        <v>1.0</v>
      </c>
      <c r="F287" s="50" t="s">
        <v>11265</v>
      </c>
    </row>
    <row r="288">
      <c r="A288" s="50">
        <v>1998.0</v>
      </c>
      <c r="B288" s="50">
        <v>185.0</v>
      </c>
      <c r="C288" s="50" t="s">
        <v>11266</v>
      </c>
      <c r="D288" s="50" t="s">
        <v>10730</v>
      </c>
      <c r="E288" s="50">
        <v>1.0</v>
      </c>
      <c r="F288" s="50" t="s">
        <v>11267</v>
      </c>
    </row>
    <row r="289">
      <c r="A289" s="50">
        <v>1998.0</v>
      </c>
      <c r="B289" s="50">
        <v>228.0</v>
      </c>
      <c r="C289" s="50" t="s">
        <v>11268</v>
      </c>
      <c r="D289" s="50" t="s">
        <v>10471</v>
      </c>
      <c r="E289" s="50">
        <v>1.0</v>
      </c>
      <c r="F289" s="50" t="s">
        <v>11269</v>
      </c>
    </row>
    <row r="290">
      <c r="A290" s="50">
        <v>1998.0</v>
      </c>
      <c r="B290" s="50">
        <v>326.0</v>
      </c>
      <c r="C290" s="50" t="s">
        <v>11270</v>
      </c>
      <c r="D290" s="50" t="s">
        <v>10706</v>
      </c>
      <c r="E290" s="50">
        <v>1.0</v>
      </c>
      <c r="F290" s="50" t="s">
        <v>11271</v>
      </c>
    </row>
    <row r="291">
      <c r="A291" s="50">
        <v>1998.0</v>
      </c>
      <c r="B291" s="50">
        <v>334.0</v>
      </c>
      <c r="C291" s="50" t="s">
        <v>8336</v>
      </c>
      <c r="D291" s="50" t="s">
        <v>10643</v>
      </c>
      <c r="E291" s="50">
        <v>1.0</v>
      </c>
      <c r="F291" s="50" t="s">
        <v>8487</v>
      </c>
    </row>
    <row r="292">
      <c r="A292" s="50">
        <v>1998.0</v>
      </c>
      <c r="B292" s="50">
        <v>335.0</v>
      </c>
      <c r="C292" s="50" t="s">
        <v>11272</v>
      </c>
      <c r="D292" s="50" t="s">
        <v>10471</v>
      </c>
      <c r="E292" s="50"/>
      <c r="F292" s="50" t="s">
        <v>11273</v>
      </c>
    </row>
    <row r="293">
      <c r="A293" s="50">
        <v>1998.0</v>
      </c>
      <c r="B293" s="50">
        <v>497.0</v>
      </c>
      <c r="C293" s="50" t="s">
        <v>11274</v>
      </c>
      <c r="D293" s="50" t="s">
        <v>10731</v>
      </c>
      <c r="E293" s="50">
        <v>1.0</v>
      </c>
      <c r="F293" s="50" t="s">
        <v>11275</v>
      </c>
    </row>
    <row r="294">
      <c r="A294" s="50">
        <v>1999.0</v>
      </c>
      <c r="B294" s="50">
        <v>20.0</v>
      </c>
      <c r="C294" s="50" t="s">
        <v>11276</v>
      </c>
      <c r="D294" s="50" t="s">
        <v>10484</v>
      </c>
      <c r="E294" s="50">
        <v>1.0</v>
      </c>
      <c r="F294" s="50" t="s">
        <v>11277</v>
      </c>
    </row>
    <row r="295">
      <c r="A295" s="50">
        <v>1999.0</v>
      </c>
      <c r="B295" s="50">
        <v>52.0</v>
      </c>
      <c r="C295" s="50" t="s">
        <v>8046</v>
      </c>
      <c r="D295" s="50" t="s">
        <v>10723</v>
      </c>
      <c r="E295" s="50">
        <v>1.0</v>
      </c>
      <c r="F295" s="50" t="s">
        <v>8527</v>
      </c>
    </row>
    <row r="296">
      <c r="A296" s="50">
        <v>1999.0</v>
      </c>
      <c r="B296" s="50">
        <v>84.0</v>
      </c>
      <c r="C296" s="50" t="s">
        <v>11278</v>
      </c>
      <c r="D296" s="50" t="s">
        <v>10466</v>
      </c>
      <c r="E296" s="50">
        <v>1.0</v>
      </c>
      <c r="F296" s="50" t="s">
        <v>11279</v>
      </c>
    </row>
    <row r="297">
      <c r="A297" s="50">
        <v>1999.0</v>
      </c>
      <c r="B297" s="50">
        <v>91.0</v>
      </c>
      <c r="C297" s="50" t="s">
        <v>11280</v>
      </c>
      <c r="D297" s="50" t="s">
        <v>10724</v>
      </c>
      <c r="E297" s="50">
        <v>1.0</v>
      </c>
      <c r="F297" s="50" t="s">
        <v>11281</v>
      </c>
    </row>
    <row r="298">
      <c r="A298" s="50">
        <v>1999.0</v>
      </c>
      <c r="B298" s="50">
        <v>110.0</v>
      </c>
      <c r="C298" s="50" t="s">
        <v>11282</v>
      </c>
      <c r="D298" s="50" t="s">
        <v>10662</v>
      </c>
      <c r="E298" s="50">
        <v>1.0</v>
      </c>
      <c r="F298" s="50" t="s">
        <v>11283</v>
      </c>
    </row>
    <row r="299">
      <c r="A299" s="50">
        <v>1999.0</v>
      </c>
      <c r="B299" s="50">
        <v>132.0</v>
      </c>
      <c r="C299" s="50" t="s">
        <v>11284</v>
      </c>
      <c r="D299" s="50" t="s">
        <v>10662</v>
      </c>
      <c r="E299" s="50">
        <v>1.0</v>
      </c>
      <c r="F299" s="50" t="s">
        <v>11285</v>
      </c>
    </row>
    <row r="300">
      <c r="A300" s="50">
        <v>1999.0</v>
      </c>
      <c r="B300" s="50">
        <v>155.0</v>
      </c>
      <c r="C300" s="50" t="s">
        <v>11286</v>
      </c>
      <c r="D300" s="50" t="s">
        <v>10466</v>
      </c>
      <c r="E300" s="50">
        <v>1.0</v>
      </c>
      <c r="F300" s="50" t="s">
        <v>11287</v>
      </c>
    </row>
    <row r="301">
      <c r="A301" s="50">
        <v>1999.0</v>
      </c>
      <c r="B301" s="50">
        <v>391.0</v>
      </c>
      <c r="C301" s="50" t="s">
        <v>11288</v>
      </c>
      <c r="D301" s="50" t="s">
        <v>10731</v>
      </c>
      <c r="E301" s="50">
        <v>1.0</v>
      </c>
      <c r="F301" s="50" t="s">
        <v>11289</v>
      </c>
    </row>
    <row r="302">
      <c r="A302" s="50">
        <v>1999.0</v>
      </c>
      <c r="B302" s="50">
        <v>417.0</v>
      </c>
      <c r="C302" s="50" t="s">
        <v>11290</v>
      </c>
      <c r="D302" s="50" t="s">
        <v>10731</v>
      </c>
      <c r="E302" s="50">
        <v>1.0</v>
      </c>
      <c r="F302" s="50" t="s">
        <v>11291</v>
      </c>
    </row>
    <row r="303">
      <c r="A303" s="50">
        <v>1999.0</v>
      </c>
      <c r="B303" s="50">
        <v>419.0</v>
      </c>
      <c r="C303" s="50" t="s">
        <v>11292</v>
      </c>
      <c r="D303" s="50" t="s">
        <v>10724</v>
      </c>
      <c r="E303" s="50">
        <v>1.0</v>
      </c>
      <c r="F303" s="50" t="s">
        <v>11293</v>
      </c>
    </row>
    <row r="304">
      <c r="A304" s="50">
        <v>2000.0</v>
      </c>
      <c r="B304" s="50">
        <v>39.0</v>
      </c>
      <c r="C304" s="50" t="s">
        <v>11294</v>
      </c>
      <c r="D304" s="50" t="s">
        <v>10489</v>
      </c>
      <c r="E304" s="50">
        <v>1.0</v>
      </c>
      <c r="F304" s="50" t="s">
        <v>11295</v>
      </c>
    </row>
    <row r="305">
      <c r="A305" s="50">
        <v>2000.0</v>
      </c>
      <c r="B305" s="50">
        <v>101.0</v>
      </c>
      <c r="C305" s="50" t="s">
        <v>11296</v>
      </c>
      <c r="D305" s="50" t="s">
        <v>10724</v>
      </c>
      <c r="E305" s="50">
        <v>1.0</v>
      </c>
      <c r="F305" s="50" t="s">
        <v>11297</v>
      </c>
    </row>
    <row r="306">
      <c r="A306" s="50">
        <v>2000.0</v>
      </c>
      <c r="B306" s="50">
        <v>178.0</v>
      </c>
      <c r="C306" s="50" t="s">
        <v>8245</v>
      </c>
      <c r="D306" s="50" t="s">
        <v>10669</v>
      </c>
      <c r="E306" s="50">
        <v>1.0</v>
      </c>
      <c r="F306" s="50" t="s">
        <v>8638</v>
      </c>
    </row>
    <row r="307">
      <c r="A307" s="50">
        <v>2000.0</v>
      </c>
      <c r="B307" s="50">
        <v>184.0</v>
      </c>
      <c r="C307" s="50" t="s">
        <v>11298</v>
      </c>
      <c r="D307" s="50" t="s">
        <v>10471</v>
      </c>
      <c r="E307" s="50">
        <v>1.0</v>
      </c>
      <c r="F307" s="50" t="s">
        <v>11299</v>
      </c>
    </row>
    <row r="308">
      <c r="A308" s="50">
        <v>2000.0</v>
      </c>
      <c r="B308" s="50">
        <v>255.0</v>
      </c>
      <c r="C308" s="50" t="s">
        <v>11300</v>
      </c>
      <c r="D308" s="50" t="s">
        <v>10677</v>
      </c>
      <c r="E308" s="50">
        <v>1.0</v>
      </c>
      <c r="F308" s="50" t="s">
        <v>11301</v>
      </c>
    </row>
    <row r="309">
      <c r="A309" s="50">
        <v>2000.0</v>
      </c>
      <c r="B309" s="50">
        <v>265.0</v>
      </c>
      <c r="C309" s="50" t="s">
        <v>11302</v>
      </c>
      <c r="D309" s="50" t="s">
        <v>10706</v>
      </c>
      <c r="E309" s="50">
        <v>1.0</v>
      </c>
      <c r="F309" s="50" t="s">
        <v>11303</v>
      </c>
    </row>
    <row r="310">
      <c r="A310" s="50">
        <v>2000.0</v>
      </c>
      <c r="B310" s="50">
        <v>343.0</v>
      </c>
      <c r="C310" s="50" t="s">
        <v>11304</v>
      </c>
      <c r="D310" s="50" t="s">
        <v>10705</v>
      </c>
      <c r="E310" s="50">
        <v>1.0</v>
      </c>
      <c r="F310" s="50" t="s">
        <v>11305</v>
      </c>
    </row>
    <row r="311">
      <c r="A311" s="50">
        <v>2000.0</v>
      </c>
      <c r="B311" s="50">
        <v>380.0</v>
      </c>
      <c r="C311" s="50" t="s">
        <v>11306</v>
      </c>
      <c r="D311" s="50" t="s">
        <v>10724</v>
      </c>
      <c r="E311" s="50"/>
      <c r="F311" s="50" t="s">
        <v>11307</v>
      </c>
    </row>
    <row r="312">
      <c r="A312" s="50">
        <v>2000.0</v>
      </c>
      <c r="B312" s="50">
        <v>420.0</v>
      </c>
      <c r="C312" s="50" t="s">
        <v>11308</v>
      </c>
      <c r="D312" s="50" t="s">
        <v>10580</v>
      </c>
      <c r="E312" s="50">
        <v>1.0</v>
      </c>
      <c r="F312" s="50" t="s">
        <v>11309</v>
      </c>
    </row>
    <row r="313">
      <c r="A313" s="50">
        <v>2000.0</v>
      </c>
      <c r="B313" s="50">
        <v>438.0</v>
      </c>
      <c r="C313" s="50" t="s">
        <v>11310</v>
      </c>
      <c r="D313" s="50" t="s">
        <v>10466</v>
      </c>
      <c r="E313" s="50">
        <v>1.0</v>
      </c>
      <c r="F313" s="50" t="s">
        <v>11311</v>
      </c>
    </row>
    <row r="314">
      <c r="A314" s="50">
        <v>2001.0</v>
      </c>
      <c r="B314" s="50">
        <v>91.0</v>
      </c>
      <c r="C314" s="50" t="s">
        <v>11312</v>
      </c>
      <c r="D314" s="50" t="s">
        <v>10697</v>
      </c>
      <c r="E314" s="50">
        <v>1.0</v>
      </c>
      <c r="F314" s="50" t="s">
        <v>11313</v>
      </c>
    </row>
    <row r="315">
      <c r="A315" s="50">
        <v>2001.0</v>
      </c>
      <c r="B315" s="50">
        <v>144.0</v>
      </c>
      <c r="C315" s="50" t="s">
        <v>11314</v>
      </c>
      <c r="D315" s="50" t="s">
        <v>10481</v>
      </c>
      <c r="E315" s="50"/>
      <c r="F315" s="50" t="s">
        <v>11315</v>
      </c>
    </row>
    <row r="316">
      <c r="A316" s="50">
        <v>2001.0</v>
      </c>
      <c r="B316" s="50">
        <v>271.0</v>
      </c>
      <c r="C316" s="50" t="s">
        <v>11316</v>
      </c>
      <c r="D316" s="50" t="s">
        <v>10730</v>
      </c>
      <c r="E316" s="50">
        <v>1.0</v>
      </c>
      <c r="F316" s="50" t="s">
        <v>11317</v>
      </c>
    </row>
    <row r="317">
      <c r="A317" s="50">
        <v>2001.0</v>
      </c>
      <c r="B317" s="50">
        <v>278.0</v>
      </c>
      <c r="C317" s="50" t="s">
        <v>11318</v>
      </c>
      <c r="D317" s="50" t="s">
        <v>10662</v>
      </c>
      <c r="E317" s="50">
        <v>1.0</v>
      </c>
      <c r="F317" s="50" t="s">
        <v>11319</v>
      </c>
    </row>
    <row r="318">
      <c r="A318" s="50">
        <v>2001.0</v>
      </c>
      <c r="B318" s="50">
        <v>293.0</v>
      </c>
      <c r="C318" s="50" t="s">
        <v>11320</v>
      </c>
      <c r="D318" s="50" t="s">
        <v>10602</v>
      </c>
      <c r="E318" s="50"/>
      <c r="F318" s="50" t="s">
        <v>11321</v>
      </c>
    </row>
    <row r="319">
      <c r="A319" s="50">
        <v>2001.0</v>
      </c>
      <c r="B319" s="50">
        <v>319.0</v>
      </c>
      <c r="C319" s="50" t="s">
        <v>11322</v>
      </c>
      <c r="D319" s="50" t="s">
        <v>10643</v>
      </c>
      <c r="E319" s="50"/>
      <c r="F319" s="50" t="s">
        <v>11323</v>
      </c>
    </row>
    <row r="320">
      <c r="A320" s="50">
        <v>2001.0</v>
      </c>
      <c r="B320" s="50">
        <v>514.0</v>
      </c>
      <c r="C320" s="50" t="s">
        <v>11324</v>
      </c>
      <c r="D320" s="50" t="s">
        <v>10730</v>
      </c>
      <c r="E320" s="50">
        <v>1.0</v>
      </c>
      <c r="F320" s="50" t="s">
        <v>11325</v>
      </c>
    </row>
    <row r="321">
      <c r="A321" s="50">
        <v>2001.0</v>
      </c>
      <c r="B321" s="50">
        <v>653.0</v>
      </c>
      <c r="C321" s="50" t="s">
        <v>11326</v>
      </c>
      <c r="D321" s="50" t="s">
        <v>10580</v>
      </c>
      <c r="E321" s="50">
        <v>1.0</v>
      </c>
      <c r="F321" s="50" t="s">
        <v>11327</v>
      </c>
    </row>
    <row r="322">
      <c r="A322" s="50">
        <v>2001.0</v>
      </c>
      <c r="B322" s="50">
        <v>720.0</v>
      </c>
      <c r="C322" s="50" t="s">
        <v>11328</v>
      </c>
      <c r="D322" s="50" t="s">
        <v>10705</v>
      </c>
      <c r="E322" s="50"/>
      <c r="F322" s="50" t="s">
        <v>11329</v>
      </c>
    </row>
    <row r="323">
      <c r="A323" s="50">
        <v>2001.0</v>
      </c>
      <c r="B323" s="50">
        <v>721.0</v>
      </c>
      <c r="C323" s="50" t="s">
        <v>11330</v>
      </c>
      <c r="D323" s="50" t="s">
        <v>10669</v>
      </c>
      <c r="E323" s="50">
        <v>1.0</v>
      </c>
      <c r="F323" s="50" t="s">
        <v>11331</v>
      </c>
    </row>
    <row r="324">
      <c r="A324" s="50">
        <v>2002.0</v>
      </c>
      <c r="B324" s="50">
        <v>69.0</v>
      </c>
      <c r="C324" s="50" t="s">
        <v>11332</v>
      </c>
      <c r="D324" s="50" t="s">
        <v>10627</v>
      </c>
      <c r="E324" s="50">
        <v>1.0</v>
      </c>
      <c r="F324" s="50" t="s">
        <v>11333</v>
      </c>
    </row>
    <row r="325">
      <c r="A325" s="50">
        <v>2002.0</v>
      </c>
      <c r="B325" s="50">
        <v>95.0</v>
      </c>
      <c r="C325" s="50" t="s">
        <v>11334</v>
      </c>
      <c r="D325" s="50" t="s">
        <v>10463</v>
      </c>
      <c r="E325" s="50">
        <v>1.0</v>
      </c>
      <c r="F325" s="50" t="s">
        <v>11335</v>
      </c>
    </row>
    <row r="326">
      <c r="A326" s="50">
        <v>2002.0</v>
      </c>
      <c r="B326" s="50">
        <v>160.0</v>
      </c>
      <c r="C326" s="50" t="s">
        <v>3024</v>
      </c>
      <c r="D326" s="50" t="s">
        <v>10480</v>
      </c>
      <c r="E326" s="50">
        <v>1.0</v>
      </c>
      <c r="F326" s="50" t="s">
        <v>3042</v>
      </c>
    </row>
    <row r="327">
      <c r="A327" s="50">
        <v>2002.0</v>
      </c>
      <c r="B327" s="50">
        <v>163.0</v>
      </c>
      <c r="C327" s="50" t="s">
        <v>11336</v>
      </c>
      <c r="D327" s="50" t="s">
        <v>10465</v>
      </c>
      <c r="E327" s="50">
        <v>1.0</v>
      </c>
      <c r="F327" s="50" t="s">
        <v>8812</v>
      </c>
    </row>
    <row r="328">
      <c r="A328" s="50">
        <v>2002.0</v>
      </c>
      <c r="B328" s="50">
        <v>164.0</v>
      </c>
      <c r="C328" s="50" t="s">
        <v>11337</v>
      </c>
      <c r="D328" s="50" t="s">
        <v>10481</v>
      </c>
      <c r="E328" s="50">
        <v>1.0</v>
      </c>
      <c r="F328" s="50" t="s">
        <v>11338</v>
      </c>
    </row>
    <row r="329">
      <c r="A329" s="50">
        <v>2002.0</v>
      </c>
      <c r="B329" s="50">
        <v>225.0</v>
      </c>
      <c r="C329" s="50" t="s">
        <v>11339</v>
      </c>
      <c r="D329" s="50" t="s">
        <v>10705</v>
      </c>
      <c r="E329" s="50">
        <v>1.0</v>
      </c>
      <c r="F329" s="50" t="s">
        <v>3057</v>
      </c>
    </row>
    <row r="330">
      <c r="A330" s="50">
        <v>2002.0</v>
      </c>
      <c r="B330" s="50">
        <v>403.0</v>
      </c>
      <c r="C330" s="50" t="s">
        <v>11340</v>
      </c>
      <c r="D330" s="50" t="s">
        <v>10489</v>
      </c>
      <c r="E330" s="50">
        <v>1.0</v>
      </c>
      <c r="F330" s="50" t="s">
        <v>11341</v>
      </c>
    </row>
    <row r="331">
      <c r="A331" s="50">
        <v>2002.0</v>
      </c>
      <c r="B331" s="50">
        <v>440.0</v>
      </c>
      <c r="C331" s="50" t="s">
        <v>11342</v>
      </c>
      <c r="D331" s="50" t="s">
        <v>10485</v>
      </c>
      <c r="E331" s="50"/>
      <c r="F331" s="50" t="s">
        <v>11343</v>
      </c>
    </row>
    <row r="332">
      <c r="A332" s="50">
        <v>2002.0</v>
      </c>
      <c r="B332" s="50">
        <v>563.0</v>
      </c>
      <c r="C332" s="50" t="s">
        <v>11344</v>
      </c>
      <c r="D332" s="50" t="s">
        <v>10730</v>
      </c>
      <c r="E332" s="50"/>
      <c r="F332" s="50" t="s">
        <v>11345</v>
      </c>
    </row>
    <row r="333">
      <c r="A333" s="50">
        <v>2002.0</v>
      </c>
      <c r="B333" s="50">
        <v>605.0</v>
      </c>
      <c r="C333" s="50" t="s">
        <v>11346</v>
      </c>
      <c r="D333" s="50" t="s">
        <v>10549</v>
      </c>
      <c r="E333" s="50"/>
      <c r="F333" s="50" t="s">
        <v>11347</v>
      </c>
    </row>
    <row r="334">
      <c r="A334" s="50">
        <v>2003.0</v>
      </c>
      <c r="B334" s="50">
        <v>40.0</v>
      </c>
      <c r="C334" s="50" t="s">
        <v>11348</v>
      </c>
      <c r="D334" s="50" t="s">
        <v>10706</v>
      </c>
      <c r="E334" s="50">
        <v>1.0</v>
      </c>
      <c r="F334" s="50" t="s">
        <v>11349</v>
      </c>
    </row>
    <row r="335">
      <c r="A335" s="50">
        <v>2003.0</v>
      </c>
      <c r="B335" s="50">
        <v>59.0</v>
      </c>
      <c r="C335" s="50" t="s">
        <v>11350</v>
      </c>
      <c r="D335" s="50" t="s">
        <v>10675</v>
      </c>
      <c r="E335" s="50"/>
      <c r="F335" s="50" t="s">
        <v>11351</v>
      </c>
    </row>
    <row r="336">
      <c r="A336" s="50">
        <v>2003.0</v>
      </c>
      <c r="B336" s="50">
        <v>70.0</v>
      </c>
      <c r="C336" s="50" t="s">
        <v>11352</v>
      </c>
      <c r="D336" s="50" t="s">
        <v>10485</v>
      </c>
      <c r="E336" s="50"/>
      <c r="F336" s="50" t="s">
        <v>11353</v>
      </c>
    </row>
    <row r="337">
      <c r="A337" s="50">
        <v>2003.0</v>
      </c>
      <c r="B337" s="50">
        <v>131.0</v>
      </c>
      <c r="C337" s="50" t="s">
        <v>11354</v>
      </c>
      <c r="D337" s="50" t="s">
        <v>10504</v>
      </c>
      <c r="E337" s="50">
        <v>1.0</v>
      </c>
      <c r="F337" s="50" t="s">
        <v>11355</v>
      </c>
    </row>
    <row r="338">
      <c r="A338" s="50">
        <v>2003.0</v>
      </c>
      <c r="B338" s="50">
        <v>138.0</v>
      </c>
      <c r="C338" s="50" t="s">
        <v>11356</v>
      </c>
      <c r="D338" s="50" t="s">
        <v>10723</v>
      </c>
      <c r="E338" s="50">
        <v>1.0</v>
      </c>
      <c r="F338" s="50" t="s">
        <v>11357</v>
      </c>
    </row>
    <row r="339">
      <c r="A339" s="50">
        <v>2003.0</v>
      </c>
      <c r="B339" s="50">
        <v>141.0</v>
      </c>
      <c r="C339" s="50" t="s">
        <v>11358</v>
      </c>
      <c r="D339" s="50" t="s">
        <v>10475</v>
      </c>
      <c r="E339" s="50">
        <v>1.0</v>
      </c>
      <c r="F339" s="50" t="s">
        <v>11359</v>
      </c>
    </row>
    <row r="340">
      <c r="A340" s="50">
        <v>2003.0</v>
      </c>
      <c r="B340" s="50">
        <v>237.0</v>
      </c>
      <c r="C340" s="50" t="s">
        <v>11360</v>
      </c>
      <c r="D340" s="50" t="s">
        <v>10692</v>
      </c>
      <c r="E340" s="50">
        <v>1.0</v>
      </c>
      <c r="F340" s="50" t="s">
        <v>11361</v>
      </c>
    </row>
    <row r="341">
      <c r="A341" s="50">
        <v>2003.0</v>
      </c>
      <c r="B341" s="50">
        <v>387.0</v>
      </c>
      <c r="C341" s="50" t="s">
        <v>11362</v>
      </c>
      <c r="D341" s="50" t="s">
        <v>10463</v>
      </c>
      <c r="E341" s="50">
        <v>1.0</v>
      </c>
      <c r="F341" s="50" t="s">
        <v>11363</v>
      </c>
    </row>
    <row r="342">
      <c r="A342" s="50">
        <v>2003.0</v>
      </c>
      <c r="B342" s="50">
        <v>388.0</v>
      </c>
      <c r="C342" s="50" t="s">
        <v>11364</v>
      </c>
      <c r="D342" s="50" t="s">
        <v>10662</v>
      </c>
      <c r="E342" s="50">
        <v>1.0</v>
      </c>
      <c r="F342" s="50" t="s">
        <v>11365</v>
      </c>
    </row>
    <row r="343">
      <c r="A343" s="50">
        <v>2003.0</v>
      </c>
      <c r="B343" s="50">
        <v>537.0</v>
      </c>
      <c r="C343" s="50" t="s">
        <v>11366</v>
      </c>
      <c r="D343" s="50" t="s">
        <v>10549</v>
      </c>
      <c r="E343" s="50">
        <v>1.0</v>
      </c>
      <c r="F343" s="50" t="s">
        <v>11367</v>
      </c>
    </row>
    <row r="344">
      <c r="A344" s="50">
        <v>2004.0</v>
      </c>
      <c r="B344" s="50">
        <v>62.0</v>
      </c>
      <c r="C344" s="50" t="s">
        <v>11368</v>
      </c>
      <c r="D344" s="50" t="s">
        <v>10602</v>
      </c>
      <c r="E344" s="50">
        <v>1.0</v>
      </c>
      <c r="F344" s="50" t="s">
        <v>11369</v>
      </c>
    </row>
    <row r="345">
      <c r="A345" s="50">
        <v>2004.0</v>
      </c>
      <c r="B345" s="50">
        <v>84.0</v>
      </c>
      <c r="C345" s="50" t="s">
        <v>11370</v>
      </c>
      <c r="D345" s="50" t="s">
        <v>10466</v>
      </c>
      <c r="E345" s="50">
        <v>1.0</v>
      </c>
      <c r="F345" s="50" t="s">
        <v>11371</v>
      </c>
    </row>
    <row r="346">
      <c r="A346" s="50">
        <v>2004.0</v>
      </c>
      <c r="B346" s="50">
        <v>173.0</v>
      </c>
      <c r="C346" s="50" t="s">
        <v>11372</v>
      </c>
      <c r="D346" s="50" t="s">
        <v>10669</v>
      </c>
      <c r="E346" s="50">
        <v>1.0</v>
      </c>
      <c r="F346" s="50" t="s">
        <v>11373</v>
      </c>
    </row>
    <row r="347">
      <c r="A347" s="50">
        <v>2004.0</v>
      </c>
      <c r="B347" s="50">
        <v>203.0</v>
      </c>
      <c r="C347" s="50" t="s">
        <v>11374</v>
      </c>
      <c r="D347" s="50" t="s">
        <v>10480</v>
      </c>
      <c r="E347" s="50"/>
      <c r="F347" s="50" t="s">
        <v>11375</v>
      </c>
    </row>
    <row r="348">
      <c r="A348" s="50">
        <v>2004.0</v>
      </c>
      <c r="B348" s="50">
        <v>240.0</v>
      </c>
      <c r="C348" s="50" t="s">
        <v>11376</v>
      </c>
      <c r="D348" s="50" t="s">
        <v>10731</v>
      </c>
      <c r="E348" s="50"/>
      <c r="F348" s="50" t="s">
        <v>11377</v>
      </c>
    </row>
    <row r="349">
      <c r="A349" s="50">
        <v>2004.0</v>
      </c>
      <c r="B349" s="50">
        <v>378.0</v>
      </c>
      <c r="C349" s="50" t="s">
        <v>11378</v>
      </c>
      <c r="D349" s="50" t="s">
        <v>10692</v>
      </c>
      <c r="E349" s="50">
        <v>1.0</v>
      </c>
      <c r="F349" s="50" t="s">
        <v>11379</v>
      </c>
    </row>
    <row r="350">
      <c r="A350" s="50">
        <v>2004.0</v>
      </c>
      <c r="B350" s="50">
        <v>400.0</v>
      </c>
      <c r="C350" s="50" t="s">
        <v>11380</v>
      </c>
      <c r="D350" s="50" t="s">
        <v>10724</v>
      </c>
      <c r="E350" s="50">
        <v>1.0</v>
      </c>
      <c r="F350" s="50" t="s">
        <v>11381</v>
      </c>
    </row>
    <row r="351">
      <c r="A351" s="50">
        <v>2004.0</v>
      </c>
      <c r="B351" s="50">
        <v>502.0</v>
      </c>
      <c r="C351" s="50" t="s">
        <v>11382</v>
      </c>
      <c r="D351" s="50" t="s">
        <v>10732</v>
      </c>
      <c r="E351" s="50">
        <v>1.0</v>
      </c>
      <c r="F351" s="50" t="s">
        <v>11383</v>
      </c>
    </row>
    <row r="352">
      <c r="A352" s="50">
        <v>2004.0</v>
      </c>
      <c r="B352" s="50">
        <v>527.0</v>
      </c>
      <c r="C352" s="50" t="s">
        <v>8866</v>
      </c>
      <c r="D352" s="50" t="s">
        <v>10697</v>
      </c>
      <c r="E352" s="50">
        <v>1.0</v>
      </c>
      <c r="F352" s="50" t="s">
        <v>9025</v>
      </c>
    </row>
    <row r="353">
      <c r="A353" s="50">
        <v>2004.0</v>
      </c>
      <c r="B353" s="50">
        <v>531.0</v>
      </c>
      <c r="C353" s="50" t="s">
        <v>11384</v>
      </c>
      <c r="D353" s="50" t="s">
        <v>10732</v>
      </c>
      <c r="E353" s="50">
        <v>1.0</v>
      </c>
      <c r="F353" s="50" t="s">
        <v>11385</v>
      </c>
    </row>
    <row r="354">
      <c r="A354" s="50">
        <v>2004.0</v>
      </c>
      <c r="B354" s="50">
        <v>592.0</v>
      </c>
      <c r="C354" s="50" t="s">
        <v>11386</v>
      </c>
      <c r="D354" s="50" t="s">
        <v>10465</v>
      </c>
      <c r="E354" s="50">
        <v>1.0</v>
      </c>
      <c r="F354" s="50" t="s">
        <v>11387</v>
      </c>
    </row>
    <row r="355">
      <c r="A355" s="50">
        <v>2005.0</v>
      </c>
      <c r="B355" s="50">
        <v>12.0</v>
      </c>
      <c r="C355" s="50" t="s">
        <v>11388</v>
      </c>
      <c r="D355" s="50" t="s">
        <v>10489</v>
      </c>
      <c r="E355" s="50"/>
      <c r="F355" s="50" t="s">
        <v>11389</v>
      </c>
    </row>
    <row r="356">
      <c r="A356" s="50">
        <v>2005.0</v>
      </c>
      <c r="B356" s="50">
        <v>136.0</v>
      </c>
      <c r="C356" s="50" t="s">
        <v>11390</v>
      </c>
      <c r="D356" s="50" t="s">
        <v>10723</v>
      </c>
      <c r="E356" s="50"/>
      <c r="F356" s="50" t="s">
        <v>11391</v>
      </c>
    </row>
    <row r="357">
      <c r="A357" s="50">
        <v>2005.0</v>
      </c>
      <c r="B357" s="50">
        <v>212.0</v>
      </c>
      <c r="C357" s="50" t="s">
        <v>11392</v>
      </c>
      <c r="D357" s="50" t="s">
        <v>10732</v>
      </c>
      <c r="E357" s="50"/>
      <c r="F357" s="50" t="s">
        <v>11393</v>
      </c>
    </row>
    <row r="358">
      <c r="A358" s="50">
        <v>2005.0</v>
      </c>
      <c r="B358" s="50">
        <v>256.0</v>
      </c>
      <c r="C358" s="50" t="s">
        <v>11394</v>
      </c>
      <c r="D358" s="50" t="s">
        <v>10677</v>
      </c>
      <c r="E358" s="50"/>
      <c r="F358" s="50" t="s">
        <v>11395</v>
      </c>
    </row>
    <row r="359">
      <c r="A359" s="50">
        <v>2005.0</v>
      </c>
      <c r="B359" s="50">
        <v>418.0</v>
      </c>
      <c r="C359" s="50" t="s">
        <v>11396</v>
      </c>
      <c r="D359" s="50" t="s">
        <v>10740</v>
      </c>
      <c r="E359" s="50">
        <v>1.0</v>
      </c>
      <c r="F359" s="50" t="s">
        <v>11397</v>
      </c>
    </row>
    <row r="360">
      <c r="A360" s="50">
        <v>2005.0</v>
      </c>
      <c r="B360" s="50">
        <v>454.0</v>
      </c>
      <c r="C360" s="50" t="s">
        <v>11398</v>
      </c>
      <c r="D360" s="50" t="s">
        <v>10489</v>
      </c>
      <c r="E360" s="50">
        <v>1.0</v>
      </c>
      <c r="F360" s="50" t="s">
        <v>11399</v>
      </c>
    </row>
    <row r="361">
      <c r="A361" s="50">
        <v>2005.0</v>
      </c>
      <c r="B361" s="50">
        <v>510.0</v>
      </c>
      <c r="C361" s="50" t="s">
        <v>3084</v>
      </c>
      <c r="D361" s="50" t="s">
        <v>10580</v>
      </c>
      <c r="E361" s="50">
        <v>1.0</v>
      </c>
      <c r="F361" s="50" t="s">
        <v>3254</v>
      </c>
    </row>
    <row r="362">
      <c r="A362" s="50">
        <v>2005.0</v>
      </c>
      <c r="B362" s="50">
        <v>531.0</v>
      </c>
      <c r="C362" s="50" t="s">
        <v>11400</v>
      </c>
      <c r="D362" s="50" t="s">
        <v>10504</v>
      </c>
      <c r="E362" s="50">
        <v>1.0</v>
      </c>
      <c r="F362" s="50" t="s">
        <v>11401</v>
      </c>
    </row>
    <row r="363">
      <c r="A363" s="50">
        <v>2005.0</v>
      </c>
      <c r="B363" s="50">
        <v>537.0</v>
      </c>
      <c r="C363" s="50" t="s">
        <v>11402</v>
      </c>
      <c r="D363" s="50" t="s">
        <v>10723</v>
      </c>
      <c r="E363" s="50">
        <v>1.0</v>
      </c>
      <c r="F363" s="50" t="s">
        <v>11403</v>
      </c>
    </row>
    <row r="364">
      <c r="A364" s="50">
        <v>2005.0</v>
      </c>
      <c r="B364" s="50">
        <v>624.0</v>
      </c>
      <c r="C364" s="50" t="s">
        <v>11404</v>
      </c>
      <c r="D364" s="50" t="s">
        <v>10643</v>
      </c>
      <c r="E364" s="50">
        <v>1.0</v>
      </c>
      <c r="F364" s="50" t="s">
        <v>11405</v>
      </c>
    </row>
    <row r="365">
      <c r="A365" s="50">
        <v>2006.0</v>
      </c>
      <c r="B365" s="50">
        <v>3.0</v>
      </c>
      <c r="C365" s="50" t="s">
        <v>11406</v>
      </c>
      <c r="D365" s="50" t="s">
        <v>10723</v>
      </c>
      <c r="E365" s="50">
        <v>1.0</v>
      </c>
      <c r="F365" s="50" t="s">
        <v>11407</v>
      </c>
    </row>
    <row r="366">
      <c r="A366" s="50">
        <v>2006.0</v>
      </c>
      <c r="B366" s="50">
        <v>13.0</v>
      </c>
      <c r="C366" s="50" t="s">
        <v>11408</v>
      </c>
      <c r="D366" s="50" t="s">
        <v>10466</v>
      </c>
      <c r="E366" s="50">
        <v>1.0</v>
      </c>
      <c r="F366" s="50" t="s">
        <v>11409</v>
      </c>
    </row>
    <row r="367">
      <c r="A367" s="50">
        <v>2006.0</v>
      </c>
      <c r="B367" s="50">
        <v>23.0</v>
      </c>
      <c r="C367" s="50" t="s">
        <v>11410</v>
      </c>
      <c r="D367" s="50" t="s">
        <v>10731</v>
      </c>
      <c r="E367" s="50">
        <v>1.0</v>
      </c>
      <c r="F367" s="50" t="s">
        <v>11411</v>
      </c>
    </row>
    <row r="368">
      <c r="A368" s="50">
        <v>2006.0</v>
      </c>
      <c r="B368" s="50">
        <v>48.0</v>
      </c>
      <c r="C368" s="50" t="s">
        <v>11412</v>
      </c>
      <c r="D368" s="50" t="s">
        <v>10662</v>
      </c>
      <c r="E368" s="50">
        <v>1.0</v>
      </c>
      <c r="F368" s="50" t="s">
        <v>11413</v>
      </c>
    </row>
    <row r="369">
      <c r="A369" s="50">
        <v>2006.0</v>
      </c>
      <c r="B369" s="50">
        <v>82.0</v>
      </c>
      <c r="C369" s="50" t="s">
        <v>11414</v>
      </c>
      <c r="D369" s="50" t="s">
        <v>10662</v>
      </c>
      <c r="E369" s="50">
        <v>1.0</v>
      </c>
      <c r="F369" s="50" t="s">
        <v>11415</v>
      </c>
    </row>
    <row r="370">
      <c r="A370" s="50">
        <v>2006.0</v>
      </c>
      <c r="B370" s="50">
        <v>132.0</v>
      </c>
      <c r="C370" s="50" t="s">
        <v>11416</v>
      </c>
      <c r="D370" s="50" t="s">
        <v>10706</v>
      </c>
      <c r="E370" s="50">
        <v>1.0</v>
      </c>
      <c r="F370" s="50" t="s">
        <v>11417</v>
      </c>
    </row>
    <row r="371">
      <c r="A371" s="50">
        <v>2006.0</v>
      </c>
      <c r="B371" s="50">
        <v>362.0</v>
      </c>
      <c r="C371" s="50" t="s">
        <v>11418</v>
      </c>
      <c r="D371" s="50" t="s">
        <v>10643</v>
      </c>
      <c r="E371" s="50">
        <v>1.0</v>
      </c>
      <c r="F371" s="50" t="s">
        <v>11419</v>
      </c>
    </row>
    <row r="372">
      <c r="A372" s="50">
        <v>2006.0</v>
      </c>
      <c r="B372" s="50">
        <v>445.0</v>
      </c>
      <c r="C372" s="50" t="s">
        <v>11420</v>
      </c>
      <c r="D372" s="50" t="s">
        <v>10643</v>
      </c>
      <c r="E372" s="50">
        <v>1.0</v>
      </c>
      <c r="F372" s="50" t="s">
        <v>11421</v>
      </c>
    </row>
    <row r="373">
      <c r="A373" s="50">
        <v>2006.0</v>
      </c>
      <c r="B373" s="50">
        <v>540.0</v>
      </c>
      <c r="C373" s="50" t="s">
        <v>11422</v>
      </c>
      <c r="D373" s="50" t="s">
        <v>10706</v>
      </c>
      <c r="E373" s="50">
        <v>1.0</v>
      </c>
      <c r="F373" s="50" t="s">
        <v>11423</v>
      </c>
    </row>
    <row r="374">
      <c r="A374" s="50">
        <v>2007.0</v>
      </c>
      <c r="B374" s="50">
        <v>45.0</v>
      </c>
      <c r="C374" s="50" t="s">
        <v>11424</v>
      </c>
      <c r="D374" s="50" t="s">
        <v>10553</v>
      </c>
      <c r="E374" s="50">
        <v>1.0</v>
      </c>
      <c r="F374" s="50" t="s">
        <v>11425</v>
      </c>
    </row>
    <row r="375">
      <c r="A375" s="50">
        <v>2007.0</v>
      </c>
      <c r="B375" s="50">
        <v>65.0</v>
      </c>
      <c r="C375" s="50" t="s">
        <v>11426</v>
      </c>
      <c r="D375" s="50" t="s">
        <v>10724</v>
      </c>
      <c r="E375" s="50">
        <v>1.0</v>
      </c>
      <c r="F375" s="50" t="s">
        <v>11427</v>
      </c>
    </row>
    <row r="376">
      <c r="A376" s="50">
        <v>2007.0</v>
      </c>
      <c r="B376" s="50">
        <v>113.0</v>
      </c>
      <c r="C376" s="50" t="s">
        <v>11428</v>
      </c>
      <c r="D376" s="50" t="s">
        <v>10504</v>
      </c>
      <c r="E376" s="50">
        <v>1.0</v>
      </c>
      <c r="F376" s="50" t="s">
        <v>11429</v>
      </c>
    </row>
    <row r="377">
      <c r="A377" s="50">
        <v>2007.0</v>
      </c>
      <c r="B377" s="50">
        <v>139.0</v>
      </c>
      <c r="C377" s="50" t="s">
        <v>11430</v>
      </c>
      <c r="D377" s="50" t="s">
        <v>10692</v>
      </c>
      <c r="E377" s="50">
        <v>1.0</v>
      </c>
      <c r="F377" s="50" t="s">
        <v>11431</v>
      </c>
    </row>
    <row r="378">
      <c r="A378" s="50">
        <v>2007.0</v>
      </c>
      <c r="B378" s="50">
        <v>160.0</v>
      </c>
      <c r="C378" s="50" t="s">
        <v>3266</v>
      </c>
      <c r="D378" s="50" t="s">
        <v>10475</v>
      </c>
      <c r="E378" s="50">
        <v>1.0</v>
      </c>
      <c r="F378" s="50" t="s">
        <v>3352</v>
      </c>
    </row>
    <row r="379">
      <c r="A379" s="50">
        <v>2007.0</v>
      </c>
      <c r="B379" s="50">
        <v>421.0</v>
      </c>
      <c r="C379" s="50" t="s">
        <v>11432</v>
      </c>
      <c r="D379" s="50" t="s">
        <v>10463</v>
      </c>
      <c r="E379" s="50">
        <v>1.0</v>
      </c>
      <c r="F379" s="50" t="s">
        <v>11433</v>
      </c>
    </row>
    <row r="380">
      <c r="A380" s="50">
        <v>2007.0</v>
      </c>
      <c r="B380" s="50">
        <v>449.0</v>
      </c>
      <c r="C380" s="50" t="s">
        <v>11434</v>
      </c>
      <c r="D380" s="50" t="s">
        <v>10580</v>
      </c>
      <c r="E380" s="50">
        <v>1.0</v>
      </c>
      <c r="F380" s="50" t="s">
        <v>11435</v>
      </c>
    </row>
    <row r="381">
      <c r="A381" s="50">
        <v>2007.0</v>
      </c>
      <c r="B381" s="50">
        <v>463.0</v>
      </c>
      <c r="C381" s="50" t="s">
        <v>11436</v>
      </c>
      <c r="D381" s="50" t="s">
        <v>10553</v>
      </c>
      <c r="E381" s="50">
        <v>1.0</v>
      </c>
      <c r="F381" s="50" t="s">
        <v>11437</v>
      </c>
    </row>
    <row r="382">
      <c r="A382" s="50">
        <v>2007.0</v>
      </c>
      <c r="B382" s="50">
        <v>467.0</v>
      </c>
      <c r="C382" s="50" t="s">
        <v>11438</v>
      </c>
      <c r="D382" s="50" t="s">
        <v>10724</v>
      </c>
      <c r="E382" s="50">
        <v>1.0</v>
      </c>
      <c r="F382" s="50" t="s">
        <v>11439</v>
      </c>
    </row>
    <row r="383">
      <c r="A383" s="50">
        <v>2007.0</v>
      </c>
      <c r="B383" s="50">
        <v>600.0</v>
      </c>
      <c r="C383" s="50" t="s">
        <v>11440</v>
      </c>
      <c r="D383" s="50" t="s">
        <v>10740</v>
      </c>
      <c r="E383" s="50"/>
      <c r="F383" s="50" t="s">
        <v>11441</v>
      </c>
    </row>
    <row r="384">
      <c r="A384" s="50">
        <v>2008.0</v>
      </c>
      <c r="B384" s="50">
        <v>175.0</v>
      </c>
      <c r="C384" s="50" t="s">
        <v>11442</v>
      </c>
      <c r="D384" s="50" t="s">
        <v>10744</v>
      </c>
      <c r="E384" s="50">
        <v>1.0</v>
      </c>
      <c r="F384" s="50" t="s">
        <v>11443</v>
      </c>
    </row>
    <row r="385">
      <c r="A385" s="50">
        <v>2008.0</v>
      </c>
      <c r="B385" s="50">
        <v>225.0</v>
      </c>
      <c r="C385" s="50" t="s">
        <v>11444</v>
      </c>
      <c r="D385" s="50" t="s">
        <v>10627</v>
      </c>
      <c r="E385" s="50">
        <v>1.0</v>
      </c>
      <c r="F385" s="50" t="s">
        <v>11445</v>
      </c>
    </row>
    <row r="386">
      <c r="A386" s="50">
        <v>2008.0</v>
      </c>
      <c r="B386" s="50">
        <v>229.0</v>
      </c>
      <c r="C386" s="50" t="s">
        <v>11446</v>
      </c>
      <c r="D386" s="50" t="s">
        <v>10471</v>
      </c>
      <c r="E386" s="50"/>
      <c r="F386" s="50" t="s">
        <v>11447</v>
      </c>
    </row>
    <row r="387">
      <c r="A387" s="50">
        <v>2008.0</v>
      </c>
      <c r="B387" s="50">
        <v>269.0</v>
      </c>
      <c r="C387" s="50" t="s">
        <v>11448</v>
      </c>
      <c r="D387" s="50" t="s">
        <v>10553</v>
      </c>
      <c r="E387" s="50">
        <v>1.0</v>
      </c>
      <c r="F387" s="50" t="s">
        <v>11449</v>
      </c>
    </row>
    <row r="388">
      <c r="A388" s="50">
        <v>2008.0</v>
      </c>
      <c r="B388" s="50">
        <v>281.0</v>
      </c>
      <c r="C388" s="50" t="s">
        <v>11450</v>
      </c>
      <c r="D388" s="50" t="s">
        <v>10481</v>
      </c>
      <c r="E388" s="50">
        <v>1.0</v>
      </c>
      <c r="F388" s="50" t="s">
        <v>11451</v>
      </c>
    </row>
    <row r="389">
      <c r="A389" s="50">
        <v>2008.0</v>
      </c>
      <c r="B389" s="50">
        <v>379.0</v>
      </c>
      <c r="C389" s="50" t="s">
        <v>11452</v>
      </c>
      <c r="D389" s="50" t="s">
        <v>10471</v>
      </c>
      <c r="E389" s="50">
        <v>1.0</v>
      </c>
      <c r="F389" s="50" t="s">
        <v>11453</v>
      </c>
    </row>
    <row r="390">
      <c r="A390" s="50">
        <v>2008.0</v>
      </c>
      <c r="B390" s="50">
        <v>385.0</v>
      </c>
      <c r="C390" s="50" t="s">
        <v>11454</v>
      </c>
      <c r="D390" s="50" t="s">
        <v>10723</v>
      </c>
      <c r="E390" s="50">
        <v>1.0</v>
      </c>
      <c r="F390" s="50" t="s">
        <v>11455</v>
      </c>
    </row>
    <row r="391">
      <c r="A391" s="50">
        <v>2008.0</v>
      </c>
      <c r="B391" s="50">
        <v>430.0</v>
      </c>
      <c r="C391" s="50" t="s">
        <v>11456</v>
      </c>
      <c r="D391" s="50" t="s">
        <v>10692</v>
      </c>
      <c r="E391" s="50">
        <v>1.0</v>
      </c>
      <c r="F391" s="50" t="s">
        <v>11457</v>
      </c>
    </row>
    <row r="392">
      <c r="A392" s="50">
        <v>2008.0</v>
      </c>
      <c r="B392" s="50">
        <v>545.0</v>
      </c>
      <c r="C392" s="50" t="s">
        <v>11458</v>
      </c>
      <c r="D392" s="50" t="s">
        <v>10732</v>
      </c>
      <c r="E392" s="50">
        <v>1.0</v>
      </c>
      <c r="F392" s="50" t="s">
        <v>11459</v>
      </c>
    </row>
    <row r="393">
      <c r="A393" s="50">
        <v>2008.0</v>
      </c>
      <c r="B393" s="50">
        <v>585.0</v>
      </c>
      <c r="C393" s="50" t="s">
        <v>11460</v>
      </c>
      <c r="D393" s="50" t="s">
        <v>10669</v>
      </c>
      <c r="E393" s="50">
        <v>1.0</v>
      </c>
      <c r="F393" s="50" t="s">
        <v>11461</v>
      </c>
    </row>
    <row r="394">
      <c r="A394" s="50">
        <v>2009.0</v>
      </c>
      <c r="B394" s="50">
        <v>46.0</v>
      </c>
      <c r="C394" s="50" t="s">
        <v>11462</v>
      </c>
      <c r="D394" s="50" t="s">
        <v>10662</v>
      </c>
      <c r="E394" s="50">
        <v>1.0</v>
      </c>
      <c r="F394" s="50" t="s">
        <v>11463</v>
      </c>
    </row>
    <row r="395">
      <c r="A395" s="50">
        <v>2009.0</v>
      </c>
      <c r="B395" s="50">
        <v>160.0</v>
      </c>
      <c r="C395" s="50" t="s">
        <v>11464</v>
      </c>
      <c r="D395" s="50" t="s">
        <v>10744</v>
      </c>
      <c r="E395" s="50">
        <v>1.0</v>
      </c>
      <c r="F395" s="50" t="s">
        <v>11465</v>
      </c>
    </row>
    <row r="396">
      <c r="A396" s="50">
        <v>2009.0</v>
      </c>
      <c r="B396" s="50">
        <v>210.0</v>
      </c>
      <c r="C396" s="50" t="s">
        <v>11466</v>
      </c>
      <c r="D396" s="50" t="s">
        <v>10484</v>
      </c>
      <c r="E396" s="50">
        <v>1.0</v>
      </c>
      <c r="F396" s="50" t="s">
        <v>11467</v>
      </c>
    </row>
    <row r="397">
      <c r="A397" s="50">
        <v>2009.0</v>
      </c>
      <c r="B397" s="50">
        <v>212.0</v>
      </c>
      <c r="C397" s="50" t="s">
        <v>11468</v>
      </c>
      <c r="D397" s="50" t="s">
        <v>10580</v>
      </c>
      <c r="E397" s="50">
        <v>1.0</v>
      </c>
      <c r="F397" s="50" t="s">
        <v>11469</v>
      </c>
    </row>
    <row r="398">
      <c r="A398" s="50">
        <v>2009.0</v>
      </c>
      <c r="B398" s="50">
        <v>220.0</v>
      </c>
      <c r="C398" s="50" t="s">
        <v>11470</v>
      </c>
      <c r="D398" s="50" t="s">
        <v>10485</v>
      </c>
      <c r="E398" s="50">
        <v>1.0</v>
      </c>
      <c r="F398" s="50" t="s">
        <v>11471</v>
      </c>
    </row>
    <row r="399">
      <c r="A399" s="50">
        <v>2009.0</v>
      </c>
      <c r="B399" s="50">
        <v>354.0</v>
      </c>
      <c r="C399" s="50" t="s">
        <v>11472</v>
      </c>
      <c r="D399" s="50" t="s">
        <v>10669</v>
      </c>
      <c r="E399" s="50"/>
      <c r="F399" s="50" t="s">
        <v>11473</v>
      </c>
    </row>
    <row r="400">
      <c r="A400" s="50">
        <v>2009.0</v>
      </c>
      <c r="B400" s="50">
        <v>390.0</v>
      </c>
      <c r="C400" s="50" t="s">
        <v>9325</v>
      </c>
      <c r="D400" s="50" t="s">
        <v>10485</v>
      </c>
      <c r="E400" s="50">
        <v>1.0</v>
      </c>
      <c r="F400" s="50" t="s">
        <v>9393</v>
      </c>
    </row>
    <row r="401">
      <c r="A401" s="50">
        <v>2009.0</v>
      </c>
      <c r="B401" s="50">
        <v>483.0</v>
      </c>
      <c r="C401" s="50" t="s">
        <v>11474</v>
      </c>
      <c r="D401" s="50" t="s">
        <v>10740</v>
      </c>
      <c r="E401" s="50"/>
      <c r="F401" s="50" t="s">
        <v>11475</v>
      </c>
    </row>
    <row r="402">
      <c r="A402" s="50">
        <v>2010.0</v>
      </c>
      <c r="B402" s="50">
        <v>89.0</v>
      </c>
      <c r="C402" s="50" t="s">
        <v>11476</v>
      </c>
      <c r="D402" s="50" t="s">
        <v>10481</v>
      </c>
      <c r="E402" s="50"/>
      <c r="F402" s="50" t="s">
        <v>11477</v>
      </c>
    </row>
    <row r="403">
      <c r="A403" s="50">
        <v>2010.0</v>
      </c>
      <c r="B403" s="50">
        <v>110.0</v>
      </c>
      <c r="C403" s="50" t="s">
        <v>11478</v>
      </c>
      <c r="D403" s="50" t="s">
        <v>10489</v>
      </c>
      <c r="E403" s="50">
        <v>1.0</v>
      </c>
      <c r="F403" s="50" t="s">
        <v>11479</v>
      </c>
    </row>
    <row r="404">
      <c r="A404" s="50">
        <v>2010.0</v>
      </c>
      <c r="B404" s="50">
        <v>115.0</v>
      </c>
      <c r="C404" s="50" t="s">
        <v>11480</v>
      </c>
      <c r="D404" s="50" t="s">
        <v>10466</v>
      </c>
      <c r="E404" s="50">
        <v>1.0</v>
      </c>
      <c r="F404" s="50" t="s">
        <v>11481</v>
      </c>
    </row>
    <row r="405">
      <c r="A405" s="50">
        <v>2010.0</v>
      </c>
      <c r="B405" s="50">
        <v>205.0</v>
      </c>
      <c r="C405" s="50" t="s">
        <v>11482</v>
      </c>
      <c r="D405" s="50" t="s">
        <v>10724</v>
      </c>
      <c r="E405" s="50"/>
      <c r="F405" s="50" t="s">
        <v>11483</v>
      </c>
    </row>
    <row r="406">
      <c r="A406" s="50">
        <v>2010.0</v>
      </c>
      <c r="B406" s="50">
        <v>310.0</v>
      </c>
      <c r="C406" s="50" t="s">
        <v>11484</v>
      </c>
      <c r="D406" s="50" t="s">
        <v>10697</v>
      </c>
      <c r="E406" s="50">
        <v>1.0</v>
      </c>
      <c r="F406" s="50" t="s">
        <v>11485</v>
      </c>
    </row>
    <row r="407">
      <c r="A407" s="50">
        <v>2011.0</v>
      </c>
      <c r="B407" s="50">
        <v>24.0</v>
      </c>
      <c r="C407" s="50" t="s">
        <v>11486</v>
      </c>
      <c r="D407" s="50" t="s">
        <v>10489</v>
      </c>
      <c r="E407" s="50">
        <v>1.0</v>
      </c>
      <c r="F407" s="50" t="s">
        <v>11487</v>
      </c>
    </row>
    <row r="408">
      <c r="A408" s="50">
        <v>2011.0</v>
      </c>
      <c r="B408" s="50">
        <v>59.0</v>
      </c>
      <c r="C408" s="50" t="s">
        <v>11488</v>
      </c>
      <c r="D408" s="50" t="s">
        <v>10724</v>
      </c>
      <c r="E408" s="50">
        <v>1.0</v>
      </c>
      <c r="F408" s="50" t="s">
        <v>11489</v>
      </c>
    </row>
    <row r="409">
      <c r="A409" s="50">
        <v>2011.0</v>
      </c>
      <c r="B409" s="50">
        <v>135.0</v>
      </c>
      <c r="C409" s="50" t="s">
        <v>11490</v>
      </c>
      <c r="D409" s="50" t="s">
        <v>10724</v>
      </c>
      <c r="E409" s="50">
        <v>1.0</v>
      </c>
      <c r="F409" s="50" t="s">
        <v>11491</v>
      </c>
    </row>
    <row r="410">
      <c r="A410" s="50">
        <v>2011.0</v>
      </c>
      <c r="B410" s="50">
        <v>183.0</v>
      </c>
      <c r="C410" s="50" t="s">
        <v>9476</v>
      </c>
      <c r="D410" s="50" t="s">
        <v>10740</v>
      </c>
      <c r="E410" s="50">
        <v>1.0</v>
      </c>
      <c r="F410" s="50" t="s">
        <v>9525</v>
      </c>
    </row>
    <row r="411">
      <c r="A411" s="50">
        <v>2011.0</v>
      </c>
      <c r="B411" s="50">
        <v>198.0</v>
      </c>
      <c r="C411" s="50" t="s">
        <v>9411</v>
      </c>
      <c r="D411" s="50" t="s">
        <v>10549</v>
      </c>
      <c r="E411" s="50">
        <v>1.0</v>
      </c>
      <c r="F411" s="50" t="s">
        <v>9528</v>
      </c>
    </row>
    <row r="412">
      <c r="A412" s="50">
        <v>2011.0</v>
      </c>
      <c r="B412" s="50">
        <v>387.0</v>
      </c>
      <c r="C412" s="50" t="s">
        <v>11492</v>
      </c>
      <c r="D412" s="50" t="s">
        <v>10580</v>
      </c>
      <c r="E412" s="50">
        <v>1.0</v>
      </c>
      <c r="F412" s="50" t="s">
        <v>11493</v>
      </c>
    </row>
    <row r="413">
      <c r="A413" s="50">
        <v>2011.0</v>
      </c>
      <c r="B413" s="50">
        <v>394.0</v>
      </c>
      <c r="C413" s="50" t="s">
        <v>11494</v>
      </c>
      <c r="D413" s="50" t="s">
        <v>10475</v>
      </c>
      <c r="E413" s="50">
        <v>1.0</v>
      </c>
      <c r="F413" s="50" t="s">
        <v>11495</v>
      </c>
    </row>
    <row r="414">
      <c r="A414" s="50">
        <v>2011.0</v>
      </c>
      <c r="B414" s="50">
        <v>600.0</v>
      </c>
      <c r="C414" s="50" t="s">
        <v>11496</v>
      </c>
      <c r="D414" s="50" t="s">
        <v>10697</v>
      </c>
      <c r="E414" s="50">
        <v>1.0</v>
      </c>
      <c r="F414" s="50" t="s">
        <v>11497</v>
      </c>
    </row>
    <row r="415">
      <c r="A415" s="50">
        <v>2011.0</v>
      </c>
      <c r="B415" s="50">
        <v>635.0</v>
      </c>
      <c r="C415" s="50" t="s">
        <v>11498</v>
      </c>
      <c r="D415" s="50" t="s">
        <v>10643</v>
      </c>
      <c r="E415" s="50">
        <v>1.0</v>
      </c>
      <c r="F415" s="50" t="s">
        <v>11499</v>
      </c>
    </row>
    <row r="416">
      <c r="A416" s="50">
        <v>2011.0</v>
      </c>
      <c r="B416" s="50">
        <v>643.0</v>
      </c>
      <c r="C416" s="50" t="s">
        <v>11500</v>
      </c>
      <c r="D416" s="50" t="s">
        <v>10480</v>
      </c>
      <c r="E416" s="50">
        <v>1.0</v>
      </c>
      <c r="F416" s="50" t="s">
        <v>11501</v>
      </c>
    </row>
    <row r="417">
      <c r="A417" s="50">
        <v>2011.0</v>
      </c>
      <c r="B417" s="50">
        <v>655.0</v>
      </c>
      <c r="C417" s="50" t="s">
        <v>11502</v>
      </c>
      <c r="D417" s="50" t="s">
        <v>10484</v>
      </c>
      <c r="E417" s="50">
        <v>1.0</v>
      </c>
      <c r="F417" s="50" t="s">
        <v>11503</v>
      </c>
    </row>
    <row r="418">
      <c r="A418" s="50">
        <v>2012.0</v>
      </c>
      <c r="B418" s="50">
        <v>16.0</v>
      </c>
      <c r="C418" s="50" t="s">
        <v>11504</v>
      </c>
      <c r="D418" s="50" t="s">
        <v>10744</v>
      </c>
      <c r="E418" s="50">
        <v>1.0</v>
      </c>
      <c r="F418" s="50" t="s">
        <v>11505</v>
      </c>
    </row>
    <row r="419">
      <c r="A419" s="50">
        <v>2012.0</v>
      </c>
      <c r="B419" s="50">
        <v>69.0</v>
      </c>
      <c r="C419" s="50" t="s">
        <v>11506</v>
      </c>
      <c r="D419" s="50" t="s">
        <v>10553</v>
      </c>
      <c r="E419" s="50">
        <v>1.0</v>
      </c>
      <c r="F419" s="50" t="s">
        <v>11507</v>
      </c>
    </row>
    <row r="420">
      <c r="A420" s="50">
        <v>2012.0</v>
      </c>
      <c r="B420" s="50">
        <v>87.0</v>
      </c>
      <c r="C420" s="50" t="s">
        <v>11508</v>
      </c>
      <c r="D420" s="50" t="s">
        <v>10643</v>
      </c>
      <c r="E420" s="50">
        <v>1.0</v>
      </c>
      <c r="F420" s="50" t="s">
        <v>11509</v>
      </c>
    </row>
    <row r="421">
      <c r="A421" s="50">
        <v>2012.0</v>
      </c>
      <c r="B421" s="50">
        <v>106.0</v>
      </c>
      <c r="C421" s="50" t="s">
        <v>11510</v>
      </c>
      <c r="D421" s="50" t="s">
        <v>10578</v>
      </c>
      <c r="E421" s="50">
        <v>1.0</v>
      </c>
      <c r="F421" s="50" t="s">
        <v>11511</v>
      </c>
    </row>
    <row r="422">
      <c r="A422" s="50">
        <v>2012.0</v>
      </c>
      <c r="B422" s="50">
        <v>158.0</v>
      </c>
      <c r="C422" s="50" t="s">
        <v>11512</v>
      </c>
      <c r="D422" s="50" t="s">
        <v>10662</v>
      </c>
      <c r="E422" s="50"/>
      <c r="F422" s="50" t="s">
        <v>11513</v>
      </c>
    </row>
    <row r="423">
      <c r="A423" s="50">
        <v>2012.0</v>
      </c>
      <c r="B423" s="50">
        <v>207.0</v>
      </c>
      <c r="C423" s="50" t="s">
        <v>11514</v>
      </c>
      <c r="D423" s="50" t="s">
        <v>10706</v>
      </c>
      <c r="E423" s="50"/>
      <c r="F423" s="50" t="s">
        <v>11515</v>
      </c>
    </row>
    <row r="424">
      <c r="A424" s="50">
        <v>2012.0</v>
      </c>
      <c r="B424" s="50">
        <v>292.0</v>
      </c>
      <c r="C424" s="50" t="s">
        <v>11516</v>
      </c>
      <c r="D424" s="50" t="s">
        <v>10580</v>
      </c>
      <c r="E424" s="50">
        <v>1.0</v>
      </c>
      <c r="F424" s="50" t="s">
        <v>11517</v>
      </c>
    </row>
    <row r="425">
      <c r="A425" s="50">
        <v>2012.0</v>
      </c>
      <c r="B425" s="50">
        <v>354.0</v>
      </c>
      <c r="C425" s="50" t="s">
        <v>11518</v>
      </c>
      <c r="D425" s="50" t="s">
        <v>10744</v>
      </c>
      <c r="E425" s="50">
        <v>1.0</v>
      </c>
      <c r="F425" s="50" t="s">
        <v>11519</v>
      </c>
    </row>
    <row r="426">
      <c r="A426" s="50">
        <v>2012.0</v>
      </c>
      <c r="B426" s="50">
        <v>359.0</v>
      </c>
      <c r="C426" s="50" t="s">
        <v>11520</v>
      </c>
      <c r="D426" s="50" t="s">
        <v>10740</v>
      </c>
      <c r="E426" s="50">
        <v>1.0</v>
      </c>
      <c r="F426" s="50" t="s">
        <v>11521</v>
      </c>
    </row>
    <row r="427">
      <c r="A427" s="50">
        <v>2012.0</v>
      </c>
      <c r="B427" s="50">
        <v>462.0</v>
      </c>
      <c r="C427" s="50" t="s">
        <v>11522</v>
      </c>
      <c r="D427" s="50" t="s">
        <v>10706</v>
      </c>
      <c r="E427" s="50"/>
      <c r="F427" s="50" t="s">
        <v>11523</v>
      </c>
    </row>
    <row r="428">
      <c r="A428" s="50">
        <v>2013.0</v>
      </c>
      <c r="B428" s="50">
        <v>1.0</v>
      </c>
      <c r="C428" s="50" t="s">
        <v>9626</v>
      </c>
      <c r="D428" s="50" t="s">
        <v>10740</v>
      </c>
      <c r="E428" s="50">
        <v>1.0</v>
      </c>
      <c r="F428" s="50" t="s">
        <v>9631</v>
      </c>
    </row>
    <row r="429">
      <c r="A429" s="50">
        <v>2013.0</v>
      </c>
      <c r="B429" s="50">
        <v>11.0</v>
      </c>
      <c r="C429" s="50" t="s">
        <v>11524</v>
      </c>
      <c r="D429" s="50" t="s">
        <v>10697</v>
      </c>
      <c r="E429" s="50">
        <v>1.0</v>
      </c>
      <c r="F429" s="50" t="s">
        <v>11525</v>
      </c>
    </row>
    <row r="430">
      <c r="A430" s="50">
        <v>2013.0</v>
      </c>
      <c r="B430" s="50">
        <v>27.0</v>
      </c>
      <c r="C430" s="50" t="s">
        <v>3626</v>
      </c>
      <c r="D430" s="50" t="s">
        <v>10578</v>
      </c>
      <c r="E430" s="50">
        <v>1.0</v>
      </c>
      <c r="F430" s="50" t="s">
        <v>3685</v>
      </c>
    </row>
    <row r="431">
      <c r="A431" s="50">
        <v>2013.0</v>
      </c>
      <c r="B431" s="50">
        <v>44.0</v>
      </c>
      <c r="C431" s="50" t="s">
        <v>11526</v>
      </c>
      <c r="D431" s="50" t="s">
        <v>10484</v>
      </c>
      <c r="E431" s="50">
        <v>1.0</v>
      </c>
      <c r="F431" s="50" t="s">
        <v>11527</v>
      </c>
    </row>
    <row r="432">
      <c r="A432" s="50">
        <v>2013.0</v>
      </c>
      <c r="B432" s="50">
        <v>70.0</v>
      </c>
      <c r="C432" s="50" t="s">
        <v>11528</v>
      </c>
      <c r="D432" s="50" t="s">
        <v>10485</v>
      </c>
      <c r="E432" s="50">
        <v>1.0</v>
      </c>
      <c r="F432" s="50" t="s">
        <v>11529</v>
      </c>
    </row>
    <row r="433">
      <c r="A433" s="50">
        <v>2013.0</v>
      </c>
      <c r="B433" s="50">
        <v>202.0</v>
      </c>
      <c r="C433" s="50" t="s">
        <v>11530</v>
      </c>
      <c r="D433" s="50" t="s">
        <v>10485</v>
      </c>
      <c r="E433" s="50">
        <v>1.0</v>
      </c>
      <c r="F433" s="50" t="s">
        <v>11531</v>
      </c>
    </row>
    <row r="434">
      <c r="A434" s="50">
        <v>2013.0</v>
      </c>
      <c r="B434" s="50">
        <v>285.0</v>
      </c>
      <c r="C434" s="50" t="s">
        <v>11532</v>
      </c>
      <c r="D434" s="50" t="s">
        <v>10466</v>
      </c>
      <c r="E434" s="50">
        <v>1.0</v>
      </c>
      <c r="F434" s="50" t="s">
        <v>11533</v>
      </c>
    </row>
    <row r="435">
      <c r="A435" s="50">
        <v>2013.0</v>
      </c>
      <c r="B435" s="50">
        <v>362.0</v>
      </c>
      <c r="C435" s="50" t="s">
        <v>11534</v>
      </c>
      <c r="D435" s="50" t="s">
        <v>10662</v>
      </c>
      <c r="E435" s="50">
        <v>1.0</v>
      </c>
      <c r="F435" s="50" t="s">
        <v>11535</v>
      </c>
    </row>
    <row r="436">
      <c r="A436" s="50">
        <v>2013.0</v>
      </c>
      <c r="B436" s="50">
        <v>375.0</v>
      </c>
      <c r="C436" s="50" t="s">
        <v>11536</v>
      </c>
      <c r="D436" s="50" t="s">
        <v>10723</v>
      </c>
      <c r="E436" s="50">
        <v>1.0</v>
      </c>
      <c r="F436" s="50" t="s">
        <v>11537</v>
      </c>
    </row>
    <row r="437">
      <c r="A437" s="50">
        <v>2013.0</v>
      </c>
      <c r="B437" s="50">
        <v>530.0</v>
      </c>
      <c r="C437" s="50" t="s">
        <v>11538</v>
      </c>
      <c r="D437" s="50" t="s">
        <v>10732</v>
      </c>
      <c r="E437" s="50">
        <v>1.0</v>
      </c>
      <c r="F437" s="50" t="s">
        <v>11539</v>
      </c>
    </row>
    <row r="438">
      <c r="A438" s="50">
        <v>2013.0</v>
      </c>
      <c r="B438" s="50">
        <v>568.0</v>
      </c>
      <c r="C438" s="50" t="s">
        <v>11540</v>
      </c>
      <c r="D438" s="50" t="s">
        <v>10740</v>
      </c>
      <c r="E438" s="50">
        <v>1.0</v>
      </c>
      <c r="F438" s="50" t="s">
        <v>11541</v>
      </c>
    </row>
    <row r="439">
      <c r="A439" s="50">
        <v>2014.0</v>
      </c>
      <c r="B439" s="50">
        <v>40.0</v>
      </c>
      <c r="C439" s="50" t="s">
        <v>11542</v>
      </c>
      <c r="D439" s="50" t="s">
        <v>10553</v>
      </c>
      <c r="E439" s="50"/>
      <c r="F439" s="50" t="s">
        <v>11543</v>
      </c>
    </row>
    <row r="440">
      <c r="A440" s="50">
        <v>2014.0</v>
      </c>
      <c r="B440" s="50">
        <v>110.0</v>
      </c>
      <c r="C440" s="50" t="s">
        <v>11544</v>
      </c>
      <c r="D440" s="50" t="s">
        <v>10744</v>
      </c>
      <c r="E440" s="50"/>
      <c r="F440" s="50" t="s">
        <v>11545</v>
      </c>
    </row>
    <row r="441">
      <c r="A441" s="50">
        <v>2014.0</v>
      </c>
      <c r="B441" s="50">
        <v>157.0</v>
      </c>
      <c r="C441" s="50" t="s">
        <v>11546</v>
      </c>
      <c r="D441" s="50" t="s">
        <v>10480</v>
      </c>
      <c r="E441" s="50"/>
      <c r="F441" s="50" t="s">
        <v>11547</v>
      </c>
    </row>
    <row r="442">
      <c r="A442" s="50">
        <v>2014.0</v>
      </c>
      <c r="B442" s="50">
        <v>181.0</v>
      </c>
      <c r="C442" s="50" t="s">
        <v>11548</v>
      </c>
      <c r="D442" s="50" t="s">
        <v>10692</v>
      </c>
      <c r="E442" s="50"/>
      <c r="F442" s="50" t="s">
        <v>11549</v>
      </c>
    </row>
    <row r="443">
      <c r="A443" s="50">
        <v>2014.0</v>
      </c>
      <c r="B443" s="50">
        <v>275.0</v>
      </c>
      <c r="C443" s="50" t="s">
        <v>9699</v>
      </c>
      <c r="D443" s="50" t="s">
        <v>10723</v>
      </c>
      <c r="E443" s="50"/>
      <c r="F443" s="50" t="s">
        <v>9743</v>
      </c>
    </row>
    <row r="444">
      <c r="A444" s="50">
        <v>2014.0</v>
      </c>
      <c r="B444" s="50">
        <v>331.0</v>
      </c>
      <c r="C444" s="50" t="s">
        <v>11550</v>
      </c>
      <c r="D444" s="50" t="s">
        <v>10553</v>
      </c>
      <c r="E444" s="50"/>
      <c r="F444" s="50" t="s">
        <v>11551</v>
      </c>
    </row>
    <row r="445">
      <c r="A445" s="50">
        <v>2014.0</v>
      </c>
      <c r="B445" s="50">
        <v>358.0</v>
      </c>
      <c r="C445" s="50" t="s">
        <v>9704</v>
      </c>
      <c r="D445" s="50" t="s">
        <v>10749</v>
      </c>
      <c r="E445" s="50">
        <v>1.0</v>
      </c>
      <c r="F445" s="50" t="s">
        <v>9749</v>
      </c>
    </row>
    <row r="446">
      <c r="A446" s="50">
        <v>2014.0</v>
      </c>
      <c r="B446" s="50">
        <v>449.0</v>
      </c>
      <c r="C446" s="50" t="s">
        <v>11552</v>
      </c>
      <c r="D446" s="50" t="s">
        <v>10677</v>
      </c>
      <c r="E446" s="50"/>
      <c r="F446" s="50" t="s">
        <v>11553</v>
      </c>
    </row>
    <row r="447">
      <c r="A447" s="50">
        <v>2014.0</v>
      </c>
      <c r="B447" s="50">
        <v>464.0</v>
      </c>
      <c r="C447" s="50" t="s">
        <v>11554</v>
      </c>
      <c r="D447" s="50" t="s">
        <v>10643</v>
      </c>
      <c r="E447" s="50"/>
      <c r="F447" s="50" t="s">
        <v>11555</v>
      </c>
    </row>
    <row r="448">
      <c r="A448" s="50">
        <v>2014.0</v>
      </c>
      <c r="B448" s="50">
        <v>653.0</v>
      </c>
      <c r="C448" s="50" t="s">
        <v>11556</v>
      </c>
      <c r="D448" s="50" t="s">
        <v>10475</v>
      </c>
      <c r="E448" s="50"/>
      <c r="F448" s="50" t="s">
        <v>11557</v>
      </c>
    </row>
    <row r="449">
      <c r="A449" s="50">
        <v>2014.0</v>
      </c>
      <c r="B449" s="50">
        <v>660.0</v>
      </c>
      <c r="C449" s="50" t="s">
        <v>11558</v>
      </c>
      <c r="D449" s="50" t="s">
        <v>10749</v>
      </c>
      <c r="E449" s="50"/>
      <c r="F449" s="50" t="s">
        <v>11559</v>
      </c>
    </row>
    <row r="450">
      <c r="A450" s="50">
        <v>2015.0</v>
      </c>
      <c r="B450" s="50">
        <v>142.0</v>
      </c>
      <c r="C450" s="50" t="s">
        <v>11560</v>
      </c>
      <c r="D450" s="50" t="s">
        <v>10463</v>
      </c>
      <c r="E450" s="50">
        <v>1.0</v>
      </c>
      <c r="F450" s="50" t="s">
        <v>11561</v>
      </c>
    </row>
    <row r="451">
      <c r="A451" s="50">
        <v>2015.0</v>
      </c>
      <c r="B451" s="50">
        <v>176.0</v>
      </c>
      <c r="C451" s="50" t="s">
        <v>11562</v>
      </c>
      <c r="D451" s="50" t="s">
        <v>10466</v>
      </c>
      <c r="E451" s="50">
        <v>1.0</v>
      </c>
      <c r="F451" s="50" t="s">
        <v>11563</v>
      </c>
    </row>
    <row r="452">
      <c r="A452" s="50">
        <v>2015.0</v>
      </c>
      <c r="B452" s="50">
        <v>318.0</v>
      </c>
      <c r="C452" s="50" t="s">
        <v>11564</v>
      </c>
      <c r="D452" s="50" t="s">
        <v>10627</v>
      </c>
      <c r="E452" s="50">
        <v>1.0</v>
      </c>
      <c r="F452" s="50" t="s">
        <v>11565</v>
      </c>
    </row>
    <row r="453">
      <c r="A453" s="50">
        <v>2015.0</v>
      </c>
      <c r="B453" s="50">
        <v>327.0</v>
      </c>
      <c r="C453" s="50" t="s">
        <v>11566</v>
      </c>
      <c r="D453" s="50" t="s">
        <v>10471</v>
      </c>
      <c r="E453" s="50">
        <v>1.0</v>
      </c>
      <c r="F453" s="50" t="s">
        <v>11567</v>
      </c>
    </row>
    <row r="454">
      <c r="A454" s="50">
        <v>2015.0</v>
      </c>
      <c r="B454" s="50">
        <v>333.0</v>
      </c>
      <c r="C454" s="50" t="s">
        <v>11568</v>
      </c>
      <c r="D454" s="50" t="s">
        <v>10485</v>
      </c>
      <c r="E454" s="50">
        <v>1.0</v>
      </c>
      <c r="F454" s="50" t="s">
        <v>11569</v>
      </c>
    </row>
    <row r="455">
      <c r="A455" s="50">
        <v>2015.0</v>
      </c>
      <c r="B455" s="50">
        <v>509.0</v>
      </c>
      <c r="C455" s="50" t="s">
        <v>11570</v>
      </c>
      <c r="D455" s="50" t="s">
        <v>10580</v>
      </c>
      <c r="E455" s="50">
        <v>1.0</v>
      </c>
      <c r="F455" s="50" t="s">
        <v>11571</v>
      </c>
    </row>
    <row r="456">
      <c r="A456" s="50">
        <v>2015.0</v>
      </c>
      <c r="B456" s="50">
        <v>521.0</v>
      </c>
      <c r="C456" s="50" t="s">
        <v>11572</v>
      </c>
      <c r="D456" s="50" t="s">
        <v>10475</v>
      </c>
      <c r="E456" s="50">
        <v>1.0</v>
      </c>
      <c r="F456" s="50" t="s">
        <v>11573</v>
      </c>
    </row>
    <row r="457">
      <c r="A457" s="50">
        <v>2015.0</v>
      </c>
      <c r="B457" s="50">
        <v>532.0</v>
      </c>
      <c r="C457" s="50" t="s">
        <v>11574</v>
      </c>
      <c r="D457" s="50" t="s">
        <v>10463</v>
      </c>
      <c r="E457" s="50">
        <v>1.0</v>
      </c>
      <c r="F457" s="50" t="s">
        <v>11575</v>
      </c>
    </row>
    <row r="458">
      <c r="A458" s="50">
        <v>2015.0</v>
      </c>
      <c r="B458" s="50">
        <v>544.0</v>
      </c>
      <c r="C458" s="50" t="s">
        <v>11576</v>
      </c>
      <c r="D458" s="50" t="s">
        <v>10602</v>
      </c>
      <c r="E458" s="50">
        <v>1.0</v>
      </c>
      <c r="F458" s="50" t="s">
        <v>11577</v>
      </c>
    </row>
    <row r="459">
      <c r="A459" s="50">
        <v>2015.0</v>
      </c>
      <c r="B459" s="50">
        <v>588.0</v>
      </c>
      <c r="C459" s="50" t="s">
        <v>11578</v>
      </c>
      <c r="D459" s="50" t="s">
        <v>10480</v>
      </c>
      <c r="E459" s="50">
        <v>1.0</v>
      </c>
      <c r="F459" s="50" t="s">
        <v>11579</v>
      </c>
    </row>
    <row r="460">
      <c r="A460" s="50">
        <v>2015.0</v>
      </c>
      <c r="B460" s="50">
        <v>634.0</v>
      </c>
      <c r="C460" s="50" t="s">
        <v>11580</v>
      </c>
      <c r="D460" s="50" t="s">
        <v>10705</v>
      </c>
      <c r="E460" s="50">
        <v>1.0</v>
      </c>
      <c r="F460" s="50" t="s">
        <v>11581</v>
      </c>
    </row>
    <row r="461">
      <c r="A461" s="50">
        <v>2016.0</v>
      </c>
      <c r="B461" s="50">
        <v>43.0</v>
      </c>
      <c r="C461" s="50" t="s">
        <v>11582</v>
      </c>
      <c r="D461" s="50" t="s">
        <v>10602</v>
      </c>
      <c r="E461" s="50">
        <v>1.0</v>
      </c>
      <c r="F461" s="50" t="s">
        <v>11583</v>
      </c>
    </row>
    <row r="462">
      <c r="A462" s="50">
        <v>2016.0</v>
      </c>
      <c r="B462" s="50">
        <v>66.0</v>
      </c>
      <c r="C462" s="50" t="s">
        <v>11584</v>
      </c>
      <c r="D462" s="50" t="s">
        <v>10484</v>
      </c>
      <c r="E462" s="50">
        <v>1.0</v>
      </c>
      <c r="F462" s="50" t="s">
        <v>11585</v>
      </c>
    </row>
    <row r="463">
      <c r="A463" s="50">
        <v>2016.0</v>
      </c>
      <c r="B463" s="50">
        <v>78.0</v>
      </c>
      <c r="C463" s="50" t="s">
        <v>11586</v>
      </c>
      <c r="D463" s="50" t="s">
        <v>10580</v>
      </c>
      <c r="E463" s="50">
        <v>1.0</v>
      </c>
      <c r="F463" s="50" t="s">
        <v>11587</v>
      </c>
    </row>
    <row r="464">
      <c r="A464" s="50">
        <v>2016.0</v>
      </c>
      <c r="B464" s="50">
        <v>121.0</v>
      </c>
      <c r="C464" s="50" t="s">
        <v>11588</v>
      </c>
      <c r="D464" s="50" t="s">
        <v>10706</v>
      </c>
      <c r="E464" s="50">
        <v>1.0</v>
      </c>
      <c r="F464" s="50" t="s">
        <v>11589</v>
      </c>
    </row>
    <row r="465">
      <c r="A465" s="50">
        <v>2016.0</v>
      </c>
      <c r="B465" s="50">
        <v>232.0</v>
      </c>
      <c r="C465" s="50" t="s">
        <v>11590</v>
      </c>
      <c r="D465" s="50" t="s">
        <v>10602</v>
      </c>
      <c r="E465" s="50">
        <v>1.0</v>
      </c>
      <c r="F465" s="50" t="s">
        <v>11591</v>
      </c>
    </row>
    <row r="466">
      <c r="A466" s="50">
        <v>2016.0</v>
      </c>
      <c r="B466" s="50">
        <v>350.0</v>
      </c>
      <c r="C466" s="50" t="s">
        <v>9844</v>
      </c>
      <c r="D466" s="50" t="s">
        <v>10484</v>
      </c>
      <c r="E466" s="50">
        <v>1.0</v>
      </c>
      <c r="F466" s="50" t="s">
        <v>9910</v>
      </c>
    </row>
    <row r="467">
      <c r="A467" s="50">
        <v>2016.0</v>
      </c>
      <c r="B467" s="50">
        <v>543.0</v>
      </c>
      <c r="C467" s="50" t="s">
        <v>11592</v>
      </c>
      <c r="D467" s="50" t="s">
        <v>10466</v>
      </c>
      <c r="E467" s="50">
        <v>1.0</v>
      </c>
      <c r="F467" s="50" t="s">
        <v>11593</v>
      </c>
    </row>
    <row r="468">
      <c r="A468" s="50">
        <v>2016.0</v>
      </c>
      <c r="B468" s="50">
        <v>650.0</v>
      </c>
      <c r="C468" s="50" t="s">
        <v>11594</v>
      </c>
      <c r="D468" s="50" t="s">
        <v>10627</v>
      </c>
      <c r="E468" s="50">
        <v>1.0</v>
      </c>
      <c r="F468" s="50" t="s">
        <v>11595</v>
      </c>
    </row>
    <row r="469">
      <c r="A469" s="50">
        <v>2016.0</v>
      </c>
      <c r="B469" s="50">
        <v>656.0</v>
      </c>
      <c r="C469" s="50" t="s">
        <v>11596</v>
      </c>
      <c r="D469" s="50" t="s">
        <v>10480</v>
      </c>
      <c r="E469" s="50">
        <v>1.0</v>
      </c>
      <c r="F469" s="50" t="s">
        <v>11597</v>
      </c>
    </row>
    <row r="470">
      <c r="A470" s="50">
        <v>2016.0</v>
      </c>
      <c r="B470" s="50">
        <v>666.0</v>
      </c>
      <c r="C470" s="50" t="s">
        <v>11598</v>
      </c>
      <c r="D470" s="50" t="s">
        <v>10749</v>
      </c>
      <c r="E470" s="50">
        <v>1.0</v>
      </c>
      <c r="F470" s="50" t="s">
        <v>11599</v>
      </c>
    </row>
    <row r="471">
      <c r="A471" s="50">
        <v>2016.0</v>
      </c>
      <c r="B471" s="50">
        <v>699.0</v>
      </c>
      <c r="C471" s="50" t="s">
        <v>11600</v>
      </c>
      <c r="D471" s="50" t="s">
        <v>10749</v>
      </c>
      <c r="E471" s="50">
        <v>1.0</v>
      </c>
      <c r="F471" s="50" t="s">
        <v>11601</v>
      </c>
    </row>
    <row r="472">
      <c r="A472" s="50">
        <v>2017.0</v>
      </c>
      <c r="B472" s="50">
        <v>5.0</v>
      </c>
      <c r="C472" s="50" t="s">
        <v>11602</v>
      </c>
      <c r="D472" s="50" t="s">
        <v>10553</v>
      </c>
      <c r="E472" s="50">
        <v>1.0</v>
      </c>
      <c r="F472" s="50" t="s">
        <v>11603</v>
      </c>
    </row>
    <row r="473">
      <c r="A473" s="50">
        <v>2017.0</v>
      </c>
      <c r="B473" s="50">
        <v>7.0</v>
      </c>
      <c r="C473" s="50" t="s">
        <v>11604</v>
      </c>
      <c r="D473" s="50" t="s">
        <v>10463</v>
      </c>
      <c r="E473" s="50">
        <v>1.0</v>
      </c>
      <c r="F473" s="50" t="s">
        <v>11605</v>
      </c>
    </row>
    <row r="474">
      <c r="A474" s="50">
        <v>2017.0</v>
      </c>
      <c r="B474" s="50">
        <v>203.0</v>
      </c>
      <c r="C474" s="50" t="s">
        <v>11606</v>
      </c>
      <c r="D474" s="50" t="s">
        <v>10465</v>
      </c>
      <c r="E474" s="50">
        <v>1.0</v>
      </c>
      <c r="F474" s="50" t="s">
        <v>11607</v>
      </c>
    </row>
    <row r="475">
      <c r="A475" s="50">
        <v>2017.0</v>
      </c>
      <c r="B475" s="50">
        <v>233.0</v>
      </c>
      <c r="C475" s="50" t="s">
        <v>11608</v>
      </c>
      <c r="D475" s="50" t="s">
        <v>10697</v>
      </c>
      <c r="E475" s="50">
        <v>1.0</v>
      </c>
      <c r="F475" s="50" t="s">
        <v>11609</v>
      </c>
    </row>
    <row r="476">
      <c r="A476" s="50">
        <v>2017.0</v>
      </c>
      <c r="B476" s="50">
        <v>341.0</v>
      </c>
      <c r="C476" s="50" t="s">
        <v>11610</v>
      </c>
      <c r="D476" s="50" t="s">
        <v>10627</v>
      </c>
      <c r="E476" s="50">
        <v>1.0</v>
      </c>
      <c r="F476" s="50" t="s">
        <v>11611</v>
      </c>
    </row>
    <row r="477">
      <c r="A477" s="50">
        <v>2018.0</v>
      </c>
      <c r="B477" s="50">
        <v>1.0</v>
      </c>
      <c r="C477" s="50" t="s">
        <v>9964</v>
      </c>
      <c r="D477" s="50" t="s">
        <v>10463</v>
      </c>
      <c r="E477" s="50">
        <v>1.0</v>
      </c>
      <c r="F477" s="50" t="s">
        <v>10003</v>
      </c>
    </row>
    <row r="478">
      <c r="A478" s="50">
        <v>2018.0</v>
      </c>
      <c r="B478" s="50">
        <v>18.0</v>
      </c>
      <c r="C478" s="50" t="s">
        <v>11612</v>
      </c>
      <c r="D478" s="50" t="s">
        <v>10471</v>
      </c>
      <c r="E478" s="50">
        <v>1.0</v>
      </c>
      <c r="F478" s="50" t="s">
        <v>11613</v>
      </c>
    </row>
    <row r="479">
      <c r="A479" s="50">
        <v>2018.0</v>
      </c>
      <c r="B479" s="50">
        <v>42.0</v>
      </c>
      <c r="C479" s="50" t="s">
        <v>9998</v>
      </c>
      <c r="D479" s="50" t="s">
        <v>10553</v>
      </c>
      <c r="E479" s="50">
        <v>1.0</v>
      </c>
      <c r="F479" s="50" t="s">
        <v>10012</v>
      </c>
    </row>
    <row r="480">
      <c r="A480" s="50">
        <v>2018.0</v>
      </c>
      <c r="B480" s="50">
        <v>118.0</v>
      </c>
      <c r="C480" s="50" t="s">
        <v>11614</v>
      </c>
      <c r="D480" s="50" t="s">
        <v>10484</v>
      </c>
      <c r="E480" s="50">
        <v>1.0</v>
      </c>
      <c r="F480" s="50" t="s">
        <v>11615</v>
      </c>
    </row>
    <row r="481">
      <c r="A481" s="50">
        <v>2018.0</v>
      </c>
      <c r="B481" s="50">
        <v>285.0</v>
      </c>
      <c r="C481" s="50" t="s">
        <v>11616</v>
      </c>
      <c r="D481" s="50" t="s">
        <v>10504</v>
      </c>
      <c r="E481" s="50">
        <v>1.0</v>
      </c>
      <c r="F481" s="50" t="s">
        <v>11617</v>
      </c>
    </row>
    <row r="482">
      <c r="A482" s="50">
        <v>2018.0</v>
      </c>
      <c r="B482" s="50">
        <v>357.0</v>
      </c>
      <c r="C482" s="50" t="s">
        <v>11618</v>
      </c>
      <c r="D482" s="50" t="s">
        <v>10692</v>
      </c>
      <c r="E482" s="50">
        <v>1.0</v>
      </c>
      <c r="F482" s="50" t="s">
        <v>11619</v>
      </c>
    </row>
    <row r="483">
      <c r="A483" s="50">
        <v>2018.0</v>
      </c>
      <c r="B483" s="50">
        <v>427.0</v>
      </c>
      <c r="C483" s="50" t="s">
        <v>11620</v>
      </c>
      <c r="D483" s="50" t="s">
        <v>10463</v>
      </c>
      <c r="E483" s="50">
        <v>1.0</v>
      </c>
      <c r="F483" s="50" t="s">
        <v>11621</v>
      </c>
    </row>
    <row r="484">
      <c r="A484" s="50">
        <v>2018.0</v>
      </c>
      <c r="B484" s="50">
        <v>462.0</v>
      </c>
      <c r="C484" s="50" t="s">
        <v>11622</v>
      </c>
      <c r="D484" s="50" t="s">
        <v>10480</v>
      </c>
      <c r="E484" s="50">
        <v>1.0</v>
      </c>
      <c r="F484" s="50" t="s">
        <v>11623</v>
      </c>
    </row>
    <row r="485">
      <c r="A485" s="50">
        <v>2018.0</v>
      </c>
      <c r="B485" s="50">
        <v>534.0</v>
      </c>
      <c r="C485" s="50" t="s">
        <v>11624</v>
      </c>
      <c r="D485" s="50" t="s">
        <v>10723</v>
      </c>
      <c r="E485" s="50">
        <v>1.0</v>
      </c>
      <c r="F485" s="50" t="s">
        <v>11625</v>
      </c>
    </row>
    <row r="486">
      <c r="A486" s="50">
        <v>2018.0</v>
      </c>
      <c r="B486" s="50">
        <v>556.0</v>
      </c>
      <c r="C486" s="50" t="s">
        <v>11626</v>
      </c>
      <c r="D486" s="50" t="s">
        <v>10471</v>
      </c>
      <c r="E486" s="50">
        <v>1.0</v>
      </c>
      <c r="F486" s="50" t="s">
        <v>11627</v>
      </c>
    </row>
    <row r="487">
      <c r="A487" s="50">
        <v>2018.0</v>
      </c>
      <c r="B487" s="50">
        <v>637.0</v>
      </c>
      <c r="C487" s="50" t="s">
        <v>11628</v>
      </c>
      <c r="D487" s="50" t="s">
        <v>10692</v>
      </c>
      <c r="E487" s="50">
        <v>1.0</v>
      </c>
      <c r="F487" s="50" t="s">
        <v>11629</v>
      </c>
    </row>
    <row r="488">
      <c r="A488" s="50">
        <v>2019.0</v>
      </c>
      <c r="B488" s="50">
        <v>1.0</v>
      </c>
      <c r="C488" s="50" t="s">
        <v>11630</v>
      </c>
      <c r="D488" s="50" t="s">
        <v>10643</v>
      </c>
      <c r="E488" s="50">
        <v>1.0</v>
      </c>
      <c r="F488" s="50" t="s">
        <v>10086</v>
      </c>
    </row>
    <row r="489">
      <c r="A489" s="50">
        <v>2019.0</v>
      </c>
      <c r="B489" s="50">
        <v>7.0</v>
      </c>
      <c r="C489" s="50" t="s">
        <v>11631</v>
      </c>
      <c r="D489" s="50" t="s">
        <v>10463</v>
      </c>
      <c r="E489" s="50"/>
      <c r="F489" s="50" t="s">
        <v>11632</v>
      </c>
    </row>
    <row r="490">
      <c r="A490" s="50">
        <v>2019.0</v>
      </c>
      <c r="B490" s="50">
        <v>97.0</v>
      </c>
      <c r="C490" s="50" t="s">
        <v>11633</v>
      </c>
      <c r="D490" s="50" t="s">
        <v>10480</v>
      </c>
      <c r="E490" s="50">
        <v>1.0</v>
      </c>
      <c r="F490" s="50" t="s">
        <v>11634</v>
      </c>
    </row>
    <row r="491">
      <c r="A491" s="50">
        <v>2019.0</v>
      </c>
      <c r="B491" s="50">
        <v>132.0</v>
      </c>
      <c r="C491" s="50" t="s">
        <v>11635</v>
      </c>
      <c r="D491" s="50" t="s">
        <v>10463</v>
      </c>
      <c r="E491" s="50">
        <v>1.0</v>
      </c>
      <c r="F491" s="50" t="s">
        <v>11636</v>
      </c>
    </row>
    <row r="492">
      <c r="A492" s="50">
        <v>2019.0</v>
      </c>
      <c r="B492" s="50">
        <v>213.0</v>
      </c>
      <c r="C492" s="50" t="s">
        <v>10080</v>
      </c>
      <c r="D492" s="50" t="s">
        <v>10740</v>
      </c>
      <c r="E492" s="50">
        <v>1.0</v>
      </c>
      <c r="F492" s="50" t="s">
        <v>10104</v>
      </c>
    </row>
    <row r="493">
      <c r="A493" s="50">
        <v>2019.0</v>
      </c>
      <c r="B493" s="50">
        <v>250.0</v>
      </c>
      <c r="C493" s="50" t="s">
        <v>10069</v>
      </c>
      <c r="D493" s="50" t="s">
        <v>10578</v>
      </c>
      <c r="E493" s="50">
        <v>1.0</v>
      </c>
      <c r="F493" s="50" t="s">
        <v>10110</v>
      </c>
    </row>
    <row r="494">
      <c r="A494" s="50">
        <v>2019.0</v>
      </c>
      <c r="B494" s="50">
        <v>332.0</v>
      </c>
      <c r="C494" s="50" t="s">
        <v>11637</v>
      </c>
      <c r="D494" s="50" t="s">
        <v>10669</v>
      </c>
      <c r="E494" s="50">
        <v>1.0</v>
      </c>
      <c r="F494" s="50" t="s">
        <v>11638</v>
      </c>
    </row>
    <row r="495">
      <c r="A495" s="50">
        <v>2019.0</v>
      </c>
      <c r="B495" s="50">
        <v>432.0</v>
      </c>
      <c r="C495" s="50" t="s">
        <v>11639</v>
      </c>
      <c r="D495" s="50" t="s">
        <v>10744</v>
      </c>
      <c r="E495" s="50">
        <v>1.0</v>
      </c>
      <c r="F495" s="50" t="s">
        <v>11640</v>
      </c>
    </row>
    <row r="496">
      <c r="A496" s="50">
        <v>2019.0</v>
      </c>
      <c r="B496" s="50">
        <v>445.0</v>
      </c>
      <c r="C496" s="50" t="s">
        <v>11641</v>
      </c>
      <c r="D496" s="50" t="s">
        <v>10553</v>
      </c>
      <c r="E496" s="50">
        <v>1.0</v>
      </c>
      <c r="F496" s="50" t="s">
        <v>11642</v>
      </c>
    </row>
    <row r="497">
      <c r="A497" s="50">
        <v>2019.0</v>
      </c>
      <c r="B497" s="50">
        <v>451.0</v>
      </c>
      <c r="C497" s="50" t="s">
        <v>11643</v>
      </c>
      <c r="D497" s="50" t="s">
        <v>10749</v>
      </c>
      <c r="E497" s="50">
        <v>1.0</v>
      </c>
      <c r="F497" s="50" t="s">
        <v>11644</v>
      </c>
    </row>
    <row r="498">
      <c r="A498" s="50">
        <v>2019.0</v>
      </c>
      <c r="B498" s="50">
        <v>467.0</v>
      </c>
      <c r="C498" s="50" t="s">
        <v>11645</v>
      </c>
      <c r="D498" s="50" t="s">
        <v>10643</v>
      </c>
      <c r="E498" s="50">
        <v>1.0</v>
      </c>
      <c r="F498" s="50" t="s">
        <v>11646</v>
      </c>
    </row>
    <row r="499">
      <c r="A499" s="50">
        <v>2019.0</v>
      </c>
      <c r="B499" s="50">
        <v>562.0</v>
      </c>
      <c r="C499" s="50" t="s">
        <v>11647</v>
      </c>
      <c r="D499" s="50" t="s">
        <v>10744</v>
      </c>
      <c r="E499" s="50">
        <v>1.0</v>
      </c>
      <c r="F499" s="50" t="s">
        <v>11648</v>
      </c>
    </row>
    <row r="500">
      <c r="A500" s="50">
        <v>2019.0</v>
      </c>
      <c r="B500" s="50">
        <v>600.0</v>
      </c>
      <c r="C500" s="50" t="s">
        <v>10069</v>
      </c>
      <c r="D500" s="50" t="s">
        <v>10578</v>
      </c>
      <c r="E500" s="50">
        <v>1.0</v>
      </c>
      <c r="F500" s="50" t="s">
        <v>11649</v>
      </c>
    </row>
    <row r="501">
      <c r="A501" s="50">
        <v>2020.0</v>
      </c>
      <c r="B501" s="50">
        <v>49.0</v>
      </c>
      <c r="C501" s="50" t="s">
        <v>11650</v>
      </c>
      <c r="D501" s="50" t="s">
        <v>10466</v>
      </c>
      <c r="E501" s="50">
        <v>1.0</v>
      </c>
      <c r="F501" s="50" t="s">
        <v>11651</v>
      </c>
    </row>
    <row r="502">
      <c r="A502" s="50">
        <v>2020.0</v>
      </c>
      <c r="B502" s="50">
        <v>168.0</v>
      </c>
      <c r="C502" s="50" t="s">
        <v>11652</v>
      </c>
      <c r="D502" s="50" t="s">
        <v>10677</v>
      </c>
      <c r="E502" s="50">
        <v>1.0</v>
      </c>
      <c r="F502" s="50" t="s">
        <v>10191</v>
      </c>
    </row>
    <row r="503">
      <c r="A503" s="50">
        <v>2020.0</v>
      </c>
      <c r="B503" s="50">
        <v>182.0</v>
      </c>
      <c r="C503" s="50" t="s">
        <v>11653</v>
      </c>
      <c r="D503" s="50" t="s">
        <v>10706</v>
      </c>
      <c r="E503" s="50">
        <v>1.0</v>
      </c>
      <c r="F503" s="50" t="s">
        <v>10197</v>
      </c>
    </row>
    <row r="504">
      <c r="A504" s="50">
        <v>2020.0</v>
      </c>
      <c r="B504" s="50">
        <v>276.0</v>
      </c>
      <c r="C504" s="50" t="s">
        <v>11654</v>
      </c>
      <c r="D504" s="50" t="s">
        <v>10627</v>
      </c>
      <c r="E504" s="50">
        <v>1.0</v>
      </c>
      <c r="F504" s="50" t="s">
        <v>11655</v>
      </c>
    </row>
    <row r="505">
      <c r="A505" s="50">
        <v>2020.0</v>
      </c>
      <c r="B505" s="50">
        <v>324.0</v>
      </c>
      <c r="C505" s="50" t="s">
        <v>11656</v>
      </c>
      <c r="D505" s="50" t="s">
        <v>10643</v>
      </c>
      <c r="E505" s="50">
        <v>1.0</v>
      </c>
      <c r="F505" s="50" t="s">
        <v>11657</v>
      </c>
    </row>
    <row r="506">
      <c r="A506" s="50">
        <v>2020.0</v>
      </c>
      <c r="B506" s="50">
        <v>350.0</v>
      </c>
      <c r="C506" s="50" t="s">
        <v>10142</v>
      </c>
      <c r="D506" s="50" t="s">
        <v>10602</v>
      </c>
      <c r="E506" s="50">
        <v>1.0</v>
      </c>
      <c r="F506" s="50" t="s">
        <v>10227</v>
      </c>
    </row>
    <row r="507">
      <c r="A507" s="50">
        <v>2020.0</v>
      </c>
      <c r="B507" s="50">
        <v>491.0</v>
      </c>
      <c r="C507" s="50" t="s">
        <v>11658</v>
      </c>
      <c r="D507" s="50" t="s">
        <v>10553</v>
      </c>
      <c r="E507" s="50">
        <v>1.0</v>
      </c>
      <c r="F507" s="50" t="s">
        <v>11659</v>
      </c>
    </row>
    <row r="508">
      <c r="A508" s="50">
        <v>2020.0</v>
      </c>
      <c r="B508" s="50">
        <v>500.0</v>
      </c>
      <c r="C508" s="50" t="s">
        <v>11660</v>
      </c>
      <c r="D508" s="50" t="s">
        <v>10744</v>
      </c>
      <c r="E508" s="50">
        <v>1.0</v>
      </c>
      <c r="F508" s="50" t="s">
        <v>11661</v>
      </c>
    </row>
    <row r="509">
      <c r="A509" s="50">
        <v>2020.0</v>
      </c>
      <c r="B509" s="50">
        <v>547.0</v>
      </c>
      <c r="C509" s="50" t="s">
        <v>11662</v>
      </c>
      <c r="D509" s="50" t="s">
        <v>10740</v>
      </c>
      <c r="E509" s="50">
        <v>1.0</v>
      </c>
      <c r="F509" s="50" t="s">
        <v>11663</v>
      </c>
    </row>
    <row r="510">
      <c r="A510" s="50">
        <v>2020.0</v>
      </c>
      <c r="B510" s="50">
        <v>550.0</v>
      </c>
      <c r="C510" s="50" t="s">
        <v>11664</v>
      </c>
      <c r="D510" s="50" t="s">
        <v>10504</v>
      </c>
      <c r="E510" s="50">
        <v>1.0</v>
      </c>
      <c r="F510" s="50" t="s">
        <v>11665</v>
      </c>
    </row>
    <row r="511">
      <c r="A511" s="50">
        <v>2020.0</v>
      </c>
      <c r="B511" s="50">
        <v>571.0</v>
      </c>
      <c r="C511" s="50" t="s">
        <v>11666</v>
      </c>
      <c r="D511" s="50" t="s">
        <v>10692</v>
      </c>
      <c r="E511" s="50">
        <v>1.0</v>
      </c>
      <c r="F511" s="50" t="s">
        <v>11667</v>
      </c>
    </row>
    <row r="512">
      <c r="A512" s="50">
        <v>2020.0</v>
      </c>
      <c r="B512" s="50">
        <v>617.0</v>
      </c>
      <c r="C512" s="50" t="s">
        <v>11668</v>
      </c>
      <c r="D512" s="50" t="s">
        <v>10489</v>
      </c>
      <c r="E512" s="50">
        <v>1.0</v>
      </c>
      <c r="F512" s="50" t="s">
        <v>11669</v>
      </c>
    </row>
    <row r="513">
      <c r="A513" s="50">
        <v>2021.0</v>
      </c>
      <c r="B513" s="50">
        <v>42.0</v>
      </c>
      <c r="C513" s="50" t="s">
        <v>11670</v>
      </c>
      <c r="D513" s="50" t="s">
        <v>10705</v>
      </c>
      <c r="E513" s="50">
        <v>1.0</v>
      </c>
      <c r="F513" s="50" t="s">
        <v>11671</v>
      </c>
    </row>
    <row r="514">
      <c r="A514" s="50">
        <v>2021.0</v>
      </c>
      <c r="B514" s="50">
        <v>143.0</v>
      </c>
      <c r="C514" s="50" t="s">
        <v>11672</v>
      </c>
      <c r="D514" s="50" t="s">
        <v>10504</v>
      </c>
      <c r="E514" s="50">
        <v>1.0</v>
      </c>
      <c r="F514" s="50" t="s">
        <v>11673</v>
      </c>
    </row>
    <row r="515">
      <c r="A515" s="50">
        <v>2021.0</v>
      </c>
      <c r="B515" s="50">
        <v>223.0</v>
      </c>
      <c r="C515" s="50" t="s">
        <v>10233</v>
      </c>
      <c r="D515" s="50" t="s">
        <v>10466</v>
      </c>
      <c r="E515" s="50">
        <v>1.0</v>
      </c>
      <c r="F515" s="50" t="s">
        <v>10283</v>
      </c>
    </row>
    <row r="516">
      <c r="A516" s="50">
        <v>2021.0</v>
      </c>
      <c r="B516" s="50">
        <v>230.0</v>
      </c>
      <c r="C516" s="50" t="s">
        <v>11674</v>
      </c>
      <c r="D516" s="50" t="s">
        <v>10553</v>
      </c>
      <c r="E516" s="50">
        <v>1.0</v>
      </c>
      <c r="F516" s="50" t="s">
        <v>11675</v>
      </c>
    </row>
    <row r="517">
      <c r="A517" s="50">
        <v>2021.0</v>
      </c>
      <c r="B517" s="50">
        <v>277.0</v>
      </c>
      <c r="C517" s="50" t="s">
        <v>11676</v>
      </c>
      <c r="D517" s="50" t="s">
        <v>10481</v>
      </c>
      <c r="E517" s="50">
        <v>1.0</v>
      </c>
      <c r="F517" s="50" t="s">
        <v>11677</v>
      </c>
    </row>
    <row r="518">
      <c r="A518" s="50">
        <v>2021.0</v>
      </c>
      <c r="B518" s="50">
        <v>339.0</v>
      </c>
      <c r="C518" s="50" t="s">
        <v>11678</v>
      </c>
      <c r="D518" s="50" t="s">
        <v>10475</v>
      </c>
      <c r="E518" s="50">
        <v>1.0</v>
      </c>
      <c r="F518" s="50" t="s">
        <v>11679</v>
      </c>
    </row>
    <row r="519">
      <c r="A519" s="50">
        <v>2021.0</v>
      </c>
      <c r="B519" s="50">
        <v>349.0</v>
      </c>
      <c r="C519" s="50" t="s">
        <v>11680</v>
      </c>
      <c r="D519" s="50" t="s">
        <v>10662</v>
      </c>
      <c r="E519" s="50">
        <v>1.0</v>
      </c>
      <c r="F519" s="50" t="s">
        <v>11681</v>
      </c>
    </row>
    <row r="520">
      <c r="A520" s="50">
        <v>2021.0</v>
      </c>
      <c r="B520" s="50">
        <v>371.0</v>
      </c>
      <c r="C520" s="50" t="s">
        <v>11682</v>
      </c>
      <c r="D520" s="50" t="s">
        <v>10677</v>
      </c>
      <c r="E520" s="50">
        <v>1.0</v>
      </c>
      <c r="F520" s="50" t="s">
        <v>11683</v>
      </c>
    </row>
    <row r="521">
      <c r="A521" s="50">
        <v>2021.0</v>
      </c>
      <c r="B521" s="50">
        <v>482.0</v>
      </c>
      <c r="C521" s="50" t="s">
        <v>11684</v>
      </c>
      <c r="D521" s="50" t="s">
        <v>10480</v>
      </c>
      <c r="E521" s="50">
        <v>1.0</v>
      </c>
      <c r="F521" s="50" t="s">
        <v>11685</v>
      </c>
    </row>
    <row r="522">
      <c r="A522" s="50">
        <v>2021.0</v>
      </c>
      <c r="B522" s="50">
        <v>485.0</v>
      </c>
      <c r="C522" s="50" t="s">
        <v>11686</v>
      </c>
      <c r="D522" s="50" t="s">
        <v>10692</v>
      </c>
      <c r="E522" s="50">
        <v>1.0</v>
      </c>
      <c r="F522" s="50" t="s">
        <v>11687</v>
      </c>
    </row>
    <row r="523">
      <c r="A523" s="50">
        <v>2021.0</v>
      </c>
      <c r="B523" s="50">
        <v>575.0</v>
      </c>
      <c r="C523" s="50" t="s">
        <v>11688</v>
      </c>
      <c r="D523" s="50" t="s">
        <v>10578</v>
      </c>
      <c r="E523" s="50">
        <v>1.0</v>
      </c>
      <c r="F523" s="50" t="s">
        <v>11689</v>
      </c>
    </row>
    <row r="524">
      <c r="A524" s="29">
        <v>2022.0</v>
      </c>
      <c r="B524" s="29">
        <v>24.0</v>
      </c>
      <c r="C524" s="29" t="s">
        <v>11690</v>
      </c>
      <c r="D524" s="29" t="s">
        <v>10749</v>
      </c>
      <c r="E524" s="29">
        <v>1.0</v>
      </c>
      <c r="F524" s="51" t="s">
        <v>11691</v>
      </c>
    </row>
    <row r="525">
      <c r="A525" s="29">
        <v>2022.0</v>
      </c>
      <c r="B525" s="29">
        <v>175.0</v>
      </c>
      <c r="C525" s="29" t="s">
        <v>11692</v>
      </c>
      <c r="D525" s="29" t="s">
        <v>10485</v>
      </c>
      <c r="E525" s="29">
        <v>1.0</v>
      </c>
      <c r="F525" s="51" t="s">
        <v>11693</v>
      </c>
    </row>
    <row r="526">
      <c r="A526" s="29">
        <v>2022.0</v>
      </c>
      <c r="B526" s="29">
        <v>190.0</v>
      </c>
      <c r="C526" s="29" t="s">
        <v>11694</v>
      </c>
      <c r="D526" s="29" t="s">
        <v>10465</v>
      </c>
      <c r="E526" s="29">
        <v>1.0</v>
      </c>
      <c r="F526" s="51" t="s">
        <v>11695</v>
      </c>
    </row>
    <row r="527">
      <c r="A527" s="29">
        <v>2022.0</v>
      </c>
      <c r="B527" s="29">
        <v>196.0</v>
      </c>
      <c r="C527" s="29" t="s">
        <v>11696</v>
      </c>
      <c r="D527" s="29" t="s">
        <v>10744</v>
      </c>
      <c r="E527" s="29">
        <v>1.0</v>
      </c>
      <c r="F527" s="51" t="s">
        <v>11697</v>
      </c>
    </row>
    <row r="528">
      <c r="A528" s="29">
        <v>2022.0</v>
      </c>
      <c r="B528" s="29">
        <v>215.0</v>
      </c>
      <c r="C528" s="29" t="s">
        <v>11698</v>
      </c>
      <c r="D528" s="29" t="s">
        <v>10744</v>
      </c>
      <c r="E528" s="29">
        <v>1.0</v>
      </c>
      <c r="F528" s="51" t="s">
        <v>11699</v>
      </c>
    </row>
    <row r="529">
      <c r="A529" s="29">
        <v>2022.0</v>
      </c>
      <c r="B529" s="29">
        <v>271.0</v>
      </c>
      <c r="C529" s="29" t="s">
        <v>11700</v>
      </c>
      <c r="D529" s="29" t="s">
        <v>10484</v>
      </c>
      <c r="E529" s="29">
        <v>1.0</v>
      </c>
      <c r="F529" s="51" t="s">
        <v>11701</v>
      </c>
    </row>
    <row r="530">
      <c r="A530" s="29">
        <v>2022.0</v>
      </c>
      <c r="B530" s="29">
        <v>446.0</v>
      </c>
      <c r="C530" s="29" t="s">
        <v>11702</v>
      </c>
      <c r="D530" s="29" t="s">
        <v>10627</v>
      </c>
      <c r="E530" s="29">
        <v>1.0</v>
      </c>
      <c r="F530" s="51" t="s">
        <v>11703</v>
      </c>
    </row>
    <row r="531">
      <c r="A531" s="29">
        <v>2022.0</v>
      </c>
      <c r="B531" s="29">
        <v>563.0</v>
      </c>
      <c r="C531" s="29" t="s">
        <v>11704</v>
      </c>
      <c r="D531" s="29" t="s">
        <v>10485</v>
      </c>
      <c r="E531" s="29">
        <v>1.0</v>
      </c>
      <c r="F531" s="51" t="s">
        <v>11705</v>
      </c>
    </row>
    <row r="532">
      <c r="A532" s="29">
        <v>2022.0</v>
      </c>
      <c r="B532" s="29">
        <v>578.0</v>
      </c>
      <c r="C532" s="29" t="s">
        <v>11706</v>
      </c>
      <c r="D532" s="29" t="s">
        <v>10480</v>
      </c>
      <c r="E532" s="29">
        <v>1.0</v>
      </c>
      <c r="F532" s="51" t="s">
        <v>11707</v>
      </c>
    </row>
    <row r="533">
      <c r="A533" s="29">
        <v>2022.0</v>
      </c>
      <c r="B533" s="29">
        <v>579.0</v>
      </c>
      <c r="C533" s="29" t="s">
        <v>11672</v>
      </c>
      <c r="D533" s="29" t="s">
        <v>10504</v>
      </c>
      <c r="E533" s="29">
        <v>1.0</v>
      </c>
      <c r="F533" s="51" t="s">
        <v>11708</v>
      </c>
    </row>
    <row r="534">
      <c r="A534" s="29">
        <v>2022.0</v>
      </c>
      <c r="B534" s="29">
        <v>652.0</v>
      </c>
      <c r="C534" s="29" t="s">
        <v>11709</v>
      </c>
      <c r="D534" s="29" t="s">
        <v>10697</v>
      </c>
      <c r="E534" s="29">
        <v>1.0</v>
      </c>
      <c r="F534" s="51" t="s">
        <v>11710</v>
      </c>
    </row>
    <row r="535">
      <c r="E535" s="28">
        <f>SUM(E2:E534)</f>
        <v>421</v>
      </c>
    </row>
    <row r="536">
      <c r="E536" s="52">
        <f>E535/533</f>
        <v>0.7898686679</v>
      </c>
    </row>
  </sheetData>
  <conditionalFormatting sqref="A2:F523">
    <cfRule type="expression" dxfId="1" priority="1">
      <formula>MOD($A2, 2)=1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  <col customWidth="1" min="2" max="2" width="7.38"/>
    <col customWidth="1" min="3" max="3" width="10.25"/>
    <col customWidth="1" min="4" max="4" width="9.5"/>
    <col customWidth="1" min="5" max="5" width="22.88"/>
    <col customWidth="1" min="6" max="6" width="9.75"/>
    <col customWidth="1" min="7" max="7" width="15.75"/>
    <col customWidth="1" min="8" max="8" width="9.75"/>
  </cols>
  <sheetData>
    <row r="1">
      <c r="A1" s="9" t="s">
        <v>11711</v>
      </c>
      <c r="B1" s="9" t="s">
        <v>11712</v>
      </c>
      <c r="C1" s="9" t="s">
        <v>11713</v>
      </c>
      <c r="D1" s="9" t="s">
        <v>11714</v>
      </c>
      <c r="E1" s="9" t="s">
        <v>11715</v>
      </c>
      <c r="F1" s="10" t="s">
        <v>11716</v>
      </c>
      <c r="G1" s="10" t="s">
        <v>11717</v>
      </c>
      <c r="H1" s="10" t="s">
        <v>10437</v>
      </c>
      <c r="I1" s="29" t="s">
        <v>7</v>
      </c>
    </row>
    <row r="2">
      <c r="A2" s="9" t="s">
        <v>2650</v>
      </c>
      <c r="B2" s="7">
        <v>1.0</v>
      </c>
      <c r="C2" s="7">
        <v>100.0</v>
      </c>
      <c r="D2" s="7">
        <v>2019.0</v>
      </c>
      <c r="E2" s="9" t="s">
        <v>10449</v>
      </c>
      <c r="F2" s="10"/>
      <c r="G2" s="22"/>
      <c r="H2" s="22"/>
    </row>
    <row r="3">
      <c r="A3" s="9" t="s">
        <v>2449</v>
      </c>
      <c r="B3" s="7">
        <v>1.0</v>
      </c>
      <c r="C3" s="7">
        <v>99.75</v>
      </c>
      <c r="D3" s="7">
        <v>2020.0</v>
      </c>
      <c r="E3" s="9" t="s">
        <v>10449</v>
      </c>
      <c r="F3" s="10">
        <v>1993.0</v>
      </c>
      <c r="G3" s="10">
        <v>0.0</v>
      </c>
      <c r="H3" s="22"/>
    </row>
    <row r="4">
      <c r="A4" s="9" t="s">
        <v>2234</v>
      </c>
      <c r="B4" s="7">
        <v>1.0</v>
      </c>
      <c r="C4" s="7">
        <v>99.32</v>
      </c>
      <c r="D4" s="7">
        <v>2016.0</v>
      </c>
      <c r="E4" s="9" t="s">
        <v>10449</v>
      </c>
      <c r="F4" s="10">
        <v>1990.0</v>
      </c>
      <c r="G4" s="10">
        <v>1.0</v>
      </c>
      <c r="H4" s="10">
        <v>1.0</v>
      </c>
    </row>
    <row r="5">
      <c r="A5" s="9" t="s">
        <v>758</v>
      </c>
      <c r="B5" s="7">
        <v>1.0</v>
      </c>
      <c r="C5" s="7">
        <v>98.84</v>
      </c>
      <c r="D5" s="7">
        <v>1992.0</v>
      </c>
      <c r="E5" s="9" t="s">
        <v>10449</v>
      </c>
      <c r="F5" s="10">
        <v>1967.0</v>
      </c>
      <c r="G5" s="10">
        <v>0.0</v>
      </c>
      <c r="H5" s="22"/>
    </row>
    <row r="6">
      <c r="A6" s="9" t="s">
        <v>802</v>
      </c>
      <c r="B6" s="7">
        <v>1.0</v>
      </c>
      <c r="C6" s="7">
        <v>98.79</v>
      </c>
      <c r="D6" s="7">
        <v>1999.0</v>
      </c>
      <c r="E6" s="9" t="s">
        <v>10449</v>
      </c>
      <c r="F6" s="10">
        <v>1968.0</v>
      </c>
      <c r="G6" s="10">
        <v>0.0</v>
      </c>
      <c r="H6" s="10">
        <v>1.0</v>
      </c>
    </row>
    <row r="7">
      <c r="A7" s="9" t="s">
        <v>1752</v>
      </c>
      <c r="B7" s="7">
        <v>1.0</v>
      </c>
      <c r="C7" s="7">
        <v>98.53</v>
      </c>
      <c r="D7" s="7">
        <v>2007.0</v>
      </c>
      <c r="E7" s="9" t="s">
        <v>10449</v>
      </c>
      <c r="F7" s="10">
        <v>1982.0</v>
      </c>
      <c r="G7" s="10">
        <v>1.0</v>
      </c>
      <c r="H7" s="10">
        <v>1.0</v>
      </c>
    </row>
    <row r="8">
      <c r="A8" s="9" t="s">
        <v>11718</v>
      </c>
      <c r="B8" s="7">
        <v>1.0</v>
      </c>
      <c r="C8" s="7">
        <v>98.23</v>
      </c>
      <c r="D8" s="7">
        <v>1936.0</v>
      </c>
      <c r="E8" s="9" t="s">
        <v>10449</v>
      </c>
      <c r="F8" s="10"/>
      <c r="G8" s="22"/>
      <c r="H8" s="22"/>
    </row>
    <row r="9">
      <c r="A9" s="9" t="s">
        <v>1324</v>
      </c>
      <c r="B9" s="7">
        <v>1.0</v>
      </c>
      <c r="C9" s="7">
        <v>98.19</v>
      </c>
      <c r="D9" s="7">
        <v>1999.0</v>
      </c>
      <c r="E9" s="9" t="s">
        <v>10449</v>
      </c>
      <c r="F9" s="10">
        <v>1975.0</v>
      </c>
      <c r="G9" s="10">
        <v>0.0</v>
      </c>
      <c r="H9" s="10">
        <v>1.0</v>
      </c>
    </row>
    <row r="10">
      <c r="A10" s="9" t="s">
        <v>65</v>
      </c>
      <c r="B10" s="7">
        <v>1.0</v>
      </c>
      <c r="C10" s="7">
        <v>97.83</v>
      </c>
      <c r="D10" s="7">
        <v>1982.0</v>
      </c>
      <c r="E10" s="9" t="s">
        <v>10449</v>
      </c>
      <c r="F10" s="10">
        <v>1954.0</v>
      </c>
      <c r="G10" s="10">
        <v>0.0</v>
      </c>
      <c r="H10" s="22"/>
    </row>
    <row r="11">
      <c r="A11" s="9" t="s">
        <v>1853</v>
      </c>
      <c r="B11" s="7">
        <v>1.0</v>
      </c>
      <c r="C11" s="7">
        <v>97.61</v>
      </c>
      <c r="D11" s="7">
        <v>2007.0</v>
      </c>
      <c r="E11" s="9" t="s">
        <v>10449</v>
      </c>
      <c r="F11" s="10">
        <v>1983.0</v>
      </c>
      <c r="G11" s="10">
        <v>0.0</v>
      </c>
      <c r="H11" s="10">
        <v>1.0</v>
      </c>
    </row>
    <row r="12">
      <c r="A12" s="9" t="s">
        <v>2227</v>
      </c>
      <c r="B12" s="7">
        <v>1.0</v>
      </c>
      <c r="C12" s="7">
        <v>97.27</v>
      </c>
      <c r="D12" s="7">
        <v>2015.0</v>
      </c>
      <c r="E12" s="9" t="s">
        <v>10449</v>
      </c>
      <c r="F12" s="10">
        <v>1992.0</v>
      </c>
      <c r="G12" s="22"/>
      <c r="H12" s="22"/>
    </row>
    <row r="13">
      <c r="A13" s="9" t="s">
        <v>2121</v>
      </c>
      <c r="B13" s="7">
        <v>1.0</v>
      </c>
      <c r="C13" s="7">
        <v>97.2</v>
      </c>
      <c r="D13" s="7">
        <v>2014.0</v>
      </c>
      <c r="E13" s="9" t="s">
        <v>10449</v>
      </c>
      <c r="F13" s="10">
        <v>1988.0</v>
      </c>
      <c r="G13" s="10">
        <v>1.0</v>
      </c>
      <c r="H13" s="10">
        <v>1.0</v>
      </c>
    </row>
    <row r="14">
      <c r="A14" s="9" t="s">
        <v>2337</v>
      </c>
      <c r="B14" s="7">
        <v>1.0</v>
      </c>
      <c r="C14" s="7">
        <v>97.16</v>
      </c>
      <c r="D14" s="7">
        <v>2018.0</v>
      </c>
      <c r="E14" s="9" t="s">
        <v>10449</v>
      </c>
      <c r="F14" s="10"/>
      <c r="G14" s="10"/>
      <c r="H14" s="10">
        <v>1.0</v>
      </c>
    </row>
    <row r="15">
      <c r="A15" s="9" t="s">
        <v>1225</v>
      </c>
      <c r="B15" s="7">
        <v>1.0</v>
      </c>
      <c r="C15" s="7">
        <v>96.52</v>
      </c>
      <c r="D15" s="7">
        <v>1995.0</v>
      </c>
      <c r="E15" s="9" t="s">
        <v>10449</v>
      </c>
      <c r="F15" s="22"/>
      <c r="G15" s="22"/>
      <c r="H15" s="22"/>
    </row>
    <row r="16">
      <c r="A16" s="9" t="s">
        <v>810</v>
      </c>
      <c r="B16" s="7">
        <v>1.0</v>
      </c>
      <c r="C16" s="7">
        <v>96.42</v>
      </c>
      <c r="D16" s="7">
        <v>1989.0</v>
      </c>
      <c r="E16" s="9" t="s">
        <v>10449</v>
      </c>
      <c r="F16" s="22"/>
      <c r="G16" s="22"/>
      <c r="H16" s="22"/>
    </row>
    <row r="17">
      <c r="A17" s="9" t="s">
        <v>618</v>
      </c>
      <c r="B17" s="7">
        <v>1.0</v>
      </c>
      <c r="C17" s="7">
        <v>95.61</v>
      </c>
      <c r="D17" s="7">
        <v>1994.0</v>
      </c>
      <c r="E17" s="9" t="s">
        <v>10449</v>
      </c>
      <c r="F17" s="22"/>
      <c r="G17" s="22"/>
      <c r="H17" s="22"/>
    </row>
    <row r="18">
      <c r="A18" s="9" t="s">
        <v>11719</v>
      </c>
      <c r="B18" s="7">
        <v>1.0</v>
      </c>
      <c r="C18" s="7">
        <v>95.13</v>
      </c>
      <c r="D18" s="7">
        <v>1936.0</v>
      </c>
      <c r="E18" s="9" t="s">
        <v>10449</v>
      </c>
      <c r="F18" s="22"/>
      <c r="G18" s="22"/>
      <c r="H18" s="22"/>
    </row>
    <row r="19">
      <c r="A19" s="9" t="s">
        <v>11720</v>
      </c>
      <c r="B19" s="7">
        <v>1.0</v>
      </c>
      <c r="C19" s="7">
        <v>95.13</v>
      </c>
      <c r="D19" s="7">
        <v>1936.0</v>
      </c>
      <c r="E19" s="9" t="s">
        <v>10449</v>
      </c>
      <c r="F19" s="22"/>
      <c r="G19" s="22"/>
      <c r="H19" s="22"/>
    </row>
    <row r="20">
      <c r="A20" s="9" t="s">
        <v>1660</v>
      </c>
      <c r="B20" s="7">
        <v>1.0</v>
      </c>
      <c r="C20" s="7">
        <v>94.81</v>
      </c>
      <c r="D20" s="7">
        <v>2009.0</v>
      </c>
      <c r="E20" s="9" t="s">
        <v>10449</v>
      </c>
      <c r="F20" s="10"/>
      <c r="G20" s="10"/>
      <c r="H20" s="10">
        <v>1.0</v>
      </c>
    </row>
    <row r="21">
      <c r="A21" s="9" t="s">
        <v>19</v>
      </c>
      <c r="B21" s="7">
        <v>1.0</v>
      </c>
      <c r="C21" s="7">
        <v>94.68</v>
      </c>
      <c r="D21" s="7">
        <v>1979.0</v>
      </c>
      <c r="E21" s="9" t="s">
        <v>10449</v>
      </c>
      <c r="F21" s="22"/>
      <c r="G21" s="22"/>
      <c r="H21" s="22"/>
    </row>
    <row r="22">
      <c r="A22" s="9" t="s">
        <v>289</v>
      </c>
      <c r="B22" s="7">
        <v>1.0</v>
      </c>
      <c r="C22" s="7">
        <v>94.63</v>
      </c>
      <c r="D22" s="7">
        <v>1989.0</v>
      </c>
      <c r="E22" s="9" t="s">
        <v>10449</v>
      </c>
      <c r="F22" s="22"/>
      <c r="G22" s="22"/>
      <c r="H22" s="22"/>
    </row>
    <row r="23">
      <c r="A23" s="9" t="s">
        <v>15</v>
      </c>
      <c r="B23" s="7">
        <v>1.0</v>
      </c>
      <c r="C23" s="7">
        <v>93.75</v>
      </c>
      <c r="D23" s="7">
        <v>1962.0</v>
      </c>
      <c r="E23" s="9" t="s">
        <v>10449</v>
      </c>
      <c r="F23" s="22"/>
      <c r="G23" s="22"/>
      <c r="H23" s="22"/>
    </row>
    <row r="24">
      <c r="A24" s="9" t="s">
        <v>890</v>
      </c>
      <c r="B24" s="7">
        <v>1.0</v>
      </c>
      <c r="C24" s="7">
        <v>93.62</v>
      </c>
      <c r="D24" s="7">
        <v>1993.0</v>
      </c>
      <c r="E24" s="9" t="s">
        <v>10449</v>
      </c>
      <c r="F24" s="22"/>
      <c r="G24" s="22"/>
      <c r="H24" s="22"/>
    </row>
    <row r="25">
      <c r="A25" s="9" t="s">
        <v>98</v>
      </c>
      <c r="B25" s="7">
        <v>1.0</v>
      </c>
      <c r="C25" s="7">
        <v>93.57</v>
      </c>
      <c r="D25" s="7">
        <v>1973.0</v>
      </c>
      <c r="E25" s="9" t="s">
        <v>10449</v>
      </c>
      <c r="F25" s="22"/>
      <c r="G25" s="22"/>
      <c r="H25" s="22"/>
    </row>
    <row r="26">
      <c r="A26" s="9" t="s">
        <v>47</v>
      </c>
      <c r="B26" s="7">
        <v>1.0</v>
      </c>
      <c r="C26" s="7">
        <v>93.38</v>
      </c>
      <c r="D26" s="7">
        <v>1966.0</v>
      </c>
      <c r="E26" s="9" t="s">
        <v>10449</v>
      </c>
      <c r="F26" s="22"/>
      <c r="G26" s="22"/>
      <c r="H26" s="22"/>
    </row>
    <row r="27">
      <c r="A27" s="9" t="s">
        <v>237</v>
      </c>
      <c r="B27" s="7">
        <v>1.0</v>
      </c>
      <c r="C27" s="7">
        <v>93.24</v>
      </c>
      <c r="D27" s="7">
        <v>1969.0</v>
      </c>
      <c r="E27" s="9" t="s">
        <v>10449</v>
      </c>
      <c r="F27" s="22"/>
      <c r="G27" s="22"/>
      <c r="H27" s="22"/>
    </row>
    <row r="28">
      <c r="A28" s="9" t="s">
        <v>654</v>
      </c>
      <c r="B28" s="7">
        <v>1.0</v>
      </c>
      <c r="C28" s="7">
        <v>92.57</v>
      </c>
      <c r="D28" s="7">
        <v>1990.0</v>
      </c>
      <c r="E28" s="9" t="s">
        <v>10449</v>
      </c>
      <c r="F28" s="22"/>
      <c r="G28" s="22"/>
      <c r="H28" s="22"/>
    </row>
    <row r="29">
      <c r="A29" s="9" t="s">
        <v>181</v>
      </c>
      <c r="B29" s="7">
        <v>1.0</v>
      </c>
      <c r="C29" s="7">
        <v>91.98</v>
      </c>
      <c r="D29" s="7">
        <v>1983.0</v>
      </c>
      <c r="E29" s="9" t="s">
        <v>10449</v>
      </c>
      <c r="F29" s="22"/>
      <c r="G29" s="22"/>
      <c r="H29" s="22"/>
    </row>
    <row r="30">
      <c r="A30" s="9" t="s">
        <v>2172</v>
      </c>
      <c r="B30" s="7">
        <v>1.0</v>
      </c>
      <c r="C30" s="7">
        <v>91.94</v>
      </c>
      <c r="D30" s="7">
        <v>2014.0</v>
      </c>
      <c r="E30" s="9" t="s">
        <v>10449</v>
      </c>
      <c r="F30" s="10"/>
      <c r="G30" s="10"/>
      <c r="H30" s="10">
        <v>1.0</v>
      </c>
    </row>
    <row r="31">
      <c r="A31" s="9" t="s">
        <v>1860</v>
      </c>
      <c r="B31" s="7">
        <v>1.0</v>
      </c>
      <c r="C31" s="7">
        <v>91.86</v>
      </c>
      <c r="D31" s="7">
        <v>2005.0</v>
      </c>
      <c r="E31" s="9" t="s">
        <v>10449</v>
      </c>
      <c r="F31" s="10"/>
      <c r="G31" s="10"/>
      <c r="H31" s="10">
        <v>1.0</v>
      </c>
    </row>
    <row r="32">
      <c r="A32" s="9" t="s">
        <v>1586</v>
      </c>
      <c r="B32" s="7">
        <v>1.0</v>
      </c>
      <c r="C32" s="7">
        <v>91.74</v>
      </c>
      <c r="D32" s="7">
        <v>2002.0</v>
      </c>
      <c r="E32" s="9" t="s">
        <v>10449</v>
      </c>
      <c r="F32" s="10"/>
      <c r="G32" s="10"/>
      <c r="H32" s="10">
        <v>1.0</v>
      </c>
    </row>
    <row r="33">
      <c r="A33" s="9" t="s">
        <v>2498</v>
      </c>
      <c r="B33" s="7">
        <v>1.0</v>
      </c>
      <c r="C33" s="7">
        <v>91.07</v>
      </c>
      <c r="D33" s="7">
        <v>2015.0</v>
      </c>
      <c r="E33" s="9" t="s">
        <v>10449</v>
      </c>
      <c r="F33" s="22"/>
      <c r="G33" s="22"/>
      <c r="H33" s="22"/>
    </row>
    <row r="34">
      <c r="A34" s="9" t="s">
        <v>11721</v>
      </c>
      <c r="B34" s="7">
        <v>1.0</v>
      </c>
      <c r="C34" s="7">
        <v>90.71</v>
      </c>
      <c r="D34" s="7">
        <v>1936.0</v>
      </c>
      <c r="E34" s="9" t="s">
        <v>10449</v>
      </c>
      <c r="F34" s="22"/>
      <c r="G34" s="22"/>
      <c r="H34" s="22"/>
    </row>
    <row r="35">
      <c r="A35" s="9" t="s">
        <v>754</v>
      </c>
      <c r="B35" s="7">
        <v>1.0</v>
      </c>
      <c r="C35" s="7">
        <v>90.52</v>
      </c>
      <c r="D35" s="7">
        <v>1991.0</v>
      </c>
      <c r="E35" s="9" t="s">
        <v>10449</v>
      </c>
      <c r="F35" s="22"/>
      <c r="G35" s="22"/>
      <c r="H35" s="22"/>
    </row>
    <row r="36">
      <c r="A36" s="9" t="s">
        <v>2427</v>
      </c>
      <c r="B36" s="7">
        <v>1.0</v>
      </c>
      <c r="C36" s="7">
        <v>89.81</v>
      </c>
      <c r="D36" s="7">
        <v>2018.0</v>
      </c>
      <c r="E36" s="9" t="s">
        <v>10449</v>
      </c>
      <c r="F36" s="22"/>
      <c r="G36" s="22"/>
      <c r="H36" s="22"/>
    </row>
    <row r="37">
      <c r="A37" s="9" t="s">
        <v>155</v>
      </c>
      <c r="B37" s="7">
        <v>1.0</v>
      </c>
      <c r="C37" s="7">
        <v>89.16</v>
      </c>
      <c r="D37" s="7">
        <v>1982.0</v>
      </c>
      <c r="E37" s="9" t="s">
        <v>10449</v>
      </c>
      <c r="F37" s="22"/>
      <c r="G37" s="22"/>
      <c r="H37" s="22"/>
    </row>
    <row r="38">
      <c r="A38" s="9" t="s">
        <v>69</v>
      </c>
      <c r="B38" s="7">
        <v>1.0</v>
      </c>
      <c r="C38" s="7">
        <v>88.31</v>
      </c>
      <c r="D38" s="7">
        <v>1980.0</v>
      </c>
      <c r="E38" s="9" t="s">
        <v>10449</v>
      </c>
      <c r="F38" s="22"/>
      <c r="G38" s="22"/>
      <c r="H38" s="22"/>
    </row>
    <row r="39">
      <c r="A39" s="9" t="s">
        <v>23</v>
      </c>
      <c r="B39" s="7">
        <v>1.0</v>
      </c>
      <c r="C39" s="7">
        <v>88.22</v>
      </c>
      <c r="D39" s="7">
        <v>1974.0</v>
      </c>
      <c r="E39" s="9" t="s">
        <v>10449</v>
      </c>
      <c r="F39" s="22"/>
      <c r="G39" s="22"/>
      <c r="H39" s="22"/>
    </row>
    <row r="40">
      <c r="A40" s="9" t="s">
        <v>94</v>
      </c>
      <c r="B40" s="7">
        <v>1.0</v>
      </c>
      <c r="C40" s="7">
        <v>86.87</v>
      </c>
      <c r="D40" s="7">
        <v>1972.0</v>
      </c>
      <c r="E40" s="9" t="s">
        <v>10449</v>
      </c>
      <c r="F40" s="22"/>
      <c r="G40" s="22"/>
      <c r="H40" s="22"/>
    </row>
    <row r="41">
      <c r="A41" s="9" t="s">
        <v>2812</v>
      </c>
      <c r="B41" s="7">
        <v>1.0</v>
      </c>
      <c r="C41" s="7">
        <v>85.41</v>
      </c>
      <c r="D41" s="7">
        <v>2019.0</v>
      </c>
      <c r="E41" s="9" t="s">
        <v>10449</v>
      </c>
      <c r="F41" s="22"/>
      <c r="G41" s="22"/>
      <c r="H41" s="22"/>
    </row>
    <row r="42">
      <c r="A42" s="9" t="s">
        <v>1496</v>
      </c>
      <c r="B42" s="7">
        <v>1.0</v>
      </c>
      <c r="C42" s="7">
        <v>85.28</v>
      </c>
      <c r="D42" s="7">
        <v>2003.0</v>
      </c>
      <c r="E42" s="9" t="s">
        <v>10449</v>
      </c>
      <c r="F42" s="10"/>
      <c r="G42" s="10"/>
      <c r="H42" s="10">
        <v>1.0</v>
      </c>
    </row>
    <row r="43">
      <c r="A43" s="9" t="s">
        <v>1552</v>
      </c>
      <c r="B43" s="7">
        <v>1.0</v>
      </c>
      <c r="C43" s="7">
        <v>85.18</v>
      </c>
      <c r="D43" s="7">
        <v>2004.0</v>
      </c>
      <c r="E43" s="9" t="s">
        <v>10449</v>
      </c>
      <c r="F43" s="10"/>
      <c r="G43" s="10"/>
      <c r="H43" s="10">
        <v>1.0</v>
      </c>
    </row>
    <row r="44">
      <c r="A44" s="9" t="s">
        <v>1289</v>
      </c>
      <c r="B44" s="7">
        <v>1.0</v>
      </c>
      <c r="C44" s="7">
        <v>84.47</v>
      </c>
      <c r="D44" s="7">
        <v>2001.0</v>
      </c>
      <c r="E44" s="9" t="s">
        <v>10449</v>
      </c>
      <c r="F44" s="10"/>
      <c r="G44" s="10"/>
      <c r="H44" s="10">
        <v>1.0</v>
      </c>
    </row>
    <row r="45">
      <c r="A45" s="9" t="s">
        <v>269</v>
      </c>
      <c r="B45" s="7">
        <v>1.0</v>
      </c>
      <c r="C45" s="7">
        <v>84.04</v>
      </c>
      <c r="D45" s="7">
        <v>1981.0</v>
      </c>
      <c r="E45" s="9" t="s">
        <v>10449</v>
      </c>
      <c r="F45" s="22"/>
      <c r="G45" s="22"/>
      <c r="H45" s="22"/>
    </row>
    <row r="46">
      <c r="A46" s="9" t="s">
        <v>61</v>
      </c>
      <c r="B46" s="7">
        <v>1.0</v>
      </c>
      <c r="C46" s="7">
        <v>83.81</v>
      </c>
      <c r="D46" s="7">
        <v>1977.0</v>
      </c>
      <c r="E46" s="9" t="s">
        <v>10449</v>
      </c>
      <c r="F46" s="22"/>
      <c r="G46" s="22"/>
      <c r="H46" s="22"/>
    </row>
    <row r="47">
      <c r="A47" s="9" t="s">
        <v>2261</v>
      </c>
      <c r="B47" s="7">
        <v>1.0</v>
      </c>
      <c r="C47" s="7">
        <v>83.71</v>
      </c>
      <c r="D47" s="7">
        <v>2014.0</v>
      </c>
      <c r="E47" s="9" t="s">
        <v>10449</v>
      </c>
      <c r="F47" s="10"/>
      <c r="G47" s="10"/>
      <c r="H47" s="10">
        <v>1.0</v>
      </c>
    </row>
    <row r="48">
      <c r="A48" s="9" t="s">
        <v>11722</v>
      </c>
      <c r="B48" s="7">
        <v>1.0</v>
      </c>
      <c r="C48" s="7">
        <v>83.63</v>
      </c>
      <c r="D48" s="7">
        <v>1936.0</v>
      </c>
      <c r="E48" s="9" t="s">
        <v>10449</v>
      </c>
      <c r="F48" s="22"/>
      <c r="G48" s="22"/>
      <c r="H48" s="22"/>
    </row>
    <row r="49">
      <c r="A49" s="9" t="s">
        <v>1381</v>
      </c>
      <c r="B49" s="7">
        <v>1.0</v>
      </c>
      <c r="C49" s="7">
        <v>83.2</v>
      </c>
      <c r="D49" s="7">
        <v>2004.0</v>
      </c>
      <c r="E49" s="9" t="s">
        <v>10449</v>
      </c>
      <c r="F49" s="22"/>
      <c r="G49" s="22"/>
      <c r="H49" s="22"/>
    </row>
    <row r="50">
      <c r="A50" s="9" t="s">
        <v>10</v>
      </c>
      <c r="B50" s="7">
        <v>1.0</v>
      </c>
      <c r="C50" s="7">
        <v>83.16</v>
      </c>
      <c r="D50" s="7">
        <v>1973.0</v>
      </c>
      <c r="E50" s="9" t="s">
        <v>10449</v>
      </c>
      <c r="F50" s="22"/>
      <c r="G50" s="22"/>
      <c r="H50" s="22"/>
    </row>
    <row r="51">
      <c r="A51" s="9" t="s">
        <v>2207</v>
      </c>
      <c r="B51" s="7">
        <v>1.0</v>
      </c>
      <c r="C51" s="7">
        <v>82.88</v>
      </c>
      <c r="D51" s="7">
        <v>2015.0</v>
      </c>
      <c r="E51" s="9" t="s">
        <v>10449</v>
      </c>
      <c r="F51" s="22"/>
      <c r="G51" s="22"/>
      <c r="H51" s="22"/>
    </row>
    <row r="52">
      <c r="A52" s="9" t="s">
        <v>500</v>
      </c>
      <c r="B52" s="7">
        <v>1.0</v>
      </c>
      <c r="C52" s="7">
        <v>82.44</v>
      </c>
      <c r="D52" s="7">
        <v>1988.0</v>
      </c>
      <c r="E52" s="9" t="s">
        <v>10449</v>
      </c>
      <c r="F52" s="22"/>
      <c r="G52" s="22"/>
      <c r="H52" s="22"/>
    </row>
    <row r="53">
      <c r="A53" s="9" t="s">
        <v>1991</v>
      </c>
      <c r="B53" s="7">
        <v>1.0</v>
      </c>
      <c r="C53" s="7">
        <v>82.14</v>
      </c>
      <c r="D53" s="7">
        <v>2001.0</v>
      </c>
      <c r="E53" s="9" t="s">
        <v>10449</v>
      </c>
      <c r="F53" s="10"/>
      <c r="G53" s="10"/>
      <c r="H53" s="10">
        <v>1.0</v>
      </c>
    </row>
    <row r="54">
      <c r="A54" s="9" t="s">
        <v>563</v>
      </c>
      <c r="B54" s="7">
        <v>1.0</v>
      </c>
      <c r="C54" s="7">
        <v>81.76</v>
      </c>
      <c r="D54" s="7">
        <v>1990.0</v>
      </c>
      <c r="E54" s="9" t="s">
        <v>10449</v>
      </c>
      <c r="F54" s="22"/>
      <c r="G54" s="22"/>
      <c r="H54" s="22"/>
    </row>
    <row r="55">
      <c r="A55" s="9" t="s">
        <v>305</v>
      </c>
      <c r="B55" s="7">
        <v>1.0</v>
      </c>
      <c r="C55" s="7">
        <v>81.41</v>
      </c>
      <c r="D55" s="7">
        <v>1986.0</v>
      </c>
      <c r="E55" s="9" t="s">
        <v>10449</v>
      </c>
      <c r="F55" s="22"/>
      <c r="G55" s="22"/>
      <c r="H55" s="22"/>
    </row>
    <row r="56">
      <c r="A56" s="9" t="s">
        <v>426</v>
      </c>
      <c r="B56" s="7">
        <v>1.0</v>
      </c>
      <c r="C56" s="7">
        <v>79.75</v>
      </c>
      <c r="D56" s="7">
        <v>1985.0</v>
      </c>
      <c r="E56" s="9" t="s">
        <v>10449</v>
      </c>
      <c r="F56" s="22"/>
      <c r="G56" s="22"/>
      <c r="H56" s="22"/>
    </row>
    <row r="57">
      <c r="A57" s="9" t="s">
        <v>27</v>
      </c>
      <c r="B57" s="7">
        <v>1.0</v>
      </c>
      <c r="C57" s="7">
        <v>77.5</v>
      </c>
      <c r="D57" s="7">
        <v>1962.0</v>
      </c>
      <c r="E57" s="9" t="s">
        <v>10449</v>
      </c>
      <c r="F57" s="22"/>
      <c r="G57" s="22"/>
      <c r="H57" s="22"/>
    </row>
    <row r="58">
      <c r="A58" s="9" t="s">
        <v>1319</v>
      </c>
      <c r="B58" s="7">
        <v>1.0</v>
      </c>
      <c r="C58" s="7">
        <v>77.46</v>
      </c>
      <c r="D58" s="7">
        <v>1999.0</v>
      </c>
      <c r="E58" s="9" t="s">
        <v>10449</v>
      </c>
      <c r="F58" s="10"/>
      <c r="G58" s="10"/>
      <c r="H58" s="10">
        <v>1.0</v>
      </c>
    </row>
    <row r="59">
      <c r="A59" s="9" t="s">
        <v>2362</v>
      </c>
      <c r="B59" s="7">
        <v>1.0</v>
      </c>
      <c r="C59" s="7">
        <v>76.02</v>
      </c>
      <c r="D59" s="7">
        <v>2017.0</v>
      </c>
      <c r="E59" s="9" t="s">
        <v>10449</v>
      </c>
      <c r="F59" s="10"/>
      <c r="G59" s="10"/>
      <c r="H59" s="10">
        <v>1.0</v>
      </c>
    </row>
    <row r="60">
      <c r="A60" s="9" t="s">
        <v>5896</v>
      </c>
      <c r="B60" s="7">
        <v>2.0</v>
      </c>
      <c r="C60" s="7">
        <v>92.89</v>
      </c>
      <c r="D60" s="7">
        <v>2018.0</v>
      </c>
      <c r="E60" s="9" t="s">
        <v>10449</v>
      </c>
      <c r="F60" s="22"/>
      <c r="G60" s="22"/>
      <c r="H60" s="22"/>
    </row>
    <row r="61">
      <c r="A61" s="9" t="s">
        <v>5584</v>
      </c>
      <c r="B61" s="7">
        <v>2.0</v>
      </c>
      <c r="C61" s="7">
        <v>90.02</v>
      </c>
      <c r="D61" s="7">
        <v>2011.0</v>
      </c>
      <c r="E61" s="9" t="s">
        <v>10449</v>
      </c>
      <c r="F61" s="10"/>
      <c r="G61" s="10"/>
      <c r="H61" s="10">
        <v>1.0</v>
      </c>
    </row>
    <row r="62">
      <c r="A62" s="9" t="s">
        <v>3984</v>
      </c>
      <c r="B62" s="7">
        <v>2.0</v>
      </c>
      <c r="C62" s="7">
        <v>85.61</v>
      </c>
      <c r="D62" s="7">
        <v>1972.0</v>
      </c>
      <c r="E62" s="9" t="s">
        <v>10449</v>
      </c>
      <c r="F62" s="22"/>
      <c r="G62" s="22"/>
      <c r="H62" s="22"/>
    </row>
    <row r="63">
      <c r="A63" s="9" t="s">
        <v>11723</v>
      </c>
      <c r="B63" s="7">
        <v>2.0</v>
      </c>
      <c r="C63" s="7">
        <v>83.58</v>
      </c>
      <c r="D63" s="7">
        <v>1937.0</v>
      </c>
      <c r="E63" s="9" t="s">
        <v>10449</v>
      </c>
      <c r="F63" s="22"/>
      <c r="G63" s="22"/>
      <c r="H63" s="22"/>
    </row>
    <row r="64">
      <c r="A64" s="9" t="s">
        <v>11724</v>
      </c>
      <c r="B64" s="7">
        <v>2.0</v>
      </c>
      <c r="C64" s="7">
        <v>82.09</v>
      </c>
      <c r="D64" s="7">
        <v>1937.0</v>
      </c>
      <c r="E64" s="9" t="s">
        <v>10449</v>
      </c>
      <c r="F64" s="22"/>
      <c r="G64" s="22"/>
      <c r="H64" s="22"/>
    </row>
    <row r="65">
      <c r="A65" s="9" t="s">
        <v>4731</v>
      </c>
      <c r="B65" s="7">
        <v>2.0</v>
      </c>
      <c r="C65" s="7">
        <v>81.16</v>
      </c>
      <c r="D65" s="7">
        <v>1992.0</v>
      </c>
      <c r="E65" s="9" t="s">
        <v>10449</v>
      </c>
      <c r="F65" s="22"/>
      <c r="G65" s="22"/>
      <c r="H65" s="22"/>
    </row>
    <row r="66">
      <c r="A66" s="9" t="s">
        <v>4844</v>
      </c>
      <c r="B66" s="7">
        <v>2.0</v>
      </c>
      <c r="C66" s="7">
        <v>79.56</v>
      </c>
      <c r="D66" s="7">
        <v>2000.0</v>
      </c>
      <c r="E66" s="9" t="s">
        <v>10449</v>
      </c>
      <c r="F66" s="22"/>
      <c r="G66" s="22"/>
      <c r="H66" s="22"/>
    </row>
    <row r="67">
      <c r="A67" s="9" t="s">
        <v>4031</v>
      </c>
      <c r="B67" s="7">
        <v>2.0</v>
      </c>
      <c r="C67" s="7">
        <v>77.81</v>
      </c>
      <c r="D67" s="7">
        <v>1974.0</v>
      </c>
      <c r="E67" s="9" t="s">
        <v>10449</v>
      </c>
      <c r="F67" s="22"/>
      <c r="G67" s="22"/>
      <c r="H67" s="22"/>
    </row>
    <row r="68">
      <c r="A68" s="9" t="s">
        <v>11725</v>
      </c>
      <c r="B68" s="7">
        <v>2.0</v>
      </c>
      <c r="C68" s="7">
        <v>76.12</v>
      </c>
      <c r="D68" s="7">
        <v>1937.0</v>
      </c>
      <c r="E68" s="9" t="s">
        <v>10449</v>
      </c>
      <c r="F68" s="22"/>
      <c r="G68" s="22"/>
      <c r="H68" s="22"/>
    </row>
    <row r="69">
      <c r="A69" s="9" t="s">
        <v>11726</v>
      </c>
      <c r="B69" s="7">
        <v>3.0</v>
      </c>
      <c r="C69" s="7">
        <v>87.17</v>
      </c>
      <c r="D69" s="7">
        <v>1951.0</v>
      </c>
      <c r="E69" s="9" t="s">
        <v>10449</v>
      </c>
      <c r="F69" s="22"/>
      <c r="G69" s="22"/>
      <c r="H69" s="22"/>
    </row>
    <row r="70">
      <c r="A70" s="9" t="s">
        <v>11727</v>
      </c>
      <c r="B70" s="7">
        <v>3.0</v>
      </c>
      <c r="C70" s="7">
        <v>86.96</v>
      </c>
      <c r="D70" s="7">
        <v>1947.0</v>
      </c>
      <c r="E70" s="9" t="s">
        <v>10449</v>
      </c>
      <c r="F70" s="22"/>
      <c r="G70" s="22"/>
      <c r="H70" s="22"/>
    </row>
    <row r="71">
      <c r="A71" s="9" t="s">
        <v>5535</v>
      </c>
      <c r="B71" s="7">
        <v>3.0</v>
      </c>
      <c r="C71" s="7">
        <v>86.39</v>
      </c>
      <c r="D71" s="7">
        <v>2012.0</v>
      </c>
      <c r="E71" s="9" t="s">
        <v>10449</v>
      </c>
      <c r="F71" s="10"/>
      <c r="G71" s="10"/>
      <c r="H71" s="10">
        <v>1.0</v>
      </c>
    </row>
    <row r="72">
      <c r="A72" s="9" t="s">
        <v>4291</v>
      </c>
      <c r="B72" s="7">
        <v>3.0</v>
      </c>
      <c r="C72" s="7">
        <v>83.69</v>
      </c>
      <c r="D72" s="7">
        <v>1983.0</v>
      </c>
      <c r="E72" s="9" t="s">
        <v>10449</v>
      </c>
      <c r="F72" s="22"/>
      <c r="G72" s="22"/>
      <c r="H72" s="22"/>
    </row>
    <row r="73">
      <c r="A73" s="9" t="s">
        <v>5596</v>
      </c>
      <c r="B73" s="7">
        <v>3.0</v>
      </c>
      <c r="C73" s="7">
        <v>82.7</v>
      </c>
      <c r="D73" s="7">
        <v>2015.0</v>
      </c>
      <c r="E73" s="9" t="s">
        <v>10449</v>
      </c>
      <c r="F73" s="22"/>
      <c r="G73" s="22"/>
      <c r="H73" s="22"/>
    </row>
    <row r="74">
      <c r="A74" s="9" t="s">
        <v>11728</v>
      </c>
      <c r="B74" s="7">
        <v>3.0</v>
      </c>
      <c r="C74" s="7">
        <v>80.92</v>
      </c>
      <c r="D74" s="7">
        <v>1938.0</v>
      </c>
      <c r="E74" s="9" t="s">
        <v>10449</v>
      </c>
      <c r="F74" s="22"/>
      <c r="G74" s="22"/>
      <c r="H74" s="22"/>
    </row>
    <row r="75">
      <c r="A75" s="9" t="s">
        <v>5777</v>
      </c>
      <c r="B75" s="7">
        <v>3.0</v>
      </c>
      <c r="C75" s="7">
        <v>79.86</v>
      </c>
      <c r="D75" s="7">
        <v>2018.0</v>
      </c>
      <c r="E75" s="9" t="s">
        <v>10449</v>
      </c>
      <c r="F75" s="22"/>
      <c r="G75" s="22"/>
      <c r="H75" s="22"/>
    </row>
    <row r="76">
      <c r="A76" s="9" t="s">
        <v>4321</v>
      </c>
      <c r="B76" s="7">
        <v>3.0</v>
      </c>
      <c r="C76" s="7">
        <v>77.2</v>
      </c>
      <c r="D76" s="7">
        <v>1991.0</v>
      </c>
      <c r="E76" s="9" t="s">
        <v>10449</v>
      </c>
      <c r="F76" s="22"/>
      <c r="G76" s="22"/>
      <c r="H76" s="22"/>
    </row>
    <row r="77">
      <c r="A77" s="9" t="s">
        <v>4509</v>
      </c>
      <c r="B77" s="7">
        <v>3.0</v>
      </c>
      <c r="C77" s="7">
        <v>76.27</v>
      </c>
      <c r="D77" s="7">
        <v>1987.0</v>
      </c>
      <c r="E77" s="9" t="s">
        <v>10449</v>
      </c>
      <c r="F77" s="22"/>
      <c r="G77" s="22"/>
      <c r="H77" s="22"/>
    </row>
    <row r="78">
      <c r="A78" s="9" t="s">
        <v>5357</v>
      </c>
      <c r="B78" s="7">
        <v>3.0</v>
      </c>
      <c r="C78" s="7">
        <v>76.16</v>
      </c>
      <c r="D78" s="7">
        <v>2005.0</v>
      </c>
      <c r="E78" s="9" t="s">
        <v>10449</v>
      </c>
      <c r="F78" s="10"/>
      <c r="G78" s="10"/>
      <c r="H78" s="10">
        <v>1.0</v>
      </c>
    </row>
    <row r="79">
      <c r="A79" s="9" t="s">
        <v>4545</v>
      </c>
      <c r="B79" s="7">
        <v>3.0</v>
      </c>
      <c r="C79" s="7">
        <v>75.4</v>
      </c>
      <c r="D79" s="7">
        <v>1991.0</v>
      </c>
      <c r="E79" s="9" t="s">
        <v>10449</v>
      </c>
      <c r="F79" s="22"/>
      <c r="G79" s="22"/>
      <c r="H79" s="22"/>
    </row>
    <row r="80">
      <c r="A80" s="9" t="s">
        <v>11729</v>
      </c>
      <c r="B80" s="7">
        <v>4.0</v>
      </c>
      <c r="C80" s="7">
        <v>88.84</v>
      </c>
      <c r="D80" s="7">
        <v>1955.0</v>
      </c>
      <c r="E80" s="9" t="s">
        <v>10449</v>
      </c>
      <c r="F80" s="22"/>
      <c r="G80" s="22"/>
      <c r="H80" s="22"/>
    </row>
    <row r="81">
      <c r="A81" s="9" t="s">
        <v>3979</v>
      </c>
      <c r="B81" s="7">
        <v>4.0</v>
      </c>
      <c r="C81" s="7">
        <v>86.86</v>
      </c>
      <c r="D81" s="7">
        <v>1976.0</v>
      </c>
      <c r="E81" s="9" t="s">
        <v>10449</v>
      </c>
      <c r="F81" s="22"/>
      <c r="G81" s="22"/>
      <c r="H81" s="22"/>
    </row>
    <row r="82">
      <c r="A82" s="9" t="s">
        <v>11730</v>
      </c>
      <c r="B82" s="7">
        <v>4.0</v>
      </c>
      <c r="C82" s="7">
        <v>85.77</v>
      </c>
      <c r="D82" s="7">
        <v>1939.0</v>
      </c>
      <c r="E82" s="9" t="s">
        <v>10449</v>
      </c>
      <c r="F82" s="22"/>
      <c r="G82" s="22"/>
      <c r="H82" s="22"/>
    </row>
    <row r="83">
      <c r="A83" s="9" t="s">
        <v>4052</v>
      </c>
      <c r="B83" s="7">
        <v>4.0</v>
      </c>
      <c r="C83" s="7">
        <v>83.13</v>
      </c>
      <c r="D83" s="7">
        <v>1984.0</v>
      </c>
      <c r="E83" s="9" t="s">
        <v>10449</v>
      </c>
      <c r="F83" s="22"/>
      <c r="G83" s="22"/>
      <c r="H83" s="22"/>
    </row>
    <row r="84">
      <c r="A84" s="9" t="s">
        <v>5787</v>
      </c>
      <c r="B84" s="7">
        <v>4.0</v>
      </c>
      <c r="C84" s="7">
        <v>82.95</v>
      </c>
      <c r="D84" s="7">
        <v>2016.0</v>
      </c>
      <c r="E84" s="9" t="s">
        <v>10449</v>
      </c>
      <c r="F84" s="10"/>
      <c r="G84" s="10"/>
      <c r="H84" s="10">
        <v>1.0</v>
      </c>
    </row>
    <row r="85">
      <c r="A85" s="9" t="s">
        <v>11731</v>
      </c>
      <c r="B85" s="7">
        <v>4.0</v>
      </c>
      <c r="C85" s="7">
        <v>77.74</v>
      </c>
      <c r="D85" s="7">
        <v>1939.0</v>
      </c>
      <c r="E85" s="9" t="s">
        <v>10449</v>
      </c>
      <c r="F85" s="22"/>
      <c r="G85" s="22"/>
      <c r="H85" s="22"/>
    </row>
    <row r="86">
      <c r="A86" s="9" t="s">
        <v>11732</v>
      </c>
      <c r="B86" s="7">
        <v>4.0</v>
      </c>
      <c r="C86" s="7">
        <v>76.4</v>
      </c>
      <c r="D86" s="7">
        <v>1947.0</v>
      </c>
      <c r="E86" s="9" t="s">
        <v>10449</v>
      </c>
      <c r="F86" s="22"/>
      <c r="G86" s="22"/>
      <c r="H86" s="22"/>
    </row>
    <row r="87">
      <c r="A87" s="9" t="s">
        <v>3992</v>
      </c>
      <c r="B87" s="7">
        <v>4.0</v>
      </c>
      <c r="C87" s="7">
        <v>76.01</v>
      </c>
      <c r="D87" s="7">
        <v>1972.0</v>
      </c>
      <c r="E87" s="9" t="s">
        <v>10449</v>
      </c>
      <c r="F87" s="22"/>
      <c r="G87" s="22"/>
      <c r="H87" s="22"/>
    </row>
    <row r="88">
      <c r="A88" s="9" t="s">
        <v>11733</v>
      </c>
      <c r="B88" s="7">
        <v>4.0</v>
      </c>
      <c r="C88" s="7">
        <v>75.55</v>
      </c>
      <c r="D88" s="7">
        <v>1939.0</v>
      </c>
      <c r="E88" s="9" t="s">
        <v>10449</v>
      </c>
      <c r="F88" s="22"/>
      <c r="G88" s="22"/>
      <c r="H88" s="22"/>
    </row>
    <row r="89">
      <c r="A89" s="9" t="s">
        <v>4550</v>
      </c>
      <c r="B89" s="7">
        <v>5.0</v>
      </c>
      <c r="C89" s="7">
        <v>81.61</v>
      </c>
      <c r="D89" s="7">
        <v>1998.0</v>
      </c>
      <c r="E89" s="9" t="s">
        <v>10449</v>
      </c>
      <c r="F89" s="22"/>
      <c r="G89" s="22"/>
      <c r="H89" s="22"/>
    </row>
    <row r="90">
      <c r="A90" s="9" t="s">
        <v>4457</v>
      </c>
      <c r="B90" s="7">
        <v>5.0</v>
      </c>
      <c r="C90" s="7">
        <v>80.34</v>
      </c>
      <c r="D90" s="7">
        <v>1997.0</v>
      </c>
      <c r="E90" s="9" t="s">
        <v>10449</v>
      </c>
      <c r="F90" s="22"/>
      <c r="G90" s="22"/>
      <c r="H90" s="22"/>
    </row>
    <row r="91">
      <c r="A91" s="9" t="s">
        <v>4004</v>
      </c>
      <c r="B91" s="7">
        <v>5.0</v>
      </c>
      <c r="C91" s="7">
        <v>79.42</v>
      </c>
      <c r="D91" s="7">
        <v>1978.0</v>
      </c>
      <c r="E91" s="9" t="s">
        <v>10449</v>
      </c>
      <c r="F91" s="22"/>
      <c r="G91" s="22"/>
      <c r="H91" s="22"/>
    </row>
    <row r="92">
      <c r="A92" s="9" t="s">
        <v>3996</v>
      </c>
      <c r="B92" s="7">
        <v>5.0</v>
      </c>
      <c r="C92" s="7">
        <v>79.41</v>
      </c>
      <c r="D92" s="7">
        <v>1969.0</v>
      </c>
      <c r="E92" s="9" t="s">
        <v>10449</v>
      </c>
      <c r="F92" s="22"/>
      <c r="G92" s="22"/>
      <c r="H92" s="22"/>
    </row>
    <row r="93">
      <c r="A93" s="9" t="s">
        <v>11734</v>
      </c>
      <c r="B93" s="7">
        <v>5.0</v>
      </c>
      <c r="C93" s="7">
        <v>78.11</v>
      </c>
      <c r="D93" s="7">
        <v>1942.0</v>
      </c>
      <c r="E93" s="9" t="s">
        <v>10449</v>
      </c>
      <c r="F93" s="22"/>
      <c r="G93" s="22"/>
      <c r="H93" s="22"/>
    </row>
    <row r="94">
      <c r="A94" s="9" t="s">
        <v>4278</v>
      </c>
      <c r="B94" s="7">
        <v>6.0</v>
      </c>
      <c r="C94" s="7">
        <v>85.71</v>
      </c>
      <c r="D94" s="7">
        <v>1987.0</v>
      </c>
      <c r="E94" s="9" t="s">
        <v>10449</v>
      </c>
      <c r="F94" s="22"/>
      <c r="G94" s="22"/>
      <c r="H94" s="22"/>
    </row>
    <row r="95">
      <c r="A95" s="9" t="s">
        <v>4099</v>
      </c>
      <c r="B95" s="7">
        <v>6.0</v>
      </c>
      <c r="C95" s="7">
        <v>84.62</v>
      </c>
      <c r="D95" s="7">
        <v>1984.0</v>
      </c>
      <c r="E95" s="9" t="s">
        <v>10449</v>
      </c>
      <c r="F95" s="22"/>
      <c r="G95" s="22"/>
      <c r="H95" s="22"/>
    </row>
    <row r="96">
      <c r="A96" s="9" t="s">
        <v>11735</v>
      </c>
      <c r="B96" s="7">
        <v>6.0</v>
      </c>
      <c r="C96" s="7">
        <v>84.47</v>
      </c>
      <c r="D96" s="7">
        <v>1947.0</v>
      </c>
      <c r="E96" s="9" t="s">
        <v>10449</v>
      </c>
      <c r="F96" s="22"/>
      <c r="G96" s="22"/>
      <c r="H96" s="22"/>
    </row>
    <row r="97">
      <c r="A97" s="9" t="s">
        <v>11736</v>
      </c>
      <c r="B97" s="7">
        <v>6.0</v>
      </c>
      <c r="C97" s="7">
        <v>83.33</v>
      </c>
      <c r="D97" s="7">
        <v>1952.0</v>
      </c>
      <c r="E97" s="9" t="s">
        <v>10449</v>
      </c>
      <c r="F97" s="22"/>
      <c r="G97" s="22"/>
      <c r="H97" s="22"/>
    </row>
    <row r="98">
      <c r="A98" s="9" t="s">
        <v>11737</v>
      </c>
      <c r="B98" s="7">
        <v>6.0</v>
      </c>
      <c r="C98" s="7">
        <v>79.5</v>
      </c>
      <c r="D98" s="7">
        <v>1947.0</v>
      </c>
      <c r="E98" s="9" t="s">
        <v>10449</v>
      </c>
      <c r="F98" s="22"/>
      <c r="G98" s="22"/>
      <c r="H98" s="22"/>
    </row>
    <row r="99">
      <c r="A99" s="9" t="s">
        <v>5037</v>
      </c>
      <c r="B99" s="7">
        <v>6.0</v>
      </c>
      <c r="C99" s="7">
        <v>78.02</v>
      </c>
      <c r="D99" s="7">
        <v>2003.0</v>
      </c>
      <c r="E99" s="9" t="s">
        <v>10449</v>
      </c>
      <c r="F99" s="22"/>
      <c r="G99" s="22"/>
      <c r="H99" s="22"/>
    </row>
    <row r="100">
      <c r="A100" s="9" t="s">
        <v>5716</v>
      </c>
      <c r="B100" s="7">
        <v>6.0</v>
      </c>
      <c r="C100" s="7">
        <v>76.71</v>
      </c>
      <c r="D100" s="7">
        <v>2019.0</v>
      </c>
      <c r="E100" s="9" t="s">
        <v>10449</v>
      </c>
      <c r="F100" s="10"/>
      <c r="G100" s="10"/>
      <c r="H100" s="10">
        <v>1.0</v>
      </c>
    </row>
    <row r="101">
      <c r="A101" s="9" t="s">
        <v>5699</v>
      </c>
      <c r="B101" s="7">
        <v>7.0</v>
      </c>
      <c r="C101" s="7">
        <v>86.2</v>
      </c>
      <c r="D101" s="7">
        <v>2017.0</v>
      </c>
      <c r="E101" s="9" t="s">
        <v>10449</v>
      </c>
      <c r="F101" s="10"/>
      <c r="G101" s="10"/>
      <c r="H101" s="10">
        <v>1.0</v>
      </c>
    </row>
    <row r="102">
      <c r="A102" s="9" t="s">
        <v>11738</v>
      </c>
      <c r="B102" s="7">
        <v>7.0</v>
      </c>
      <c r="C102" s="7">
        <v>79.2</v>
      </c>
      <c r="D102" s="7">
        <v>1951.0</v>
      </c>
      <c r="E102" s="9" t="s">
        <v>10449</v>
      </c>
      <c r="F102" s="22"/>
      <c r="G102" s="22"/>
      <c r="H102" s="22"/>
    </row>
    <row r="103">
      <c r="A103" s="9" t="s">
        <v>4000</v>
      </c>
      <c r="B103" s="7">
        <v>8.0</v>
      </c>
      <c r="C103" s="7">
        <v>83.8</v>
      </c>
      <c r="D103" s="7">
        <v>1985.0</v>
      </c>
      <c r="E103" s="9" t="s">
        <v>10449</v>
      </c>
      <c r="F103" s="22"/>
      <c r="G103" s="22"/>
      <c r="H103" s="22"/>
    </row>
    <row r="104">
      <c r="A104" s="9" t="s">
        <v>11739</v>
      </c>
      <c r="B104" s="7">
        <v>8.0</v>
      </c>
      <c r="C104" s="7">
        <v>77.69</v>
      </c>
      <c r="D104" s="7">
        <v>1948.0</v>
      </c>
      <c r="E104" s="9" t="s">
        <v>10449</v>
      </c>
      <c r="F104" s="22"/>
      <c r="G104" s="22"/>
      <c r="H104" s="22"/>
    </row>
    <row r="105">
      <c r="A105" s="9" t="s">
        <v>11740</v>
      </c>
      <c r="B105" s="7">
        <v>8.0</v>
      </c>
      <c r="C105" s="7">
        <v>76.86</v>
      </c>
      <c r="D105" s="7">
        <v>1948.0</v>
      </c>
      <c r="E105" s="9" t="s">
        <v>10449</v>
      </c>
      <c r="F105" s="22"/>
      <c r="G105" s="22"/>
      <c r="H105" s="22"/>
    </row>
    <row r="106">
      <c r="A106" s="9" t="s">
        <v>4912</v>
      </c>
      <c r="B106" s="7">
        <v>9.0</v>
      </c>
      <c r="C106" s="7">
        <v>85.82</v>
      </c>
      <c r="D106" s="7">
        <v>2008.0</v>
      </c>
      <c r="E106" s="9" t="s">
        <v>10449</v>
      </c>
      <c r="F106" s="22"/>
      <c r="G106" s="22"/>
      <c r="H106" s="22"/>
    </row>
    <row r="107">
      <c r="A107" s="9" t="s">
        <v>11741</v>
      </c>
      <c r="B107" s="7">
        <v>9.0</v>
      </c>
      <c r="C107" s="7">
        <v>84.97</v>
      </c>
      <c r="D107" s="7">
        <v>1956.0</v>
      </c>
      <c r="E107" s="9" t="s">
        <v>10449</v>
      </c>
      <c r="F107" s="22"/>
      <c r="G107" s="22"/>
      <c r="H107" s="22"/>
    </row>
    <row r="108">
      <c r="A108" s="9" t="s">
        <v>11742</v>
      </c>
      <c r="B108" s="7">
        <v>9.0</v>
      </c>
      <c r="C108" s="7">
        <v>84.81</v>
      </c>
      <c r="D108" s="7">
        <v>1968.0</v>
      </c>
      <c r="E108" s="9" t="s">
        <v>10449</v>
      </c>
      <c r="F108" s="22"/>
      <c r="G108" s="22"/>
      <c r="H108" s="22"/>
    </row>
    <row r="109">
      <c r="A109" s="9" t="s">
        <v>11743</v>
      </c>
      <c r="B109" s="7">
        <v>9.0</v>
      </c>
      <c r="C109" s="7">
        <v>80.16</v>
      </c>
      <c r="D109" s="7">
        <v>1954.0</v>
      </c>
      <c r="E109" s="9" t="s">
        <v>10449</v>
      </c>
      <c r="F109" s="22"/>
      <c r="G109" s="22"/>
      <c r="H109" s="22"/>
    </row>
    <row r="110">
      <c r="A110" s="9" t="s">
        <v>11744</v>
      </c>
      <c r="B110" s="7">
        <v>9.0</v>
      </c>
      <c r="C110" s="7">
        <v>79.17</v>
      </c>
      <c r="D110" s="7">
        <v>1953.0</v>
      </c>
      <c r="E110" s="9" t="s">
        <v>10449</v>
      </c>
      <c r="F110" s="22"/>
      <c r="G110" s="22"/>
      <c r="H110" s="22"/>
    </row>
    <row r="111">
      <c r="A111" s="9" t="s">
        <v>5108</v>
      </c>
      <c r="B111" s="7">
        <v>9.0</v>
      </c>
      <c r="C111" s="7">
        <v>77.92</v>
      </c>
      <c r="D111" s="7">
        <v>2010.0</v>
      </c>
      <c r="E111" s="9" t="s">
        <v>10449</v>
      </c>
      <c r="F111" s="10"/>
      <c r="G111" s="10"/>
      <c r="H111" s="10">
        <v>1.0</v>
      </c>
    </row>
    <row r="112">
      <c r="A112" s="9" t="s">
        <v>4513</v>
      </c>
      <c r="B112" s="7">
        <v>9.0</v>
      </c>
      <c r="C112" s="7">
        <v>77.15</v>
      </c>
      <c r="D112" s="7">
        <v>2000.0</v>
      </c>
      <c r="E112" s="9" t="s">
        <v>10449</v>
      </c>
      <c r="F112" s="22"/>
      <c r="G112" s="22"/>
      <c r="H112" s="22"/>
    </row>
    <row r="113">
      <c r="A113" s="9" t="s">
        <v>11745</v>
      </c>
      <c r="B113" s="7">
        <v>9.0</v>
      </c>
      <c r="C113" s="7">
        <v>75.38</v>
      </c>
      <c r="D113" s="7">
        <v>1953.0</v>
      </c>
      <c r="E113" s="9" t="s">
        <v>10449</v>
      </c>
      <c r="F113" s="22"/>
      <c r="G113" s="22"/>
      <c r="H113" s="22"/>
    </row>
    <row r="114">
      <c r="A114" s="9" t="s">
        <v>11746</v>
      </c>
      <c r="B114" s="7">
        <v>10.0</v>
      </c>
      <c r="C114" s="7">
        <v>86.45</v>
      </c>
      <c r="D114" s="7">
        <v>1955.0</v>
      </c>
      <c r="E114" s="9" t="s">
        <v>10449</v>
      </c>
      <c r="F114" s="22"/>
      <c r="G114" s="22"/>
      <c r="H114" s="22"/>
    </row>
    <row r="115">
      <c r="A115" s="9" t="s">
        <v>5272</v>
      </c>
      <c r="B115" s="7">
        <v>10.0</v>
      </c>
      <c r="C115" s="7">
        <v>85.97</v>
      </c>
      <c r="D115" s="7">
        <v>2017.0</v>
      </c>
      <c r="E115" s="9" t="s">
        <v>10449</v>
      </c>
      <c r="F115" s="22"/>
      <c r="G115" s="22"/>
      <c r="H115" s="22"/>
    </row>
    <row r="116">
      <c r="A116" s="9" t="s">
        <v>5637</v>
      </c>
      <c r="B116" s="7">
        <v>10.0</v>
      </c>
      <c r="C116" s="7">
        <v>85.41</v>
      </c>
      <c r="D116" s="7">
        <v>2019.0</v>
      </c>
      <c r="E116" s="9" t="s">
        <v>10449</v>
      </c>
      <c r="F116" s="22"/>
      <c r="G116" s="22"/>
      <c r="H116" s="22"/>
    </row>
    <row r="117">
      <c r="A117" s="9" t="s">
        <v>11747</v>
      </c>
      <c r="B117" s="7">
        <v>10.0</v>
      </c>
      <c r="C117" s="7">
        <v>78.76</v>
      </c>
      <c r="D117" s="7">
        <v>1956.0</v>
      </c>
      <c r="E117" s="9" t="s">
        <v>10449</v>
      </c>
      <c r="F117" s="22"/>
      <c r="G117" s="22"/>
      <c r="H117" s="22"/>
    </row>
    <row r="118">
      <c r="A118" s="9" t="s">
        <v>4118</v>
      </c>
      <c r="B118" s="7">
        <v>10.0</v>
      </c>
      <c r="C118" s="7">
        <v>78.41</v>
      </c>
      <c r="D118" s="7">
        <v>1984.0</v>
      </c>
      <c r="E118" s="9" t="s">
        <v>10449</v>
      </c>
      <c r="F118" s="22"/>
      <c r="G118" s="22"/>
      <c r="H118" s="22"/>
    </row>
    <row r="119">
      <c r="A119" s="9" t="s">
        <v>11748</v>
      </c>
      <c r="B119" s="7">
        <v>10.0</v>
      </c>
      <c r="C119" s="7">
        <v>77.33</v>
      </c>
      <c r="D119" s="7">
        <v>1970.0</v>
      </c>
      <c r="E119" s="9" t="s">
        <v>10449</v>
      </c>
      <c r="F119" s="22"/>
      <c r="G119" s="22"/>
      <c r="H119" s="22"/>
    </row>
    <row r="120">
      <c r="A120" s="9" t="s">
        <v>5656</v>
      </c>
      <c r="B120" s="7">
        <v>10.0</v>
      </c>
      <c r="C120" s="7">
        <v>76.57</v>
      </c>
      <c r="D120" s="7">
        <v>2020.0</v>
      </c>
      <c r="E120" s="9" t="s">
        <v>10449</v>
      </c>
      <c r="F120" s="10"/>
      <c r="G120" s="10"/>
      <c r="H120" s="10">
        <v>1.0</v>
      </c>
    </row>
    <row r="121">
      <c r="A121" s="9" t="s">
        <v>3975</v>
      </c>
      <c r="B121" s="7">
        <v>11.0</v>
      </c>
      <c r="C121" s="7">
        <v>86.49</v>
      </c>
      <c r="D121" s="7">
        <v>1980.0</v>
      </c>
      <c r="E121" s="9" t="s">
        <v>10449</v>
      </c>
      <c r="F121" s="22"/>
      <c r="G121" s="22"/>
      <c r="H121" s="22"/>
    </row>
    <row r="122">
      <c r="A122" s="9" t="s">
        <v>11749</v>
      </c>
      <c r="B122" s="7">
        <v>12.0</v>
      </c>
      <c r="C122" s="7">
        <v>86.75</v>
      </c>
      <c r="D122" s="7">
        <v>1952.0</v>
      </c>
      <c r="E122" s="9" t="s">
        <v>10449</v>
      </c>
      <c r="F122" s="22"/>
      <c r="G122" s="22"/>
      <c r="H122" s="22"/>
    </row>
    <row r="123">
      <c r="A123" s="9" t="s">
        <v>3988</v>
      </c>
      <c r="B123" s="7">
        <v>12.0</v>
      </c>
      <c r="C123" s="7">
        <v>78.61</v>
      </c>
      <c r="D123" s="7">
        <v>1976.0</v>
      </c>
      <c r="E123" s="9" t="s">
        <v>10449</v>
      </c>
      <c r="F123" s="22"/>
      <c r="G123" s="22"/>
      <c r="H123" s="22"/>
    </row>
    <row r="124">
      <c r="A124" s="9" t="s">
        <v>11750</v>
      </c>
      <c r="B124" s="7">
        <v>12.0</v>
      </c>
      <c r="C124" s="7">
        <v>77.69</v>
      </c>
      <c r="D124" s="7">
        <v>1955.0</v>
      </c>
      <c r="E124" s="9" t="s">
        <v>10449</v>
      </c>
      <c r="F124" s="22"/>
      <c r="G124" s="22"/>
      <c r="H124" s="22"/>
    </row>
    <row r="125">
      <c r="A125" s="9" t="s">
        <v>5089</v>
      </c>
      <c r="B125" s="7">
        <v>13.0</v>
      </c>
      <c r="C125" s="7">
        <v>76.92</v>
      </c>
      <c r="D125" s="7">
        <v>2006.0</v>
      </c>
      <c r="E125" s="9" t="s">
        <v>10449</v>
      </c>
      <c r="F125" s="22"/>
      <c r="G125" s="22"/>
      <c r="H125" s="22"/>
    </row>
    <row r="126">
      <c r="A126" s="9" t="s">
        <v>4027</v>
      </c>
      <c r="B126" s="7">
        <v>13.0</v>
      </c>
      <c r="C126" s="7">
        <v>75.41</v>
      </c>
      <c r="D126" s="7">
        <v>1975.0</v>
      </c>
      <c r="E126" s="9" t="s">
        <v>10449</v>
      </c>
      <c r="F126" s="22"/>
      <c r="G126" s="22"/>
      <c r="H126" s="22"/>
    </row>
    <row r="127">
      <c r="A127" s="9" t="s">
        <v>11751</v>
      </c>
      <c r="B127" s="7">
        <v>14.0</v>
      </c>
      <c r="C127" s="7">
        <v>82.94</v>
      </c>
      <c r="D127" s="7">
        <v>1954.0</v>
      </c>
      <c r="E127" s="9" t="s">
        <v>10449</v>
      </c>
      <c r="F127" s="22"/>
      <c r="G127" s="22"/>
      <c r="H127" s="22"/>
    </row>
    <row r="128">
      <c r="A128" s="9" t="s">
        <v>4787</v>
      </c>
      <c r="B128" s="7">
        <v>14.0</v>
      </c>
      <c r="C128" s="7">
        <v>79.69</v>
      </c>
      <c r="D128" s="7">
        <v>2011.0</v>
      </c>
      <c r="E128" s="9" t="s">
        <v>10449</v>
      </c>
      <c r="F128" s="22"/>
      <c r="G128" s="22"/>
      <c r="H128" s="22"/>
    </row>
    <row r="129">
      <c r="A129" s="9" t="s">
        <v>11752</v>
      </c>
      <c r="B129" s="7">
        <v>14.0</v>
      </c>
      <c r="C129" s="7">
        <v>77.38</v>
      </c>
      <c r="D129" s="7">
        <v>1954.0</v>
      </c>
      <c r="E129" s="9" t="s">
        <v>10449</v>
      </c>
      <c r="F129" s="22"/>
      <c r="G129" s="22"/>
      <c r="H129" s="22"/>
    </row>
    <row r="130">
      <c r="A130" s="9" t="s">
        <v>5033</v>
      </c>
      <c r="B130" s="7">
        <v>15.0</v>
      </c>
      <c r="C130" s="7">
        <v>76.44</v>
      </c>
      <c r="D130" s="7">
        <v>2009.0</v>
      </c>
      <c r="E130" s="9" t="s">
        <v>10449</v>
      </c>
      <c r="F130" s="22"/>
      <c r="G130" s="22"/>
      <c r="H130" s="22"/>
    </row>
    <row r="131">
      <c r="A131" s="9" t="s">
        <v>11753</v>
      </c>
      <c r="B131" s="7">
        <v>16.0</v>
      </c>
      <c r="C131" s="7">
        <v>81.67</v>
      </c>
      <c r="D131" s="7">
        <v>1955.0</v>
      </c>
      <c r="E131" s="9" t="s">
        <v>10449</v>
      </c>
      <c r="F131" s="22"/>
      <c r="G131" s="22"/>
      <c r="H131" s="22"/>
    </row>
    <row r="132">
      <c r="A132" s="9" t="s">
        <v>7013</v>
      </c>
      <c r="B132" s="17"/>
      <c r="C132" s="17"/>
      <c r="D132" s="7">
        <v>2018.0</v>
      </c>
      <c r="E132" s="9" t="s">
        <v>11754</v>
      </c>
      <c r="F132" s="22"/>
      <c r="G132" s="22"/>
      <c r="H132" s="22"/>
    </row>
    <row r="133">
      <c r="A133" s="9" t="s">
        <v>7128</v>
      </c>
      <c r="B133" s="17"/>
      <c r="C133" s="17"/>
      <c r="D133" s="7">
        <v>2019.0</v>
      </c>
      <c r="E133" s="9" t="s">
        <v>11754</v>
      </c>
      <c r="F133" s="10"/>
      <c r="G133" s="10"/>
      <c r="H133" s="10">
        <v>1.0</v>
      </c>
    </row>
    <row r="134">
      <c r="A134" s="9" t="s">
        <v>7017</v>
      </c>
      <c r="B134" s="9"/>
      <c r="C134" s="17"/>
      <c r="D134" s="7">
        <v>2018.0</v>
      </c>
      <c r="E134" s="9" t="s">
        <v>11754</v>
      </c>
      <c r="F134" s="22"/>
      <c r="G134" s="22"/>
      <c r="H134" s="22"/>
    </row>
    <row r="135">
      <c r="A135" s="9" t="s">
        <v>7085</v>
      </c>
      <c r="B135" s="9"/>
      <c r="C135" s="17"/>
      <c r="D135" s="7">
        <v>2019.0</v>
      </c>
      <c r="E135" s="9" t="s">
        <v>11754</v>
      </c>
      <c r="F135" s="22"/>
      <c r="G135" s="22"/>
      <c r="H135" s="22"/>
    </row>
    <row r="136">
      <c r="A136" s="9" t="s">
        <v>6518</v>
      </c>
      <c r="B136" s="17"/>
      <c r="C136" s="17"/>
      <c r="D136" s="7">
        <v>2012.0</v>
      </c>
      <c r="E136" s="9" t="s">
        <v>11754</v>
      </c>
      <c r="F136" s="22"/>
      <c r="G136" s="22"/>
      <c r="H136" s="22"/>
    </row>
    <row r="137">
      <c r="A137" s="9" t="s">
        <v>6436</v>
      </c>
      <c r="B137" s="9"/>
      <c r="C137" s="17"/>
      <c r="D137" s="7">
        <v>1999.0</v>
      </c>
      <c r="E137" s="9" t="s">
        <v>11754</v>
      </c>
      <c r="F137" s="22"/>
      <c r="G137" s="22"/>
      <c r="H137" s="22"/>
    </row>
    <row r="138">
      <c r="A138" s="9" t="s">
        <v>6810</v>
      </c>
      <c r="B138" s="9"/>
      <c r="C138" s="17"/>
      <c r="D138" s="7">
        <v>2020.0</v>
      </c>
      <c r="E138" s="9" t="s">
        <v>11754</v>
      </c>
      <c r="F138" s="22"/>
      <c r="G138" s="22"/>
      <c r="H138" s="22"/>
    </row>
    <row r="139">
      <c r="A139" s="9" t="s">
        <v>6372</v>
      </c>
      <c r="B139" s="9"/>
      <c r="C139" s="17"/>
      <c r="D139" s="7">
        <v>2001.0</v>
      </c>
      <c r="E139" s="9" t="s">
        <v>11754</v>
      </c>
      <c r="F139" s="22"/>
      <c r="G139" s="22"/>
      <c r="H139" s="22"/>
    </row>
    <row r="140">
      <c r="A140" s="9" t="s">
        <v>6405</v>
      </c>
      <c r="B140" s="17"/>
      <c r="C140" s="17"/>
      <c r="D140" s="7">
        <v>1996.0</v>
      </c>
      <c r="E140" s="9" t="s">
        <v>11754</v>
      </c>
      <c r="F140" s="22"/>
      <c r="G140" s="22"/>
      <c r="H140" s="22"/>
    </row>
    <row r="141">
      <c r="A141" s="9" t="s">
        <v>6344</v>
      </c>
      <c r="B141" s="17"/>
      <c r="C141" s="17"/>
      <c r="D141" s="7">
        <v>1997.0</v>
      </c>
      <c r="E141" s="9" t="s">
        <v>11754</v>
      </c>
      <c r="F141" s="22"/>
      <c r="G141" s="22"/>
      <c r="H141" s="22"/>
    </row>
    <row r="142">
      <c r="A142" s="9" t="s">
        <v>6255</v>
      </c>
      <c r="B142" s="9"/>
      <c r="C142" s="17"/>
      <c r="D142" s="7">
        <v>1989.0</v>
      </c>
      <c r="E142" s="9" t="s">
        <v>11754</v>
      </c>
      <c r="F142" s="22"/>
      <c r="G142" s="22"/>
      <c r="H142" s="22"/>
    </row>
    <row r="143">
      <c r="A143" s="9" t="s">
        <v>6269</v>
      </c>
      <c r="B143" s="9"/>
      <c r="C143" s="17"/>
      <c r="D143" s="7">
        <v>1995.0</v>
      </c>
      <c r="E143" s="9" t="s">
        <v>11754</v>
      </c>
      <c r="F143" s="22"/>
      <c r="G143" s="22"/>
      <c r="H143" s="22"/>
    </row>
    <row r="144">
      <c r="A144" s="9" t="s">
        <v>6251</v>
      </c>
      <c r="B144" s="9"/>
      <c r="C144" s="17"/>
      <c r="D144" s="7">
        <v>1985.0</v>
      </c>
      <c r="E144" s="9" t="s">
        <v>11754</v>
      </c>
      <c r="F144" s="22"/>
      <c r="G144" s="22"/>
      <c r="H144" s="22"/>
    </row>
    <row r="145">
      <c r="A145" s="9" t="s">
        <v>6282</v>
      </c>
      <c r="B145" s="9"/>
      <c r="C145" s="17"/>
      <c r="D145" s="7">
        <v>1984.0</v>
      </c>
      <c r="E145" s="9" t="s">
        <v>11754</v>
      </c>
      <c r="F145" s="22"/>
      <c r="G145" s="22"/>
      <c r="H145" s="22"/>
    </row>
    <row r="146">
      <c r="A146" s="9" t="s">
        <v>6278</v>
      </c>
      <c r="B146" s="17"/>
      <c r="C146" s="17"/>
      <c r="D146" s="7">
        <v>1983.0</v>
      </c>
      <c r="E146" s="9" t="s">
        <v>11754</v>
      </c>
      <c r="F146" s="22"/>
      <c r="G146" s="22"/>
      <c r="H146" s="22"/>
    </row>
    <row r="147">
      <c r="A147" s="9" t="s">
        <v>6243</v>
      </c>
      <c r="B147" s="17"/>
      <c r="C147" s="17"/>
      <c r="D147" s="7">
        <v>1994.0</v>
      </c>
      <c r="E147" s="9" t="s">
        <v>11754</v>
      </c>
      <c r="F147" s="22"/>
      <c r="G147" s="22"/>
      <c r="H147" s="22"/>
    </row>
    <row r="148">
      <c r="A148" s="9" t="s">
        <v>6310</v>
      </c>
      <c r="B148" s="9"/>
      <c r="C148" s="17"/>
      <c r="D148" s="7">
        <v>1992.0</v>
      </c>
      <c r="E148" s="9" t="s">
        <v>11754</v>
      </c>
      <c r="F148" s="22"/>
      <c r="G148" s="22"/>
      <c r="H148" s="22"/>
    </row>
    <row r="149">
      <c r="A149" s="9" t="s">
        <v>6260</v>
      </c>
      <c r="B149" s="17"/>
      <c r="C149" s="17"/>
      <c r="D149" s="7">
        <v>1981.0</v>
      </c>
      <c r="E149" s="9" t="s">
        <v>11754</v>
      </c>
      <c r="F149" s="22"/>
      <c r="G149" s="22"/>
      <c r="H149" s="22"/>
    </row>
    <row r="150">
      <c r="A150" s="9" t="s">
        <v>11755</v>
      </c>
      <c r="B150" s="17"/>
      <c r="C150" s="17"/>
      <c r="D150" s="7">
        <v>1986.0</v>
      </c>
      <c r="E150" s="9" t="s">
        <v>11754</v>
      </c>
      <c r="F150" s="22"/>
      <c r="G150" s="22"/>
      <c r="H150" s="22"/>
    </row>
    <row r="151">
      <c r="A151" s="9" t="s">
        <v>11756</v>
      </c>
      <c r="B151" s="17"/>
      <c r="C151" s="17"/>
      <c r="D151" s="7">
        <v>2009.0</v>
      </c>
      <c r="E151" s="9" t="s">
        <v>11754</v>
      </c>
      <c r="F151" s="22"/>
      <c r="G151" s="22"/>
      <c r="H151" s="22"/>
    </row>
    <row r="152">
      <c r="A152" s="9" t="s">
        <v>11757</v>
      </c>
      <c r="B152" s="9"/>
      <c r="C152" s="17"/>
      <c r="D152" s="7">
        <v>1985.0</v>
      </c>
      <c r="E152" s="9" t="s">
        <v>11754</v>
      </c>
      <c r="F152" s="22"/>
      <c r="G152" s="22"/>
      <c r="H152" s="22"/>
    </row>
    <row r="153">
      <c r="A153" s="9" t="s">
        <v>11758</v>
      </c>
      <c r="B153" s="9"/>
      <c r="C153" s="17"/>
      <c r="D153" s="7">
        <v>1975.0</v>
      </c>
      <c r="E153" s="9" t="s">
        <v>11754</v>
      </c>
      <c r="F153" s="22"/>
      <c r="G153" s="22"/>
      <c r="H153" s="22"/>
    </row>
    <row r="154">
      <c r="A154" s="9" t="s">
        <v>11759</v>
      </c>
      <c r="B154" s="9"/>
      <c r="C154" s="17"/>
      <c r="D154" s="7">
        <v>1986.0</v>
      </c>
      <c r="E154" s="9" t="s">
        <v>11754</v>
      </c>
      <c r="F154" s="22"/>
      <c r="G154" s="22"/>
      <c r="H154" s="22"/>
    </row>
    <row r="155">
      <c r="A155" s="9" t="s">
        <v>6274</v>
      </c>
      <c r="B155" s="17"/>
      <c r="C155" s="17"/>
      <c r="D155" s="7">
        <v>1998.0</v>
      </c>
      <c r="E155" s="9" t="s">
        <v>11754</v>
      </c>
      <c r="F155" s="22"/>
      <c r="G155" s="22"/>
      <c r="H155" s="22"/>
    </row>
    <row r="156">
      <c r="A156" s="9" t="s">
        <v>11760</v>
      </c>
      <c r="B156" s="17"/>
      <c r="C156" s="17"/>
      <c r="D156" s="7">
        <v>1980.0</v>
      </c>
      <c r="E156" s="9" t="s">
        <v>11754</v>
      </c>
      <c r="F156" s="22"/>
      <c r="G156" s="22"/>
      <c r="H156" s="22"/>
    </row>
    <row r="157">
      <c r="A157" s="9" t="s">
        <v>11761</v>
      </c>
      <c r="B157" s="9"/>
      <c r="C157" s="17"/>
      <c r="D157" s="7">
        <v>1967.0</v>
      </c>
      <c r="E157" s="9" t="s">
        <v>11754</v>
      </c>
      <c r="F157" s="22"/>
      <c r="G157" s="22"/>
      <c r="H157" s="22"/>
    </row>
    <row r="158">
      <c r="A158" s="9" t="s">
        <v>11762</v>
      </c>
      <c r="B158" s="17"/>
      <c r="C158" s="17"/>
      <c r="D158" s="7">
        <v>1963.0</v>
      </c>
      <c r="E158" s="9" t="s">
        <v>11754</v>
      </c>
      <c r="F158" s="22"/>
      <c r="G158" s="22"/>
      <c r="H158" s="22"/>
    </row>
    <row r="159">
      <c r="A159" s="9" t="s">
        <v>11763</v>
      </c>
      <c r="B159" s="17"/>
      <c r="C159" s="17"/>
      <c r="D159" s="7">
        <v>1963.0</v>
      </c>
      <c r="E159" s="9" t="s">
        <v>11754</v>
      </c>
      <c r="F159" s="22"/>
      <c r="G159" s="22"/>
      <c r="H159" s="22"/>
    </row>
    <row r="160">
      <c r="A160" s="9" t="s">
        <v>11764</v>
      </c>
      <c r="B160" s="9"/>
      <c r="C160" s="17"/>
      <c r="D160" s="7">
        <v>1964.0</v>
      </c>
      <c r="E160" s="9" t="s">
        <v>11754</v>
      </c>
      <c r="F160" s="22"/>
      <c r="G160" s="22"/>
      <c r="H160" s="22"/>
    </row>
    <row r="161">
      <c r="A161" s="9" t="s">
        <v>11765</v>
      </c>
      <c r="B161" s="17"/>
      <c r="C161" s="17"/>
      <c r="D161" s="7">
        <v>1979.0</v>
      </c>
      <c r="E161" s="9" t="s">
        <v>11754</v>
      </c>
      <c r="F161" s="22"/>
      <c r="G161" s="22"/>
      <c r="H161" s="22"/>
    </row>
    <row r="162">
      <c r="A162" s="9" t="s">
        <v>11766</v>
      </c>
      <c r="B162" s="17"/>
      <c r="C162" s="17"/>
      <c r="D162" s="7">
        <v>1968.0</v>
      </c>
      <c r="E162" s="9" t="s">
        <v>11754</v>
      </c>
      <c r="F162" s="22"/>
      <c r="G162" s="22"/>
      <c r="H162" s="22"/>
    </row>
    <row r="163">
      <c r="A163" s="9" t="s">
        <v>11767</v>
      </c>
      <c r="B163" s="17"/>
      <c r="C163" s="17"/>
      <c r="D163" s="7">
        <v>1964.0</v>
      </c>
      <c r="E163" s="9" t="s">
        <v>11754</v>
      </c>
      <c r="F163" s="22"/>
      <c r="G163" s="22"/>
      <c r="H163" s="22"/>
    </row>
    <row r="164">
      <c r="A164" s="9" t="s">
        <v>11768</v>
      </c>
      <c r="B164" s="9"/>
      <c r="C164" s="17"/>
      <c r="D164" s="7">
        <v>1972.0</v>
      </c>
      <c r="E164" s="9" t="s">
        <v>11754</v>
      </c>
      <c r="F164" s="22"/>
      <c r="G164" s="22"/>
      <c r="H164" s="22"/>
    </row>
    <row r="165">
      <c r="A165" s="9" t="s">
        <v>11769</v>
      </c>
      <c r="B165" s="9"/>
      <c r="C165" s="17"/>
      <c r="D165" s="7">
        <v>1974.0</v>
      </c>
      <c r="E165" s="9" t="s">
        <v>11754</v>
      </c>
      <c r="F165" s="22"/>
      <c r="G165" s="22"/>
      <c r="H165" s="22"/>
    </row>
    <row r="166">
      <c r="A166" s="9" t="s">
        <v>11770</v>
      </c>
      <c r="B166" s="17"/>
      <c r="C166" s="17"/>
      <c r="D166" s="7">
        <v>1969.0</v>
      </c>
      <c r="E166" s="9" t="s">
        <v>11754</v>
      </c>
      <c r="F166" s="22"/>
      <c r="G166" s="22"/>
      <c r="H166" s="22"/>
    </row>
    <row r="167">
      <c r="A167" s="9" t="s">
        <v>11771</v>
      </c>
      <c r="B167" s="9"/>
      <c r="C167" s="17"/>
      <c r="D167" s="7">
        <v>1964.0</v>
      </c>
      <c r="E167" s="9" t="s">
        <v>11754</v>
      </c>
      <c r="F167" s="22"/>
      <c r="G167" s="22"/>
      <c r="H167" s="22"/>
    </row>
    <row r="168">
      <c r="A168" s="9" t="s">
        <v>11772</v>
      </c>
      <c r="B168" s="9"/>
      <c r="C168" s="17"/>
      <c r="D168" s="7">
        <v>1968.0</v>
      </c>
      <c r="E168" s="9" t="s">
        <v>11754</v>
      </c>
      <c r="F168" s="22"/>
      <c r="G168" s="22"/>
      <c r="H168" s="22"/>
    </row>
    <row r="169">
      <c r="A169" s="9" t="s">
        <v>11773</v>
      </c>
      <c r="B169" s="17"/>
      <c r="C169" s="17"/>
      <c r="D169" s="7">
        <v>1991.0</v>
      </c>
      <c r="E169" s="9" t="s">
        <v>11754</v>
      </c>
      <c r="F169" s="22"/>
      <c r="G169" s="22"/>
      <c r="H169" s="22"/>
    </row>
    <row r="170">
      <c r="A170" s="9" t="s">
        <v>11774</v>
      </c>
      <c r="B170" s="9"/>
      <c r="C170" s="17"/>
      <c r="D170" s="7">
        <v>1976.0</v>
      </c>
      <c r="E170" s="9" t="s">
        <v>11754</v>
      </c>
      <c r="F170" s="22"/>
      <c r="G170" s="22"/>
      <c r="H170" s="22"/>
    </row>
    <row r="171">
      <c r="A171" s="9" t="s">
        <v>11775</v>
      </c>
      <c r="B171" s="17"/>
      <c r="C171" s="17"/>
      <c r="D171" s="7">
        <v>1971.0</v>
      </c>
      <c r="E171" s="9" t="s">
        <v>11754</v>
      </c>
      <c r="F171" s="22"/>
      <c r="G171" s="22"/>
      <c r="H171" s="22"/>
    </row>
    <row r="172">
      <c r="A172" s="9" t="s">
        <v>11776</v>
      </c>
      <c r="B172" s="9"/>
      <c r="C172" s="17"/>
      <c r="D172" s="7">
        <v>1970.0</v>
      </c>
      <c r="E172" s="9" t="s">
        <v>11754</v>
      </c>
      <c r="F172" s="22"/>
      <c r="G172" s="22"/>
      <c r="H172" s="22"/>
    </row>
    <row r="173">
      <c r="A173" s="9" t="s">
        <v>11777</v>
      </c>
      <c r="B173" s="17"/>
      <c r="C173" s="17"/>
      <c r="D173" s="7">
        <v>1975.0</v>
      </c>
      <c r="E173" s="9" t="s">
        <v>11754</v>
      </c>
      <c r="F173" s="22"/>
      <c r="G173" s="22"/>
      <c r="H173" s="22"/>
    </row>
    <row r="174">
      <c r="A174" s="9" t="s">
        <v>11778</v>
      </c>
      <c r="B174" s="9"/>
      <c r="C174" s="17"/>
      <c r="D174" s="7">
        <v>1970.0</v>
      </c>
      <c r="E174" s="9" t="s">
        <v>11754</v>
      </c>
      <c r="F174" s="22"/>
      <c r="G174" s="22"/>
      <c r="H174" s="22"/>
    </row>
    <row r="175">
      <c r="A175" s="9" t="s">
        <v>11779</v>
      </c>
      <c r="B175" s="9"/>
      <c r="C175" s="17"/>
      <c r="D175" s="7">
        <v>1982.0</v>
      </c>
      <c r="E175" s="9" t="s">
        <v>11754</v>
      </c>
      <c r="F175" s="22"/>
      <c r="G175" s="22"/>
      <c r="H175" s="22"/>
    </row>
    <row r="176">
      <c r="A176" s="9" t="s">
        <v>11780</v>
      </c>
      <c r="B176" s="17"/>
      <c r="C176" s="17"/>
      <c r="D176" s="7">
        <v>1962.0</v>
      </c>
      <c r="E176" s="9" t="s">
        <v>11754</v>
      </c>
      <c r="F176" s="22"/>
      <c r="G176" s="22"/>
      <c r="H176" s="22"/>
    </row>
    <row r="177">
      <c r="A177" s="9" t="s">
        <v>11781</v>
      </c>
      <c r="B177" s="9"/>
      <c r="C177" s="17"/>
      <c r="D177" s="7">
        <v>1971.0</v>
      </c>
      <c r="E177" s="9" t="s">
        <v>11754</v>
      </c>
      <c r="F177" s="22"/>
      <c r="G177" s="22"/>
      <c r="H177" s="22"/>
    </row>
    <row r="178">
      <c r="A178" s="9" t="s">
        <v>11782</v>
      </c>
      <c r="B178" s="17"/>
      <c r="C178" s="17"/>
      <c r="D178" s="7">
        <v>1977.0</v>
      </c>
      <c r="E178" s="9" t="s">
        <v>11754</v>
      </c>
      <c r="F178" s="22"/>
      <c r="G178" s="22"/>
      <c r="H178" s="22"/>
    </row>
    <row r="179">
      <c r="A179" s="9" t="s">
        <v>11783</v>
      </c>
      <c r="B179" s="17"/>
      <c r="C179" s="17"/>
      <c r="D179" s="7">
        <v>1978.0</v>
      </c>
      <c r="E179" s="9" t="s">
        <v>11754</v>
      </c>
      <c r="F179" s="22"/>
      <c r="G179" s="22"/>
      <c r="H179" s="22"/>
    </row>
    <row r="180">
      <c r="A180" s="9" t="s">
        <v>11784</v>
      </c>
      <c r="B180" s="17"/>
      <c r="C180" s="17"/>
      <c r="D180" s="7">
        <v>1984.0</v>
      </c>
      <c r="E180" s="9" t="s">
        <v>11754</v>
      </c>
      <c r="F180" s="22"/>
      <c r="G180" s="22"/>
      <c r="H180" s="22"/>
    </row>
    <row r="181">
      <c r="A181" s="9" t="s">
        <v>11785</v>
      </c>
      <c r="B181" s="17"/>
      <c r="C181" s="17"/>
      <c r="D181" s="7">
        <v>1961.0</v>
      </c>
      <c r="E181" s="9" t="s">
        <v>11754</v>
      </c>
      <c r="F181" s="22"/>
      <c r="G181" s="22"/>
      <c r="H181" s="22"/>
    </row>
    <row r="182">
      <c r="A182" s="9" t="s">
        <v>11786</v>
      </c>
      <c r="B182" s="9"/>
      <c r="C182" s="17"/>
      <c r="D182" s="7">
        <v>1969.0</v>
      </c>
      <c r="E182" s="9" t="s">
        <v>11754</v>
      </c>
      <c r="F182" s="22"/>
      <c r="G182" s="22"/>
      <c r="H182" s="22"/>
    </row>
    <row r="183">
      <c r="A183" s="9" t="s">
        <v>11787</v>
      </c>
      <c r="B183" s="17"/>
      <c r="C183" s="17"/>
      <c r="D183" s="7">
        <v>1959.0</v>
      </c>
      <c r="E183" s="9" t="s">
        <v>11754</v>
      </c>
      <c r="F183" s="22"/>
      <c r="G183" s="22"/>
      <c r="H183" s="22"/>
    </row>
    <row r="184">
      <c r="A184" s="9" t="s">
        <v>11788</v>
      </c>
      <c r="B184" s="9"/>
      <c r="C184" s="17"/>
      <c r="D184" s="7">
        <v>1972.0</v>
      </c>
      <c r="E184" s="9" t="s">
        <v>11754</v>
      </c>
      <c r="F184" s="22"/>
      <c r="G184" s="22"/>
      <c r="H184" s="22"/>
    </row>
    <row r="185">
      <c r="A185" s="9" t="s">
        <v>11789</v>
      </c>
      <c r="B185" s="17"/>
      <c r="C185" s="17"/>
      <c r="D185" s="7">
        <v>1955.0</v>
      </c>
      <c r="E185" s="9" t="s">
        <v>11754</v>
      </c>
      <c r="F185" s="22"/>
      <c r="G185" s="22"/>
      <c r="H185" s="22"/>
    </row>
    <row r="186">
      <c r="A186" s="9" t="s">
        <v>11790</v>
      </c>
      <c r="B186" s="9"/>
      <c r="C186" s="17"/>
      <c r="D186" s="7">
        <v>1971.0</v>
      </c>
      <c r="E186" s="9" t="s">
        <v>11754</v>
      </c>
      <c r="F186" s="22"/>
      <c r="G186" s="22"/>
      <c r="H186" s="22"/>
    </row>
    <row r="187">
      <c r="A187" s="9" t="s">
        <v>11791</v>
      </c>
      <c r="B187" s="9"/>
      <c r="C187" s="17"/>
      <c r="D187" s="7">
        <v>1953.0</v>
      </c>
      <c r="E187" s="9" t="s">
        <v>11754</v>
      </c>
      <c r="F187" s="22"/>
      <c r="G187" s="22"/>
      <c r="H187" s="22"/>
    </row>
    <row r="188">
      <c r="A188" s="9" t="s">
        <v>11792</v>
      </c>
      <c r="B188" s="9"/>
      <c r="C188" s="17"/>
      <c r="D188" s="7">
        <v>1971.0</v>
      </c>
      <c r="E188" s="9" t="s">
        <v>11754</v>
      </c>
      <c r="F188" s="22"/>
      <c r="G188" s="22"/>
      <c r="H188" s="22"/>
    </row>
    <row r="189">
      <c r="A189" s="9" t="s">
        <v>11793</v>
      </c>
      <c r="B189" s="9"/>
      <c r="C189" s="17"/>
      <c r="D189" s="7">
        <v>1946.0</v>
      </c>
      <c r="E189" s="9" t="s">
        <v>11754</v>
      </c>
      <c r="F189" s="22"/>
      <c r="G189" s="22"/>
      <c r="H189" s="22"/>
    </row>
    <row r="190">
      <c r="A190" s="9" t="s">
        <v>11794</v>
      </c>
      <c r="B190" s="9"/>
      <c r="C190" s="17"/>
      <c r="D190" s="7">
        <v>1946.0</v>
      </c>
      <c r="E190" s="9" t="s">
        <v>11754</v>
      </c>
      <c r="F190" s="22"/>
      <c r="G190" s="22"/>
      <c r="H190" s="22"/>
    </row>
    <row r="191">
      <c r="A191" s="9" t="s">
        <v>11795</v>
      </c>
      <c r="B191" s="9"/>
      <c r="C191" s="17"/>
      <c r="D191" s="7">
        <v>1946.0</v>
      </c>
      <c r="E191" s="9" t="s">
        <v>11754</v>
      </c>
      <c r="F191" s="22"/>
      <c r="G191" s="22"/>
      <c r="H191" s="22"/>
    </row>
    <row r="192">
      <c r="A192" s="9" t="s">
        <v>11796</v>
      </c>
      <c r="B192" s="17"/>
      <c r="C192" s="17"/>
      <c r="D192" s="7">
        <v>1946.0</v>
      </c>
      <c r="E192" s="9" t="s">
        <v>11754</v>
      </c>
      <c r="F192" s="22"/>
      <c r="G192" s="22"/>
      <c r="H192" s="22"/>
    </row>
    <row r="193">
      <c r="A193" s="9" t="s">
        <v>11797</v>
      </c>
      <c r="B193" s="9"/>
      <c r="C193" s="17"/>
      <c r="D193" s="7">
        <v>1949.0</v>
      </c>
      <c r="E193" s="9" t="s">
        <v>11754</v>
      </c>
      <c r="F193" s="22"/>
      <c r="G193" s="22"/>
      <c r="H193" s="22"/>
    </row>
    <row r="194">
      <c r="A194" s="9" t="s">
        <v>11798</v>
      </c>
      <c r="B194" s="17"/>
      <c r="C194" s="17"/>
      <c r="D194" s="7">
        <v>1946.0</v>
      </c>
      <c r="E194" s="9" t="s">
        <v>11754</v>
      </c>
      <c r="F194" s="22"/>
      <c r="G194" s="22"/>
      <c r="H194" s="22"/>
    </row>
    <row r="195">
      <c r="A195" s="9" t="s">
        <v>11799</v>
      </c>
      <c r="B195" s="9"/>
      <c r="C195" s="17"/>
      <c r="D195" s="7">
        <v>1946.0</v>
      </c>
      <c r="E195" s="9" t="s">
        <v>11754</v>
      </c>
      <c r="F195" s="22"/>
      <c r="G195" s="22"/>
      <c r="H195" s="22"/>
    </row>
    <row r="196">
      <c r="A196" s="9" t="s">
        <v>11800</v>
      </c>
      <c r="B196" s="17"/>
      <c r="C196" s="17"/>
      <c r="D196" s="7">
        <v>1946.0</v>
      </c>
      <c r="E196" s="9" t="s">
        <v>11754</v>
      </c>
      <c r="F196" s="22"/>
      <c r="G196" s="22"/>
      <c r="H196" s="22"/>
    </row>
    <row r="197">
      <c r="A197" s="9" t="s">
        <v>11801</v>
      </c>
      <c r="B197" s="9"/>
      <c r="C197" s="17"/>
      <c r="D197" s="7">
        <v>1957.0</v>
      </c>
      <c r="E197" s="9" t="s">
        <v>11754</v>
      </c>
      <c r="F197" s="22"/>
      <c r="G197" s="22"/>
      <c r="H197" s="22"/>
    </row>
    <row r="198">
      <c r="A198" s="9" t="s">
        <v>11802</v>
      </c>
      <c r="B198" s="9"/>
      <c r="C198" s="17"/>
      <c r="D198" s="7">
        <v>1946.0</v>
      </c>
      <c r="E198" s="9" t="s">
        <v>11754</v>
      </c>
      <c r="F198" s="22"/>
      <c r="G198" s="22"/>
      <c r="H198" s="22"/>
    </row>
    <row r="199">
      <c r="A199" s="9" t="s">
        <v>11803</v>
      </c>
      <c r="B199" s="9"/>
      <c r="C199" s="17"/>
      <c r="D199" s="7">
        <v>1946.0</v>
      </c>
      <c r="E199" s="9" t="s">
        <v>11754</v>
      </c>
      <c r="F199" s="22"/>
      <c r="G199" s="22"/>
      <c r="H199" s="22"/>
    </row>
    <row r="200">
      <c r="A200" s="9" t="s">
        <v>11804</v>
      </c>
      <c r="B200" s="9"/>
      <c r="C200" s="17"/>
      <c r="D200" s="7">
        <v>1963.0</v>
      </c>
      <c r="E200" s="9" t="s">
        <v>11754</v>
      </c>
      <c r="F200" s="22"/>
      <c r="G200" s="22"/>
      <c r="H200" s="22"/>
    </row>
    <row r="201">
      <c r="A201" s="9" t="s">
        <v>11805</v>
      </c>
      <c r="B201" s="17"/>
      <c r="C201" s="17"/>
      <c r="D201" s="7">
        <v>1949.0</v>
      </c>
      <c r="E201" s="9" t="s">
        <v>11754</v>
      </c>
      <c r="F201" s="22"/>
      <c r="G201" s="22"/>
      <c r="H201" s="22"/>
    </row>
    <row r="202">
      <c r="A202" s="9" t="s">
        <v>11806</v>
      </c>
      <c r="B202" s="9"/>
      <c r="C202" s="17"/>
      <c r="D202" s="7">
        <v>1945.0</v>
      </c>
      <c r="E202" s="9" t="s">
        <v>11754</v>
      </c>
      <c r="F202" s="22"/>
      <c r="G202" s="22"/>
      <c r="H202" s="22"/>
    </row>
    <row r="203">
      <c r="A203" s="9" t="s">
        <v>11807</v>
      </c>
      <c r="B203" s="9"/>
      <c r="C203" s="17"/>
      <c r="D203" s="7">
        <v>1945.0</v>
      </c>
      <c r="E203" s="9" t="s">
        <v>11754</v>
      </c>
      <c r="F203" s="22"/>
      <c r="G203" s="22"/>
      <c r="H203" s="22"/>
    </row>
    <row r="204">
      <c r="A204" s="9" t="s">
        <v>11808</v>
      </c>
      <c r="B204" s="9"/>
      <c r="C204" s="17"/>
      <c r="D204" s="7">
        <v>1945.0</v>
      </c>
      <c r="E204" s="9" t="s">
        <v>11754</v>
      </c>
      <c r="F204" s="22"/>
      <c r="G204" s="22"/>
      <c r="H204" s="22"/>
    </row>
    <row r="205">
      <c r="A205" s="9" t="s">
        <v>11809</v>
      </c>
      <c r="B205" s="9"/>
      <c r="C205" s="17"/>
      <c r="D205" s="7">
        <v>1945.0</v>
      </c>
      <c r="E205" s="9" t="s">
        <v>11754</v>
      </c>
      <c r="F205" s="22"/>
      <c r="G205" s="22"/>
      <c r="H205" s="22"/>
    </row>
    <row r="206">
      <c r="A206" s="9" t="s">
        <v>11810</v>
      </c>
      <c r="B206" s="17"/>
      <c r="C206" s="17"/>
      <c r="D206" s="7">
        <v>1945.0</v>
      </c>
      <c r="E206" s="9" t="s">
        <v>11754</v>
      </c>
      <c r="F206" s="22"/>
      <c r="G206" s="22"/>
      <c r="H206" s="22"/>
    </row>
    <row r="207">
      <c r="A207" s="9" t="s">
        <v>11811</v>
      </c>
      <c r="B207" s="17"/>
      <c r="C207" s="17"/>
      <c r="D207" s="7">
        <v>1945.0</v>
      </c>
      <c r="E207" s="9" t="s">
        <v>11754</v>
      </c>
      <c r="F207" s="22"/>
      <c r="G207" s="22"/>
      <c r="H207" s="22"/>
    </row>
    <row r="208">
      <c r="A208" s="9" t="s">
        <v>11812</v>
      </c>
      <c r="B208" s="9"/>
      <c r="C208" s="17"/>
      <c r="D208" s="7">
        <v>1953.0</v>
      </c>
      <c r="E208" s="9" t="s">
        <v>11754</v>
      </c>
      <c r="F208" s="22"/>
      <c r="G208" s="22"/>
      <c r="H208" s="22"/>
    </row>
    <row r="209">
      <c r="A209" s="9" t="s">
        <v>11813</v>
      </c>
      <c r="B209" s="17"/>
      <c r="C209" s="17"/>
      <c r="D209" s="7">
        <v>1977.0</v>
      </c>
      <c r="E209" s="9" t="s">
        <v>11754</v>
      </c>
      <c r="F209" s="22"/>
      <c r="G209" s="22"/>
      <c r="H209" s="22"/>
    </row>
    <row r="210">
      <c r="A210" s="9" t="s">
        <v>11814</v>
      </c>
      <c r="B210" s="17"/>
      <c r="C210" s="17"/>
      <c r="D210" s="7">
        <v>1971.0</v>
      </c>
      <c r="E210" s="9" t="s">
        <v>11754</v>
      </c>
      <c r="F210" s="22"/>
      <c r="G210" s="22"/>
      <c r="H210" s="22"/>
    </row>
    <row r="211">
      <c r="A211" s="9" t="s">
        <v>11568</v>
      </c>
      <c r="B211" s="9"/>
      <c r="C211" s="17"/>
      <c r="D211" s="7">
        <v>1961.0</v>
      </c>
      <c r="E211" s="9" t="s">
        <v>11754</v>
      </c>
      <c r="F211" s="22"/>
      <c r="G211" s="22"/>
      <c r="H211" s="22"/>
    </row>
    <row r="212">
      <c r="A212" s="9" t="s">
        <v>11815</v>
      </c>
      <c r="B212" s="9"/>
      <c r="C212" s="17"/>
      <c r="D212" s="7">
        <v>1971.0</v>
      </c>
      <c r="E212" s="9" t="s">
        <v>11754</v>
      </c>
      <c r="F212" s="22"/>
      <c r="G212" s="22"/>
      <c r="H212" s="22"/>
    </row>
    <row r="213">
      <c r="A213" s="9" t="s">
        <v>11816</v>
      </c>
      <c r="B213" s="17"/>
      <c r="C213" s="17"/>
      <c r="D213" s="7">
        <v>1939.0</v>
      </c>
      <c r="E213" s="9" t="s">
        <v>11754</v>
      </c>
      <c r="F213" s="22"/>
      <c r="G213" s="22"/>
      <c r="H213" s="22"/>
    </row>
    <row r="214">
      <c r="A214" s="9" t="s">
        <v>11817</v>
      </c>
      <c r="B214" s="17"/>
      <c r="C214" s="17"/>
      <c r="D214" s="7">
        <v>1963.0</v>
      </c>
      <c r="E214" s="9" t="s">
        <v>11754</v>
      </c>
      <c r="F214" s="22"/>
      <c r="G214" s="22"/>
      <c r="H214" s="22"/>
    </row>
    <row r="215">
      <c r="A215" s="10" t="s">
        <v>3626</v>
      </c>
      <c r="B215" s="22"/>
      <c r="C215" s="22"/>
      <c r="D215" s="22"/>
      <c r="E215" s="10" t="s">
        <v>11818</v>
      </c>
      <c r="F215" s="22"/>
      <c r="G215" s="22"/>
      <c r="H215" s="22"/>
      <c r="I215" s="51" t="s">
        <v>11819</v>
      </c>
    </row>
    <row r="216">
      <c r="A216" s="10" t="s">
        <v>3024</v>
      </c>
      <c r="B216" s="22"/>
      <c r="C216" s="22"/>
      <c r="D216" s="22"/>
      <c r="E216" s="10" t="s">
        <v>11818</v>
      </c>
      <c r="F216" s="22"/>
      <c r="G216" s="22"/>
      <c r="H216" s="22"/>
      <c r="I216" s="51" t="s">
        <v>11820</v>
      </c>
    </row>
    <row r="217">
      <c r="A217" s="10" t="s">
        <v>2960</v>
      </c>
      <c r="B217" s="22"/>
      <c r="C217" s="22"/>
      <c r="D217" s="22"/>
      <c r="E217" s="10" t="s">
        <v>11818</v>
      </c>
      <c r="F217" s="22"/>
      <c r="G217" s="22"/>
      <c r="H217" s="22"/>
      <c r="I217" s="51" t="s">
        <v>11821</v>
      </c>
    </row>
    <row r="218">
      <c r="A218" s="10" t="s">
        <v>3266</v>
      </c>
      <c r="B218" s="22"/>
      <c r="C218" s="22"/>
      <c r="D218" s="22"/>
      <c r="E218" s="10" t="s">
        <v>11818</v>
      </c>
      <c r="F218" s="22"/>
      <c r="G218" s="22"/>
      <c r="H218" s="22"/>
      <c r="I218" s="51" t="s">
        <v>11822</v>
      </c>
    </row>
    <row r="219">
      <c r="A219" s="10" t="s">
        <v>3460</v>
      </c>
      <c r="B219" s="22"/>
      <c r="C219" s="22"/>
      <c r="D219" s="22"/>
      <c r="E219" s="10" t="s">
        <v>11818</v>
      </c>
      <c r="F219" s="22"/>
      <c r="G219" s="22"/>
      <c r="H219" s="22"/>
      <c r="I219" s="51" t="s">
        <v>11823</v>
      </c>
    </row>
    <row r="220">
      <c r="A220" s="10" t="s">
        <v>3455</v>
      </c>
      <c r="B220" s="22"/>
      <c r="C220" s="22"/>
      <c r="D220" s="22"/>
      <c r="E220" s="10" t="s">
        <v>11818</v>
      </c>
      <c r="F220" s="22"/>
      <c r="G220" s="22"/>
      <c r="H220" s="22"/>
      <c r="I220" s="51" t="s">
        <v>11824</v>
      </c>
    </row>
    <row r="221">
      <c r="A221" s="10" t="s">
        <v>3751</v>
      </c>
      <c r="B221" s="22"/>
      <c r="C221" s="22"/>
      <c r="D221" s="22"/>
      <c r="E221" s="10" t="s">
        <v>11818</v>
      </c>
      <c r="F221" s="22"/>
      <c r="G221" s="22"/>
      <c r="H221" s="22"/>
      <c r="I221" s="51" t="s">
        <v>11825</v>
      </c>
    </row>
    <row r="222">
      <c r="A222" s="10" t="s">
        <v>9626</v>
      </c>
      <c r="B222" s="22"/>
      <c r="C222" s="22"/>
      <c r="D222" s="22"/>
      <c r="E222" s="10" t="s">
        <v>10455</v>
      </c>
      <c r="F222" s="22"/>
      <c r="G222" s="22"/>
      <c r="H222" s="22"/>
      <c r="I222" s="51" t="s">
        <v>11826</v>
      </c>
    </row>
    <row r="223">
      <c r="A223" s="10" t="s">
        <v>9667</v>
      </c>
      <c r="B223" s="22"/>
      <c r="C223" s="22"/>
      <c r="D223" s="22"/>
      <c r="E223" s="10" t="s">
        <v>10455</v>
      </c>
      <c r="F223" s="22"/>
      <c r="G223" s="22"/>
      <c r="H223" s="22"/>
      <c r="I223" s="51" t="s">
        <v>11827</v>
      </c>
    </row>
    <row r="224">
      <c r="A224" s="10" t="s">
        <v>9844</v>
      </c>
      <c r="B224" s="22"/>
      <c r="C224" s="22"/>
      <c r="D224" s="22"/>
      <c r="E224" s="10" t="s">
        <v>10455</v>
      </c>
      <c r="F224" s="22"/>
      <c r="G224" s="22"/>
      <c r="H224" s="22"/>
      <c r="I224" s="51" t="s">
        <v>11828</v>
      </c>
    </row>
    <row r="225">
      <c r="A225" s="10" t="s">
        <v>9704</v>
      </c>
      <c r="B225" s="22"/>
      <c r="C225" s="22"/>
      <c r="D225" s="22"/>
      <c r="E225" s="10" t="s">
        <v>10455</v>
      </c>
      <c r="F225" s="22"/>
      <c r="G225" s="22"/>
      <c r="H225" s="22"/>
      <c r="I225" s="51" t="s">
        <v>11829</v>
      </c>
    </row>
    <row r="226">
      <c r="A226" s="10" t="s">
        <v>9998</v>
      </c>
      <c r="B226" s="22"/>
      <c r="C226" s="22"/>
      <c r="D226" s="22"/>
      <c r="E226" s="10" t="s">
        <v>10455</v>
      </c>
      <c r="F226" s="22"/>
      <c r="G226" s="22"/>
      <c r="H226" s="22"/>
      <c r="I226" s="51" t="s">
        <v>11830</v>
      </c>
    </row>
    <row r="227">
      <c r="A227" s="10" t="s">
        <v>10080</v>
      </c>
      <c r="B227" s="22"/>
      <c r="C227" s="22"/>
      <c r="D227" s="22"/>
      <c r="E227" s="10" t="s">
        <v>10455</v>
      </c>
      <c r="F227" s="22"/>
      <c r="G227" s="22"/>
      <c r="H227" s="22"/>
      <c r="I227" s="53" t="s">
        <v>11831</v>
      </c>
    </row>
    <row r="228">
      <c r="A228" s="10" t="s">
        <v>9000</v>
      </c>
      <c r="B228" s="22"/>
      <c r="C228" s="22"/>
      <c r="D228" s="22"/>
      <c r="E228" s="10" t="s">
        <v>10455</v>
      </c>
      <c r="F228" s="22"/>
      <c r="G228" s="22"/>
      <c r="H228" s="22"/>
      <c r="I228" s="51" t="s">
        <v>11832</v>
      </c>
    </row>
    <row r="229">
      <c r="A229" s="10" t="s">
        <v>8954</v>
      </c>
      <c r="B229" s="22"/>
      <c r="C229" s="22"/>
      <c r="D229" s="22"/>
      <c r="E229" s="10" t="s">
        <v>10455</v>
      </c>
      <c r="F229" s="22"/>
      <c r="G229" s="22"/>
      <c r="H229" s="22"/>
      <c r="I229" s="51" t="s">
        <v>11833</v>
      </c>
    </row>
    <row r="230">
      <c r="A230" s="10" t="s">
        <v>9325</v>
      </c>
      <c r="B230" s="22"/>
      <c r="C230" s="22"/>
      <c r="D230" s="22"/>
      <c r="E230" s="10" t="s">
        <v>10455</v>
      </c>
      <c r="F230" s="22"/>
      <c r="G230" s="22"/>
      <c r="H230" s="22"/>
      <c r="I230" s="51" t="s">
        <v>11834</v>
      </c>
    </row>
    <row r="231">
      <c r="A231" s="10" t="s">
        <v>9411</v>
      </c>
      <c r="B231" s="22"/>
      <c r="C231" s="22"/>
      <c r="D231" s="22"/>
      <c r="E231" s="10" t="s">
        <v>10455</v>
      </c>
      <c r="F231" s="22"/>
      <c r="G231" s="22"/>
      <c r="H231" s="22"/>
      <c r="I231" s="51" t="s">
        <v>11835</v>
      </c>
    </row>
    <row r="232">
      <c r="A232" s="10" t="s">
        <v>9476</v>
      </c>
      <c r="B232" s="22"/>
      <c r="C232" s="22"/>
      <c r="D232" s="22"/>
      <c r="E232" s="10" t="s">
        <v>10455</v>
      </c>
      <c r="F232" s="22"/>
      <c r="G232" s="22"/>
      <c r="H232" s="22"/>
      <c r="I232" s="51" t="s">
        <v>11836</v>
      </c>
    </row>
    <row r="233">
      <c r="A233" s="10" t="s">
        <v>9037</v>
      </c>
      <c r="B233" s="22"/>
      <c r="C233" s="22"/>
      <c r="D233" s="22"/>
      <c r="E233" s="10" t="s">
        <v>10455</v>
      </c>
      <c r="F233" s="22"/>
      <c r="G233" s="22"/>
      <c r="H233" s="22"/>
      <c r="I233" s="54" t="s">
        <v>11837</v>
      </c>
    </row>
    <row r="234">
      <c r="A234" s="10" t="s">
        <v>3019</v>
      </c>
      <c r="B234" s="22"/>
      <c r="C234" s="22"/>
      <c r="D234" s="22"/>
      <c r="E234" s="10" t="s">
        <v>11838</v>
      </c>
      <c r="F234" s="22"/>
      <c r="G234" s="22"/>
      <c r="H234" s="22"/>
      <c r="I234" s="53" t="s">
        <v>11839</v>
      </c>
    </row>
    <row r="235">
      <c r="A235" s="10" t="s">
        <v>2804</v>
      </c>
      <c r="B235" s="22"/>
      <c r="C235" s="22"/>
      <c r="D235" s="22"/>
      <c r="E235" s="10" t="s">
        <v>11838</v>
      </c>
      <c r="F235" s="22"/>
      <c r="G235" s="22"/>
      <c r="H235" s="22"/>
      <c r="I235" s="51" t="s">
        <v>11840</v>
      </c>
    </row>
    <row r="236">
      <c r="A236" s="10" t="s">
        <v>2808</v>
      </c>
      <c r="B236" s="22"/>
      <c r="C236" s="22"/>
      <c r="D236" s="22"/>
      <c r="E236" s="10" t="s">
        <v>11838</v>
      </c>
      <c r="F236" s="22"/>
      <c r="G236" s="22"/>
      <c r="H236" s="22"/>
      <c r="I236" s="51" t="s">
        <v>11841</v>
      </c>
    </row>
    <row r="237">
      <c r="A237" s="10" t="s">
        <v>3084</v>
      </c>
      <c r="B237" s="22"/>
      <c r="C237" s="22"/>
      <c r="D237" s="22"/>
      <c r="E237" s="10" t="s">
        <v>11838</v>
      </c>
      <c r="F237" s="22"/>
      <c r="G237" s="22"/>
      <c r="H237" s="22"/>
      <c r="I237" s="51" t="s">
        <v>11842</v>
      </c>
    </row>
    <row r="238">
      <c r="A238" s="10" t="s">
        <v>7653</v>
      </c>
      <c r="B238" s="22"/>
      <c r="C238" s="22"/>
      <c r="D238" s="22"/>
      <c r="E238" s="10" t="s">
        <v>11843</v>
      </c>
      <c r="F238" s="22"/>
      <c r="G238" s="22"/>
      <c r="H238" s="22"/>
      <c r="I238" s="51" t="s">
        <v>11844</v>
      </c>
    </row>
    <row r="239">
      <c r="A239" s="10" t="s">
        <v>7359</v>
      </c>
      <c r="B239" s="22"/>
      <c r="C239" s="22"/>
      <c r="D239" s="22"/>
      <c r="E239" s="10" t="s">
        <v>11843</v>
      </c>
      <c r="F239" s="10"/>
      <c r="G239" s="10"/>
      <c r="H239" s="10">
        <v>1.0</v>
      </c>
      <c r="I239" s="51" t="s">
        <v>11845</v>
      </c>
    </row>
    <row r="240">
      <c r="A240" s="10" t="s">
        <v>7239</v>
      </c>
      <c r="B240" s="22"/>
      <c r="C240" s="22"/>
      <c r="D240" s="22"/>
      <c r="E240" s="10" t="s">
        <v>11843</v>
      </c>
      <c r="F240" s="10"/>
      <c r="G240" s="10"/>
      <c r="H240" s="10">
        <v>1.0</v>
      </c>
      <c r="I240" s="51" t="s">
        <v>11846</v>
      </c>
    </row>
    <row r="241">
      <c r="A241" s="10" t="s">
        <v>7642</v>
      </c>
      <c r="B241" s="22"/>
      <c r="C241" s="22"/>
      <c r="D241" s="22"/>
      <c r="E241" s="10" t="s">
        <v>11843</v>
      </c>
      <c r="F241" s="22"/>
      <c r="G241" s="22"/>
      <c r="H241" s="22"/>
      <c r="I241" s="51" t="s">
        <v>11847</v>
      </c>
    </row>
    <row r="242">
      <c r="A242" s="10" t="s">
        <v>8332</v>
      </c>
      <c r="B242" s="22"/>
      <c r="C242" s="22"/>
      <c r="D242" s="22"/>
      <c r="E242" s="10" t="s">
        <v>11843</v>
      </c>
      <c r="F242" s="22"/>
      <c r="G242" s="22"/>
      <c r="H242" s="22"/>
      <c r="I242" s="51" t="s">
        <v>11848</v>
      </c>
    </row>
    <row r="243">
      <c r="A243" s="10" t="s">
        <v>8046</v>
      </c>
      <c r="B243" s="22"/>
      <c r="C243" s="22"/>
      <c r="D243" s="22"/>
      <c r="E243" s="10" t="s">
        <v>11843</v>
      </c>
      <c r="F243" s="22"/>
      <c r="G243" s="22"/>
      <c r="H243" s="22"/>
      <c r="I243" s="51" t="s">
        <v>11849</v>
      </c>
    </row>
    <row r="244">
      <c r="A244" s="10" t="s">
        <v>8656</v>
      </c>
      <c r="B244" s="22"/>
      <c r="C244" s="22"/>
      <c r="D244" s="22"/>
      <c r="E244" s="10" t="s">
        <v>11843</v>
      </c>
      <c r="F244" s="22"/>
      <c r="G244" s="22"/>
      <c r="H244" s="22"/>
      <c r="I244" s="51" t="s">
        <v>11850</v>
      </c>
    </row>
    <row r="245">
      <c r="A245" s="10" t="s">
        <v>8508</v>
      </c>
      <c r="B245" s="22"/>
      <c r="C245" s="22"/>
      <c r="D245" s="22"/>
      <c r="E245" s="10" t="s">
        <v>11843</v>
      </c>
      <c r="F245" s="10"/>
      <c r="G245" s="10"/>
      <c r="H245" s="10">
        <v>1.0</v>
      </c>
      <c r="I245" s="51" t="s">
        <v>11851</v>
      </c>
    </row>
    <row r="246">
      <c r="A246" s="10" t="s">
        <v>8866</v>
      </c>
      <c r="B246" s="22"/>
      <c r="C246" s="22"/>
      <c r="D246" s="22"/>
      <c r="E246" s="10" t="s">
        <v>11843</v>
      </c>
      <c r="F246" s="22"/>
      <c r="G246" s="22"/>
      <c r="H246" s="22"/>
      <c r="I246" s="51" t="s">
        <v>11852</v>
      </c>
    </row>
    <row r="247">
      <c r="A247" s="10" t="s">
        <v>8950</v>
      </c>
      <c r="B247" s="22"/>
      <c r="C247" s="22"/>
      <c r="D247" s="22"/>
      <c r="E247" s="10" t="s">
        <v>11843</v>
      </c>
      <c r="F247" s="22"/>
      <c r="G247" s="22"/>
      <c r="H247" s="22"/>
      <c r="I247" s="51" t="s">
        <v>11853</v>
      </c>
    </row>
    <row r="248">
      <c r="A248" s="10" t="s">
        <v>9072</v>
      </c>
      <c r="B248" s="22"/>
      <c r="C248" s="22"/>
      <c r="D248" s="22"/>
      <c r="E248" s="10" t="s">
        <v>11843</v>
      </c>
      <c r="F248" s="22"/>
      <c r="G248" s="22"/>
      <c r="H248" s="22"/>
      <c r="I248" s="51" t="s">
        <v>11854</v>
      </c>
    </row>
    <row r="249">
      <c r="A249" s="10" t="s">
        <v>8245</v>
      </c>
      <c r="B249" s="22"/>
      <c r="C249" s="22"/>
      <c r="D249" s="22"/>
      <c r="E249" s="10" t="s">
        <v>11855</v>
      </c>
      <c r="F249" s="22"/>
      <c r="G249" s="22"/>
      <c r="H249" s="22"/>
      <c r="I249" s="51" t="s">
        <v>11856</v>
      </c>
    </row>
    <row r="250">
      <c r="A250" s="10" t="s">
        <v>8072</v>
      </c>
      <c r="B250" s="22"/>
      <c r="C250" s="22"/>
      <c r="D250" s="22"/>
      <c r="E250" s="10" t="s">
        <v>11855</v>
      </c>
      <c r="F250" s="22"/>
      <c r="G250" s="22"/>
      <c r="H250" s="22"/>
      <c r="I250" s="51" t="s">
        <v>11857</v>
      </c>
    </row>
    <row r="251">
      <c r="A251" s="10" t="s">
        <v>7590</v>
      </c>
      <c r="B251" s="22"/>
      <c r="C251" s="22"/>
      <c r="D251" s="22"/>
      <c r="E251" s="10" t="s">
        <v>11855</v>
      </c>
      <c r="F251" s="10"/>
      <c r="G251" s="10"/>
      <c r="H251" s="10">
        <v>1.0</v>
      </c>
      <c r="I251" s="51" t="s">
        <v>11858</v>
      </c>
    </row>
    <row r="252">
      <c r="A252" s="10" t="s">
        <v>7873</v>
      </c>
      <c r="B252" s="22"/>
      <c r="C252" s="22"/>
      <c r="D252" s="22"/>
      <c r="E252" s="10" t="s">
        <v>11855</v>
      </c>
      <c r="F252" s="10"/>
      <c r="G252" s="10"/>
      <c r="H252" s="10">
        <v>1.0</v>
      </c>
      <c r="I252" s="51" t="s">
        <v>11859</v>
      </c>
    </row>
    <row r="253">
      <c r="A253" s="10" t="s">
        <v>8336</v>
      </c>
      <c r="B253" s="22"/>
      <c r="C253" s="22"/>
      <c r="D253" s="22"/>
      <c r="E253" s="10" t="s">
        <v>11855</v>
      </c>
      <c r="F253" s="22"/>
      <c r="G253" s="22"/>
      <c r="H253" s="22"/>
      <c r="I253" s="51" t="s">
        <v>11860</v>
      </c>
    </row>
    <row r="254">
      <c r="A254" s="10" t="s">
        <v>7728</v>
      </c>
      <c r="B254" s="22"/>
      <c r="C254" s="22"/>
      <c r="D254" s="22"/>
      <c r="E254" s="10" t="s">
        <v>11855</v>
      </c>
      <c r="F254" s="22"/>
      <c r="G254" s="22"/>
      <c r="H254" s="22"/>
      <c r="I254" s="51" t="s">
        <v>11861</v>
      </c>
    </row>
    <row r="255">
      <c r="A255" s="10" t="s">
        <v>8778</v>
      </c>
      <c r="B255" s="22"/>
      <c r="C255" s="22"/>
      <c r="D255" s="22"/>
      <c r="E255" s="10" t="s">
        <v>11855</v>
      </c>
      <c r="F255" s="22"/>
      <c r="G255" s="22"/>
      <c r="H255" s="22"/>
      <c r="I255" s="51" t="s">
        <v>11862</v>
      </c>
    </row>
    <row r="256">
      <c r="A256" s="10" t="s">
        <v>6902</v>
      </c>
      <c r="B256" s="22"/>
      <c r="C256" s="22"/>
      <c r="D256" s="22"/>
      <c r="E256" s="10" t="s">
        <v>11863</v>
      </c>
      <c r="F256" s="22"/>
      <c r="G256" s="22"/>
      <c r="H256" s="22"/>
      <c r="I256" s="51" t="s">
        <v>11864</v>
      </c>
    </row>
    <row r="257">
      <c r="A257" s="10" t="s">
        <v>6825</v>
      </c>
      <c r="B257" s="22"/>
      <c r="C257" s="22"/>
      <c r="D257" s="22"/>
      <c r="E257" s="10" t="s">
        <v>11863</v>
      </c>
      <c r="F257" s="22"/>
      <c r="G257" s="22"/>
      <c r="H257" s="22"/>
      <c r="I257" s="51" t="s">
        <v>11865</v>
      </c>
    </row>
    <row r="258">
      <c r="A258" s="10" t="s">
        <v>7190</v>
      </c>
      <c r="B258" s="22"/>
      <c r="C258" s="22"/>
      <c r="D258" s="22"/>
      <c r="E258" s="10" t="s">
        <v>11863</v>
      </c>
      <c r="F258" s="10"/>
      <c r="G258" s="10"/>
      <c r="H258" s="10">
        <v>1.0</v>
      </c>
      <c r="I258" s="51" t="s">
        <v>11866</v>
      </c>
    </row>
    <row r="259">
      <c r="A259" s="10" t="s">
        <v>6991</v>
      </c>
      <c r="B259" s="22"/>
      <c r="C259" s="22"/>
      <c r="D259" s="22"/>
      <c r="E259" s="10" t="s">
        <v>11863</v>
      </c>
      <c r="F259" s="22"/>
      <c r="G259" s="22"/>
      <c r="H259" s="22"/>
      <c r="I259" s="51" t="s">
        <v>11867</v>
      </c>
    </row>
    <row r="260">
      <c r="A260" s="10" t="s">
        <v>7256</v>
      </c>
      <c r="B260" s="22"/>
      <c r="C260" s="22"/>
      <c r="D260" s="22"/>
      <c r="E260" s="10" t="s">
        <v>11863</v>
      </c>
      <c r="F260" s="10"/>
      <c r="G260" s="10"/>
      <c r="H260" s="10">
        <v>1.0</v>
      </c>
      <c r="I260" s="51" t="s">
        <v>11868</v>
      </c>
    </row>
    <row r="261">
      <c r="A261" s="10" t="s">
        <v>7475</v>
      </c>
      <c r="B261" s="22"/>
      <c r="C261" s="22"/>
      <c r="D261" s="22"/>
      <c r="E261" s="10" t="s">
        <v>11863</v>
      </c>
      <c r="F261" s="10"/>
      <c r="G261" s="10"/>
      <c r="H261" s="10">
        <v>1.0</v>
      </c>
      <c r="I261" s="51" t="s">
        <v>11869</v>
      </c>
    </row>
    <row r="262">
      <c r="A262" s="10" t="s">
        <v>6892</v>
      </c>
      <c r="B262" s="22"/>
      <c r="C262" s="22"/>
      <c r="D262" s="22"/>
      <c r="E262" s="10" t="s">
        <v>11863</v>
      </c>
      <c r="F262" s="22"/>
      <c r="G262" s="22"/>
      <c r="H262" s="22"/>
      <c r="I262" s="51" t="s">
        <v>11870</v>
      </c>
    </row>
    <row r="263">
      <c r="A263" s="10" t="s">
        <v>7851</v>
      </c>
      <c r="B263" s="22"/>
      <c r="C263" s="22"/>
      <c r="D263" s="22"/>
      <c r="E263" s="10" t="s">
        <v>11863</v>
      </c>
      <c r="F263" s="10"/>
      <c r="G263" s="10"/>
      <c r="H263" s="10">
        <v>1.0</v>
      </c>
      <c r="I263" s="51" t="s">
        <v>11871</v>
      </c>
    </row>
    <row r="264">
      <c r="A264" s="10" t="s">
        <v>6618</v>
      </c>
      <c r="E264" s="10" t="s">
        <v>11863</v>
      </c>
      <c r="I264" s="53" t="s">
        <v>11872</v>
      </c>
    </row>
    <row r="265">
      <c r="A265" s="10" t="s">
        <v>7448</v>
      </c>
      <c r="B265" s="22"/>
      <c r="C265" s="22"/>
      <c r="D265" s="22"/>
      <c r="E265" s="10" t="s">
        <v>11873</v>
      </c>
      <c r="F265" s="10"/>
      <c r="G265" s="10"/>
      <c r="H265" s="10">
        <v>1.0</v>
      </c>
      <c r="I265" s="51" t="s">
        <v>11874</v>
      </c>
    </row>
    <row r="266">
      <c r="A266" s="10" t="s">
        <v>7369</v>
      </c>
      <c r="B266" s="22"/>
      <c r="C266" s="22"/>
      <c r="D266" s="22"/>
      <c r="E266" s="10" t="s">
        <v>11873</v>
      </c>
      <c r="F266" s="10"/>
      <c r="G266" s="10"/>
      <c r="H266" s="10">
        <v>1.0</v>
      </c>
      <c r="I266" s="51" t="s">
        <v>11875</v>
      </c>
    </row>
    <row r="267">
      <c r="A267" s="10" t="s">
        <v>7292</v>
      </c>
      <c r="B267" s="22"/>
      <c r="C267" s="22"/>
      <c r="D267" s="22"/>
      <c r="E267" s="10" t="s">
        <v>11873</v>
      </c>
      <c r="F267" s="10"/>
      <c r="G267" s="10"/>
      <c r="H267" s="10">
        <v>1.0</v>
      </c>
      <c r="I267" s="51" t="s">
        <v>11876</v>
      </c>
    </row>
    <row r="268">
      <c r="A268" s="10" t="s">
        <v>7374</v>
      </c>
      <c r="B268" s="22"/>
      <c r="C268" s="22"/>
      <c r="D268" s="22"/>
      <c r="E268" s="10" t="s">
        <v>11873</v>
      </c>
      <c r="F268" s="10"/>
      <c r="G268" s="10"/>
      <c r="H268" s="10">
        <v>1.0</v>
      </c>
      <c r="I268" s="51" t="s">
        <v>11877</v>
      </c>
    </row>
    <row r="269">
      <c r="A269" s="10" t="s">
        <v>7337</v>
      </c>
      <c r="B269" s="22"/>
      <c r="C269" s="22"/>
      <c r="D269" s="22"/>
      <c r="E269" s="10" t="s">
        <v>11873</v>
      </c>
      <c r="F269" s="10"/>
      <c r="G269" s="10"/>
      <c r="H269" s="10">
        <v>1.0</v>
      </c>
      <c r="I269" s="51" t="s">
        <v>11878</v>
      </c>
    </row>
    <row r="270">
      <c r="A270" s="10" t="s">
        <v>7688</v>
      </c>
      <c r="B270" s="22"/>
      <c r="C270" s="22"/>
      <c r="D270" s="22"/>
      <c r="E270" s="10" t="s">
        <v>11873</v>
      </c>
      <c r="F270" s="10"/>
      <c r="G270" s="10"/>
      <c r="H270" s="10">
        <v>1.0</v>
      </c>
      <c r="I270" s="51" t="s">
        <v>11879</v>
      </c>
    </row>
    <row r="271">
      <c r="A271" s="10" t="s">
        <v>7744</v>
      </c>
      <c r="B271" s="22"/>
      <c r="C271" s="22"/>
      <c r="D271" s="22"/>
      <c r="E271" s="10" t="s">
        <v>11873</v>
      </c>
      <c r="F271" s="10"/>
      <c r="G271" s="10"/>
      <c r="H271" s="10">
        <v>1.0</v>
      </c>
      <c r="I271" s="51" t="s">
        <v>11880</v>
      </c>
    </row>
    <row r="272">
      <c r="A272" s="10" t="s">
        <v>7470</v>
      </c>
      <c r="B272" s="22"/>
      <c r="C272" s="22"/>
      <c r="D272" s="22"/>
      <c r="E272" s="10" t="s">
        <v>11873</v>
      </c>
      <c r="F272" s="10"/>
      <c r="G272" s="10"/>
      <c r="H272" s="10">
        <v>1.0</v>
      </c>
      <c r="I272" s="51" t="s">
        <v>11881</v>
      </c>
    </row>
    <row r="273">
      <c r="A273" s="10" t="s">
        <v>7364</v>
      </c>
      <c r="B273" s="22"/>
      <c r="C273" s="22"/>
      <c r="D273" s="22"/>
      <c r="E273" s="10" t="s">
        <v>11873</v>
      </c>
      <c r="F273" s="10"/>
      <c r="G273" s="10"/>
      <c r="H273" s="10">
        <v>1.0</v>
      </c>
      <c r="I273" s="51" t="s">
        <v>11882</v>
      </c>
    </row>
    <row r="274">
      <c r="A274" s="10" t="s">
        <v>7296</v>
      </c>
      <c r="B274" s="22"/>
      <c r="C274" s="22"/>
      <c r="D274" s="22"/>
      <c r="E274" s="10" t="s">
        <v>11873</v>
      </c>
      <c r="F274" s="10"/>
      <c r="G274" s="10"/>
      <c r="H274" s="10">
        <v>1.0</v>
      </c>
      <c r="I274" s="51" t="s">
        <v>11883</v>
      </c>
    </row>
    <row r="275">
      <c r="A275" s="10" t="s">
        <v>7282</v>
      </c>
      <c r="B275" s="22"/>
      <c r="C275" s="22"/>
      <c r="D275" s="22"/>
      <c r="E275" s="10" t="s">
        <v>11873</v>
      </c>
      <c r="F275" s="10"/>
      <c r="G275" s="10"/>
      <c r="H275" s="10">
        <v>1.0</v>
      </c>
      <c r="I275" s="51" t="s">
        <v>11884</v>
      </c>
    </row>
    <row r="276">
      <c r="A276" s="10" t="s">
        <v>7184</v>
      </c>
      <c r="B276" s="22"/>
      <c r="C276" s="22"/>
      <c r="D276" s="22"/>
      <c r="E276" s="10" t="s">
        <v>11873</v>
      </c>
      <c r="F276" s="10"/>
      <c r="G276" s="10"/>
      <c r="H276" s="10">
        <v>1.0</v>
      </c>
      <c r="I276" s="51" t="s">
        <v>11885</v>
      </c>
    </row>
    <row r="277">
      <c r="A277" s="10" t="s">
        <v>7378</v>
      </c>
      <c r="B277" s="22"/>
      <c r="C277" s="22"/>
      <c r="D277" s="22"/>
      <c r="E277" s="10" t="s">
        <v>11873</v>
      </c>
      <c r="F277" s="10"/>
      <c r="G277" s="10"/>
      <c r="H277" s="10">
        <v>1.0</v>
      </c>
      <c r="I277" s="51" t="s">
        <v>11886</v>
      </c>
    </row>
    <row r="278">
      <c r="A278" s="10" t="s">
        <v>8039</v>
      </c>
      <c r="B278" s="22"/>
      <c r="C278" s="22"/>
      <c r="D278" s="22"/>
      <c r="E278" s="10" t="s">
        <v>11873</v>
      </c>
      <c r="F278" s="10"/>
      <c r="G278" s="10"/>
      <c r="H278" s="10">
        <v>1.0</v>
      </c>
      <c r="I278" s="51" t="s">
        <v>11887</v>
      </c>
    </row>
    <row r="279">
      <c r="A279" s="10" t="s">
        <v>8148</v>
      </c>
      <c r="B279" s="22"/>
      <c r="C279" s="22"/>
      <c r="D279" s="22"/>
      <c r="E279" s="10" t="s">
        <v>11873</v>
      </c>
      <c r="F279" s="10"/>
      <c r="G279" s="10"/>
      <c r="H279" s="10">
        <v>1.0</v>
      </c>
      <c r="I279" s="51" t="s">
        <v>11888</v>
      </c>
    </row>
    <row r="280">
      <c r="A280" s="10" t="s">
        <v>7383</v>
      </c>
      <c r="B280" s="22"/>
      <c r="C280" s="22"/>
      <c r="D280" s="22"/>
      <c r="E280" s="10" t="s">
        <v>11873</v>
      </c>
      <c r="F280" s="10"/>
      <c r="G280" s="10"/>
      <c r="H280" s="10">
        <v>1.0</v>
      </c>
      <c r="I280" s="51" t="s">
        <v>11889</v>
      </c>
    </row>
    <row r="281">
      <c r="A281" s="10" t="s">
        <v>7178</v>
      </c>
      <c r="B281" s="22"/>
      <c r="C281" s="22"/>
      <c r="D281" s="22"/>
      <c r="E281" s="10" t="s">
        <v>11873</v>
      </c>
      <c r="F281" s="10"/>
      <c r="G281" s="10"/>
      <c r="H281" s="10">
        <v>1.0</v>
      </c>
      <c r="I281" s="51" t="s">
        <v>11890</v>
      </c>
    </row>
    <row r="282">
      <c r="A282" s="10" t="s">
        <v>7678</v>
      </c>
      <c r="B282" s="22"/>
      <c r="C282" s="22"/>
      <c r="D282" s="22"/>
      <c r="E282" s="10" t="s">
        <v>11873</v>
      </c>
      <c r="F282" s="10"/>
      <c r="G282" s="10"/>
      <c r="H282" s="10">
        <v>1.0</v>
      </c>
      <c r="I282" s="51" t="s">
        <v>11891</v>
      </c>
    </row>
    <row r="283">
      <c r="A283" s="10" t="s">
        <v>7231</v>
      </c>
      <c r="E283" s="10" t="s">
        <v>11873</v>
      </c>
      <c r="F283" s="29"/>
      <c r="G283" s="29"/>
      <c r="H283" s="29">
        <v>1.0</v>
      </c>
      <c r="I283" s="53" t="s">
        <v>11892</v>
      </c>
    </row>
    <row r="284">
      <c r="A284" s="10" t="s">
        <v>8684</v>
      </c>
      <c r="E284" s="10" t="s">
        <v>10453</v>
      </c>
      <c r="I284" s="55" t="s">
        <v>11893</v>
      </c>
    </row>
    <row r="285">
      <c r="A285" s="10" t="s">
        <v>8996</v>
      </c>
      <c r="E285" s="10" t="s">
        <v>10453</v>
      </c>
      <c r="I285" s="55" t="s">
        <v>11894</v>
      </c>
    </row>
    <row r="286">
      <c r="A286" s="10" t="s">
        <v>9520</v>
      </c>
      <c r="E286" s="10" t="s">
        <v>10453</v>
      </c>
      <c r="I286" s="51" t="s">
        <v>11895</v>
      </c>
    </row>
    <row r="287">
      <c r="A287" s="10" t="s">
        <v>9779</v>
      </c>
      <c r="E287" s="10" t="s">
        <v>10453</v>
      </c>
      <c r="I287" s="51" t="s">
        <v>11896</v>
      </c>
    </row>
    <row r="288">
      <c r="A288" s="10" t="s">
        <v>10137</v>
      </c>
      <c r="E288" s="10" t="s">
        <v>10453</v>
      </c>
      <c r="I288" s="51" t="s">
        <v>11897</v>
      </c>
    </row>
    <row r="289">
      <c r="A289" s="10" t="s">
        <v>10074</v>
      </c>
      <c r="E289" s="10" t="s">
        <v>10453</v>
      </c>
      <c r="I289" s="53" t="s">
        <v>11898</v>
      </c>
    </row>
    <row r="290">
      <c r="A290" s="10" t="s">
        <v>10164</v>
      </c>
      <c r="E290" s="10" t="s">
        <v>10453</v>
      </c>
      <c r="I290" s="51" t="s">
        <v>11899</v>
      </c>
    </row>
    <row r="291">
      <c r="A291" s="10" t="s">
        <v>10069</v>
      </c>
      <c r="E291" s="10" t="s">
        <v>10453</v>
      </c>
      <c r="I291" s="51" t="s">
        <v>11900</v>
      </c>
    </row>
    <row r="292">
      <c r="A292" s="10" t="s">
        <v>9699</v>
      </c>
      <c r="E292" s="10" t="s">
        <v>10453</v>
      </c>
      <c r="I292" s="51" t="s">
        <v>11901</v>
      </c>
    </row>
    <row r="293">
      <c r="A293" s="10" t="s">
        <v>9481</v>
      </c>
      <c r="E293" s="10" t="s">
        <v>10453</v>
      </c>
      <c r="I293" s="51" t="s">
        <v>11902</v>
      </c>
    </row>
    <row r="294">
      <c r="A294" s="10" t="s">
        <v>10233</v>
      </c>
      <c r="E294" s="10" t="s">
        <v>10453</v>
      </c>
      <c r="I294" s="51" t="s">
        <v>11903</v>
      </c>
    </row>
    <row r="295">
      <c r="A295" s="10" t="s">
        <v>9857</v>
      </c>
      <c r="E295" s="10" t="s">
        <v>11904</v>
      </c>
      <c r="I295" s="53" t="s">
        <v>11905</v>
      </c>
    </row>
    <row r="296">
      <c r="A296" s="10" t="s">
        <v>9964</v>
      </c>
      <c r="E296" s="10" t="s">
        <v>11904</v>
      </c>
      <c r="I296" s="53" t="s">
        <v>11906</v>
      </c>
    </row>
    <row r="297">
      <c r="A297" s="10" t="s">
        <v>10142</v>
      </c>
      <c r="E297" s="10" t="s">
        <v>11904</v>
      </c>
      <c r="I297" s="53" t="s">
        <v>11907</v>
      </c>
    </row>
    <row r="298">
      <c r="A298" s="10" t="s">
        <v>9555</v>
      </c>
      <c r="E298" s="10" t="s">
        <v>11904</v>
      </c>
      <c r="I298" s="53" t="s">
        <v>11908</v>
      </c>
    </row>
    <row r="299">
      <c r="A299" s="10" t="s">
        <v>6491</v>
      </c>
      <c r="B299" s="22"/>
      <c r="C299" s="22"/>
      <c r="D299" s="10">
        <v>2022.0</v>
      </c>
      <c r="E299" s="9" t="s">
        <v>11754</v>
      </c>
      <c r="F299" s="22"/>
      <c r="G299" s="22"/>
      <c r="H299" s="22"/>
      <c r="I299" s="53" t="s">
        <v>11909</v>
      </c>
    </row>
    <row r="300">
      <c r="A300" s="10" t="s">
        <v>6247</v>
      </c>
      <c r="B300" s="22"/>
      <c r="C300" s="22"/>
      <c r="D300" s="10">
        <v>2022.0</v>
      </c>
      <c r="E300" s="9" t="s">
        <v>11754</v>
      </c>
      <c r="F300" s="22"/>
      <c r="G300" s="22"/>
      <c r="H300" s="22"/>
      <c r="I300" s="53" t="s">
        <v>11910</v>
      </c>
    </row>
    <row r="301">
      <c r="A301" s="10" t="s">
        <v>6593</v>
      </c>
      <c r="B301" s="22"/>
      <c r="C301" s="22"/>
      <c r="D301" s="10">
        <v>2022.0</v>
      </c>
      <c r="E301" s="9" t="s">
        <v>11754</v>
      </c>
      <c r="F301" s="22"/>
      <c r="G301" s="22"/>
      <c r="H301" s="22"/>
      <c r="I301" s="53" t="s">
        <v>11911</v>
      </c>
    </row>
    <row r="302">
      <c r="A302" s="10" t="s">
        <v>6265</v>
      </c>
      <c r="B302" s="22"/>
      <c r="C302" s="22"/>
      <c r="D302" s="10">
        <v>2022.0</v>
      </c>
      <c r="E302" s="9" t="s">
        <v>11754</v>
      </c>
      <c r="F302" s="22"/>
      <c r="G302" s="22"/>
      <c r="H302" s="22"/>
      <c r="I302" s="53" t="s">
        <v>11912</v>
      </c>
    </row>
    <row r="303">
      <c r="A303" s="10" t="s">
        <v>11631</v>
      </c>
      <c r="E303" s="10" t="s">
        <v>10455</v>
      </c>
    </row>
    <row r="304">
      <c r="A304" s="10" t="s">
        <v>11913</v>
      </c>
      <c r="E304" s="10" t="s">
        <v>10455</v>
      </c>
    </row>
    <row r="305">
      <c r="A305" s="10" t="s">
        <v>11464</v>
      </c>
      <c r="E305" s="10" t="s">
        <v>10455</v>
      </c>
    </row>
    <row r="306">
      <c r="A306" s="10" t="s">
        <v>11612</v>
      </c>
      <c r="E306" s="10" t="s">
        <v>10455</v>
      </c>
    </row>
    <row r="307">
      <c r="A307" s="10" t="s">
        <v>11914</v>
      </c>
      <c r="E307" s="10" t="s">
        <v>11873</v>
      </c>
    </row>
    <row r="308">
      <c r="A308" s="10" t="s">
        <v>11430</v>
      </c>
      <c r="E308" s="10" t="s">
        <v>11873</v>
      </c>
    </row>
    <row r="309">
      <c r="A309" s="10" t="s">
        <v>11915</v>
      </c>
      <c r="E309" s="10" t="s">
        <v>11873</v>
      </c>
    </row>
    <row r="310">
      <c r="A310" s="10" t="s">
        <v>11272</v>
      </c>
      <c r="E310" s="10" t="s">
        <v>11873</v>
      </c>
    </row>
    <row r="311">
      <c r="A311" s="10" t="s">
        <v>11456</v>
      </c>
      <c r="E311" s="10" t="s">
        <v>11873</v>
      </c>
    </row>
    <row r="312">
      <c r="A312" s="10" t="s">
        <v>11916</v>
      </c>
      <c r="E312" s="10" t="s">
        <v>11873</v>
      </c>
    </row>
    <row r="313">
      <c r="A313" s="10" t="s">
        <v>11917</v>
      </c>
      <c r="E313" s="10" t="s">
        <v>11873</v>
      </c>
    </row>
    <row r="314">
      <c r="A314" s="10" t="s">
        <v>11918</v>
      </c>
      <c r="E314" s="10" t="s">
        <v>11873</v>
      </c>
    </row>
    <row r="315">
      <c r="A315" s="10" t="s">
        <v>11276</v>
      </c>
      <c r="E315" s="10" t="s">
        <v>11873</v>
      </c>
    </row>
    <row r="316">
      <c r="A316" s="10" t="s">
        <v>11919</v>
      </c>
      <c r="E316" s="10" t="s">
        <v>11873</v>
      </c>
    </row>
    <row r="317">
      <c r="A317" s="22"/>
      <c r="E317" s="22"/>
    </row>
    <row r="318">
      <c r="A318" s="22"/>
      <c r="E318" s="22"/>
    </row>
    <row r="319">
      <c r="A319" s="22"/>
      <c r="E319" s="22"/>
    </row>
    <row r="320">
      <c r="A320" s="22"/>
      <c r="E320" s="22"/>
    </row>
    <row r="321">
      <c r="A321" s="22"/>
      <c r="E321" s="22"/>
    </row>
    <row r="322">
      <c r="A322" s="22"/>
      <c r="E322" s="22"/>
    </row>
    <row r="323">
      <c r="A323" s="22"/>
      <c r="E323" s="22"/>
    </row>
    <row r="324">
      <c r="A324" s="22"/>
      <c r="E324" s="22"/>
    </row>
    <row r="325">
      <c r="A325" s="22"/>
      <c r="E325" s="22"/>
    </row>
    <row r="326">
      <c r="A326" s="22"/>
      <c r="E326" s="22"/>
    </row>
    <row r="327">
      <c r="A327" s="22"/>
      <c r="E327" s="22"/>
    </row>
    <row r="328">
      <c r="A328" s="22"/>
      <c r="E328" s="22"/>
    </row>
    <row r="329">
      <c r="A329" s="22"/>
      <c r="E329" s="22"/>
    </row>
    <row r="330">
      <c r="A330" s="22"/>
      <c r="E330" s="22"/>
    </row>
    <row r="331">
      <c r="A331" s="22"/>
      <c r="E331" s="22"/>
    </row>
    <row r="332">
      <c r="A332" s="22"/>
      <c r="E332" s="22"/>
    </row>
    <row r="333">
      <c r="A333" s="22"/>
      <c r="E333" s="22"/>
    </row>
    <row r="334">
      <c r="A334" s="22"/>
      <c r="E334" s="22"/>
    </row>
    <row r="335">
      <c r="A335" s="22"/>
      <c r="E335" s="22"/>
    </row>
    <row r="336">
      <c r="A336" s="22"/>
      <c r="E336" s="22"/>
    </row>
    <row r="337">
      <c r="A337" s="22"/>
      <c r="E337" s="22"/>
    </row>
    <row r="338">
      <c r="A338" s="22"/>
      <c r="E338" s="22"/>
    </row>
    <row r="339">
      <c r="A339" s="22"/>
      <c r="E339" s="22"/>
    </row>
    <row r="340">
      <c r="A340" s="22"/>
      <c r="E340" s="22"/>
    </row>
    <row r="341">
      <c r="A341" s="22"/>
      <c r="E341" s="22"/>
    </row>
    <row r="342">
      <c r="A342" s="22"/>
      <c r="E342" s="22"/>
    </row>
    <row r="343">
      <c r="A343" s="22"/>
      <c r="E343" s="22"/>
    </row>
    <row r="344">
      <c r="A344" s="22"/>
      <c r="E344" s="22"/>
    </row>
    <row r="345">
      <c r="A345" s="22"/>
      <c r="E345" s="22"/>
    </row>
    <row r="346">
      <c r="A346" s="22"/>
      <c r="E346" s="22"/>
    </row>
    <row r="347">
      <c r="A347" s="22"/>
      <c r="E347" s="22"/>
    </row>
    <row r="348">
      <c r="A348" s="22"/>
      <c r="E348" s="22"/>
    </row>
    <row r="349">
      <c r="A349" s="22"/>
      <c r="E349" s="22"/>
    </row>
    <row r="350">
      <c r="A350" s="22"/>
      <c r="E350" s="22"/>
    </row>
    <row r="351">
      <c r="A351" s="22"/>
      <c r="E351" s="22"/>
    </row>
    <row r="352">
      <c r="A352" s="22"/>
      <c r="E352" s="22"/>
    </row>
    <row r="353">
      <c r="A353" s="22"/>
      <c r="E353" s="22"/>
    </row>
    <row r="354">
      <c r="A354" s="22"/>
      <c r="E354" s="22"/>
    </row>
    <row r="355">
      <c r="A355" s="22"/>
      <c r="E355" s="22"/>
    </row>
    <row r="356">
      <c r="A356" s="22"/>
      <c r="E356" s="22"/>
    </row>
    <row r="357">
      <c r="A357" s="22"/>
      <c r="E357" s="22"/>
    </row>
    <row r="358">
      <c r="A358" s="22"/>
      <c r="E358" s="22"/>
    </row>
    <row r="359">
      <c r="A359" s="22"/>
      <c r="E359" s="22"/>
    </row>
    <row r="360">
      <c r="A360" s="22"/>
      <c r="E360" s="22"/>
    </row>
    <row r="361">
      <c r="A361" s="22"/>
      <c r="E361" s="22"/>
    </row>
    <row r="362">
      <c r="A362" s="22"/>
      <c r="E362" s="22"/>
    </row>
    <row r="363">
      <c r="A363" s="22"/>
      <c r="E363" s="22"/>
    </row>
    <row r="364">
      <c r="A364" s="22"/>
      <c r="E364" s="22"/>
    </row>
    <row r="365">
      <c r="A365" s="22"/>
      <c r="E365" s="22"/>
    </row>
    <row r="366">
      <c r="A366" s="22"/>
      <c r="E366" s="22"/>
    </row>
    <row r="367">
      <c r="A367" s="22"/>
      <c r="E367" s="22"/>
    </row>
    <row r="368">
      <c r="A368" s="22"/>
      <c r="E368" s="22"/>
    </row>
    <row r="369">
      <c r="A369" s="22"/>
      <c r="E369" s="22"/>
    </row>
    <row r="370">
      <c r="A370" s="22"/>
      <c r="E370" s="22"/>
    </row>
    <row r="371">
      <c r="A371" s="22"/>
      <c r="E371" s="22"/>
    </row>
    <row r="372">
      <c r="A372" s="22"/>
      <c r="E372" s="22"/>
    </row>
    <row r="373">
      <c r="A373" s="22"/>
      <c r="E373" s="22"/>
    </row>
    <row r="374">
      <c r="A374" s="22"/>
      <c r="E374" s="22"/>
    </row>
    <row r="375">
      <c r="A375" s="22"/>
      <c r="E375" s="22"/>
    </row>
    <row r="376">
      <c r="A376" s="22"/>
      <c r="E376" s="22"/>
    </row>
    <row r="377">
      <c r="A377" s="22"/>
      <c r="E377" s="22"/>
    </row>
    <row r="378">
      <c r="A378" s="22"/>
      <c r="E378" s="22"/>
    </row>
    <row r="379">
      <c r="A379" s="22"/>
      <c r="E379" s="22"/>
    </row>
    <row r="380">
      <c r="A380" s="22"/>
      <c r="E380" s="22"/>
    </row>
    <row r="381">
      <c r="A381" s="22"/>
      <c r="E381" s="22"/>
    </row>
    <row r="382">
      <c r="A382" s="22"/>
      <c r="E382" s="22"/>
    </row>
    <row r="383">
      <c r="A383" s="22"/>
      <c r="E383" s="22"/>
    </row>
    <row r="384">
      <c r="A384" s="22"/>
      <c r="E384" s="22"/>
    </row>
    <row r="385">
      <c r="A385" s="22"/>
      <c r="E385" s="22"/>
    </row>
    <row r="386">
      <c r="A386" s="22"/>
      <c r="E386" s="22"/>
    </row>
    <row r="387">
      <c r="A387" s="22"/>
      <c r="E387" s="22"/>
    </row>
    <row r="388">
      <c r="A388" s="22"/>
      <c r="E388" s="22"/>
    </row>
    <row r="389">
      <c r="A389" s="22"/>
      <c r="E389" s="22"/>
    </row>
    <row r="390">
      <c r="A390" s="22"/>
      <c r="E390" s="22"/>
    </row>
    <row r="391">
      <c r="A391" s="22"/>
      <c r="E391" s="22"/>
    </row>
    <row r="392">
      <c r="A392" s="22"/>
      <c r="E392" s="22"/>
    </row>
    <row r="393">
      <c r="A393" s="22"/>
      <c r="E393" s="22"/>
    </row>
    <row r="394">
      <c r="A394" s="22"/>
      <c r="E394" s="22"/>
    </row>
    <row r="395">
      <c r="A395" s="22"/>
      <c r="E395" s="22"/>
    </row>
    <row r="396">
      <c r="A396" s="22"/>
      <c r="E396" s="22"/>
    </row>
    <row r="397">
      <c r="A397" s="22"/>
      <c r="E397" s="22"/>
    </row>
    <row r="398">
      <c r="A398" s="22"/>
      <c r="E398" s="22"/>
    </row>
    <row r="399">
      <c r="A399" s="22"/>
      <c r="E399" s="22"/>
    </row>
    <row r="400">
      <c r="A400" s="22"/>
      <c r="E400" s="22"/>
    </row>
    <row r="401">
      <c r="A401" s="22"/>
      <c r="E401" s="22"/>
    </row>
    <row r="402">
      <c r="A402" s="22"/>
      <c r="E402" s="22"/>
    </row>
    <row r="403">
      <c r="A403" s="22"/>
      <c r="E403" s="22"/>
    </row>
    <row r="404">
      <c r="A404" s="22"/>
      <c r="E404" s="22"/>
    </row>
    <row r="405">
      <c r="A405" s="22"/>
      <c r="E405" s="22"/>
    </row>
    <row r="406">
      <c r="A406" s="22"/>
      <c r="E406" s="22"/>
    </row>
    <row r="407">
      <c r="A407" s="22"/>
      <c r="E407" s="22"/>
    </row>
    <row r="408">
      <c r="A408" s="22"/>
      <c r="E408" s="22"/>
    </row>
    <row r="409">
      <c r="A409" s="22"/>
      <c r="E409" s="22"/>
    </row>
    <row r="410">
      <c r="A410" s="22"/>
      <c r="E410" s="22"/>
    </row>
    <row r="411">
      <c r="A411" s="22"/>
      <c r="E411" s="22"/>
    </row>
    <row r="412">
      <c r="A412" s="22"/>
      <c r="E412" s="22"/>
    </row>
    <row r="413">
      <c r="A413" s="22"/>
      <c r="E413" s="22"/>
    </row>
    <row r="414">
      <c r="A414" s="22"/>
      <c r="E414" s="22"/>
    </row>
    <row r="415">
      <c r="A415" s="22"/>
      <c r="E415" s="22"/>
    </row>
    <row r="416">
      <c r="A416" s="22"/>
      <c r="E416" s="22"/>
    </row>
    <row r="417">
      <c r="A417" s="22"/>
      <c r="E417" s="22"/>
    </row>
    <row r="418">
      <c r="A418" s="22"/>
      <c r="E418" s="22"/>
    </row>
    <row r="419">
      <c r="A419" s="22"/>
      <c r="E419" s="22"/>
    </row>
    <row r="420">
      <c r="A420" s="22"/>
      <c r="E420" s="22"/>
    </row>
    <row r="421">
      <c r="A421" s="22"/>
      <c r="E421" s="22"/>
    </row>
    <row r="422">
      <c r="A422" s="22"/>
      <c r="E422" s="22"/>
    </row>
    <row r="423">
      <c r="A423" s="22"/>
      <c r="E423" s="22"/>
    </row>
    <row r="424">
      <c r="A424" s="22"/>
      <c r="E424" s="22"/>
    </row>
    <row r="425">
      <c r="A425" s="22"/>
      <c r="E425" s="22"/>
    </row>
    <row r="426">
      <c r="A426" s="22"/>
      <c r="E426" s="22"/>
    </row>
    <row r="427">
      <c r="A427" s="22"/>
      <c r="E427" s="22"/>
    </row>
    <row r="428">
      <c r="A428" s="22"/>
      <c r="E428" s="22"/>
    </row>
    <row r="429">
      <c r="A429" s="22"/>
      <c r="E429" s="22"/>
    </row>
    <row r="430">
      <c r="A430" s="22"/>
      <c r="E430" s="22"/>
    </row>
    <row r="431">
      <c r="A431" s="22"/>
      <c r="E431" s="22"/>
    </row>
    <row r="432">
      <c r="A432" s="22"/>
      <c r="E432" s="22"/>
    </row>
    <row r="433">
      <c r="A433" s="22"/>
      <c r="E433" s="22"/>
    </row>
    <row r="434">
      <c r="A434" s="22"/>
      <c r="E434" s="22"/>
    </row>
    <row r="435">
      <c r="A435" s="22"/>
      <c r="E435" s="22"/>
    </row>
    <row r="436">
      <c r="A436" s="22"/>
      <c r="E436" s="22"/>
    </row>
    <row r="437">
      <c r="A437" s="22"/>
      <c r="E437" s="22"/>
    </row>
    <row r="438">
      <c r="A438" s="22"/>
      <c r="E438" s="22"/>
    </row>
    <row r="439">
      <c r="A439" s="22"/>
      <c r="E439" s="22"/>
    </row>
    <row r="440">
      <c r="A440" s="22"/>
      <c r="E440" s="22"/>
    </row>
    <row r="441">
      <c r="A441" s="22"/>
      <c r="E441" s="22"/>
    </row>
    <row r="442">
      <c r="A442" s="22"/>
      <c r="E442" s="22"/>
    </row>
    <row r="443">
      <c r="A443" s="22"/>
      <c r="E443" s="22"/>
    </row>
    <row r="444">
      <c r="A444" s="22"/>
      <c r="E444" s="22"/>
    </row>
    <row r="445">
      <c r="A445" s="22"/>
      <c r="E445" s="22"/>
    </row>
    <row r="446">
      <c r="A446" s="22"/>
      <c r="E446" s="22"/>
    </row>
    <row r="447">
      <c r="A447" s="22"/>
      <c r="E447" s="22"/>
    </row>
    <row r="448">
      <c r="A448" s="22"/>
      <c r="E448" s="22"/>
    </row>
    <row r="449">
      <c r="A449" s="22"/>
      <c r="E449" s="22"/>
    </row>
    <row r="450">
      <c r="A450" s="22"/>
      <c r="E450" s="22"/>
    </row>
    <row r="451">
      <c r="A451" s="22"/>
      <c r="E451" s="22"/>
    </row>
    <row r="452">
      <c r="A452" s="22"/>
      <c r="E452" s="22"/>
    </row>
    <row r="453">
      <c r="A453" s="22"/>
      <c r="E453" s="22"/>
    </row>
    <row r="454">
      <c r="A454" s="22"/>
      <c r="E454" s="22"/>
    </row>
    <row r="455">
      <c r="A455" s="22"/>
      <c r="E455" s="22"/>
    </row>
    <row r="456">
      <c r="A456" s="22"/>
      <c r="E456" s="22"/>
    </row>
    <row r="457">
      <c r="A457" s="22"/>
      <c r="E457" s="22"/>
    </row>
    <row r="458">
      <c r="A458" s="22"/>
      <c r="E458" s="22"/>
    </row>
    <row r="459">
      <c r="A459" s="22"/>
      <c r="E459" s="22"/>
    </row>
    <row r="460">
      <c r="A460" s="22"/>
      <c r="E460" s="22"/>
    </row>
    <row r="461">
      <c r="A461" s="22"/>
      <c r="E461" s="22"/>
    </row>
    <row r="462">
      <c r="A462" s="22"/>
      <c r="E462" s="22"/>
    </row>
    <row r="463">
      <c r="A463" s="22"/>
      <c r="E463" s="22"/>
    </row>
    <row r="464">
      <c r="A464" s="22"/>
      <c r="E464" s="22"/>
    </row>
    <row r="465">
      <c r="A465" s="22"/>
      <c r="E465" s="22"/>
    </row>
    <row r="466">
      <c r="A466" s="22"/>
      <c r="E466" s="22"/>
    </row>
    <row r="467">
      <c r="A467" s="22"/>
      <c r="E467" s="22"/>
    </row>
    <row r="468">
      <c r="A468" s="22"/>
      <c r="E468" s="22"/>
    </row>
    <row r="469">
      <c r="A469" s="22"/>
      <c r="E469" s="22"/>
    </row>
    <row r="470">
      <c r="A470" s="22"/>
      <c r="E470" s="22"/>
    </row>
    <row r="471">
      <c r="A471" s="22"/>
      <c r="E471" s="22"/>
    </row>
    <row r="472">
      <c r="A472" s="22"/>
      <c r="E472" s="22"/>
    </row>
    <row r="473">
      <c r="A473" s="22"/>
      <c r="E473" s="22"/>
    </row>
    <row r="474">
      <c r="A474" s="22"/>
      <c r="E474" s="22"/>
    </row>
    <row r="475">
      <c r="A475" s="22"/>
      <c r="E475" s="22"/>
    </row>
    <row r="476">
      <c r="A476" s="22"/>
      <c r="E476" s="22"/>
    </row>
    <row r="477">
      <c r="A477" s="22"/>
      <c r="E477" s="22"/>
    </row>
    <row r="478">
      <c r="A478" s="22"/>
      <c r="E478" s="22"/>
    </row>
    <row r="479">
      <c r="A479" s="22"/>
      <c r="E479" s="22"/>
    </row>
    <row r="480">
      <c r="A480" s="22"/>
      <c r="E480" s="22"/>
    </row>
    <row r="481">
      <c r="A481" s="22"/>
      <c r="E481" s="22"/>
    </row>
    <row r="482">
      <c r="A482" s="22"/>
      <c r="E482" s="22"/>
    </row>
    <row r="483">
      <c r="A483" s="22"/>
      <c r="E483" s="22"/>
    </row>
    <row r="484">
      <c r="A484" s="22"/>
      <c r="E484" s="22"/>
    </row>
    <row r="485">
      <c r="A485" s="22"/>
      <c r="E485" s="22"/>
    </row>
    <row r="486">
      <c r="A486" s="22"/>
      <c r="E486" s="22"/>
    </row>
    <row r="487">
      <c r="A487" s="22"/>
      <c r="E487" s="22"/>
    </row>
    <row r="488">
      <c r="A488" s="22"/>
      <c r="E488" s="22"/>
    </row>
    <row r="489">
      <c r="A489" s="22"/>
      <c r="E489" s="22"/>
    </row>
    <row r="490">
      <c r="A490" s="22"/>
      <c r="E490" s="22"/>
    </row>
    <row r="491">
      <c r="A491" s="22"/>
      <c r="E491" s="22"/>
    </row>
    <row r="492">
      <c r="A492" s="22"/>
      <c r="E492" s="22"/>
    </row>
    <row r="493">
      <c r="A493" s="22"/>
      <c r="E493" s="22"/>
    </row>
    <row r="494">
      <c r="A494" s="22"/>
      <c r="E494" s="22"/>
    </row>
    <row r="495">
      <c r="A495" s="22"/>
      <c r="E495" s="22"/>
    </row>
    <row r="496">
      <c r="A496" s="22"/>
      <c r="E496" s="22"/>
    </row>
    <row r="497">
      <c r="A497" s="22"/>
      <c r="E497" s="22"/>
    </row>
    <row r="498">
      <c r="A498" s="22"/>
      <c r="E498" s="22"/>
    </row>
    <row r="499">
      <c r="A499" s="22"/>
      <c r="E499" s="22"/>
    </row>
    <row r="500">
      <c r="A500" s="22"/>
      <c r="E500" s="22"/>
    </row>
    <row r="501">
      <c r="A501" s="22"/>
      <c r="E501" s="22"/>
    </row>
    <row r="502">
      <c r="A502" s="22"/>
      <c r="E502" s="22"/>
    </row>
    <row r="503">
      <c r="A503" s="22"/>
      <c r="E503" s="22"/>
    </row>
    <row r="504">
      <c r="A504" s="22"/>
      <c r="E504" s="22"/>
    </row>
    <row r="505">
      <c r="A505" s="22"/>
      <c r="E505" s="22"/>
    </row>
    <row r="506">
      <c r="A506" s="22"/>
      <c r="E506" s="22"/>
    </row>
    <row r="507">
      <c r="A507" s="22"/>
      <c r="E507" s="22"/>
    </row>
    <row r="508">
      <c r="A508" s="22"/>
      <c r="E508" s="22"/>
    </row>
    <row r="509">
      <c r="A509" s="22"/>
      <c r="E509" s="22"/>
    </row>
    <row r="510">
      <c r="A510" s="22"/>
      <c r="E510" s="22"/>
    </row>
    <row r="511">
      <c r="A511" s="22"/>
      <c r="E511" s="22"/>
    </row>
    <row r="512">
      <c r="A512" s="22"/>
      <c r="E512" s="22"/>
    </row>
    <row r="513">
      <c r="A513" s="22"/>
      <c r="E513" s="22"/>
    </row>
    <row r="514">
      <c r="A514" s="22"/>
      <c r="E514" s="22"/>
    </row>
    <row r="515">
      <c r="A515" s="22"/>
      <c r="E515" s="22"/>
    </row>
    <row r="516">
      <c r="A516" s="22"/>
      <c r="E516" s="22"/>
    </row>
    <row r="517">
      <c r="A517" s="22"/>
      <c r="E517" s="22"/>
    </row>
    <row r="518">
      <c r="A518" s="22"/>
      <c r="E518" s="22"/>
    </row>
    <row r="519">
      <c r="A519" s="22"/>
      <c r="E519" s="22"/>
    </row>
    <row r="520">
      <c r="A520" s="22"/>
      <c r="E520" s="22"/>
    </row>
    <row r="521">
      <c r="A521" s="22"/>
      <c r="E521" s="22"/>
    </row>
    <row r="522">
      <c r="A522" s="22"/>
      <c r="E522" s="22"/>
    </row>
    <row r="523">
      <c r="A523" s="22"/>
      <c r="E523" s="22"/>
    </row>
    <row r="524">
      <c r="A524" s="22"/>
      <c r="E524" s="22"/>
    </row>
    <row r="525">
      <c r="A525" s="22"/>
      <c r="E525" s="22"/>
    </row>
    <row r="526">
      <c r="A526" s="22"/>
      <c r="E526" s="22"/>
    </row>
    <row r="527">
      <c r="A527" s="22"/>
      <c r="E527" s="22"/>
    </row>
    <row r="528">
      <c r="A528" s="22"/>
      <c r="E528" s="22"/>
    </row>
    <row r="529">
      <c r="A529" s="22"/>
      <c r="E529" s="22"/>
    </row>
    <row r="530">
      <c r="A530" s="22"/>
      <c r="E530" s="22"/>
    </row>
    <row r="531">
      <c r="A531" s="22"/>
      <c r="E531" s="22"/>
    </row>
    <row r="532">
      <c r="A532" s="22"/>
      <c r="E532" s="22"/>
    </row>
    <row r="533">
      <c r="A533" s="22"/>
      <c r="E533" s="22"/>
    </row>
    <row r="534">
      <c r="A534" s="22"/>
      <c r="E534" s="22"/>
    </row>
    <row r="535">
      <c r="A535" s="22"/>
      <c r="E535" s="22"/>
    </row>
    <row r="536">
      <c r="A536" s="22"/>
      <c r="E536" s="22"/>
    </row>
    <row r="537">
      <c r="A537" s="22"/>
      <c r="E537" s="22"/>
    </row>
    <row r="538">
      <c r="A538" s="22"/>
      <c r="E538" s="22"/>
    </row>
    <row r="539">
      <c r="A539" s="22"/>
      <c r="E539" s="22"/>
    </row>
    <row r="540">
      <c r="A540" s="22"/>
      <c r="E540" s="22"/>
    </row>
    <row r="541">
      <c r="A541" s="22"/>
      <c r="E541" s="22"/>
    </row>
    <row r="542">
      <c r="A542" s="22"/>
      <c r="E542" s="22"/>
    </row>
    <row r="543">
      <c r="A543" s="22"/>
      <c r="E543" s="22"/>
    </row>
    <row r="544">
      <c r="A544" s="22"/>
      <c r="E544" s="22"/>
    </row>
    <row r="545">
      <c r="A545" s="22"/>
      <c r="E545" s="22"/>
    </row>
    <row r="546">
      <c r="A546" s="22"/>
      <c r="E546" s="22"/>
    </row>
    <row r="547">
      <c r="A547" s="22"/>
      <c r="E547" s="22"/>
    </row>
    <row r="548">
      <c r="A548" s="22"/>
      <c r="E548" s="22"/>
    </row>
    <row r="549">
      <c r="A549" s="22"/>
      <c r="E549" s="22"/>
    </row>
    <row r="550">
      <c r="A550" s="22"/>
      <c r="E550" s="22"/>
    </row>
    <row r="551">
      <c r="A551" s="22"/>
      <c r="E551" s="22"/>
    </row>
    <row r="552">
      <c r="A552" s="22"/>
      <c r="E552" s="22"/>
    </row>
    <row r="553">
      <c r="A553" s="22"/>
      <c r="E553" s="22"/>
    </row>
    <row r="554">
      <c r="A554" s="22"/>
      <c r="E554" s="22"/>
    </row>
    <row r="555">
      <c r="A555" s="22"/>
      <c r="E555" s="22"/>
    </row>
    <row r="556">
      <c r="A556" s="22"/>
      <c r="E556" s="22"/>
    </row>
    <row r="557">
      <c r="A557" s="22"/>
      <c r="E557" s="22"/>
    </row>
    <row r="558">
      <c r="A558" s="22"/>
      <c r="E558" s="22"/>
    </row>
    <row r="559">
      <c r="A559" s="22"/>
      <c r="E559" s="22"/>
    </row>
    <row r="560">
      <c r="A560" s="22"/>
      <c r="E560" s="22"/>
    </row>
    <row r="561">
      <c r="A561" s="22"/>
      <c r="E561" s="22"/>
    </row>
    <row r="562">
      <c r="A562" s="22"/>
      <c r="E562" s="22"/>
    </row>
    <row r="563">
      <c r="A563" s="22"/>
      <c r="E563" s="22"/>
    </row>
    <row r="564">
      <c r="A564" s="22"/>
      <c r="E564" s="22"/>
    </row>
    <row r="565">
      <c r="A565" s="22"/>
      <c r="E565" s="22"/>
    </row>
    <row r="566">
      <c r="A566" s="22"/>
      <c r="E566" s="22"/>
    </row>
    <row r="567">
      <c r="A567" s="22"/>
      <c r="E567" s="22"/>
    </row>
    <row r="568">
      <c r="A568" s="22"/>
      <c r="E568" s="22"/>
    </row>
    <row r="569">
      <c r="A569" s="22"/>
      <c r="E569" s="22"/>
    </row>
    <row r="570">
      <c r="A570" s="22"/>
      <c r="E570" s="22"/>
    </row>
    <row r="571">
      <c r="A571" s="22"/>
      <c r="E571" s="22"/>
    </row>
    <row r="572">
      <c r="A572" s="22"/>
      <c r="E572" s="22"/>
    </row>
    <row r="573">
      <c r="A573" s="22"/>
      <c r="E573" s="22"/>
    </row>
    <row r="574">
      <c r="A574" s="22"/>
      <c r="E574" s="22"/>
    </row>
    <row r="575">
      <c r="A575" s="22"/>
      <c r="E575" s="22"/>
    </row>
    <row r="576">
      <c r="A576" s="22"/>
      <c r="E576" s="22"/>
    </row>
    <row r="577">
      <c r="A577" s="22"/>
      <c r="E577" s="22"/>
    </row>
    <row r="578">
      <c r="A578" s="22"/>
      <c r="E578" s="22"/>
    </row>
    <row r="579">
      <c r="A579" s="22"/>
      <c r="E579" s="22"/>
    </row>
    <row r="580">
      <c r="A580" s="22"/>
      <c r="E580" s="22"/>
    </row>
    <row r="581">
      <c r="A581" s="22"/>
      <c r="E581" s="22"/>
    </row>
    <row r="582">
      <c r="A582" s="22"/>
      <c r="E582" s="22"/>
    </row>
    <row r="583">
      <c r="A583" s="22"/>
      <c r="E583" s="22"/>
    </row>
    <row r="584">
      <c r="A584" s="22"/>
      <c r="E584" s="22"/>
    </row>
    <row r="585">
      <c r="A585" s="22"/>
      <c r="E585" s="22"/>
    </row>
    <row r="586">
      <c r="A586" s="22"/>
      <c r="E586" s="22"/>
    </row>
    <row r="587">
      <c r="A587" s="22"/>
      <c r="E587" s="22"/>
    </row>
    <row r="588">
      <c r="A588" s="22"/>
      <c r="E588" s="22"/>
    </row>
    <row r="589">
      <c r="A589" s="22"/>
      <c r="E589" s="22"/>
    </row>
    <row r="590">
      <c r="A590" s="22"/>
      <c r="E590" s="22"/>
    </row>
    <row r="591">
      <c r="A591" s="22"/>
      <c r="E591" s="22"/>
    </row>
    <row r="592">
      <c r="A592" s="22"/>
      <c r="E592" s="22"/>
    </row>
    <row r="593">
      <c r="A593" s="22"/>
      <c r="E593" s="22"/>
    </row>
    <row r="594">
      <c r="A594" s="22"/>
      <c r="E594" s="22"/>
    </row>
    <row r="595">
      <c r="A595" s="22"/>
      <c r="E595" s="22"/>
    </row>
    <row r="596">
      <c r="A596" s="22"/>
      <c r="E596" s="22"/>
    </row>
    <row r="597">
      <c r="A597" s="22"/>
      <c r="E597" s="22"/>
    </row>
    <row r="598">
      <c r="A598" s="22"/>
      <c r="E598" s="22"/>
    </row>
    <row r="599">
      <c r="A599" s="22"/>
      <c r="E599" s="22"/>
    </row>
    <row r="600">
      <c r="A600" s="22"/>
      <c r="E600" s="22"/>
    </row>
    <row r="601">
      <c r="A601" s="22"/>
      <c r="E601" s="22"/>
    </row>
    <row r="602">
      <c r="A602" s="22"/>
      <c r="E602" s="22"/>
    </row>
    <row r="603">
      <c r="A603" s="22"/>
      <c r="E603" s="22"/>
    </row>
    <row r="604">
      <c r="A604" s="22"/>
      <c r="E604" s="22"/>
    </row>
    <row r="605">
      <c r="A605" s="22"/>
      <c r="E605" s="22"/>
    </row>
    <row r="606">
      <c r="A606" s="22"/>
      <c r="E606" s="22"/>
    </row>
    <row r="607">
      <c r="A607" s="22"/>
      <c r="E607" s="22"/>
    </row>
    <row r="608">
      <c r="A608" s="22"/>
      <c r="E608" s="22"/>
    </row>
    <row r="609">
      <c r="A609" s="22"/>
      <c r="E609" s="22"/>
    </row>
    <row r="610">
      <c r="A610" s="22"/>
      <c r="E610" s="22"/>
    </row>
    <row r="611">
      <c r="A611" s="22"/>
      <c r="E611" s="22"/>
    </row>
    <row r="612">
      <c r="A612" s="22"/>
      <c r="E612" s="22"/>
    </row>
    <row r="613">
      <c r="A613" s="22"/>
      <c r="E613" s="22"/>
    </row>
    <row r="614">
      <c r="A614" s="22"/>
      <c r="E614" s="22"/>
    </row>
    <row r="615">
      <c r="A615" s="22"/>
      <c r="E615" s="22"/>
    </row>
    <row r="616">
      <c r="A616" s="22"/>
      <c r="E616" s="22"/>
    </row>
    <row r="617">
      <c r="A617" s="22"/>
      <c r="E617" s="22"/>
    </row>
    <row r="618">
      <c r="A618" s="22"/>
      <c r="E618" s="22"/>
    </row>
    <row r="619">
      <c r="A619" s="22"/>
      <c r="E619" s="22"/>
    </row>
    <row r="620">
      <c r="A620" s="22"/>
      <c r="E620" s="22"/>
    </row>
    <row r="621">
      <c r="A621" s="22"/>
      <c r="E621" s="22"/>
    </row>
    <row r="622">
      <c r="A622" s="22"/>
      <c r="E622" s="22"/>
    </row>
    <row r="623">
      <c r="A623" s="22"/>
      <c r="E623" s="22"/>
    </row>
    <row r="624">
      <c r="A624" s="22"/>
      <c r="E624" s="22"/>
    </row>
    <row r="625">
      <c r="A625" s="22"/>
      <c r="E625" s="22"/>
    </row>
    <row r="626">
      <c r="A626" s="22"/>
      <c r="E626" s="22"/>
    </row>
    <row r="627">
      <c r="A627" s="22"/>
      <c r="E627" s="22"/>
    </row>
    <row r="628">
      <c r="A628" s="22"/>
      <c r="E628" s="22"/>
    </row>
    <row r="629">
      <c r="A629" s="22"/>
      <c r="E629" s="22"/>
    </row>
    <row r="630">
      <c r="A630" s="22"/>
      <c r="E630" s="22"/>
    </row>
    <row r="631">
      <c r="A631" s="22"/>
      <c r="E631" s="22"/>
    </row>
    <row r="632">
      <c r="A632" s="22"/>
      <c r="E632" s="22"/>
    </row>
    <row r="633">
      <c r="A633" s="22"/>
      <c r="E633" s="22"/>
    </row>
    <row r="634">
      <c r="A634" s="22"/>
      <c r="E634" s="22"/>
    </row>
    <row r="635">
      <c r="A635" s="22"/>
      <c r="E635" s="22"/>
    </row>
    <row r="636">
      <c r="A636" s="22"/>
      <c r="E636" s="22"/>
    </row>
    <row r="637">
      <c r="A637" s="22"/>
      <c r="E637" s="22"/>
    </row>
    <row r="638">
      <c r="A638" s="22"/>
      <c r="E638" s="22"/>
    </row>
    <row r="639">
      <c r="A639" s="22"/>
      <c r="E639" s="22"/>
    </row>
    <row r="640">
      <c r="A640" s="22"/>
      <c r="E640" s="22"/>
    </row>
    <row r="641">
      <c r="A641" s="22"/>
      <c r="E641" s="22"/>
    </row>
    <row r="642">
      <c r="A642" s="22"/>
      <c r="E642" s="22"/>
    </row>
    <row r="643">
      <c r="A643" s="22"/>
      <c r="E643" s="22"/>
    </row>
    <row r="644">
      <c r="A644" s="22"/>
      <c r="E644" s="22"/>
    </row>
    <row r="645">
      <c r="A645" s="22"/>
      <c r="E645" s="22"/>
    </row>
    <row r="646">
      <c r="A646" s="22"/>
      <c r="E646" s="22"/>
    </row>
    <row r="647">
      <c r="A647" s="22"/>
      <c r="E647" s="22"/>
    </row>
    <row r="648">
      <c r="A648" s="22"/>
      <c r="E648" s="22"/>
    </row>
    <row r="649">
      <c r="A649" s="22"/>
      <c r="E649" s="22"/>
    </row>
    <row r="650">
      <c r="A650" s="22"/>
      <c r="E650" s="22"/>
    </row>
    <row r="651">
      <c r="A651" s="22"/>
      <c r="E651" s="22"/>
    </row>
    <row r="652">
      <c r="A652" s="22"/>
      <c r="E652" s="22"/>
    </row>
    <row r="653">
      <c r="A653" s="22"/>
      <c r="E653" s="22"/>
    </row>
    <row r="654">
      <c r="A654" s="22"/>
      <c r="E654" s="22"/>
    </row>
    <row r="655">
      <c r="A655" s="22"/>
      <c r="E655" s="22"/>
    </row>
    <row r="656">
      <c r="A656" s="22"/>
      <c r="E656" s="22"/>
    </row>
    <row r="657">
      <c r="A657" s="22"/>
      <c r="E657" s="22"/>
    </row>
    <row r="658">
      <c r="A658" s="22"/>
      <c r="E658" s="22"/>
    </row>
    <row r="659">
      <c r="A659" s="22"/>
      <c r="E659" s="22"/>
    </row>
    <row r="660">
      <c r="A660" s="22"/>
      <c r="E660" s="22"/>
    </row>
    <row r="661">
      <c r="A661" s="22"/>
      <c r="E661" s="22"/>
    </row>
    <row r="662">
      <c r="A662" s="22"/>
      <c r="E662" s="22"/>
    </row>
    <row r="663">
      <c r="A663" s="22"/>
      <c r="E663" s="22"/>
    </row>
    <row r="664">
      <c r="A664" s="22"/>
      <c r="E664" s="22"/>
    </row>
    <row r="665">
      <c r="A665" s="22"/>
      <c r="E665" s="22"/>
    </row>
    <row r="666">
      <c r="A666" s="22"/>
      <c r="E666" s="22"/>
    </row>
    <row r="667">
      <c r="A667" s="22"/>
      <c r="E667" s="22"/>
    </row>
    <row r="668">
      <c r="A668" s="22"/>
      <c r="E668" s="22"/>
    </row>
    <row r="669">
      <c r="A669" s="22"/>
      <c r="E669" s="22"/>
    </row>
    <row r="670">
      <c r="A670" s="22"/>
      <c r="E670" s="22"/>
    </row>
    <row r="671">
      <c r="A671" s="22"/>
      <c r="E671" s="22"/>
    </row>
    <row r="672">
      <c r="A672" s="22"/>
      <c r="E672" s="22"/>
    </row>
    <row r="673">
      <c r="A673" s="22"/>
      <c r="E673" s="22"/>
    </row>
    <row r="674">
      <c r="A674" s="22"/>
      <c r="E674" s="22"/>
    </row>
    <row r="675">
      <c r="A675" s="22"/>
      <c r="E675" s="22"/>
    </row>
    <row r="676">
      <c r="A676" s="22"/>
      <c r="E676" s="22"/>
    </row>
    <row r="677">
      <c r="A677" s="22"/>
      <c r="E677" s="22"/>
    </row>
    <row r="678">
      <c r="A678" s="22"/>
      <c r="E678" s="22"/>
    </row>
    <row r="679">
      <c r="A679" s="22"/>
      <c r="E679" s="22"/>
    </row>
    <row r="680">
      <c r="A680" s="22"/>
      <c r="E680" s="22"/>
    </row>
    <row r="681">
      <c r="A681" s="22"/>
      <c r="E681" s="22"/>
    </row>
    <row r="682">
      <c r="A682" s="22"/>
      <c r="E682" s="22"/>
    </row>
    <row r="683">
      <c r="A683" s="22"/>
      <c r="E683" s="22"/>
    </row>
    <row r="684">
      <c r="A684" s="22"/>
      <c r="E684" s="22"/>
    </row>
    <row r="685">
      <c r="A685" s="22"/>
      <c r="E685" s="22"/>
    </row>
    <row r="686">
      <c r="A686" s="22"/>
      <c r="E686" s="22"/>
    </row>
    <row r="687">
      <c r="A687" s="22"/>
      <c r="E687" s="22"/>
    </row>
    <row r="688">
      <c r="A688" s="22"/>
      <c r="E688" s="22"/>
    </row>
    <row r="689">
      <c r="A689" s="22"/>
      <c r="E689" s="22"/>
    </row>
    <row r="690">
      <c r="A690" s="22"/>
      <c r="E690" s="22"/>
    </row>
    <row r="691">
      <c r="A691" s="22"/>
      <c r="E691" s="22"/>
    </row>
    <row r="692">
      <c r="A692" s="22"/>
      <c r="E692" s="22"/>
    </row>
    <row r="693">
      <c r="A693" s="22"/>
      <c r="E693" s="22"/>
    </row>
    <row r="694">
      <c r="A694" s="22"/>
      <c r="E694" s="22"/>
    </row>
    <row r="695">
      <c r="A695" s="22"/>
      <c r="E695" s="22"/>
    </row>
    <row r="696">
      <c r="A696" s="22"/>
      <c r="E696" s="22"/>
    </row>
    <row r="697">
      <c r="A697" s="22"/>
      <c r="E697" s="22"/>
    </row>
    <row r="698">
      <c r="A698" s="22"/>
      <c r="E698" s="22"/>
    </row>
    <row r="699">
      <c r="A699" s="22"/>
      <c r="E699" s="22"/>
    </row>
    <row r="700">
      <c r="A700" s="22"/>
      <c r="E700" s="22"/>
    </row>
    <row r="701">
      <c r="A701" s="22"/>
      <c r="E701" s="22"/>
    </row>
    <row r="702">
      <c r="A702" s="22"/>
      <c r="E702" s="22"/>
    </row>
    <row r="703">
      <c r="A703" s="22"/>
      <c r="E703" s="22"/>
    </row>
    <row r="704">
      <c r="A704" s="22"/>
      <c r="E704" s="22"/>
    </row>
    <row r="705">
      <c r="A705" s="22"/>
      <c r="E705" s="22"/>
    </row>
    <row r="706">
      <c r="A706" s="22"/>
      <c r="E706" s="22"/>
    </row>
    <row r="707">
      <c r="A707" s="22"/>
      <c r="E707" s="22"/>
    </row>
    <row r="708">
      <c r="A708" s="22"/>
      <c r="E708" s="22"/>
    </row>
    <row r="709">
      <c r="A709" s="22"/>
      <c r="E709" s="22"/>
    </row>
    <row r="710">
      <c r="A710" s="22"/>
      <c r="E710" s="22"/>
    </row>
    <row r="711">
      <c r="A711" s="22"/>
      <c r="E711" s="22"/>
    </row>
    <row r="712">
      <c r="A712" s="22"/>
      <c r="E712" s="22"/>
    </row>
    <row r="713">
      <c r="A713" s="22"/>
      <c r="E713" s="22"/>
    </row>
    <row r="714">
      <c r="A714" s="22"/>
      <c r="E714" s="22"/>
    </row>
    <row r="715">
      <c r="A715" s="22"/>
      <c r="E715" s="22"/>
    </row>
    <row r="716">
      <c r="A716" s="22"/>
      <c r="E716" s="22"/>
    </row>
    <row r="717">
      <c r="A717" s="22"/>
      <c r="E717" s="22"/>
    </row>
    <row r="718">
      <c r="A718" s="22"/>
      <c r="E718" s="22"/>
    </row>
    <row r="719">
      <c r="A719" s="22"/>
      <c r="E719" s="22"/>
    </row>
    <row r="720">
      <c r="A720" s="22"/>
      <c r="E720" s="22"/>
    </row>
    <row r="721">
      <c r="A721" s="22"/>
      <c r="E721" s="22"/>
    </row>
    <row r="722">
      <c r="A722" s="22"/>
      <c r="E722" s="22"/>
    </row>
    <row r="723">
      <c r="A723" s="22"/>
      <c r="E723" s="22"/>
    </row>
    <row r="724">
      <c r="A724" s="22"/>
      <c r="E724" s="22"/>
    </row>
    <row r="725">
      <c r="A725" s="22"/>
      <c r="E725" s="22"/>
    </row>
    <row r="726">
      <c r="A726" s="22"/>
      <c r="E726" s="22"/>
    </row>
    <row r="727">
      <c r="A727" s="22"/>
      <c r="E727" s="22"/>
    </row>
    <row r="728">
      <c r="A728" s="22"/>
      <c r="E728" s="22"/>
    </row>
    <row r="729">
      <c r="A729" s="22"/>
      <c r="E729" s="22"/>
    </row>
    <row r="730">
      <c r="A730" s="22"/>
      <c r="E730" s="22"/>
    </row>
    <row r="731">
      <c r="A731" s="22"/>
      <c r="E731" s="22"/>
    </row>
    <row r="732">
      <c r="A732" s="22"/>
      <c r="E732" s="22"/>
    </row>
    <row r="733">
      <c r="A733" s="22"/>
      <c r="E733" s="22"/>
    </row>
    <row r="734">
      <c r="A734" s="22"/>
      <c r="E734" s="22"/>
    </row>
    <row r="735">
      <c r="A735" s="22"/>
      <c r="E735" s="22"/>
    </row>
    <row r="736">
      <c r="A736" s="22"/>
      <c r="E736" s="22"/>
    </row>
    <row r="737">
      <c r="A737" s="22"/>
      <c r="E737" s="22"/>
    </row>
    <row r="738">
      <c r="A738" s="22"/>
      <c r="E738" s="22"/>
    </row>
    <row r="739">
      <c r="A739" s="22"/>
      <c r="E739" s="22"/>
    </row>
    <row r="740">
      <c r="A740" s="22"/>
      <c r="E740" s="22"/>
    </row>
    <row r="741">
      <c r="A741" s="22"/>
      <c r="E741" s="22"/>
    </row>
    <row r="742">
      <c r="A742" s="22"/>
      <c r="E742" s="22"/>
    </row>
    <row r="743">
      <c r="A743" s="22"/>
      <c r="E743" s="22"/>
    </row>
    <row r="744">
      <c r="A744" s="22"/>
      <c r="E744" s="22"/>
    </row>
    <row r="745">
      <c r="A745" s="22"/>
      <c r="E745" s="22"/>
    </row>
    <row r="746">
      <c r="A746" s="22"/>
      <c r="E746" s="22"/>
    </row>
    <row r="747">
      <c r="A747" s="22"/>
      <c r="E747" s="22"/>
    </row>
    <row r="748">
      <c r="A748" s="22"/>
      <c r="E748" s="22"/>
    </row>
    <row r="749">
      <c r="A749" s="22"/>
      <c r="E749" s="22"/>
    </row>
    <row r="750">
      <c r="A750" s="22"/>
      <c r="E750" s="22"/>
    </row>
    <row r="751">
      <c r="A751" s="22"/>
      <c r="E751" s="22"/>
    </row>
    <row r="752">
      <c r="A752" s="22"/>
      <c r="E752" s="22"/>
    </row>
    <row r="753">
      <c r="A753" s="22"/>
      <c r="E753" s="22"/>
    </row>
    <row r="754">
      <c r="A754" s="22"/>
      <c r="E754" s="22"/>
    </row>
    <row r="755">
      <c r="A755" s="22"/>
      <c r="E755" s="22"/>
    </row>
    <row r="756">
      <c r="A756" s="22"/>
      <c r="E756" s="22"/>
    </row>
    <row r="757">
      <c r="A757" s="22"/>
      <c r="E757" s="22"/>
    </row>
    <row r="758">
      <c r="A758" s="22"/>
      <c r="E758" s="22"/>
    </row>
    <row r="759">
      <c r="A759" s="22"/>
      <c r="E759" s="22"/>
    </row>
    <row r="760">
      <c r="A760" s="22"/>
      <c r="E760" s="22"/>
    </row>
    <row r="761">
      <c r="A761" s="22"/>
      <c r="E761" s="22"/>
    </row>
    <row r="762">
      <c r="A762" s="22"/>
      <c r="E762" s="22"/>
    </row>
    <row r="763">
      <c r="A763" s="22"/>
      <c r="E763" s="22"/>
    </row>
    <row r="764">
      <c r="A764" s="22"/>
      <c r="E764" s="22"/>
    </row>
    <row r="765">
      <c r="A765" s="22"/>
      <c r="E765" s="22"/>
    </row>
    <row r="766">
      <c r="A766" s="22"/>
      <c r="E766" s="22"/>
    </row>
    <row r="767">
      <c r="A767" s="22"/>
      <c r="E767" s="22"/>
    </row>
    <row r="768">
      <c r="A768" s="22"/>
      <c r="E768" s="22"/>
    </row>
    <row r="769">
      <c r="A769" s="22"/>
      <c r="E769" s="22"/>
    </row>
    <row r="770">
      <c r="A770" s="22"/>
      <c r="E770" s="22"/>
    </row>
    <row r="771">
      <c r="A771" s="22"/>
      <c r="E771" s="22"/>
    </row>
    <row r="772">
      <c r="A772" s="22"/>
      <c r="E772" s="22"/>
    </row>
    <row r="773">
      <c r="A773" s="22"/>
      <c r="E773" s="22"/>
    </row>
    <row r="774">
      <c r="A774" s="22"/>
      <c r="E774" s="22"/>
    </row>
    <row r="775">
      <c r="A775" s="22"/>
      <c r="E775" s="22"/>
    </row>
    <row r="776">
      <c r="A776" s="22"/>
      <c r="E776" s="22"/>
    </row>
    <row r="777">
      <c r="A777" s="22"/>
      <c r="E777" s="22"/>
    </row>
    <row r="778">
      <c r="A778" s="22"/>
      <c r="E778" s="22"/>
    </row>
    <row r="779">
      <c r="A779" s="22"/>
      <c r="E779" s="22"/>
    </row>
    <row r="780">
      <c r="A780" s="22"/>
      <c r="E780" s="22"/>
    </row>
    <row r="781">
      <c r="A781" s="22"/>
      <c r="E781" s="22"/>
    </row>
    <row r="782">
      <c r="A782" s="22"/>
      <c r="E782" s="22"/>
    </row>
    <row r="783">
      <c r="A783" s="22"/>
      <c r="E783" s="22"/>
    </row>
    <row r="784">
      <c r="A784" s="22"/>
      <c r="E784" s="22"/>
    </row>
    <row r="785">
      <c r="A785" s="22"/>
      <c r="E785" s="22"/>
    </row>
    <row r="786">
      <c r="A786" s="22"/>
      <c r="E786" s="22"/>
    </row>
    <row r="787">
      <c r="A787" s="22"/>
      <c r="E787" s="22"/>
    </row>
    <row r="788">
      <c r="A788" s="22"/>
      <c r="E788" s="22"/>
    </row>
    <row r="789">
      <c r="A789" s="22"/>
      <c r="E789" s="22"/>
    </row>
    <row r="790">
      <c r="A790" s="22"/>
      <c r="E790" s="22"/>
    </row>
    <row r="791">
      <c r="A791" s="22"/>
      <c r="E791" s="22"/>
    </row>
    <row r="792">
      <c r="A792" s="22"/>
      <c r="E792" s="22"/>
    </row>
    <row r="793">
      <c r="A793" s="22"/>
      <c r="E793" s="22"/>
    </row>
    <row r="794">
      <c r="A794" s="22"/>
      <c r="E794" s="22"/>
    </row>
    <row r="795">
      <c r="A795" s="22"/>
      <c r="E795" s="22"/>
    </row>
    <row r="796">
      <c r="A796" s="22"/>
      <c r="E796" s="22"/>
    </row>
    <row r="797">
      <c r="A797" s="22"/>
      <c r="E797" s="22"/>
    </row>
    <row r="798">
      <c r="A798" s="22"/>
      <c r="E798" s="22"/>
    </row>
    <row r="799">
      <c r="A799" s="22"/>
      <c r="E799" s="22"/>
    </row>
    <row r="800">
      <c r="A800" s="22"/>
      <c r="E800" s="22"/>
    </row>
    <row r="801">
      <c r="A801" s="22"/>
      <c r="E801" s="22"/>
    </row>
    <row r="802">
      <c r="A802" s="22"/>
      <c r="E802" s="22"/>
    </row>
    <row r="803">
      <c r="A803" s="22"/>
      <c r="E803" s="22"/>
    </row>
    <row r="804">
      <c r="A804" s="22"/>
      <c r="E804" s="22"/>
    </row>
    <row r="805">
      <c r="A805" s="22"/>
      <c r="E805" s="22"/>
    </row>
    <row r="806">
      <c r="A806" s="22"/>
      <c r="E806" s="22"/>
    </row>
    <row r="807">
      <c r="A807" s="22"/>
      <c r="E807" s="22"/>
    </row>
    <row r="808">
      <c r="A808" s="22"/>
      <c r="E808" s="22"/>
    </row>
    <row r="809">
      <c r="A809" s="22"/>
      <c r="E809" s="22"/>
    </row>
    <row r="810">
      <c r="A810" s="22"/>
      <c r="E810" s="22"/>
    </row>
    <row r="811">
      <c r="A811" s="22"/>
      <c r="E811" s="22"/>
    </row>
    <row r="812">
      <c r="A812" s="22"/>
      <c r="E812" s="22"/>
    </row>
    <row r="813">
      <c r="A813" s="22"/>
      <c r="E813" s="22"/>
    </row>
    <row r="814">
      <c r="A814" s="22"/>
      <c r="E814" s="22"/>
    </row>
    <row r="815">
      <c r="A815" s="22"/>
      <c r="E815" s="22"/>
    </row>
    <row r="816">
      <c r="A816" s="22"/>
      <c r="E816" s="22"/>
    </row>
    <row r="817">
      <c r="A817" s="22"/>
      <c r="E817" s="22"/>
    </row>
    <row r="818">
      <c r="A818" s="22"/>
      <c r="E818" s="22"/>
    </row>
    <row r="819">
      <c r="A819" s="22"/>
      <c r="E819" s="22"/>
    </row>
    <row r="820">
      <c r="A820" s="22"/>
      <c r="E820" s="22"/>
    </row>
    <row r="821">
      <c r="A821" s="22"/>
      <c r="E821" s="22"/>
    </row>
    <row r="822">
      <c r="A822" s="22"/>
      <c r="E822" s="22"/>
    </row>
    <row r="823">
      <c r="A823" s="22"/>
      <c r="E823" s="22"/>
    </row>
    <row r="824">
      <c r="A824" s="22"/>
      <c r="E824" s="22"/>
    </row>
    <row r="825">
      <c r="A825" s="22"/>
      <c r="E825" s="22"/>
    </row>
    <row r="826">
      <c r="A826" s="22"/>
      <c r="E826" s="22"/>
    </row>
    <row r="827">
      <c r="A827" s="22"/>
      <c r="E827" s="22"/>
    </row>
    <row r="828">
      <c r="A828" s="22"/>
      <c r="E828" s="22"/>
    </row>
    <row r="829">
      <c r="A829" s="22"/>
      <c r="E829" s="22"/>
    </row>
    <row r="830">
      <c r="A830" s="22"/>
      <c r="E830" s="22"/>
    </row>
    <row r="831">
      <c r="A831" s="22"/>
      <c r="E831" s="22"/>
    </row>
    <row r="832">
      <c r="A832" s="22"/>
      <c r="E832" s="22"/>
    </row>
    <row r="833">
      <c r="A833" s="22"/>
      <c r="E833" s="22"/>
    </row>
    <row r="834">
      <c r="A834" s="22"/>
      <c r="E834" s="22"/>
    </row>
    <row r="835">
      <c r="A835" s="22"/>
      <c r="E835" s="22"/>
    </row>
    <row r="836">
      <c r="A836" s="22"/>
      <c r="E836" s="22"/>
    </row>
    <row r="837">
      <c r="A837" s="22"/>
      <c r="E837" s="22"/>
    </row>
    <row r="838">
      <c r="A838" s="22"/>
      <c r="E838" s="22"/>
    </row>
    <row r="839">
      <c r="A839" s="22"/>
      <c r="E839" s="22"/>
    </row>
    <row r="840">
      <c r="A840" s="22"/>
      <c r="E840" s="22"/>
    </row>
    <row r="841">
      <c r="A841" s="22"/>
      <c r="E841" s="22"/>
    </row>
    <row r="842">
      <c r="A842" s="22"/>
      <c r="E842" s="22"/>
    </row>
    <row r="843">
      <c r="A843" s="22"/>
      <c r="E843" s="22"/>
    </row>
    <row r="844">
      <c r="A844" s="22"/>
      <c r="E844" s="22"/>
    </row>
    <row r="845">
      <c r="A845" s="22"/>
      <c r="E845" s="22"/>
    </row>
    <row r="846">
      <c r="A846" s="22"/>
      <c r="E846" s="22"/>
    </row>
    <row r="847">
      <c r="A847" s="22"/>
      <c r="E847" s="22"/>
    </row>
    <row r="848">
      <c r="A848" s="22"/>
      <c r="E848" s="22"/>
    </row>
    <row r="849">
      <c r="A849" s="22"/>
      <c r="E849" s="22"/>
    </row>
    <row r="850">
      <c r="A850" s="22"/>
      <c r="E850" s="22"/>
    </row>
    <row r="851">
      <c r="A851" s="22"/>
      <c r="E851" s="22"/>
    </row>
    <row r="852">
      <c r="A852" s="22"/>
      <c r="E852" s="22"/>
    </row>
    <row r="853">
      <c r="A853" s="22"/>
      <c r="E853" s="22"/>
    </row>
    <row r="854">
      <c r="A854" s="22"/>
      <c r="E854" s="22"/>
    </row>
    <row r="855">
      <c r="A855" s="22"/>
      <c r="E855" s="22"/>
    </row>
    <row r="856">
      <c r="A856" s="22"/>
      <c r="E856" s="22"/>
    </row>
    <row r="857">
      <c r="A857" s="22"/>
      <c r="E857" s="22"/>
    </row>
    <row r="858">
      <c r="A858" s="22"/>
      <c r="E858" s="22"/>
    </row>
    <row r="859">
      <c r="A859" s="22"/>
      <c r="E859" s="22"/>
    </row>
    <row r="860">
      <c r="A860" s="22"/>
      <c r="E860" s="22"/>
    </row>
    <row r="861">
      <c r="A861" s="22"/>
      <c r="E861" s="22"/>
    </row>
    <row r="862">
      <c r="A862" s="22"/>
      <c r="E862" s="22"/>
    </row>
    <row r="863">
      <c r="A863" s="22"/>
      <c r="E863" s="22"/>
    </row>
    <row r="864">
      <c r="A864" s="22"/>
      <c r="E864" s="22"/>
    </row>
    <row r="865">
      <c r="A865" s="22"/>
      <c r="E865" s="22"/>
    </row>
    <row r="866">
      <c r="A866" s="22"/>
      <c r="E866" s="22"/>
    </row>
    <row r="867">
      <c r="A867" s="22"/>
      <c r="E867" s="22"/>
    </row>
    <row r="868">
      <c r="A868" s="22"/>
      <c r="E868" s="22"/>
    </row>
    <row r="869">
      <c r="A869" s="22"/>
      <c r="E869" s="22"/>
    </row>
    <row r="870">
      <c r="A870" s="22"/>
      <c r="E870" s="22"/>
    </row>
    <row r="871">
      <c r="A871" s="22"/>
      <c r="E871" s="22"/>
    </row>
    <row r="872">
      <c r="A872" s="22"/>
      <c r="E872" s="22"/>
    </row>
    <row r="873">
      <c r="A873" s="22"/>
      <c r="E873" s="22"/>
    </row>
    <row r="874">
      <c r="A874" s="22"/>
      <c r="E874" s="22"/>
    </row>
    <row r="875">
      <c r="A875" s="22"/>
      <c r="E875" s="22"/>
    </row>
    <row r="876">
      <c r="A876" s="22"/>
      <c r="E876" s="22"/>
    </row>
    <row r="877">
      <c r="A877" s="22"/>
      <c r="E877" s="22"/>
    </row>
    <row r="878">
      <c r="A878" s="22"/>
      <c r="E878" s="22"/>
    </row>
    <row r="879">
      <c r="A879" s="22"/>
      <c r="E879" s="22"/>
    </row>
    <row r="880">
      <c r="A880" s="22"/>
      <c r="E880" s="22"/>
    </row>
    <row r="881">
      <c r="A881" s="22"/>
      <c r="E881" s="22"/>
    </row>
    <row r="882">
      <c r="A882" s="22"/>
      <c r="E882" s="22"/>
    </row>
    <row r="883">
      <c r="A883" s="22"/>
      <c r="E883" s="22"/>
    </row>
    <row r="884">
      <c r="A884" s="22"/>
      <c r="E884" s="22"/>
    </row>
    <row r="885">
      <c r="A885" s="22"/>
      <c r="E885" s="22"/>
    </row>
    <row r="886">
      <c r="A886" s="22"/>
      <c r="E886" s="22"/>
    </row>
    <row r="887">
      <c r="A887" s="22"/>
      <c r="E887" s="22"/>
    </row>
    <row r="888">
      <c r="A888" s="22"/>
      <c r="E888" s="22"/>
    </row>
    <row r="889">
      <c r="A889" s="22"/>
      <c r="E889" s="22"/>
    </row>
    <row r="890">
      <c r="A890" s="22"/>
      <c r="E890" s="22"/>
    </row>
    <row r="891">
      <c r="A891" s="22"/>
      <c r="E891" s="22"/>
    </row>
    <row r="892">
      <c r="A892" s="22"/>
      <c r="E892" s="22"/>
    </row>
    <row r="893">
      <c r="A893" s="22"/>
      <c r="E893" s="22"/>
    </row>
    <row r="894">
      <c r="A894" s="22"/>
      <c r="E894" s="22"/>
    </row>
    <row r="895">
      <c r="A895" s="22"/>
      <c r="E895" s="22"/>
    </row>
    <row r="896">
      <c r="A896" s="22"/>
      <c r="E896" s="22"/>
    </row>
    <row r="897">
      <c r="A897" s="22"/>
      <c r="E897" s="22"/>
    </row>
    <row r="898">
      <c r="A898" s="22"/>
      <c r="E898" s="22"/>
    </row>
    <row r="899">
      <c r="A899" s="22"/>
      <c r="E899" s="22"/>
    </row>
    <row r="900">
      <c r="A900" s="22"/>
      <c r="E900" s="22"/>
    </row>
    <row r="901">
      <c r="A901" s="22"/>
      <c r="E901" s="22"/>
    </row>
    <row r="902">
      <c r="A902" s="22"/>
      <c r="E902" s="22"/>
    </row>
    <row r="903">
      <c r="A903" s="22"/>
      <c r="E903" s="22"/>
    </row>
    <row r="904">
      <c r="A904" s="22"/>
      <c r="E904" s="22"/>
    </row>
    <row r="905">
      <c r="A905" s="22"/>
      <c r="E905" s="22"/>
    </row>
    <row r="906">
      <c r="A906" s="22"/>
      <c r="E906" s="22"/>
    </row>
    <row r="907">
      <c r="A907" s="22"/>
      <c r="E907" s="22"/>
    </row>
    <row r="908">
      <c r="A908" s="22"/>
      <c r="E908" s="22"/>
    </row>
    <row r="909">
      <c r="A909" s="22"/>
      <c r="E909" s="22"/>
    </row>
    <row r="910">
      <c r="A910" s="22"/>
      <c r="E910" s="22"/>
    </row>
    <row r="911">
      <c r="A911" s="22"/>
      <c r="E911" s="22"/>
    </row>
    <row r="912">
      <c r="A912" s="22"/>
      <c r="E912" s="22"/>
    </row>
    <row r="913">
      <c r="A913" s="22"/>
      <c r="E913" s="22"/>
    </row>
    <row r="914">
      <c r="A914" s="22"/>
      <c r="E914" s="22"/>
    </row>
    <row r="915">
      <c r="A915" s="22"/>
      <c r="E915" s="22"/>
    </row>
    <row r="916">
      <c r="A916" s="22"/>
      <c r="E916" s="22"/>
    </row>
    <row r="917">
      <c r="A917" s="22"/>
      <c r="E917" s="22"/>
    </row>
    <row r="918">
      <c r="A918" s="22"/>
      <c r="E918" s="22"/>
    </row>
    <row r="919">
      <c r="A919" s="22"/>
      <c r="E919" s="22"/>
    </row>
    <row r="920">
      <c r="A920" s="22"/>
      <c r="E920" s="22"/>
    </row>
    <row r="921">
      <c r="A921" s="22"/>
      <c r="E921" s="22"/>
    </row>
    <row r="922">
      <c r="A922" s="22"/>
      <c r="E922" s="22"/>
    </row>
    <row r="923">
      <c r="A923" s="22"/>
      <c r="E923" s="22"/>
    </row>
    <row r="924">
      <c r="A924" s="22"/>
      <c r="E924" s="22"/>
    </row>
    <row r="925">
      <c r="A925" s="22"/>
      <c r="E925" s="22"/>
    </row>
    <row r="926">
      <c r="A926" s="22"/>
      <c r="E926" s="22"/>
    </row>
    <row r="927">
      <c r="A927" s="22"/>
      <c r="E927" s="22"/>
    </row>
    <row r="928">
      <c r="A928" s="22"/>
      <c r="E928" s="22"/>
    </row>
    <row r="929">
      <c r="A929" s="22"/>
      <c r="E929" s="22"/>
    </row>
    <row r="930">
      <c r="A930" s="22"/>
      <c r="E930" s="22"/>
    </row>
    <row r="931">
      <c r="A931" s="22"/>
      <c r="E931" s="22"/>
    </row>
    <row r="932">
      <c r="A932" s="22"/>
      <c r="E932" s="22"/>
    </row>
    <row r="933">
      <c r="A933" s="22"/>
      <c r="E933" s="22"/>
    </row>
    <row r="934">
      <c r="A934" s="22"/>
      <c r="E934" s="22"/>
    </row>
    <row r="935">
      <c r="A935" s="22"/>
      <c r="E935" s="22"/>
    </row>
    <row r="936">
      <c r="A936" s="22"/>
      <c r="E936" s="22"/>
    </row>
    <row r="937">
      <c r="A937" s="22"/>
      <c r="E937" s="22"/>
    </row>
    <row r="938">
      <c r="A938" s="22"/>
      <c r="E938" s="22"/>
    </row>
    <row r="939">
      <c r="A939" s="22"/>
      <c r="E939" s="22"/>
    </row>
    <row r="940">
      <c r="A940" s="22"/>
      <c r="E940" s="22"/>
    </row>
    <row r="941">
      <c r="A941" s="22"/>
      <c r="E941" s="22"/>
    </row>
    <row r="942">
      <c r="A942" s="22"/>
      <c r="E942" s="22"/>
    </row>
    <row r="943">
      <c r="A943" s="22"/>
      <c r="E943" s="22"/>
    </row>
    <row r="944">
      <c r="A944" s="22"/>
      <c r="E944" s="22"/>
    </row>
    <row r="945">
      <c r="A945" s="22"/>
      <c r="E945" s="22"/>
    </row>
    <row r="946">
      <c r="A946" s="22"/>
      <c r="E946" s="22"/>
    </row>
    <row r="947">
      <c r="A947" s="22"/>
      <c r="E947" s="22"/>
    </row>
    <row r="948">
      <c r="A948" s="22"/>
      <c r="E948" s="22"/>
    </row>
    <row r="949">
      <c r="A949" s="22"/>
      <c r="E949" s="22"/>
    </row>
    <row r="950">
      <c r="A950" s="22"/>
      <c r="E950" s="22"/>
    </row>
    <row r="951">
      <c r="A951" s="22"/>
      <c r="E951" s="22"/>
    </row>
    <row r="952">
      <c r="A952" s="22"/>
      <c r="E952" s="22"/>
    </row>
    <row r="953">
      <c r="A953" s="22"/>
      <c r="E953" s="22"/>
    </row>
    <row r="954">
      <c r="A954" s="22"/>
      <c r="E954" s="22"/>
    </row>
    <row r="955">
      <c r="A955" s="22"/>
      <c r="E955" s="22"/>
    </row>
    <row r="956">
      <c r="A956" s="22"/>
      <c r="E956" s="22"/>
    </row>
    <row r="957">
      <c r="A957" s="22"/>
      <c r="E957" s="22"/>
    </row>
    <row r="958">
      <c r="A958" s="22"/>
      <c r="E958" s="22"/>
    </row>
    <row r="959">
      <c r="A959" s="22"/>
      <c r="E959" s="22"/>
    </row>
    <row r="960">
      <c r="A960" s="22"/>
      <c r="E960" s="22"/>
    </row>
    <row r="961">
      <c r="A961" s="22"/>
      <c r="E961" s="22"/>
    </row>
    <row r="962">
      <c r="A962" s="22"/>
      <c r="E962" s="22"/>
    </row>
    <row r="963">
      <c r="A963" s="22"/>
      <c r="E963" s="22"/>
    </row>
    <row r="964">
      <c r="A964" s="22"/>
      <c r="E964" s="22"/>
    </row>
    <row r="965">
      <c r="A965" s="22"/>
      <c r="E965" s="22"/>
    </row>
    <row r="966">
      <c r="A966" s="22"/>
      <c r="E966" s="22"/>
    </row>
    <row r="967">
      <c r="A967" s="22"/>
      <c r="E967" s="22"/>
    </row>
    <row r="968">
      <c r="A968" s="22"/>
      <c r="E968" s="22"/>
    </row>
    <row r="969">
      <c r="A969" s="22"/>
      <c r="E969" s="22"/>
    </row>
    <row r="970">
      <c r="A970" s="22"/>
      <c r="E970" s="22"/>
    </row>
    <row r="971">
      <c r="A971" s="22"/>
      <c r="E971" s="22"/>
    </row>
    <row r="972">
      <c r="A972" s="22"/>
      <c r="E972" s="22"/>
    </row>
    <row r="973">
      <c r="A973" s="22"/>
      <c r="E973" s="22"/>
    </row>
    <row r="974">
      <c r="A974" s="22"/>
      <c r="E974" s="22"/>
    </row>
    <row r="975">
      <c r="A975" s="22"/>
      <c r="E975" s="22"/>
    </row>
    <row r="976">
      <c r="A976" s="22"/>
      <c r="E976" s="22"/>
    </row>
    <row r="977">
      <c r="A977" s="22"/>
      <c r="E977" s="22"/>
    </row>
    <row r="978">
      <c r="A978" s="22"/>
      <c r="E978" s="22"/>
    </row>
    <row r="979">
      <c r="A979" s="22"/>
      <c r="E979" s="22"/>
    </row>
    <row r="980">
      <c r="A980" s="22"/>
      <c r="E980" s="22"/>
    </row>
    <row r="981">
      <c r="A981" s="22"/>
      <c r="E981" s="22"/>
    </row>
    <row r="982">
      <c r="A982" s="22"/>
      <c r="E982" s="22"/>
    </row>
    <row r="983">
      <c r="A983" s="22"/>
      <c r="E983" s="22"/>
    </row>
  </sheetData>
  <hyperlinks>
    <hyperlink r:id="rId1" ref="I233"/>
    <hyperlink r:id="rId2" ref="I284"/>
    <hyperlink r:id="rId3" ref="I285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2" max="2" width="11.88"/>
    <col customWidth="1" min="3" max="3" width="7.25"/>
    <col customWidth="1" min="4" max="4" width="14.63"/>
    <col customWidth="1" min="5" max="5" width="11.88"/>
    <col customWidth="1" min="6" max="6" width="7.38"/>
    <col customWidth="1" min="7" max="9" width="6.88"/>
    <col customWidth="1" min="10" max="10" width="10.88"/>
    <col customWidth="1" min="11" max="11" width="12.88"/>
    <col customWidth="1" min="12" max="13" width="6.88"/>
    <col customWidth="1" min="14" max="14" width="6.75"/>
    <col customWidth="1" min="15" max="15" width="7.63"/>
  </cols>
  <sheetData>
    <row r="1">
      <c r="A1" s="29" t="s">
        <v>1</v>
      </c>
      <c r="B1" s="29" t="s">
        <v>11920</v>
      </c>
      <c r="C1" s="29" t="s">
        <v>2</v>
      </c>
      <c r="D1" s="29" t="s">
        <v>0</v>
      </c>
      <c r="E1" s="29" t="s">
        <v>11921</v>
      </c>
      <c r="F1" s="29" t="s">
        <v>11922</v>
      </c>
      <c r="G1" s="30" t="s">
        <v>11923</v>
      </c>
      <c r="H1" s="30" t="s">
        <v>11924</v>
      </c>
      <c r="I1" s="29" t="s">
        <v>11925</v>
      </c>
      <c r="J1" s="29" t="s">
        <v>11926</v>
      </c>
      <c r="K1" s="29" t="s">
        <v>11927</v>
      </c>
      <c r="L1" s="29" t="s">
        <v>11928</v>
      </c>
      <c r="M1" s="29" t="s">
        <v>11929</v>
      </c>
      <c r="N1" s="29" t="s">
        <v>11930</v>
      </c>
      <c r="O1" s="29" t="s">
        <v>11931</v>
      </c>
      <c r="P1" s="29" t="s">
        <v>11932</v>
      </c>
      <c r="Q1" s="29" t="s">
        <v>11933</v>
      </c>
    </row>
    <row r="2">
      <c r="A2" s="29">
        <v>1958.0</v>
      </c>
      <c r="B2" s="29" t="s">
        <v>11934</v>
      </c>
      <c r="C2" s="29">
        <v>1.0</v>
      </c>
      <c r="D2" s="29" t="s">
        <v>47</v>
      </c>
      <c r="E2" s="29"/>
      <c r="F2" s="29">
        <v>1.0</v>
      </c>
      <c r="G2" s="30">
        <f>1-16/(16+41)</f>
        <v>0.7192982456</v>
      </c>
      <c r="H2" s="30">
        <f>1-28/(28+38)</f>
        <v>0.5757575758</v>
      </c>
      <c r="I2" s="29">
        <v>4.0</v>
      </c>
      <c r="J2" s="29"/>
      <c r="K2" s="29"/>
      <c r="L2" s="29">
        <v>600.0</v>
      </c>
      <c r="M2" s="29">
        <v>2300.0</v>
      </c>
      <c r="N2" s="29">
        <v>27500.0</v>
      </c>
    </row>
    <row r="3">
      <c r="A3" s="29">
        <v>1958.0</v>
      </c>
      <c r="B3" s="29" t="s">
        <v>11934</v>
      </c>
      <c r="C3" s="29">
        <v>30.0</v>
      </c>
      <c r="D3" s="29" t="s">
        <v>65</v>
      </c>
      <c r="E3" s="29" t="s">
        <v>11935</v>
      </c>
      <c r="F3" s="29">
        <v>1.0</v>
      </c>
      <c r="G3" s="30">
        <f>1-23/(23+38)</f>
        <v>0.6229508197</v>
      </c>
      <c r="H3" s="30">
        <f>1-26/(26+32)</f>
        <v>0.5517241379</v>
      </c>
      <c r="I3" s="29">
        <v>5.0</v>
      </c>
      <c r="J3" s="29"/>
      <c r="K3" s="29">
        <v>600.0</v>
      </c>
      <c r="L3" s="29">
        <v>750.0</v>
      </c>
      <c r="M3" s="29">
        <v>3300.0</v>
      </c>
      <c r="N3" s="29">
        <v>18500.0</v>
      </c>
      <c r="P3" s="56">
        <v>44608.0</v>
      </c>
    </row>
    <row r="4">
      <c r="A4" s="29">
        <v>1958.0</v>
      </c>
      <c r="B4" s="29" t="s">
        <v>11934</v>
      </c>
      <c r="C4" s="29">
        <v>486.0</v>
      </c>
      <c r="D4" s="29" t="s">
        <v>19</v>
      </c>
      <c r="E4" s="29" t="s">
        <v>11936</v>
      </c>
      <c r="F4" s="29">
        <v>1.0</v>
      </c>
      <c r="G4" s="30">
        <f>1-22/(22+33)</f>
        <v>0.6</v>
      </c>
      <c r="H4" s="30">
        <f>1-21/(21+32)</f>
        <v>0.6037735849</v>
      </c>
      <c r="I4" s="29">
        <v>6.0</v>
      </c>
      <c r="J4" s="29"/>
      <c r="K4" s="29">
        <v>200.0</v>
      </c>
      <c r="L4" s="29">
        <v>85.0</v>
      </c>
      <c r="M4" s="29">
        <v>350.0</v>
      </c>
      <c r="N4" s="29">
        <v>2300.0</v>
      </c>
      <c r="Q4" s="56">
        <v>44878.0</v>
      </c>
    </row>
    <row r="5">
      <c r="A5" s="29">
        <v>1958.0</v>
      </c>
      <c r="B5" s="29" t="s">
        <v>11934</v>
      </c>
      <c r="C5" s="29">
        <v>180.0</v>
      </c>
      <c r="D5" s="29" t="s">
        <v>10640</v>
      </c>
      <c r="E5" s="29"/>
      <c r="F5" s="29">
        <v>1.0</v>
      </c>
      <c r="G5" s="30">
        <f>1-30/(30+36)</f>
        <v>0.5454545455</v>
      </c>
      <c r="H5" s="30">
        <f>1-29/(29+30)</f>
        <v>0.5084745763</v>
      </c>
      <c r="I5" s="29">
        <v>9.0</v>
      </c>
      <c r="J5" s="29"/>
      <c r="K5" s="29"/>
      <c r="L5" s="29"/>
      <c r="M5" s="29"/>
      <c r="N5" s="29"/>
    </row>
    <row r="6">
      <c r="A6" s="29">
        <v>1963.0</v>
      </c>
      <c r="B6" s="29" t="s">
        <v>11934</v>
      </c>
      <c r="C6" s="29">
        <v>300.0</v>
      </c>
      <c r="D6" s="29" t="s">
        <v>19</v>
      </c>
      <c r="E6" s="29"/>
      <c r="F6" s="29">
        <v>1.0</v>
      </c>
      <c r="G6" s="30">
        <f>1-27/(27+30)</f>
        <v>0.5263157895</v>
      </c>
      <c r="H6" s="30">
        <f>1-20/(20+38)</f>
        <v>0.6551724138</v>
      </c>
      <c r="I6" s="29">
        <v>6.0</v>
      </c>
      <c r="J6" s="29"/>
      <c r="K6" s="29">
        <v>400.0</v>
      </c>
      <c r="L6" s="29">
        <v>200.0</v>
      </c>
      <c r="M6" s="29">
        <v>475.0</v>
      </c>
      <c r="N6" s="29">
        <v>4500.0</v>
      </c>
      <c r="P6" s="56">
        <v>44608.0</v>
      </c>
    </row>
    <row r="7">
      <c r="A7" s="29">
        <v>1975.0</v>
      </c>
      <c r="B7" s="29" t="s">
        <v>11934</v>
      </c>
      <c r="C7" s="29">
        <v>228.0</v>
      </c>
      <c r="D7" s="29" t="s">
        <v>1324</v>
      </c>
      <c r="E7" s="29" t="s">
        <v>11937</v>
      </c>
      <c r="F7" s="29">
        <v>1.0</v>
      </c>
      <c r="G7" s="21">
        <f>1-40/(40+41)</f>
        <v>0.5061728395</v>
      </c>
      <c r="H7" s="21">
        <f>1-36/(36+48)</f>
        <v>0.5714285714</v>
      </c>
      <c r="I7" s="29">
        <v>6.0</v>
      </c>
      <c r="K7" s="29">
        <v>180.0</v>
      </c>
      <c r="M7" s="29"/>
      <c r="N7" s="29"/>
      <c r="O7" s="29"/>
    </row>
    <row r="8">
      <c r="A8" s="29">
        <v>1979.0</v>
      </c>
      <c r="B8" s="29" t="s">
        <v>11934</v>
      </c>
      <c r="C8" s="29">
        <v>650.0</v>
      </c>
      <c r="D8" s="29" t="s">
        <v>6618</v>
      </c>
      <c r="E8" s="29"/>
      <c r="F8" s="29">
        <v>1.0</v>
      </c>
      <c r="G8" s="30">
        <f>1-30/(30+26)</f>
        <v>0.4642857143</v>
      </c>
      <c r="H8" s="30">
        <f>1-26/(26+34)</f>
        <v>0.5666666667</v>
      </c>
      <c r="I8" s="29">
        <v>9.0</v>
      </c>
      <c r="J8" s="29">
        <v>150.0</v>
      </c>
      <c r="K8" s="29">
        <v>400.0</v>
      </c>
      <c r="M8" s="29">
        <v>30.0</v>
      </c>
      <c r="N8" s="29">
        <v>400.0</v>
      </c>
      <c r="O8" s="29">
        <v>5000.0</v>
      </c>
      <c r="P8" s="56">
        <v>44608.0</v>
      </c>
    </row>
    <row r="9">
      <c r="A9" s="29">
        <v>1983.0</v>
      </c>
      <c r="B9" s="29" t="s">
        <v>11934</v>
      </c>
      <c r="C9" s="29">
        <v>83.0</v>
      </c>
      <c r="D9" s="29" t="s">
        <v>5357</v>
      </c>
      <c r="E9" s="29" t="s">
        <v>11937</v>
      </c>
      <c r="F9" s="29">
        <v>1.0</v>
      </c>
      <c r="G9" s="21">
        <f>1-35/(35+40)</f>
        <v>0.5333333333</v>
      </c>
      <c r="H9" s="21">
        <f>1-30/(30+40)</f>
        <v>0.5714285714</v>
      </c>
      <c r="I9" s="29">
        <v>9.0</v>
      </c>
      <c r="M9" s="29">
        <v>20.0</v>
      </c>
      <c r="N9" s="29">
        <v>50.0</v>
      </c>
      <c r="O9" s="29">
        <v>700.0</v>
      </c>
    </row>
    <row r="10">
      <c r="A10" s="29">
        <v>1983.0</v>
      </c>
      <c r="B10" s="29" t="s">
        <v>11934</v>
      </c>
      <c r="C10" s="29">
        <v>482.0</v>
      </c>
      <c r="D10" s="29" t="s">
        <v>1853</v>
      </c>
      <c r="E10" s="29" t="s">
        <v>11937</v>
      </c>
      <c r="F10" s="29">
        <v>1.0</v>
      </c>
      <c r="G10" s="21"/>
      <c r="H10" s="21"/>
      <c r="I10" s="29">
        <v>9.0</v>
      </c>
      <c r="K10" s="29">
        <v>200.0</v>
      </c>
      <c r="M10" s="29"/>
      <c r="N10" s="29"/>
      <c r="O10" s="29"/>
      <c r="P10" s="56">
        <v>44608.0</v>
      </c>
    </row>
    <row r="11">
      <c r="A11" s="29">
        <v>1984.0</v>
      </c>
      <c r="B11" s="29" t="s">
        <v>11934</v>
      </c>
      <c r="C11" s="29">
        <v>8.0</v>
      </c>
      <c r="D11" s="29" t="s">
        <v>7190</v>
      </c>
      <c r="E11" s="29" t="s">
        <v>11937</v>
      </c>
      <c r="F11" s="29">
        <v>2.0</v>
      </c>
      <c r="G11" s="21">
        <f>1-35/(35+36)</f>
        <v>0.5070422535</v>
      </c>
      <c r="H11" s="21">
        <f>1-29/(29+43)</f>
        <v>0.5972222222</v>
      </c>
      <c r="I11" s="29">
        <v>9.0</v>
      </c>
      <c r="K11" s="29">
        <v>80.0</v>
      </c>
      <c r="M11" s="29">
        <v>35.0</v>
      </c>
      <c r="N11" s="29">
        <v>80.0</v>
      </c>
      <c r="O11" s="29">
        <v>800.0</v>
      </c>
      <c r="P11" s="56">
        <v>44608.0</v>
      </c>
    </row>
    <row r="12">
      <c r="A12" s="29">
        <v>1985.0</v>
      </c>
      <c r="B12" s="29" t="s">
        <v>11934</v>
      </c>
      <c r="C12" s="29">
        <v>536.0</v>
      </c>
      <c r="D12" s="29" t="s">
        <v>1991</v>
      </c>
      <c r="E12" s="29" t="s">
        <v>11937</v>
      </c>
      <c r="F12" s="29">
        <v>1.0</v>
      </c>
      <c r="G12" s="30">
        <v>0.5</v>
      </c>
      <c r="H12" s="30">
        <v>0.5</v>
      </c>
      <c r="I12" s="29">
        <v>9.0</v>
      </c>
      <c r="K12" s="29">
        <v>70.0</v>
      </c>
      <c r="M12" s="29">
        <v>20.0</v>
      </c>
      <c r="N12" s="29">
        <v>70.0</v>
      </c>
      <c r="O12" s="29">
        <v>800.0</v>
      </c>
    </row>
    <row r="13">
      <c r="A13" s="29">
        <v>1991.0</v>
      </c>
      <c r="B13" s="29" t="s">
        <v>11938</v>
      </c>
      <c r="C13" s="29" t="s">
        <v>11939</v>
      </c>
      <c r="D13" s="29" t="s">
        <v>11940</v>
      </c>
      <c r="E13" s="29"/>
      <c r="F13" s="29">
        <v>1.0</v>
      </c>
      <c r="G13" s="21"/>
      <c r="H13" s="21"/>
      <c r="M13" s="29">
        <v>40.0</v>
      </c>
      <c r="N13" s="29">
        <v>80.0</v>
      </c>
      <c r="O13" s="29">
        <v>450.0</v>
      </c>
    </row>
    <row r="14">
      <c r="A14" s="29">
        <v>1991.0</v>
      </c>
      <c r="B14" s="29" t="s">
        <v>11938</v>
      </c>
      <c r="C14" s="29" t="s">
        <v>11939</v>
      </c>
      <c r="D14" s="29" t="s">
        <v>11940</v>
      </c>
      <c r="E14" s="29"/>
      <c r="F14" s="29">
        <v>1.0</v>
      </c>
      <c r="G14" s="21"/>
      <c r="H14" s="21"/>
      <c r="M14" s="29">
        <v>40.0</v>
      </c>
      <c r="N14" s="29">
        <v>80.0</v>
      </c>
      <c r="O14" s="29">
        <v>450.0</v>
      </c>
    </row>
    <row r="15">
      <c r="A15" s="29">
        <v>1993.0</v>
      </c>
      <c r="B15" s="29" t="s">
        <v>11934</v>
      </c>
      <c r="C15" s="29">
        <v>98.0</v>
      </c>
      <c r="D15" s="29" t="s">
        <v>2449</v>
      </c>
      <c r="E15" s="29"/>
      <c r="F15" s="29">
        <v>2.0</v>
      </c>
      <c r="G15" s="21"/>
      <c r="H15" s="21"/>
      <c r="M15" s="29">
        <v>25.0</v>
      </c>
      <c r="N15" s="29">
        <v>65.0</v>
      </c>
      <c r="O15" s="29">
        <v>425.0</v>
      </c>
    </row>
    <row r="16">
      <c r="A16" s="29">
        <v>2001.0</v>
      </c>
      <c r="B16" s="29" t="s">
        <v>11934</v>
      </c>
      <c r="C16" s="29"/>
      <c r="D16" s="29" t="s">
        <v>3019</v>
      </c>
      <c r="E16" s="29" t="s">
        <v>11937</v>
      </c>
      <c r="F16" s="29">
        <v>2.0</v>
      </c>
      <c r="G16" s="21"/>
      <c r="H16" s="21"/>
      <c r="M16" s="29"/>
      <c r="N16" s="29"/>
      <c r="O16" s="29"/>
    </row>
    <row r="17">
      <c r="A17" s="29">
        <v>1983.0</v>
      </c>
      <c r="B17" s="29" t="s">
        <v>11941</v>
      </c>
      <c r="C17" s="29">
        <v>118.0</v>
      </c>
      <c r="D17" s="29" t="s">
        <v>802</v>
      </c>
      <c r="E17" s="29"/>
      <c r="F17" s="29">
        <v>1.0</v>
      </c>
      <c r="G17" s="21"/>
      <c r="H17" s="21"/>
      <c r="M17" s="29">
        <v>8.0</v>
      </c>
      <c r="N17" s="29">
        <v>12.0</v>
      </c>
      <c r="O17" s="29">
        <v>60.0</v>
      </c>
    </row>
    <row r="18">
      <c r="A18" s="29">
        <v>1983.0</v>
      </c>
      <c r="B18" s="29" t="s">
        <v>11934</v>
      </c>
      <c r="C18" s="29">
        <v>600.0</v>
      </c>
      <c r="D18" s="29" t="s">
        <v>1324</v>
      </c>
      <c r="E18" s="29"/>
      <c r="F18" s="29">
        <v>1.0</v>
      </c>
      <c r="G18" s="21"/>
      <c r="H18" s="21"/>
      <c r="M18" s="29">
        <v>10.0</v>
      </c>
      <c r="N18" s="29">
        <v>15.0</v>
      </c>
      <c r="O18" s="29">
        <v>75.0</v>
      </c>
    </row>
    <row r="19">
      <c r="A19" s="29">
        <v>1984.0</v>
      </c>
      <c r="B19" s="29" t="s">
        <v>11941</v>
      </c>
      <c r="C19" s="29">
        <v>60.0</v>
      </c>
      <c r="D19" s="29" t="s">
        <v>802</v>
      </c>
      <c r="E19" s="29"/>
      <c r="F19" s="29">
        <v>1.0</v>
      </c>
      <c r="G19" s="21"/>
      <c r="H19" s="21"/>
      <c r="M19" s="29">
        <v>5.0</v>
      </c>
      <c r="N19" s="29">
        <v>10.0</v>
      </c>
      <c r="O19" s="29">
        <v>70.0</v>
      </c>
    </row>
    <row r="20">
      <c r="A20" s="29">
        <v>1984.0</v>
      </c>
      <c r="B20" s="29" t="s">
        <v>11942</v>
      </c>
      <c r="D20" s="29" t="s">
        <v>5357</v>
      </c>
      <c r="E20" s="29"/>
      <c r="F20" s="29">
        <v>1.0</v>
      </c>
      <c r="G20" s="21"/>
      <c r="H20" s="21"/>
    </row>
    <row r="21">
      <c r="A21" s="29">
        <v>1984.0</v>
      </c>
      <c r="B21" s="29" t="s">
        <v>11934</v>
      </c>
      <c r="D21" s="29" t="s">
        <v>1860</v>
      </c>
      <c r="E21" s="29"/>
      <c r="F21" s="29">
        <v>1.0</v>
      </c>
      <c r="G21" s="21"/>
      <c r="H21" s="21"/>
    </row>
    <row r="22">
      <c r="A22" s="29">
        <v>1985.0</v>
      </c>
      <c r="B22" s="29" t="s">
        <v>11934</v>
      </c>
      <c r="C22" s="29">
        <v>594.0</v>
      </c>
      <c r="D22" s="29" t="s">
        <v>7292</v>
      </c>
      <c r="E22" s="29"/>
      <c r="F22" s="29">
        <v>23.0</v>
      </c>
      <c r="G22" s="21"/>
      <c r="H22" s="21"/>
      <c r="M22" s="29">
        <v>5.0</v>
      </c>
      <c r="N22" s="29">
        <v>14.0</v>
      </c>
      <c r="O22" s="29">
        <v>100.0</v>
      </c>
    </row>
    <row r="23">
      <c r="A23" s="29">
        <v>1986.0</v>
      </c>
      <c r="B23" s="29" t="s">
        <v>11934</v>
      </c>
      <c r="D23" s="29" t="s">
        <v>7239</v>
      </c>
      <c r="E23" s="29"/>
      <c r="F23" s="29">
        <v>1.0</v>
      </c>
      <c r="G23" s="21"/>
      <c r="H23" s="21"/>
    </row>
    <row r="24">
      <c r="A24" s="29">
        <v>1987.0</v>
      </c>
      <c r="B24" s="29" t="s">
        <v>11943</v>
      </c>
      <c r="C24" s="29">
        <v>113.0</v>
      </c>
      <c r="D24" s="29" t="s">
        <v>7359</v>
      </c>
      <c r="E24" s="29"/>
      <c r="F24" s="29">
        <v>10.0</v>
      </c>
      <c r="G24" s="21"/>
      <c r="H24" s="21"/>
      <c r="M24" s="29">
        <v>8.0</v>
      </c>
      <c r="N24" s="29">
        <v>25.0</v>
      </c>
      <c r="O24" s="29">
        <v>90.0</v>
      </c>
    </row>
    <row r="25">
      <c r="A25" s="29">
        <v>1987.0</v>
      </c>
      <c r="B25" s="29" t="s">
        <v>11943</v>
      </c>
      <c r="D25" s="29" t="s">
        <v>7378</v>
      </c>
      <c r="E25" s="29"/>
      <c r="F25" s="29">
        <v>8.0</v>
      </c>
      <c r="G25" s="21"/>
      <c r="H25" s="21"/>
    </row>
    <row r="26">
      <c r="A26" s="29">
        <v>1987.0</v>
      </c>
      <c r="B26" s="29" t="s">
        <v>11941</v>
      </c>
      <c r="D26" s="29" t="s">
        <v>2121</v>
      </c>
      <c r="E26" s="29"/>
      <c r="F26" s="29">
        <v>1.0</v>
      </c>
      <c r="G26" s="21"/>
      <c r="H26" s="21"/>
    </row>
    <row r="27">
      <c r="A27" s="29">
        <v>1987.0</v>
      </c>
      <c r="B27" s="29" t="s">
        <v>11941</v>
      </c>
      <c r="D27" s="29" t="s">
        <v>7359</v>
      </c>
      <c r="G27" s="21"/>
      <c r="H27" s="21"/>
    </row>
    <row r="28">
      <c r="A28" s="29">
        <v>1987.0</v>
      </c>
      <c r="B28" s="29" t="s">
        <v>11934</v>
      </c>
      <c r="D28" s="29" t="s">
        <v>7359</v>
      </c>
      <c r="G28" s="21"/>
      <c r="H28" s="21"/>
    </row>
    <row r="29">
      <c r="A29" s="29">
        <v>1987.0</v>
      </c>
      <c r="B29" s="29" t="s">
        <v>11934</v>
      </c>
      <c r="D29" s="29" t="s">
        <v>802</v>
      </c>
      <c r="E29" s="29"/>
      <c r="F29" s="29">
        <v>27.0</v>
      </c>
      <c r="G29" s="21"/>
      <c r="H29" s="21"/>
    </row>
    <row r="30">
      <c r="A30" s="29">
        <v>1987.0</v>
      </c>
      <c r="B30" s="29" t="s">
        <v>11934</v>
      </c>
      <c r="D30" s="29" t="s">
        <v>5357</v>
      </c>
      <c r="E30" s="29"/>
      <c r="F30" s="29">
        <v>18.0</v>
      </c>
      <c r="G30" s="21"/>
      <c r="H30" s="21"/>
    </row>
    <row r="31">
      <c r="A31" s="29">
        <v>1987.0</v>
      </c>
      <c r="B31" s="29" t="s">
        <v>11934</v>
      </c>
      <c r="D31" s="29" t="s">
        <v>1860</v>
      </c>
      <c r="E31" s="29"/>
      <c r="F31" s="29">
        <v>52.0</v>
      </c>
      <c r="G31" s="21"/>
      <c r="H31" s="21"/>
    </row>
    <row r="32">
      <c r="A32" s="29">
        <v>1988.0</v>
      </c>
      <c r="B32" s="29" t="s">
        <v>11934</v>
      </c>
      <c r="D32" s="29" t="s">
        <v>7378</v>
      </c>
      <c r="E32" s="29"/>
      <c r="F32" s="29">
        <v>9.0</v>
      </c>
      <c r="G32" s="21"/>
      <c r="H32" s="21"/>
    </row>
    <row r="33">
      <c r="A33" s="29">
        <v>1989.0</v>
      </c>
      <c r="B33" s="29" t="s">
        <v>11943</v>
      </c>
      <c r="D33" s="29" t="s">
        <v>11944</v>
      </c>
      <c r="E33" s="29"/>
      <c r="F33" s="29">
        <v>7.0</v>
      </c>
      <c r="G33" s="21"/>
      <c r="H33" s="21"/>
    </row>
    <row r="34">
      <c r="A34" s="29">
        <v>1989.0</v>
      </c>
      <c r="B34" s="29" t="s">
        <v>11941</v>
      </c>
      <c r="D34" s="29" t="s">
        <v>5596</v>
      </c>
      <c r="E34" s="29"/>
      <c r="F34" s="29">
        <v>28.0</v>
      </c>
      <c r="G34" s="21"/>
      <c r="H34" s="21"/>
    </row>
    <row r="35">
      <c r="A35" s="29">
        <v>1989.0</v>
      </c>
      <c r="B35" s="29" t="s">
        <v>11941</v>
      </c>
      <c r="D35" s="29" t="s">
        <v>7378</v>
      </c>
      <c r="E35" s="29"/>
      <c r="F35" s="29">
        <v>39.0</v>
      </c>
      <c r="G35" s="21"/>
      <c r="H35" s="21"/>
    </row>
    <row r="36">
      <c r="A36" s="29">
        <v>1989.0</v>
      </c>
      <c r="B36" s="29" t="s">
        <v>11941</v>
      </c>
      <c r="D36" s="29" t="s">
        <v>7653</v>
      </c>
      <c r="E36" s="29"/>
      <c r="F36" s="29">
        <v>1.0</v>
      </c>
      <c r="G36" s="21"/>
      <c r="H36" s="21"/>
    </row>
    <row r="37">
      <c r="A37" s="29">
        <v>1989.0</v>
      </c>
      <c r="B37" s="29" t="s">
        <v>11934</v>
      </c>
      <c r="D37" s="29" t="s">
        <v>2207</v>
      </c>
      <c r="E37" s="29"/>
      <c r="F37" s="29">
        <v>29.0</v>
      </c>
      <c r="G37" s="21"/>
      <c r="H37" s="21"/>
    </row>
    <row r="38">
      <c r="A38" s="29">
        <v>1989.0</v>
      </c>
      <c r="B38" s="29" t="s">
        <v>11934</v>
      </c>
      <c r="D38" s="29" t="s">
        <v>7359</v>
      </c>
      <c r="E38" s="29"/>
      <c r="F38" s="29">
        <v>25.0</v>
      </c>
      <c r="G38" s="21"/>
      <c r="H38" s="21"/>
    </row>
    <row r="39">
      <c r="A39" s="29">
        <v>1989.0</v>
      </c>
      <c r="B39" s="29" t="s">
        <v>11945</v>
      </c>
      <c r="D39" s="29" t="s">
        <v>11944</v>
      </c>
      <c r="E39" s="29"/>
      <c r="F39" s="29">
        <v>8.0</v>
      </c>
      <c r="G39" s="21"/>
      <c r="H39" s="21"/>
    </row>
    <row r="40">
      <c r="A40" s="29">
        <v>1989.0</v>
      </c>
      <c r="B40" s="29" t="s">
        <v>11945</v>
      </c>
      <c r="D40" s="29" t="s">
        <v>11918</v>
      </c>
      <c r="G40" s="21"/>
      <c r="H40" s="21"/>
    </row>
    <row r="41">
      <c r="A41" s="29">
        <v>1989.0</v>
      </c>
      <c r="B41" s="29" t="s">
        <v>11945</v>
      </c>
      <c r="D41" s="29" t="s">
        <v>802</v>
      </c>
      <c r="G41" s="21"/>
      <c r="H41" s="21"/>
    </row>
    <row r="42">
      <c r="A42" s="29">
        <v>1990.0</v>
      </c>
      <c r="B42" s="29" t="s">
        <v>11942</v>
      </c>
      <c r="D42" s="29" t="s">
        <v>7378</v>
      </c>
      <c r="E42" s="29"/>
      <c r="F42" s="29">
        <v>23.0</v>
      </c>
      <c r="G42" s="21"/>
      <c r="H42" s="21"/>
    </row>
    <row r="43">
      <c r="G43" s="21"/>
      <c r="H43" s="21"/>
    </row>
    <row r="44">
      <c r="G44" s="21"/>
      <c r="H44" s="21"/>
    </row>
    <row r="45">
      <c r="G45" s="21"/>
      <c r="H45" s="21"/>
    </row>
    <row r="46">
      <c r="G46" s="21"/>
      <c r="H46" s="21"/>
    </row>
    <row r="47">
      <c r="G47" s="21"/>
      <c r="H47" s="21"/>
    </row>
    <row r="48">
      <c r="G48" s="21"/>
      <c r="H48" s="21"/>
    </row>
    <row r="49">
      <c r="G49" s="21"/>
      <c r="H49" s="21"/>
    </row>
    <row r="50">
      <c r="G50" s="21"/>
      <c r="H50" s="21"/>
    </row>
    <row r="51">
      <c r="G51" s="21"/>
      <c r="H51" s="21"/>
    </row>
    <row r="52">
      <c r="G52" s="21"/>
      <c r="H52" s="21"/>
    </row>
    <row r="53">
      <c r="G53" s="21"/>
      <c r="H53" s="21"/>
    </row>
    <row r="54">
      <c r="G54" s="21"/>
      <c r="H54" s="21"/>
    </row>
    <row r="55">
      <c r="G55" s="21"/>
      <c r="H55" s="21"/>
    </row>
    <row r="56">
      <c r="G56" s="21"/>
      <c r="H56" s="21"/>
    </row>
    <row r="57">
      <c r="G57" s="21"/>
      <c r="H57" s="21"/>
    </row>
    <row r="58">
      <c r="G58" s="21"/>
      <c r="H58" s="21"/>
    </row>
    <row r="59">
      <c r="G59" s="21"/>
      <c r="H59" s="21"/>
    </row>
    <row r="60">
      <c r="G60" s="21"/>
      <c r="H60" s="21"/>
    </row>
    <row r="61">
      <c r="G61" s="21"/>
      <c r="H61" s="21"/>
    </row>
    <row r="62">
      <c r="G62" s="21"/>
      <c r="H62" s="21"/>
    </row>
    <row r="63">
      <c r="G63" s="21"/>
      <c r="H63" s="21"/>
    </row>
    <row r="64">
      <c r="G64" s="21"/>
      <c r="H64" s="21"/>
    </row>
    <row r="65">
      <c r="G65" s="21"/>
      <c r="H65" s="21"/>
    </row>
    <row r="66">
      <c r="G66" s="21"/>
      <c r="H66" s="21"/>
    </row>
    <row r="67">
      <c r="G67" s="21"/>
      <c r="H67" s="21"/>
    </row>
    <row r="68">
      <c r="G68" s="21"/>
      <c r="H68" s="21"/>
    </row>
    <row r="69">
      <c r="G69" s="21"/>
      <c r="H69" s="21"/>
    </row>
    <row r="70">
      <c r="G70" s="21"/>
      <c r="H70" s="21"/>
    </row>
    <row r="71">
      <c r="G71" s="21"/>
      <c r="H71" s="21"/>
    </row>
    <row r="72">
      <c r="G72" s="21"/>
      <c r="H72" s="21"/>
    </row>
    <row r="73">
      <c r="G73" s="21"/>
      <c r="H73" s="21"/>
    </row>
    <row r="74">
      <c r="G74" s="21"/>
      <c r="H74" s="21"/>
    </row>
    <row r="75">
      <c r="G75" s="21"/>
      <c r="H75" s="21"/>
    </row>
    <row r="76">
      <c r="G76" s="21"/>
      <c r="H76" s="21"/>
    </row>
    <row r="77">
      <c r="G77" s="21"/>
      <c r="H77" s="21"/>
    </row>
    <row r="78">
      <c r="G78" s="21"/>
      <c r="H78" s="21"/>
    </row>
    <row r="79">
      <c r="G79" s="21"/>
      <c r="H79" s="21"/>
    </row>
    <row r="80">
      <c r="G80" s="21"/>
      <c r="H80" s="21"/>
    </row>
    <row r="81">
      <c r="G81" s="21"/>
      <c r="H81" s="21"/>
    </row>
    <row r="82">
      <c r="G82" s="21"/>
      <c r="H82" s="21"/>
    </row>
    <row r="83">
      <c r="G83" s="21"/>
      <c r="H83" s="21"/>
    </row>
    <row r="84">
      <c r="G84" s="21"/>
      <c r="H84" s="21"/>
    </row>
    <row r="85">
      <c r="G85" s="21"/>
      <c r="H85" s="21"/>
    </row>
    <row r="86">
      <c r="G86" s="21"/>
      <c r="H86" s="21"/>
    </row>
    <row r="87">
      <c r="G87" s="21"/>
      <c r="H87" s="21"/>
    </row>
    <row r="88">
      <c r="G88" s="21"/>
      <c r="H88" s="21"/>
    </row>
    <row r="89">
      <c r="G89" s="21"/>
      <c r="H89" s="21"/>
    </row>
    <row r="90">
      <c r="G90" s="21"/>
      <c r="H90" s="21"/>
    </row>
    <row r="91">
      <c r="G91" s="21"/>
      <c r="H91" s="21"/>
    </row>
    <row r="92">
      <c r="G92" s="21"/>
      <c r="H92" s="21"/>
    </row>
    <row r="93">
      <c r="G93" s="21"/>
      <c r="H93" s="21"/>
    </row>
    <row r="94">
      <c r="G94" s="21"/>
      <c r="H94" s="21"/>
    </row>
    <row r="95">
      <c r="G95" s="21"/>
      <c r="H95" s="21"/>
    </row>
    <row r="96">
      <c r="G96" s="21"/>
      <c r="H96" s="21"/>
    </row>
    <row r="97">
      <c r="G97" s="21"/>
      <c r="H97" s="21"/>
    </row>
    <row r="98">
      <c r="G98" s="21"/>
      <c r="H98" s="21"/>
    </row>
    <row r="99">
      <c r="G99" s="21"/>
      <c r="H99" s="21"/>
    </row>
    <row r="100">
      <c r="G100" s="21"/>
      <c r="H100" s="21"/>
    </row>
    <row r="101">
      <c r="G101" s="21"/>
      <c r="H101" s="21"/>
    </row>
    <row r="102">
      <c r="G102" s="21"/>
      <c r="H102" s="21"/>
    </row>
    <row r="103">
      <c r="G103" s="21"/>
      <c r="H103" s="21"/>
    </row>
    <row r="104">
      <c r="G104" s="21"/>
      <c r="H104" s="21"/>
    </row>
    <row r="105">
      <c r="G105" s="21"/>
      <c r="H105" s="21"/>
    </row>
    <row r="106">
      <c r="G106" s="21"/>
      <c r="H106" s="21"/>
    </row>
    <row r="107">
      <c r="G107" s="21"/>
      <c r="H107" s="21"/>
    </row>
    <row r="108">
      <c r="G108" s="21"/>
      <c r="H108" s="21"/>
    </row>
    <row r="109">
      <c r="G109" s="21"/>
      <c r="H109" s="21"/>
    </row>
    <row r="110">
      <c r="G110" s="21"/>
      <c r="H110" s="21"/>
    </row>
    <row r="111">
      <c r="G111" s="21"/>
      <c r="H111" s="21"/>
    </row>
    <row r="112">
      <c r="G112" s="21"/>
      <c r="H112" s="21"/>
    </row>
    <row r="113">
      <c r="G113" s="21"/>
      <c r="H113" s="21"/>
    </row>
    <row r="114">
      <c r="G114" s="21"/>
      <c r="H114" s="21"/>
    </row>
    <row r="115">
      <c r="G115" s="21"/>
      <c r="H115" s="21"/>
    </row>
    <row r="116">
      <c r="G116" s="21"/>
      <c r="H116" s="21"/>
    </row>
    <row r="117">
      <c r="G117" s="21"/>
      <c r="H117" s="21"/>
    </row>
    <row r="118">
      <c r="G118" s="21"/>
      <c r="H118" s="21"/>
    </row>
    <row r="119">
      <c r="G119" s="21"/>
      <c r="H119" s="21"/>
    </row>
    <row r="120">
      <c r="G120" s="21"/>
      <c r="H120" s="21"/>
    </row>
    <row r="121">
      <c r="G121" s="21"/>
      <c r="H121" s="21"/>
    </row>
    <row r="122">
      <c r="G122" s="21"/>
      <c r="H122" s="21"/>
    </row>
    <row r="123">
      <c r="G123" s="21"/>
      <c r="H123" s="21"/>
    </row>
    <row r="124">
      <c r="G124" s="21"/>
      <c r="H124" s="21"/>
    </row>
    <row r="125">
      <c r="G125" s="21"/>
      <c r="H125" s="21"/>
    </row>
    <row r="126">
      <c r="G126" s="21"/>
      <c r="H126" s="21"/>
    </row>
    <row r="127">
      <c r="G127" s="21"/>
      <c r="H127" s="21"/>
    </row>
    <row r="128">
      <c r="G128" s="21"/>
      <c r="H128" s="21"/>
    </row>
    <row r="129">
      <c r="G129" s="21"/>
      <c r="H129" s="21"/>
    </row>
    <row r="130">
      <c r="G130" s="21"/>
      <c r="H130" s="21"/>
    </row>
    <row r="131">
      <c r="G131" s="21"/>
      <c r="H131" s="21"/>
    </row>
    <row r="132">
      <c r="G132" s="21"/>
      <c r="H132" s="21"/>
    </row>
    <row r="133">
      <c r="G133" s="21"/>
      <c r="H133" s="21"/>
    </row>
    <row r="134">
      <c r="G134" s="21"/>
      <c r="H134" s="21"/>
    </row>
    <row r="135">
      <c r="G135" s="21"/>
      <c r="H135" s="21"/>
    </row>
    <row r="136">
      <c r="G136" s="21"/>
      <c r="H136" s="21"/>
    </row>
    <row r="137">
      <c r="G137" s="21"/>
      <c r="H137" s="21"/>
    </row>
    <row r="138">
      <c r="G138" s="21"/>
      <c r="H138" s="21"/>
    </row>
    <row r="139">
      <c r="G139" s="21"/>
      <c r="H139" s="21"/>
    </row>
    <row r="140">
      <c r="G140" s="21"/>
      <c r="H140" s="21"/>
    </row>
    <row r="141">
      <c r="G141" s="21"/>
      <c r="H141" s="21"/>
    </row>
    <row r="142">
      <c r="G142" s="21"/>
      <c r="H142" s="21"/>
    </row>
    <row r="143">
      <c r="G143" s="21"/>
      <c r="H143" s="21"/>
    </row>
    <row r="144">
      <c r="G144" s="21"/>
      <c r="H144" s="21"/>
    </row>
    <row r="145">
      <c r="G145" s="21"/>
      <c r="H145" s="21"/>
    </row>
    <row r="146">
      <c r="G146" s="21"/>
      <c r="H146" s="21"/>
    </row>
    <row r="147">
      <c r="G147" s="21"/>
      <c r="H147" s="21"/>
    </row>
    <row r="148">
      <c r="G148" s="21"/>
      <c r="H148" s="21"/>
    </row>
    <row r="149">
      <c r="G149" s="21"/>
      <c r="H149" s="21"/>
    </row>
    <row r="150">
      <c r="G150" s="21"/>
      <c r="H150" s="21"/>
    </row>
    <row r="151">
      <c r="G151" s="21"/>
      <c r="H151" s="21"/>
    </row>
    <row r="152">
      <c r="G152" s="21"/>
      <c r="H152" s="21"/>
    </row>
    <row r="153">
      <c r="G153" s="21"/>
      <c r="H153" s="21"/>
    </row>
    <row r="154">
      <c r="G154" s="21"/>
      <c r="H154" s="21"/>
    </row>
    <row r="155">
      <c r="G155" s="21"/>
      <c r="H155" s="21"/>
    </row>
    <row r="156">
      <c r="G156" s="21"/>
      <c r="H156" s="21"/>
    </row>
    <row r="157">
      <c r="G157" s="21"/>
      <c r="H157" s="21"/>
    </row>
    <row r="158">
      <c r="G158" s="21"/>
      <c r="H158" s="21"/>
    </row>
    <row r="159">
      <c r="G159" s="21"/>
      <c r="H159" s="21"/>
    </row>
    <row r="160">
      <c r="G160" s="21"/>
      <c r="H160" s="21"/>
    </row>
    <row r="161">
      <c r="G161" s="21"/>
      <c r="H161" s="21"/>
    </row>
    <row r="162">
      <c r="G162" s="21"/>
      <c r="H162" s="21"/>
    </row>
    <row r="163">
      <c r="G163" s="21"/>
      <c r="H163" s="21"/>
    </row>
    <row r="164">
      <c r="G164" s="21"/>
      <c r="H164" s="21"/>
    </row>
    <row r="165">
      <c r="G165" s="21"/>
      <c r="H165" s="21"/>
    </row>
    <row r="166">
      <c r="G166" s="21"/>
      <c r="H166" s="21"/>
    </row>
    <row r="167">
      <c r="G167" s="21"/>
      <c r="H167" s="21"/>
    </row>
    <row r="168">
      <c r="G168" s="21"/>
      <c r="H168" s="21"/>
    </row>
    <row r="169">
      <c r="G169" s="21"/>
      <c r="H169" s="21"/>
    </row>
    <row r="170">
      <c r="G170" s="21"/>
      <c r="H170" s="21"/>
    </row>
    <row r="171">
      <c r="G171" s="21"/>
      <c r="H171" s="21"/>
    </row>
    <row r="172">
      <c r="G172" s="21"/>
      <c r="H172" s="21"/>
    </row>
    <row r="173">
      <c r="G173" s="21"/>
      <c r="H173" s="21"/>
    </row>
    <row r="174">
      <c r="G174" s="21"/>
      <c r="H174" s="21"/>
    </row>
    <row r="175">
      <c r="G175" s="21"/>
      <c r="H175" s="21"/>
    </row>
    <row r="176">
      <c r="G176" s="21"/>
      <c r="H176" s="21"/>
    </row>
    <row r="177">
      <c r="G177" s="21"/>
      <c r="H177" s="21"/>
    </row>
    <row r="178">
      <c r="G178" s="21"/>
      <c r="H178" s="21"/>
    </row>
    <row r="179">
      <c r="G179" s="21"/>
      <c r="H179" s="21"/>
    </row>
    <row r="180">
      <c r="G180" s="21"/>
      <c r="H180" s="21"/>
    </row>
    <row r="181">
      <c r="G181" s="21"/>
      <c r="H181" s="21"/>
    </row>
    <row r="182">
      <c r="G182" s="21"/>
      <c r="H182" s="21"/>
    </row>
    <row r="183">
      <c r="G183" s="21"/>
      <c r="H183" s="21"/>
    </row>
    <row r="184">
      <c r="G184" s="21"/>
      <c r="H184" s="21"/>
    </row>
    <row r="185">
      <c r="G185" s="21"/>
      <c r="H185" s="21"/>
    </row>
    <row r="186">
      <c r="G186" s="21"/>
      <c r="H186" s="21"/>
    </row>
    <row r="187">
      <c r="G187" s="21"/>
      <c r="H187" s="21"/>
    </row>
    <row r="188">
      <c r="G188" s="21"/>
      <c r="H188" s="21"/>
    </row>
    <row r="189">
      <c r="G189" s="21"/>
      <c r="H189" s="21"/>
    </row>
    <row r="190">
      <c r="G190" s="21"/>
      <c r="H190" s="21"/>
    </row>
    <row r="191">
      <c r="G191" s="21"/>
      <c r="H191" s="21"/>
    </row>
    <row r="192">
      <c r="G192" s="21"/>
      <c r="H192" s="21"/>
    </row>
    <row r="193">
      <c r="G193" s="21"/>
      <c r="H193" s="21"/>
    </row>
    <row r="194">
      <c r="G194" s="21"/>
      <c r="H194" s="21"/>
    </row>
    <row r="195">
      <c r="G195" s="21"/>
      <c r="H195" s="21"/>
    </row>
    <row r="196">
      <c r="G196" s="21"/>
      <c r="H196" s="21"/>
    </row>
    <row r="197">
      <c r="G197" s="21"/>
      <c r="H197" s="21"/>
    </row>
    <row r="198">
      <c r="G198" s="21"/>
      <c r="H198" s="21"/>
    </row>
    <row r="199">
      <c r="G199" s="21"/>
      <c r="H199" s="21"/>
    </row>
    <row r="200">
      <c r="G200" s="21"/>
      <c r="H200" s="21"/>
    </row>
    <row r="201">
      <c r="G201" s="21"/>
      <c r="H201" s="21"/>
    </row>
    <row r="202">
      <c r="G202" s="21"/>
      <c r="H202" s="21"/>
    </row>
    <row r="203">
      <c r="G203" s="21"/>
      <c r="H203" s="21"/>
    </row>
    <row r="204">
      <c r="G204" s="21"/>
      <c r="H204" s="21"/>
    </row>
    <row r="205">
      <c r="G205" s="21"/>
      <c r="H205" s="21"/>
    </row>
    <row r="206">
      <c r="G206" s="21"/>
      <c r="H206" s="21"/>
    </row>
    <row r="207">
      <c r="G207" s="21"/>
      <c r="H207" s="21"/>
    </row>
    <row r="208">
      <c r="G208" s="21"/>
      <c r="H208" s="21"/>
    </row>
    <row r="209">
      <c r="G209" s="21"/>
      <c r="H209" s="21"/>
    </row>
    <row r="210">
      <c r="G210" s="21"/>
      <c r="H210" s="21"/>
    </row>
    <row r="211">
      <c r="G211" s="21"/>
      <c r="H211" s="21"/>
    </row>
    <row r="212">
      <c r="G212" s="21"/>
      <c r="H212" s="21"/>
    </row>
    <row r="213">
      <c r="G213" s="21"/>
      <c r="H213" s="21"/>
    </row>
    <row r="214">
      <c r="G214" s="21"/>
      <c r="H214" s="21"/>
    </row>
    <row r="215">
      <c r="G215" s="21"/>
      <c r="H215" s="21"/>
    </row>
    <row r="216">
      <c r="G216" s="21"/>
      <c r="H216" s="21"/>
    </row>
    <row r="217">
      <c r="G217" s="21"/>
      <c r="H217" s="21"/>
    </row>
    <row r="218">
      <c r="G218" s="21"/>
      <c r="H218" s="21"/>
    </row>
    <row r="219">
      <c r="G219" s="21"/>
      <c r="H219" s="21"/>
    </row>
    <row r="220">
      <c r="G220" s="21"/>
      <c r="H220" s="21"/>
    </row>
    <row r="221">
      <c r="G221" s="21"/>
      <c r="H221" s="21"/>
    </row>
    <row r="222">
      <c r="G222" s="21"/>
      <c r="H222" s="21"/>
    </row>
    <row r="223">
      <c r="G223" s="21"/>
      <c r="H223" s="21"/>
    </row>
    <row r="224">
      <c r="G224" s="21"/>
      <c r="H224" s="21"/>
    </row>
    <row r="225">
      <c r="G225" s="21"/>
      <c r="H225" s="21"/>
    </row>
    <row r="226">
      <c r="G226" s="21"/>
      <c r="H226" s="21"/>
    </row>
    <row r="227">
      <c r="G227" s="21"/>
      <c r="H227" s="21"/>
    </row>
    <row r="228">
      <c r="G228" s="21"/>
      <c r="H228" s="21"/>
    </row>
    <row r="229">
      <c r="G229" s="21"/>
      <c r="H229" s="21"/>
    </row>
    <row r="230">
      <c r="G230" s="21"/>
      <c r="H230" s="21"/>
    </row>
    <row r="231">
      <c r="G231" s="21"/>
      <c r="H231" s="21"/>
    </row>
    <row r="232">
      <c r="G232" s="21"/>
      <c r="H232" s="21"/>
    </row>
    <row r="233">
      <c r="G233" s="21"/>
      <c r="H233" s="21"/>
    </row>
    <row r="234">
      <c r="G234" s="21"/>
      <c r="H234" s="21"/>
    </row>
    <row r="235">
      <c r="G235" s="21"/>
      <c r="H235" s="21"/>
    </row>
    <row r="236">
      <c r="G236" s="21"/>
      <c r="H236" s="21"/>
    </row>
    <row r="237">
      <c r="G237" s="21"/>
      <c r="H237" s="21"/>
    </row>
    <row r="238">
      <c r="G238" s="21"/>
      <c r="H238" s="21"/>
    </row>
    <row r="239">
      <c r="G239" s="21"/>
      <c r="H239" s="21"/>
    </row>
    <row r="240">
      <c r="G240" s="21"/>
      <c r="H240" s="21"/>
    </row>
    <row r="241">
      <c r="G241" s="21"/>
      <c r="H241" s="21"/>
    </row>
    <row r="242">
      <c r="G242" s="21"/>
      <c r="H242" s="21"/>
    </row>
    <row r="243">
      <c r="G243" s="21"/>
      <c r="H243" s="21"/>
    </row>
    <row r="244">
      <c r="G244" s="21"/>
      <c r="H244" s="21"/>
    </row>
    <row r="245">
      <c r="G245" s="21"/>
      <c r="H245" s="21"/>
    </row>
    <row r="246">
      <c r="G246" s="21"/>
      <c r="H246" s="21"/>
    </row>
    <row r="247">
      <c r="G247" s="21"/>
      <c r="H247" s="21"/>
    </row>
    <row r="248">
      <c r="G248" s="21"/>
      <c r="H248" s="21"/>
    </row>
    <row r="249">
      <c r="G249" s="21"/>
      <c r="H249" s="21"/>
    </row>
    <row r="250">
      <c r="G250" s="21"/>
      <c r="H250" s="21"/>
    </row>
    <row r="251">
      <c r="G251" s="21"/>
      <c r="H251" s="21"/>
    </row>
    <row r="252">
      <c r="G252" s="21"/>
      <c r="H252" s="21"/>
    </row>
    <row r="253">
      <c r="G253" s="21"/>
      <c r="H253" s="21"/>
    </row>
    <row r="254">
      <c r="G254" s="21"/>
      <c r="H254" s="21"/>
    </row>
    <row r="255">
      <c r="G255" s="21"/>
      <c r="H255" s="21"/>
    </row>
    <row r="256">
      <c r="G256" s="21"/>
      <c r="H256" s="21"/>
    </row>
    <row r="257">
      <c r="G257" s="21"/>
      <c r="H257" s="21"/>
    </row>
    <row r="258">
      <c r="G258" s="21"/>
      <c r="H258" s="21"/>
    </row>
    <row r="259">
      <c r="G259" s="21"/>
      <c r="H259" s="21"/>
    </row>
    <row r="260">
      <c r="G260" s="21"/>
      <c r="H260" s="21"/>
    </row>
    <row r="261">
      <c r="G261" s="21"/>
      <c r="H261" s="21"/>
    </row>
    <row r="262">
      <c r="G262" s="21"/>
      <c r="H262" s="21"/>
    </row>
    <row r="263">
      <c r="G263" s="21"/>
      <c r="H263" s="21"/>
    </row>
    <row r="264">
      <c r="G264" s="21"/>
      <c r="H264" s="21"/>
    </row>
    <row r="265">
      <c r="G265" s="21"/>
      <c r="H265" s="21"/>
    </row>
    <row r="266">
      <c r="G266" s="21"/>
      <c r="H266" s="21"/>
    </row>
    <row r="267">
      <c r="G267" s="21"/>
      <c r="H267" s="21"/>
    </row>
    <row r="268">
      <c r="G268" s="21"/>
      <c r="H268" s="21"/>
    </row>
    <row r="269">
      <c r="G269" s="21"/>
      <c r="H269" s="21"/>
    </row>
    <row r="270">
      <c r="G270" s="21"/>
      <c r="H270" s="21"/>
    </row>
    <row r="271">
      <c r="G271" s="21"/>
      <c r="H271" s="21"/>
    </row>
    <row r="272">
      <c r="G272" s="21"/>
      <c r="H272" s="21"/>
    </row>
    <row r="273">
      <c r="G273" s="21"/>
      <c r="H273" s="21"/>
    </row>
    <row r="274">
      <c r="G274" s="21"/>
      <c r="H274" s="21"/>
    </row>
    <row r="275">
      <c r="G275" s="21"/>
      <c r="H275" s="21"/>
    </row>
    <row r="276">
      <c r="G276" s="21"/>
      <c r="H276" s="21"/>
    </row>
    <row r="277">
      <c r="G277" s="21"/>
      <c r="H277" s="21"/>
    </row>
    <row r="278">
      <c r="G278" s="21"/>
      <c r="H278" s="21"/>
    </row>
    <row r="279">
      <c r="G279" s="21"/>
      <c r="H279" s="21"/>
    </row>
    <row r="280">
      <c r="G280" s="21"/>
      <c r="H280" s="21"/>
    </row>
    <row r="281">
      <c r="G281" s="21"/>
      <c r="H281" s="21"/>
    </row>
    <row r="282">
      <c r="G282" s="21"/>
      <c r="H282" s="21"/>
    </row>
    <row r="283">
      <c r="G283" s="21"/>
      <c r="H283" s="21"/>
    </row>
    <row r="284">
      <c r="G284" s="21"/>
      <c r="H284" s="21"/>
    </row>
    <row r="285">
      <c r="G285" s="21"/>
      <c r="H285" s="21"/>
    </row>
    <row r="286">
      <c r="G286" s="21"/>
      <c r="H286" s="21"/>
    </row>
    <row r="287">
      <c r="G287" s="21"/>
      <c r="H287" s="21"/>
    </row>
    <row r="288">
      <c r="G288" s="21"/>
      <c r="H288" s="21"/>
    </row>
    <row r="289">
      <c r="G289" s="21"/>
      <c r="H289" s="21"/>
    </row>
    <row r="290">
      <c r="G290" s="21"/>
      <c r="H290" s="21"/>
    </row>
    <row r="291">
      <c r="G291" s="21"/>
      <c r="H291" s="21"/>
    </row>
    <row r="292">
      <c r="G292" s="21"/>
      <c r="H292" s="21"/>
    </row>
    <row r="293">
      <c r="G293" s="21"/>
      <c r="H293" s="21"/>
    </row>
    <row r="294">
      <c r="G294" s="21"/>
      <c r="H294" s="21"/>
    </row>
    <row r="295">
      <c r="G295" s="21"/>
      <c r="H295" s="21"/>
    </row>
    <row r="296">
      <c r="G296" s="21"/>
      <c r="H296" s="21"/>
    </row>
    <row r="297">
      <c r="G297" s="21"/>
      <c r="H297" s="21"/>
    </row>
    <row r="298">
      <c r="G298" s="21"/>
      <c r="H298" s="21"/>
    </row>
    <row r="299">
      <c r="G299" s="21"/>
      <c r="H299" s="21"/>
    </row>
    <row r="300">
      <c r="G300" s="21"/>
      <c r="H300" s="21"/>
    </row>
    <row r="301">
      <c r="G301" s="21"/>
      <c r="H301" s="21"/>
    </row>
    <row r="302">
      <c r="G302" s="21"/>
      <c r="H302" s="21"/>
    </row>
    <row r="303">
      <c r="G303" s="21"/>
      <c r="H303" s="21"/>
    </row>
    <row r="304">
      <c r="G304" s="21"/>
      <c r="H304" s="21"/>
    </row>
    <row r="305">
      <c r="G305" s="21"/>
      <c r="H305" s="21"/>
    </row>
    <row r="306">
      <c r="G306" s="21"/>
      <c r="H306" s="21"/>
    </row>
    <row r="307">
      <c r="G307" s="21"/>
      <c r="H307" s="21"/>
    </row>
    <row r="308">
      <c r="G308" s="21"/>
      <c r="H308" s="21"/>
    </row>
    <row r="309">
      <c r="G309" s="21"/>
      <c r="H309" s="21"/>
    </row>
    <row r="310">
      <c r="G310" s="21"/>
      <c r="H310" s="21"/>
    </row>
    <row r="311">
      <c r="G311" s="21"/>
      <c r="H311" s="21"/>
    </row>
    <row r="312">
      <c r="G312" s="21"/>
      <c r="H312" s="21"/>
    </row>
    <row r="313">
      <c r="G313" s="21"/>
      <c r="H313" s="21"/>
    </row>
    <row r="314">
      <c r="G314" s="21"/>
      <c r="H314" s="21"/>
    </row>
    <row r="315">
      <c r="G315" s="21"/>
      <c r="H315" s="21"/>
    </row>
    <row r="316">
      <c r="G316" s="21"/>
      <c r="H316" s="21"/>
    </row>
    <row r="317">
      <c r="G317" s="21"/>
      <c r="H317" s="21"/>
    </row>
    <row r="318">
      <c r="G318" s="21"/>
      <c r="H318" s="21"/>
    </row>
    <row r="319">
      <c r="G319" s="21"/>
      <c r="H319" s="21"/>
    </row>
    <row r="320">
      <c r="G320" s="21"/>
      <c r="H320" s="21"/>
    </row>
    <row r="321">
      <c r="G321" s="21"/>
      <c r="H321" s="21"/>
    </row>
    <row r="322">
      <c r="G322" s="21"/>
      <c r="H322" s="21"/>
    </row>
    <row r="323">
      <c r="G323" s="21"/>
      <c r="H323" s="21"/>
    </row>
    <row r="324">
      <c r="G324" s="21"/>
      <c r="H324" s="21"/>
    </row>
    <row r="325">
      <c r="G325" s="21"/>
      <c r="H325" s="21"/>
    </row>
    <row r="326">
      <c r="G326" s="21"/>
      <c r="H326" s="21"/>
    </row>
    <row r="327">
      <c r="G327" s="21"/>
      <c r="H327" s="21"/>
    </row>
    <row r="328">
      <c r="G328" s="21"/>
      <c r="H328" s="21"/>
    </row>
    <row r="329">
      <c r="G329" s="21"/>
      <c r="H329" s="21"/>
    </row>
    <row r="330">
      <c r="G330" s="21"/>
      <c r="H330" s="21"/>
    </row>
    <row r="331">
      <c r="G331" s="21"/>
      <c r="H331" s="21"/>
    </row>
    <row r="332">
      <c r="G332" s="21"/>
      <c r="H332" s="21"/>
    </row>
    <row r="333">
      <c r="G333" s="21"/>
      <c r="H333" s="21"/>
    </row>
    <row r="334">
      <c r="G334" s="21"/>
      <c r="H334" s="21"/>
    </row>
    <row r="335">
      <c r="G335" s="21"/>
      <c r="H335" s="21"/>
    </row>
    <row r="336">
      <c r="G336" s="21"/>
      <c r="H336" s="21"/>
    </row>
    <row r="337">
      <c r="G337" s="21"/>
      <c r="H337" s="21"/>
    </row>
    <row r="338">
      <c r="G338" s="21"/>
      <c r="H338" s="21"/>
    </row>
    <row r="339">
      <c r="G339" s="21"/>
      <c r="H339" s="21"/>
    </row>
    <row r="340">
      <c r="G340" s="21"/>
      <c r="H340" s="21"/>
    </row>
    <row r="341">
      <c r="G341" s="21"/>
      <c r="H341" s="21"/>
    </row>
    <row r="342">
      <c r="G342" s="21"/>
      <c r="H342" s="21"/>
    </row>
    <row r="343">
      <c r="G343" s="21"/>
      <c r="H343" s="21"/>
    </row>
    <row r="344">
      <c r="G344" s="21"/>
      <c r="H344" s="21"/>
    </row>
    <row r="345">
      <c r="G345" s="21"/>
      <c r="H345" s="21"/>
    </row>
    <row r="346">
      <c r="G346" s="21"/>
      <c r="H346" s="21"/>
    </row>
    <row r="347">
      <c r="G347" s="21"/>
      <c r="H347" s="21"/>
    </row>
    <row r="348">
      <c r="G348" s="21"/>
      <c r="H348" s="21"/>
    </row>
    <row r="349">
      <c r="G349" s="21"/>
      <c r="H349" s="21"/>
    </row>
    <row r="350">
      <c r="G350" s="21"/>
      <c r="H350" s="21"/>
    </row>
    <row r="351">
      <c r="G351" s="21"/>
      <c r="H351" s="21"/>
    </row>
    <row r="352">
      <c r="G352" s="21"/>
      <c r="H352" s="21"/>
    </row>
    <row r="353">
      <c r="G353" s="21"/>
      <c r="H353" s="21"/>
    </row>
    <row r="354">
      <c r="G354" s="21"/>
      <c r="H354" s="21"/>
    </row>
    <row r="355">
      <c r="G355" s="21"/>
      <c r="H355" s="21"/>
    </row>
    <row r="356">
      <c r="G356" s="21"/>
      <c r="H356" s="21"/>
    </row>
    <row r="357">
      <c r="G357" s="21"/>
      <c r="H357" s="21"/>
    </row>
    <row r="358">
      <c r="G358" s="21"/>
      <c r="H358" s="21"/>
    </row>
    <row r="359">
      <c r="G359" s="21"/>
      <c r="H359" s="21"/>
    </row>
    <row r="360">
      <c r="G360" s="21"/>
      <c r="H360" s="21"/>
    </row>
    <row r="361">
      <c r="G361" s="21"/>
      <c r="H361" s="21"/>
    </row>
    <row r="362">
      <c r="G362" s="21"/>
      <c r="H362" s="21"/>
    </row>
    <row r="363">
      <c r="G363" s="21"/>
      <c r="H363" s="21"/>
    </row>
    <row r="364">
      <c r="G364" s="21"/>
      <c r="H364" s="21"/>
    </row>
    <row r="365">
      <c r="G365" s="21"/>
      <c r="H365" s="21"/>
    </row>
    <row r="366">
      <c r="G366" s="21"/>
      <c r="H366" s="21"/>
    </row>
    <row r="367">
      <c r="G367" s="21"/>
      <c r="H367" s="21"/>
    </row>
    <row r="368">
      <c r="G368" s="21"/>
      <c r="H368" s="21"/>
    </row>
    <row r="369">
      <c r="G369" s="21"/>
      <c r="H369" s="21"/>
    </row>
    <row r="370">
      <c r="G370" s="21"/>
      <c r="H370" s="21"/>
    </row>
    <row r="371">
      <c r="G371" s="21"/>
      <c r="H371" s="21"/>
    </row>
    <row r="372">
      <c r="G372" s="21"/>
      <c r="H372" s="21"/>
    </row>
    <row r="373">
      <c r="G373" s="21"/>
      <c r="H373" s="21"/>
    </row>
    <row r="374">
      <c r="G374" s="21"/>
      <c r="H374" s="21"/>
    </row>
    <row r="375">
      <c r="G375" s="21"/>
      <c r="H375" s="21"/>
    </row>
    <row r="376">
      <c r="G376" s="21"/>
      <c r="H376" s="21"/>
    </row>
    <row r="377">
      <c r="G377" s="21"/>
      <c r="H377" s="21"/>
    </row>
    <row r="378">
      <c r="G378" s="21"/>
      <c r="H378" s="21"/>
    </row>
    <row r="379">
      <c r="G379" s="21"/>
      <c r="H379" s="21"/>
    </row>
    <row r="380">
      <c r="G380" s="21"/>
      <c r="H380" s="21"/>
    </row>
    <row r="381">
      <c r="G381" s="21"/>
      <c r="H381" s="21"/>
    </row>
    <row r="382">
      <c r="G382" s="21"/>
      <c r="H382" s="21"/>
    </row>
    <row r="383">
      <c r="G383" s="21"/>
      <c r="H383" s="21"/>
    </row>
    <row r="384">
      <c r="G384" s="21"/>
      <c r="H384" s="21"/>
    </row>
    <row r="385">
      <c r="G385" s="21"/>
      <c r="H385" s="21"/>
    </row>
    <row r="386">
      <c r="G386" s="21"/>
      <c r="H386" s="21"/>
    </row>
    <row r="387">
      <c r="G387" s="21"/>
      <c r="H387" s="21"/>
    </row>
    <row r="388">
      <c r="G388" s="21"/>
      <c r="H388" s="21"/>
    </row>
    <row r="389">
      <c r="G389" s="21"/>
      <c r="H389" s="21"/>
    </row>
    <row r="390">
      <c r="G390" s="21"/>
      <c r="H390" s="21"/>
    </row>
    <row r="391">
      <c r="G391" s="21"/>
      <c r="H391" s="21"/>
    </row>
    <row r="392">
      <c r="G392" s="21"/>
      <c r="H392" s="21"/>
    </row>
    <row r="393">
      <c r="G393" s="21"/>
      <c r="H393" s="21"/>
    </row>
    <row r="394">
      <c r="G394" s="21"/>
      <c r="H394" s="21"/>
    </row>
    <row r="395">
      <c r="G395" s="21"/>
      <c r="H395" s="21"/>
    </row>
    <row r="396">
      <c r="G396" s="21"/>
      <c r="H396" s="21"/>
    </row>
    <row r="397">
      <c r="G397" s="21"/>
      <c r="H397" s="21"/>
    </row>
    <row r="398">
      <c r="G398" s="21"/>
      <c r="H398" s="21"/>
    </row>
    <row r="399">
      <c r="G399" s="21"/>
      <c r="H399" s="21"/>
    </row>
    <row r="400">
      <c r="G400" s="21"/>
      <c r="H400" s="21"/>
    </row>
    <row r="401">
      <c r="G401" s="21"/>
      <c r="H401" s="21"/>
    </row>
    <row r="402">
      <c r="G402" s="21"/>
      <c r="H402" s="21"/>
    </row>
    <row r="403">
      <c r="G403" s="21"/>
      <c r="H403" s="21"/>
    </row>
    <row r="404">
      <c r="G404" s="21"/>
      <c r="H404" s="21"/>
    </row>
    <row r="405">
      <c r="G405" s="21"/>
      <c r="H405" s="21"/>
    </row>
    <row r="406">
      <c r="G406" s="21"/>
      <c r="H406" s="21"/>
    </row>
    <row r="407">
      <c r="G407" s="21"/>
      <c r="H407" s="21"/>
    </row>
    <row r="408">
      <c r="G408" s="21"/>
      <c r="H408" s="21"/>
    </row>
    <row r="409">
      <c r="G409" s="21"/>
      <c r="H409" s="21"/>
    </row>
    <row r="410">
      <c r="G410" s="21"/>
      <c r="H410" s="21"/>
    </row>
    <row r="411">
      <c r="G411" s="21"/>
      <c r="H411" s="21"/>
    </row>
    <row r="412">
      <c r="G412" s="21"/>
      <c r="H412" s="21"/>
    </row>
    <row r="413">
      <c r="G413" s="21"/>
      <c r="H413" s="21"/>
    </row>
    <row r="414">
      <c r="G414" s="21"/>
      <c r="H414" s="21"/>
    </row>
    <row r="415">
      <c r="G415" s="21"/>
      <c r="H415" s="21"/>
    </row>
    <row r="416">
      <c r="G416" s="21"/>
      <c r="H416" s="21"/>
    </row>
    <row r="417">
      <c r="G417" s="21"/>
      <c r="H417" s="21"/>
    </row>
    <row r="418">
      <c r="G418" s="21"/>
      <c r="H418" s="21"/>
    </row>
    <row r="419">
      <c r="G419" s="21"/>
      <c r="H419" s="21"/>
    </row>
    <row r="420">
      <c r="G420" s="21"/>
      <c r="H420" s="21"/>
    </row>
    <row r="421">
      <c r="G421" s="21"/>
      <c r="H421" s="21"/>
    </row>
    <row r="422">
      <c r="G422" s="21"/>
      <c r="H422" s="21"/>
    </row>
    <row r="423">
      <c r="G423" s="21"/>
      <c r="H423" s="21"/>
    </row>
    <row r="424">
      <c r="G424" s="21"/>
      <c r="H424" s="21"/>
    </row>
    <row r="425">
      <c r="G425" s="21"/>
      <c r="H425" s="21"/>
    </row>
    <row r="426">
      <c r="G426" s="21"/>
      <c r="H426" s="21"/>
    </row>
    <row r="427">
      <c r="G427" s="21"/>
      <c r="H427" s="21"/>
    </row>
    <row r="428">
      <c r="G428" s="21"/>
      <c r="H428" s="21"/>
    </row>
    <row r="429">
      <c r="G429" s="21"/>
      <c r="H429" s="21"/>
    </row>
    <row r="430">
      <c r="G430" s="21"/>
      <c r="H430" s="21"/>
    </row>
    <row r="431">
      <c r="G431" s="21"/>
      <c r="H431" s="21"/>
    </row>
    <row r="432">
      <c r="G432" s="21"/>
      <c r="H432" s="21"/>
    </row>
    <row r="433">
      <c r="G433" s="21"/>
      <c r="H433" s="21"/>
    </row>
    <row r="434">
      <c r="G434" s="21"/>
      <c r="H434" s="21"/>
    </row>
    <row r="435">
      <c r="G435" s="21"/>
      <c r="H435" s="21"/>
    </row>
    <row r="436">
      <c r="G436" s="21"/>
      <c r="H436" s="21"/>
    </row>
    <row r="437">
      <c r="G437" s="21"/>
      <c r="H437" s="21"/>
    </row>
    <row r="438">
      <c r="G438" s="21"/>
      <c r="H438" s="21"/>
    </row>
    <row r="439">
      <c r="G439" s="21"/>
      <c r="H439" s="21"/>
    </row>
    <row r="440">
      <c r="G440" s="21"/>
      <c r="H440" s="21"/>
    </row>
    <row r="441">
      <c r="G441" s="21"/>
      <c r="H441" s="21"/>
    </row>
    <row r="442">
      <c r="G442" s="21"/>
      <c r="H442" s="21"/>
    </row>
    <row r="443">
      <c r="G443" s="21"/>
      <c r="H443" s="21"/>
    </row>
    <row r="444">
      <c r="G444" s="21"/>
      <c r="H444" s="21"/>
    </row>
    <row r="445">
      <c r="G445" s="21"/>
      <c r="H445" s="21"/>
    </row>
    <row r="446">
      <c r="G446" s="21"/>
      <c r="H446" s="21"/>
    </row>
    <row r="447">
      <c r="G447" s="21"/>
      <c r="H447" s="21"/>
    </row>
    <row r="448">
      <c r="G448" s="21"/>
      <c r="H448" s="21"/>
    </row>
    <row r="449">
      <c r="G449" s="21"/>
      <c r="H449" s="21"/>
    </row>
    <row r="450">
      <c r="G450" s="21"/>
      <c r="H450" s="21"/>
    </row>
    <row r="451">
      <c r="G451" s="21"/>
      <c r="H451" s="21"/>
    </row>
    <row r="452">
      <c r="G452" s="21"/>
      <c r="H452" s="21"/>
    </row>
    <row r="453">
      <c r="G453" s="21"/>
      <c r="H453" s="21"/>
    </row>
    <row r="454">
      <c r="G454" s="21"/>
      <c r="H454" s="21"/>
    </row>
    <row r="455">
      <c r="G455" s="21"/>
      <c r="H455" s="21"/>
    </row>
    <row r="456">
      <c r="G456" s="21"/>
      <c r="H456" s="21"/>
    </row>
    <row r="457">
      <c r="G457" s="21"/>
      <c r="H457" s="21"/>
    </row>
    <row r="458">
      <c r="G458" s="21"/>
      <c r="H458" s="21"/>
    </row>
    <row r="459">
      <c r="G459" s="21"/>
      <c r="H459" s="21"/>
    </row>
    <row r="460">
      <c r="G460" s="21"/>
      <c r="H460" s="21"/>
    </row>
    <row r="461">
      <c r="G461" s="21"/>
      <c r="H461" s="21"/>
    </row>
    <row r="462">
      <c r="G462" s="21"/>
      <c r="H462" s="21"/>
    </row>
    <row r="463">
      <c r="G463" s="21"/>
      <c r="H463" s="21"/>
    </row>
    <row r="464">
      <c r="G464" s="21"/>
      <c r="H464" s="21"/>
    </row>
    <row r="465">
      <c r="G465" s="21"/>
      <c r="H465" s="21"/>
    </row>
    <row r="466">
      <c r="G466" s="21"/>
      <c r="H466" s="21"/>
    </row>
    <row r="467">
      <c r="G467" s="21"/>
      <c r="H467" s="21"/>
    </row>
    <row r="468">
      <c r="G468" s="21"/>
      <c r="H468" s="21"/>
    </row>
    <row r="469">
      <c r="G469" s="21"/>
      <c r="H469" s="21"/>
    </row>
    <row r="470">
      <c r="G470" s="21"/>
      <c r="H470" s="21"/>
    </row>
    <row r="471">
      <c r="G471" s="21"/>
      <c r="H471" s="21"/>
    </row>
    <row r="472">
      <c r="G472" s="21"/>
      <c r="H472" s="21"/>
    </row>
    <row r="473">
      <c r="G473" s="21"/>
      <c r="H473" s="21"/>
    </row>
    <row r="474">
      <c r="G474" s="21"/>
      <c r="H474" s="21"/>
    </row>
    <row r="475">
      <c r="G475" s="21"/>
      <c r="H475" s="21"/>
    </row>
    <row r="476">
      <c r="G476" s="21"/>
      <c r="H476" s="21"/>
    </row>
    <row r="477">
      <c r="G477" s="21"/>
      <c r="H477" s="21"/>
    </row>
    <row r="478">
      <c r="G478" s="21"/>
      <c r="H478" s="21"/>
    </row>
    <row r="479">
      <c r="G479" s="21"/>
      <c r="H479" s="21"/>
    </row>
    <row r="480">
      <c r="G480" s="21"/>
      <c r="H480" s="21"/>
    </row>
    <row r="481">
      <c r="G481" s="21"/>
      <c r="H481" s="21"/>
    </row>
    <row r="482">
      <c r="G482" s="21"/>
      <c r="H482" s="21"/>
    </row>
    <row r="483">
      <c r="G483" s="21"/>
      <c r="H483" s="21"/>
    </row>
    <row r="484">
      <c r="G484" s="21"/>
      <c r="H484" s="21"/>
    </row>
    <row r="485">
      <c r="G485" s="21"/>
      <c r="H485" s="21"/>
    </row>
    <row r="486">
      <c r="G486" s="21"/>
      <c r="H486" s="21"/>
    </row>
    <row r="487">
      <c r="G487" s="21"/>
      <c r="H487" s="21"/>
    </row>
    <row r="488">
      <c r="G488" s="21"/>
      <c r="H488" s="21"/>
    </row>
    <row r="489">
      <c r="G489" s="21"/>
      <c r="H489" s="21"/>
    </row>
    <row r="490">
      <c r="G490" s="21"/>
      <c r="H490" s="21"/>
    </row>
    <row r="491">
      <c r="G491" s="21"/>
      <c r="H491" s="21"/>
    </row>
    <row r="492">
      <c r="G492" s="21"/>
      <c r="H492" s="21"/>
    </row>
    <row r="493">
      <c r="G493" s="21"/>
      <c r="H493" s="21"/>
    </row>
    <row r="494">
      <c r="G494" s="21"/>
      <c r="H494" s="21"/>
    </row>
    <row r="495">
      <c r="G495" s="21"/>
      <c r="H495" s="21"/>
    </row>
    <row r="496">
      <c r="G496" s="21"/>
      <c r="H496" s="21"/>
    </row>
    <row r="497">
      <c r="G497" s="21"/>
      <c r="H497" s="21"/>
    </row>
    <row r="498">
      <c r="G498" s="21"/>
      <c r="H498" s="21"/>
    </row>
    <row r="499">
      <c r="G499" s="21"/>
      <c r="H499" s="21"/>
    </row>
    <row r="500">
      <c r="G500" s="21"/>
      <c r="H500" s="21"/>
    </row>
    <row r="501">
      <c r="G501" s="21"/>
      <c r="H501" s="21"/>
    </row>
    <row r="502">
      <c r="G502" s="21"/>
      <c r="H502" s="21"/>
    </row>
    <row r="503">
      <c r="G503" s="21"/>
      <c r="H503" s="21"/>
    </row>
    <row r="504">
      <c r="G504" s="21"/>
      <c r="H504" s="21"/>
    </row>
    <row r="505">
      <c r="G505" s="21"/>
      <c r="H505" s="21"/>
    </row>
    <row r="506">
      <c r="G506" s="21"/>
      <c r="H506" s="21"/>
    </row>
    <row r="507">
      <c r="G507" s="21"/>
      <c r="H507" s="21"/>
    </row>
    <row r="508">
      <c r="G508" s="21"/>
      <c r="H508" s="21"/>
    </row>
    <row r="509">
      <c r="G509" s="21"/>
      <c r="H509" s="21"/>
    </row>
    <row r="510">
      <c r="G510" s="21"/>
      <c r="H510" s="21"/>
    </row>
    <row r="511">
      <c r="G511" s="21"/>
      <c r="H511" s="21"/>
    </row>
    <row r="512">
      <c r="G512" s="21"/>
      <c r="H512" s="21"/>
    </row>
    <row r="513">
      <c r="G513" s="21"/>
      <c r="H513" s="21"/>
    </row>
    <row r="514">
      <c r="G514" s="21"/>
      <c r="H514" s="21"/>
    </row>
    <row r="515">
      <c r="G515" s="21"/>
      <c r="H515" s="21"/>
    </row>
    <row r="516">
      <c r="G516" s="21"/>
      <c r="H516" s="21"/>
    </row>
    <row r="517">
      <c r="G517" s="21"/>
      <c r="H517" s="21"/>
    </row>
    <row r="518">
      <c r="G518" s="21"/>
      <c r="H518" s="21"/>
    </row>
    <row r="519">
      <c r="G519" s="21"/>
      <c r="H519" s="21"/>
    </row>
    <row r="520">
      <c r="G520" s="21"/>
      <c r="H520" s="21"/>
    </row>
    <row r="521">
      <c r="G521" s="21"/>
      <c r="H521" s="21"/>
    </row>
    <row r="522">
      <c r="G522" s="21"/>
      <c r="H522" s="21"/>
    </row>
    <row r="523">
      <c r="G523" s="21"/>
      <c r="H523" s="21"/>
    </row>
    <row r="524">
      <c r="G524" s="21"/>
      <c r="H524" s="21"/>
    </row>
    <row r="525">
      <c r="G525" s="21"/>
      <c r="H525" s="21"/>
    </row>
    <row r="526">
      <c r="G526" s="21"/>
      <c r="H526" s="21"/>
    </row>
    <row r="527">
      <c r="G527" s="21"/>
      <c r="H527" s="21"/>
    </row>
    <row r="528">
      <c r="G528" s="21"/>
      <c r="H528" s="21"/>
    </row>
    <row r="529">
      <c r="G529" s="21"/>
      <c r="H529" s="21"/>
    </row>
    <row r="530">
      <c r="G530" s="21"/>
      <c r="H530" s="21"/>
    </row>
    <row r="531">
      <c r="G531" s="21"/>
      <c r="H531" s="21"/>
    </row>
    <row r="532">
      <c r="G532" s="21"/>
      <c r="H532" s="21"/>
    </row>
    <row r="533">
      <c r="G533" s="21"/>
      <c r="H533" s="21"/>
    </row>
    <row r="534">
      <c r="G534" s="21"/>
      <c r="H534" s="21"/>
    </row>
    <row r="535">
      <c r="G535" s="21"/>
      <c r="H535" s="21"/>
    </row>
    <row r="536">
      <c r="G536" s="21"/>
      <c r="H536" s="21"/>
    </row>
    <row r="537">
      <c r="G537" s="21"/>
      <c r="H537" s="21"/>
    </row>
    <row r="538">
      <c r="G538" s="21"/>
      <c r="H538" s="21"/>
    </row>
    <row r="539">
      <c r="G539" s="21"/>
      <c r="H539" s="21"/>
    </row>
    <row r="540">
      <c r="G540" s="21"/>
      <c r="H540" s="21"/>
    </row>
    <row r="541">
      <c r="G541" s="21"/>
      <c r="H541" s="21"/>
    </row>
    <row r="542">
      <c r="G542" s="21"/>
      <c r="H542" s="21"/>
    </row>
    <row r="543">
      <c r="G543" s="21"/>
      <c r="H543" s="21"/>
    </row>
    <row r="544">
      <c r="G544" s="21"/>
      <c r="H544" s="21"/>
    </row>
    <row r="545">
      <c r="G545" s="21"/>
      <c r="H545" s="21"/>
    </row>
    <row r="546">
      <c r="G546" s="21"/>
      <c r="H546" s="21"/>
    </row>
    <row r="547">
      <c r="G547" s="21"/>
      <c r="H547" s="21"/>
    </row>
    <row r="548">
      <c r="G548" s="21"/>
      <c r="H548" s="21"/>
    </row>
    <row r="549">
      <c r="G549" s="21"/>
      <c r="H549" s="21"/>
    </row>
    <row r="550">
      <c r="G550" s="21"/>
      <c r="H550" s="21"/>
    </row>
    <row r="551">
      <c r="G551" s="21"/>
      <c r="H551" s="21"/>
    </row>
    <row r="552">
      <c r="G552" s="21"/>
      <c r="H552" s="21"/>
    </row>
    <row r="553">
      <c r="G553" s="21"/>
      <c r="H553" s="21"/>
    </row>
    <row r="554">
      <c r="G554" s="21"/>
      <c r="H554" s="21"/>
    </row>
    <row r="555">
      <c r="G555" s="21"/>
      <c r="H555" s="21"/>
    </row>
    <row r="556">
      <c r="G556" s="21"/>
      <c r="H556" s="21"/>
    </row>
    <row r="557">
      <c r="G557" s="21"/>
      <c r="H557" s="21"/>
    </row>
    <row r="558">
      <c r="G558" s="21"/>
      <c r="H558" s="21"/>
    </row>
    <row r="559">
      <c r="G559" s="21"/>
      <c r="H559" s="21"/>
    </row>
    <row r="560">
      <c r="G560" s="21"/>
      <c r="H560" s="21"/>
    </row>
    <row r="561">
      <c r="G561" s="21"/>
      <c r="H561" s="21"/>
    </row>
    <row r="562">
      <c r="G562" s="21"/>
      <c r="H562" s="21"/>
    </row>
    <row r="563">
      <c r="G563" s="21"/>
      <c r="H563" s="21"/>
    </row>
    <row r="564">
      <c r="G564" s="21"/>
      <c r="H564" s="21"/>
    </row>
    <row r="565">
      <c r="G565" s="21"/>
      <c r="H565" s="21"/>
    </row>
    <row r="566">
      <c r="G566" s="21"/>
      <c r="H566" s="21"/>
    </row>
    <row r="567">
      <c r="G567" s="21"/>
      <c r="H567" s="21"/>
    </row>
    <row r="568">
      <c r="G568" s="21"/>
      <c r="H568" s="21"/>
    </row>
    <row r="569">
      <c r="G569" s="21"/>
      <c r="H569" s="21"/>
    </row>
    <row r="570">
      <c r="G570" s="21"/>
      <c r="H570" s="21"/>
    </row>
    <row r="571">
      <c r="G571" s="21"/>
      <c r="H571" s="21"/>
    </row>
    <row r="572">
      <c r="G572" s="21"/>
      <c r="H572" s="21"/>
    </row>
    <row r="573">
      <c r="G573" s="21"/>
      <c r="H573" s="21"/>
    </row>
    <row r="574">
      <c r="G574" s="21"/>
      <c r="H574" s="21"/>
    </row>
    <row r="575">
      <c r="G575" s="21"/>
      <c r="H575" s="21"/>
    </row>
    <row r="576">
      <c r="G576" s="21"/>
      <c r="H576" s="21"/>
    </row>
    <row r="577">
      <c r="G577" s="21"/>
      <c r="H577" s="21"/>
    </row>
    <row r="578">
      <c r="G578" s="21"/>
      <c r="H578" s="21"/>
    </row>
    <row r="579">
      <c r="G579" s="21"/>
      <c r="H579" s="21"/>
    </row>
    <row r="580">
      <c r="G580" s="21"/>
      <c r="H580" s="21"/>
    </row>
    <row r="581">
      <c r="G581" s="21"/>
      <c r="H581" s="21"/>
    </row>
    <row r="582">
      <c r="G582" s="21"/>
      <c r="H582" s="21"/>
    </row>
    <row r="583">
      <c r="G583" s="21"/>
      <c r="H583" s="21"/>
    </row>
    <row r="584">
      <c r="G584" s="21"/>
      <c r="H584" s="21"/>
    </row>
    <row r="585">
      <c r="G585" s="21"/>
      <c r="H585" s="21"/>
    </row>
    <row r="586">
      <c r="G586" s="21"/>
      <c r="H586" s="21"/>
    </row>
    <row r="587">
      <c r="G587" s="21"/>
      <c r="H587" s="21"/>
    </row>
    <row r="588">
      <c r="G588" s="21"/>
      <c r="H588" s="21"/>
    </row>
    <row r="589">
      <c r="G589" s="21"/>
      <c r="H589" s="21"/>
    </row>
    <row r="590">
      <c r="G590" s="21"/>
      <c r="H590" s="21"/>
    </row>
    <row r="591">
      <c r="G591" s="21"/>
      <c r="H591" s="21"/>
    </row>
    <row r="592">
      <c r="G592" s="21"/>
      <c r="H592" s="21"/>
    </row>
    <row r="593">
      <c r="G593" s="21"/>
      <c r="H593" s="21"/>
    </row>
    <row r="594">
      <c r="G594" s="21"/>
      <c r="H594" s="21"/>
    </row>
    <row r="595">
      <c r="G595" s="21"/>
      <c r="H595" s="21"/>
    </row>
    <row r="596">
      <c r="G596" s="21"/>
      <c r="H596" s="21"/>
    </row>
    <row r="597">
      <c r="G597" s="21"/>
      <c r="H597" s="21"/>
    </row>
    <row r="598">
      <c r="G598" s="21"/>
      <c r="H598" s="21"/>
    </row>
    <row r="599">
      <c r="G599" s="21"/>
      <c r="H599" s="21"/>
    </row>
    <row r="600">
      <c r="G600" s="21"/>
      <c r="H600" s="21"/>
    </row>
    <row r="601">
      <c r="G601" s="21"/>
      <c r="H601" s="21"/>
    </row>
    <row r="602">
      <c r="G602" s="21"/>
      <c r="H602" s="21"/>
    </row>
    <row r="603">
      <c r="G603" s="21"/>
      <c r="H603" s="21"/>
    </row>
    <row r="604">
      <c r="G604" s="21"/>
      <c r="H604" s="21"/>
    </row>
    <row r="605">
      <c r="G605" s="21"/>
      <c r="H605" s="21"/>
    </row>
    <row r="606">
      <c r="G606" s="21"/>
      <c r="H606" s="21"/>
    </row>
    <row r="607">
      <c r="G607" s="21"/>
      <c r="H607" s="21"/>
    </row>
    <row r="608">
      <c r="G608" s="21"/>
      <c r="H608" s="21"/>
    </row>
    <row r="609">
      <c r="G609" s="21"/>
      <c r="H609" s="21"/>
    </row>
    <row r="610">
      <c r="G610" s="21"/>
      <c r="H610" s="21"/>
    </row>
    <row r="611">
      <c r="G611" s="21"/>
      <c r="H611" s="21"/>
    </row>
    <row r="612">
      <c r="G612" s="21"/>
      <c r="H612" s="21"/>
    </row>
    <row r="613">
      <c r="G613" s="21"/>
      <c r="H613" s="21"/>
    </row>
    <row r="614">
      <c r="G614" s="21"/>
      <c r="H614" s="21"/>
    </row>
    <row r="615">
      <c r="G615" s="21"/>
      <c r="H615" s="21"/>
    </row>
    <row r="616">
      <c r="G616" s="21"/>
      <c r="H616" s="21"/>
    </row>
    <row r="617">
      <c r="G617" s="21"/>
      <c r="H617" s="21"/>
    </row>
    <row r="618">
      <c r="G618" s="21"/>
      <c r="H618" s="21"/>
    </row>
    <row r="619">
      <c r="G619" s="21"/>
      <c r="H619" s="21"/>
    </row>
    <row r="620">
      <c r="G620" s="21"/>
      <c r="H620" s="21"/>
    </row>
    <row r="621">
      <c r="G621" s="21"/>
      <c r="H621" s="21"/>
    </row>
    <row r="622">
      <c r="G622" s="21"/>
      <c r="H622" s="21"/>
    </row>
    <row r="623">
      <c r="G623" s="21"/>
      <c r="H623" s="21"/>
    </row>
    <row r="624">
      <c r="G624" s="21"/>
      <c r="H624" s="21"/>
    </row>
    <row r="625">
      <c r="G625" s="21"/>
      <c r="H625" s="21"/>
    </row>
    <row r="626">
      <c r="G626" s="21"/>
      <c r="H626" s="21"/>
    </row>
    <row r="627">
      <c r="G627" s="21"/>
      <c r="H627" s="21"/>
    </row>
    <row r="628">
      <c r="G628" s="21"/>
      <c r="H628" s="21"/>
    </row>
    <row r="629">
      <c r="G629" s="21"/>
      <c r="H629" s="21"/>
    </row>
    <row r="630">
      <c r="G630" s="21"/>
      <c r="H630" s="21"/>
    </row>
    <row r="631">
      <c r="G631" s="21"/>
      <c r="H631" s="21"/>
    </row>
    <row r="632">
      <c r="G632" s="21"/>
      <c r="H632" s="21"/>
    </row>
    <row r="633">
      <c r="G633" s="21"/>
      <c r="H633" s="21"/>
    </row>
    <row r="634">
      <c r="G634" s="21"/>
      <c r="H634" s="21"/>
    </row>
    <row r="635">
      <c r="G635" s="21"/>
      <c r="H635" s="21"/>
    </row>
    <row r="636">
      <c r="G636" s="21"/>
      <c r="H636" s="21"/>
    </row>
    <row r="637">
      <c r="G637" s="21"/>
      <c r="H637" s="21"/>
    </row>
    <row r="638">
      <c r="G638" s="21"/>
      <c r="H638" s="21"/>
    </row>
    <row r="639">
      <c r="G639" s="21"/>
      <c r="H639" s="21"/>
    </row>
    <row r="640">
      <c r="G640" s="21"/>
      <c r="H640" s="21"/>
    </row>
    <row r="641">
      <c r="G641" s="21"/>
      <c r="H641" s="21"/>
    </row>
    <row r="642">
      <c r="G642" s="21"/>
      <c r="H642" s="21"/>
    </row>
    <row r="643">
      <c r="G643" s="21"/>
      <c r="H643" s="21"/>
    </row>
    <row r="644">
      <c r="G644" s="21"/>
      <c r="H644" s="21"/>
    </row>
    <row r="645">
      <c r="G645" s="21"/>
      <c r="H645" s="21"/>
    </row>
    <row r="646">
      <c r="G646" s="21"/>
      <c r="H646" s="21"/>
    </row>
    <row r="647">
      <c r="G647" s="21"/>
      <c r="H647" s="21"/>
    </row>
    <row r="648">
      <c r="G648" s="21"/>
      <c r="H648" s="21"/>
    </row>
    <row r="649">
      <c r="G649" s="21"/>
      <c r="H649" s="21"/>
    </row>
    <row r="650">
      <c r="G650" s="21"/>
      <c r="H650" s="21"/>
    </row>
    <row r="651">
      <c r="G651" s="21"/>
      <c r="H651" s="21"/>
    </row>
    <row r="652">
      <c r="G652" s="21"/>
      <c r="H652" s="21"/>
    </row>
    <row r="653">
      <c r="G653" s="21"/>
      <c r="H653" s="21"/>
    </row>
    <row r="654">
      <c r="G654" s="21"/>
      <c r="H654" s="21"/>
    </row>
    <row r="655">
      <c r="G655" s="21"/>
      <c r="H655" s="21"/>
    </row>
    <row r="656">
      <c r="G656" s="21"/>
      <c r="H656" s="21"/>
    </row>
    <row r="657">
      <c r="G657" s="21"/>
      <c r="H657" s="21"/>
    </row>
    <row r="658">
      <c r="G658" s="21"/>
      <c r="H658" s="21"/>
    </row>
    <row r="659">
      <c r="G659" s="21"/>
      <c r="H659" s="21"/>
    </row>
    <row r="660">
      <c r="G660" s="21"/>
      <c r="H660" s="21"/>
    </row>
    <row r="661">
      <c r="G661" s="21"/>
      <c r="H661" s="21"/>
    </row>
    <row r="662">
      <c r="G662" s="21"/>
      <c r="H662" s="21"/>
    </row>
    <row r="663">
      <c r="G663" s="21"/>
      <c r="H663" s="21"/>
    </row>
    <row r="664">
      <c r="G664" s="21"/>
      <c r="H664" s="21"/>
    </row>
    <row r="665">
      <c r="G665" s="21"/>
      <c r="H665" s="21"/>
    </row>
    <row r="666">
      <c r="G666" s="21"/>
      <c r="H666" s="21"/>
    </row>
    <row r="667">
      <c r="G667" s="21"/>
      <c r="H667" s="21"/>
    </row>
    <row r="668">
      <c r="G668" s="21"/>
      <c r="H668" s="21"/>
    </row>
    <row r="669">
      <c r="G669" s="21"/>
      <c r="H669" s="21"/>
    </row>
    <row r="670">
      <c r="G670" s="21"/>
      <c r="H670" s="21"/>
    </row>
    <row r="671">
      <c r="G671" s="21"/>
      <c r="H671" s="21"/>
    </row>
    <row r="672">
      <c r="G672" s="21"/>
      <c r="H672" s="21"/>
    </row>
    <row r="673">
      <c r="G673" s="21"/>
      <c r="H673" s="21"/>
    </row>
    <row r="674">
      <c r="G674" s="21"/>
      <c r="H674" s="21"/>
    </row>
    <row r="675">
      <c r="G675" s="21"/>
      <c r="H675" s="21"/>
    </row>
    <row r="676">
      <c r="G676" s="21"/>
      <c r="H676" s="21"/>
    </row>
    <row r="677">
      <c r="G677" s="21"/>
      <c r="H677" s="21"/>
    </row>
    <row r="678">
      <c r="G678" s="21"/>
      <c r="H678" s="21"/>
    </row>
    <row r="679">
      <c r="G679" s="21"/>
      <c r="H679" s="21"/>
    </row>
    <row r="680">
      <c r="G680" s="21"/>
      <c r="H680" s="21"/>
    </row>
    <row r="681">
      <c r="G681" s="21"/>
      <c r="H681" s="21"/>
    </row>
    <row r="682">
      <c r="G682" s="21"/>
      <c r="H682" s="21"/>
    </row>
    <row r="683">
      <c r="G683" s="21"/>
      <c r="H683" s="21"/>
    </row>
    <row r="684">
      <c r="G684" s="21"/>
      <c r="H684" s="21"/>
    </row>
    <row r="685">
      <c r="G685" s="21"/>
      <c r="H685" s="21"/>
    </row>
    <row r="686">
      <c r="G686" s="21"/>
      <c r="H686" s="21"/>
    </row>
    <row r="687">
      <c r="G687" s="21"/>
      <c r="H687" s="21"/>
    </row>
    <row r="688">
      <c r="G688" s="21"/>
      <c r="H688" s="21"/>
    </row>
    <row r="689">
      <c r="G689" s="21"/>
      <c r="H689" s="21"/>
    </row>
    <row r="690">
      <c r="G690" s="21"/>
      <c r="H690" s="21"/>
    </row>
    <row r="691">
      <c r="G691" s="21"/>
      <c r="H691" s="21"/>
    </row>
    <row r="692">
      <c r="G692" s="21"/>
      <c r="H692" s="21"/>
    </row>
    <row r="693">
      <c r="G693" s="21"/>
      <c r="H693" s="21"/>
    </row>
    <row r="694">
      <c r="G694" s="21"/>
      <c r="H694" s="21"/>
    </row>
    <row r="695">
      <c r="G695" s="21"/>
      <c r="H695" s="21"/>
    </row>
    <row r="696">
      <c r="G696" s="21"/>
      <c r="H696" s="21"/>
    </row>
    <row r="697">
      <c r="G697" s="21"/>
      <c r="H697" s="21"/>
    </row>
    <row r="698">
      <c r="G698" s="21"/>
      <c r="H698" s="21"/>
    </row>
    <row r="699">
      <c r="G699" s="21"/>
      <c r="H699" s="21"/>
    </row>
    <row r="700">
      <c r="G700" s="21"/>
      <c r="H700" s="21"/>
    </row>
    <row r="701">
      <c r="G701" s="21"/>
      <c r="H701" s="21"/>
    </row>
    <row r="702">
      <c r="G702" s="21"/>
      <c r="H702" s="21"/>
    </row>
    <row r="703">
      <c r="G703" s="21"/>
      <c r="H703" s="21"/>
    </row>
    <row r="704">
      <c r="G704" s="21"/>
      <c r="H704" s="21"/>
    </row>
    <row r="705">
      <c r="G705" s="21"/>
      <c r="H705" s="21"/>
    </row>
    <row r="706">
      <c r="G706" s="21"/>
      <c r="H706" s="21"/>
    </row>
    <row r="707">
      <c r="G707" s="21"/>
      <c r="H707" s="21"/>
    </row>
    <row r="708">
      <c r="G708" s="21"/>
      <c r="H708" s="21"/>
    </row>
    <row r="709">
      <c r="G709" s="21"/>
      <c r="H709" s="21"/>
    </row>
    <row r="710">
      <c r="G710" s="21"/>
      <c r="H710" s="21"/>
    </row>
    <row r="711">
      <c r="G711" s="21"/>
      <c r="H711" s="21"/>
    </row>
    <row r="712">
      <c r="G712" s="21"/>
      <c r="H712" s="21"/>
    </row>
    <row r="713">
      <c r="G713" s="21"/>
      <c r="H713" s="21"/>
    </row>
    <row r="714">
      <c r="G714" s="21"/>
      <c r="H714" s="21"/>
    </row>
    <row r="715">
      <c r="G715" s="21"/>
      <c r="H715" s="21"/>
    </row>
    <row r="716">
      <c r="G716" s="21"/>
      <c r="H716" s="21"/>
    </row>
    <row r="717">
      <c r="G717" s="21"/>
      <c r="H717" s="21"/>
    </row>
    <row r="718">
      <c r="G718" s="21"/>
      <c r="H718" s="21"/>
    </row>
    <row r="719">
      <c r="G719" s="21"/>
      <c r="H719" s="21"/>
    </row>
    <row r="720">
      <c r="G720" s="21"/>
      <c r="H720" s="21"/>
    </row>
    <row r="721">
      <c r="G721" s="21"/>
      <c r="H721" s="21"/>
    </row>
    <row r="722">
      <c r="G722" s="21"/>
      <c r="H722" s="21"/>
    </row>
    <row r="723">
      <c r="G723" s="21"/>
      <c r="H723" s="21"/>
    </row>
    <row r="724">
      <c r="G724" s="21"/>
      <c r="H724" s="21"/>
    </row>
    <row r="725">
      <c r="G725" s="21"/>
      <c r="H725" s="21"/>
    </row>
    <row r="726">
      <c r="G726" s="21"/>
      <c r="H726" s="21"/>
    </row>
    <row r="727">
      <c r="G727" s="21"/>
      <c r="H727" s="21"/>
    </row>
    <row r="728">
      <c r="G728" s="21"/>
      <c r="H728" s="21"/>
    </row>
    <row r="729">
      <c r="G729" s="21"/>
      <c r="H729" s="21"/>
    </row>
    <row r="730">
      <c r="G730" s="21"/>
      <c r="H730" s="21"/>
    </row>
    <row r="731">
      <c r="G731" s="21"/>
      <c r="H731" s="21"/>
    </row>
    <row r="732">
      <c r="G732" s="21"/>
      <c r="H732" s="21"/>
    </row>
    <row r="733">
      <c r="G733" s="21"/>
      <c r="H733" s="21"/>
    </row>
    <row r="734">
      <c r="G734" s="21"/>
      <c r="H734" s="21"/>
    </row>
    <row r="735">
      <c r="G735" s="21"/>
      <c r="H735" s="21"/>
    </row>
    <row r="736">
      <c r="G736" s="21"/>
      <c r="H736" s="21"/>
    </row>
    <row r="737">
      <c r="G737" s="21"/>
      <c r="H737" s="21"/>
    </row>
    <row r="738">
      <c r="G738" s="21"/>
      <c r="H738" s="21"/>
    </row>
    <row r="739">
      <c r="G739" s="21"/>
      <c r="H739" s="21"/>
    </row>
    <row r="740">
      <c r="G740" s="21"/>
      <c r="H740" s="21"/>
    </row>
    <row r="741">
      <c r="G741" s="21"/>
      <c r="H741" s="21"/>
    </row>
    <row r="742">
      <c r="G742" s="21"/>
      <c r="H742" s="21"/>
    </row>
    <row r="743">
      <c r="G743" s="21"/>
      <c r="H743" s="21"/>
    </row>
    <row r="744">
      <c r="G744" s="21"/>
      <c r="H744" s="21"/>
    </row>
    <row r="745">
      <c r="G745" s="21"/>
      <c r="H745" s="21"/>
    </row>
    <row r="746">
      <c r="G746" s="21"/>
      <c r="H746" s="21"/>
    </row>
    <row r="747">
      <c r="G747" s="21"/>
      <c r="H747" s="21"/>
    </row>
    <row r="748">
      <c r="G748" s="21"/>
      <c r="H748" s="21"/>
    </row>
    <row r="749">
      <c r="G749" s="21"/>
      <c r="H749" s="21"/>
    </row>
    <row r="750">
      <c r="G750" s="21"/>
      <c r="H750" s="21"/>
    </row>
    <row r="751">
      <c r="G751" s="21"/>
      <c r="H751" s="21"/>
    </row>
    <row r="752">
      <c r="G752" s="21"/>
      <c r="H752" s="21"/>
    </row>
    <row r="753">
      <c r="G753" s="21"/>
      <c r="H753" s="21"/>
    </row>
    <row r="754">
      <c r="G754" s="21"/>
      <c r="H754" s="21"/>
    </row>
    <row r="755">
      <c r="G755" s="21"/>
      <c r="H755" s="21"/>
    </row>
    <row r="756">
      <c r="G756" s="21"/>
      <c r="H756" s="21"/>
    </row>
    <row r="757">
      <c r="G757" s="21"/>
      <c r="H757" s="21"/>
    </row>
    <row r="758">
      <c r="G758" s="21"/>
      <c r="H758" s="21"/>
    </row>
    <row r="759">
      <c r="G759" s="21"/>
      <c r="H759" s="21"/>
    </row>
    <row r="760">
      <c r="G760" s="21"/>
      <c r="H760" s="21"/>
    </row>
    <row r="761">
      <c r="G761" s="21"/>
      <c r="H761" s="21"/>
    </row>
    <row r="762">
      <c r="G762" s="21"/>
      <c r="H762" s="21"/>
    </row>
    <row r="763">
      <c r="G763" s="21"/>
      <c r="H763" s="21"/>
    </row>
    <row r="764">
      <c r="G764" s="21"/>
      <c r="H764" s="21"/>
    </row>
    <row r="765">
      <c r="G765" s="21"/>
      <c r="H765" s="21"/>
    </row>
    <row r="766">
      <c r="G766" s="21"/>
      <c r="H766" s="21"/>
    </row>
    <row r="767">
      <c r="G767" s="21"/>
      <c r="H767" s="21"/>
    </row>
    <row r="768">
      <c r="G768" s="21"/>
      <c r="H768" s="21"/>
    </row>
    <row r="769">
      <c r="G769" s="21"/>
      <c r="H769" s="21"/>
    </row>
    <row r="770">
      <c r="G770" s="21"/>
      <c r="H770" s="21"/>
    </row>
    <row r="771">
      <c r="G771" s="21"/>
      <c r="H771" s="21"/>
    </row>
    <row r="772">
      <c r="G772" s="21"/>
      <c r="H772" s="21"/>
    </row>
    <row r="773">
      <c r="G773" s="21"/>
      <c r="H773" s="21"/>
    </row>
    <row r="774">
      <c r="G774" s="21"/>
      <c r="H774" s="21"/>
    </row>
    <row r="775">
      <c r="G775" s="21"/>
      <c r="H775" s="21"/>
    </row>
    <row r="776">
      <c r="G776" s="21"/>
      <c r="H776" s="21"/>
    </row>
    <row r="777">
      <c r="G777" s="21"/>
      <c r="H777" s="21"/>
    </row>
    <row r="778">
      <c r="G778" s="21"/>
      <c r="H778" s="21"/>
    </row>
    <row r="779">
      <c r="G779" s="21"/>
      <c r="H779" s="21"/>
    </row>
    <row r="780">
      <c r="G780" s="21"/>
      <c r="H780" s="21"/>
    </row>
    <row r="781">
      <c r="G781" s="21"/>
      <c r="H781" s="21"/>
    </row>
    <row r="782">
      <c r="G782" s="21"/>
      <c r="H782" s="21"/>
    </row>
    <row r="783">
      <c r="G783" s="21"/>
      <c r="H783" s="21"/>
    </row>
    <row r="784">
      <c r="G784" s="21"/>
      <c r="H784" s="21"/>
    </row>
    <row r="785">
      <c r="G785" s="21"/>
      <c r="H785" s="21"/>
    </row>
    <row r="786">
      <c r="G786" s="21"/>
      <c r="H786" s="21"/>
    </row>
    <row r="787">
      <c r="G787" s="21"/>
      <c r="H787" s="21"/>
    </row>
    <row r="788">
      <c r="G788" s="21"/>
      <c r="H788" s="21"/>
    </row>
    <row r="789">
      <c r="G789" s="21"/>
      <c r="H789" s="21"/>
    </row>
    <row r="790">
      <c r="G790" s="21"/>
      <c r="H790" s="21"/>
    </row>
    <row r="791">
      <c r="G791" s="21"/>
      <c r="H791" s="21"/>
    </row>
    <row r="792">
      <c r="G792" s="21"/>
      <c r="H792" s="21"/>
    </row>
    <row r="793">
      <c r="G793" s="21"/>
      <c r="H793" s="21"/>
    </row>
    <row r="794">
      <c r="G794" s="21"/>
      <c r="H794" s="21"/>
    </row>
    <row r="795">
      <c r="G795" s="21"/>
      <c r="H795" s="21"/>
    </row>
    <row r="796">
      <c r="G796" s="21"/>
      <c r="H796" s="21"/>
    </row>
    <row r="797">
      <c r="G797" s="21"/>
      <c r="H797" s="21"/>
    </row>
    <row r="798">
      <c r="G798" s="21"/>
      <c r="H798" s="21"/>
    </row>
    <row r="799">
      <c r="G799" s="21"/>
      <c r="H799" s="21"/>
    </row>
    <row r="800">
      <c r="G800" s="21"/>
      <c r="H800" s="21"/>
    </row>
    <row r="801">
      <c r="G801" s="21"/>
      <c r="H801" s="21"/>
    </row>
    <row r="802">
      <c r="G802" s="21"/>
      <c r="H802" s="21"/>
    </row>
    <row r="803">
      <c r="G803" s="21"/>
      <c r="H803" s="21"/>
    </row>
    <row r="804">
      <c r="G804" s="21"/>
      <c r="H804" s="21"/>
    </row>
    <row r="805">
      <c r="G805" s="21"/>
      <c r="H805" s="21"/>
    </row>
    <row r="806">
      <c r="G806" s="21"/>
      <c r="H806" s="21"/>
    </row>
    <row r="807">
      <c r="G807" s="21"/>
      <c r="H807" s="21"/>
    </row>
    <row r="808">
      <c r="G808" s="21"/>
      <c r="H808" s="21"/>
    </row>
    <row r="809">
      <c r="G809" s="21"/>
      <c r="H809" s="21"/>
    </row>
    <row r="810">
      <c r="G810" s="21"/>
      <c r="H810" s="21"/>
    </row>
    <row r="811">
      <c r="G811" s="21"/>
      <c r="H811" s="21"/>
    </row>
    <row r="812">
      <c r="G812" s="21"/>
      <c r="H812" s="21"/>
    </row>
    <row r="813">
      <c r="G813" s="21"/>
      <c r="H813" s="21"/>
    </row>
    <row r="814">
      <c r="G814" s="21"/>
      <c r="H814" s="21"/>
    </row>
    <row r="815">
      <c r="G815" s="21"/>
      <c r="H815" s="21"/>
    </row>
    <row r="816">
      <c r="G816" s="21"/>
      <c r="H816" s="21"/>
    </row>
    <row r="817">
      <c r="G817" s="21"/>
      <c r="H817" s="21"/>
    </row>
    <row r="818">
      <c r="G818" s="21"/>
      <c r="H818" s="21"/>
    </row>
    <row r="819">
      <c r="G819" s="21"/>
      <c r="H819" s="21"/>
    </row>
    <row r="820">
      <c r="G820" s="21"/>
      <c r="H820" s="21"/>
    </row>
    <row r="821">
      <c r="G821" s="21"/>
      <c r="H821" s="21"/>
    </row>
    <row r="822">
      <c r="G822" s="21"/>
      <c r="H822" s="21"/>
    </row>
    <row r="823">
      <c r="G823" s="21"/>
      <c r="H823" s="21"/>
    </row>
    <row r="824">
      <c r="G824" s="21"/>
      <c r="H824" s="21"/>
    </row>
    <row r="825">
      <c r="G825" s="21"/>
      <c r="H825" s="21"/>
    </row>
    <row r="826">
      <c r="G826" s="21"/>
      <c r="H826" s="21"/>
    </row>
    <row r="827">
      <c r="G827" s="21"/>
      <c r="H827" s="21"/>
    </row>
    <row r="828">
      <c r="G828" s="21"/>
      <c r="H828" s="21"/>
    </row>
    <row r="829">
      <c r="G829" s="21"/>
      <c r="H829" s="21"/>
    </row>
    <row r="830">
      <c r="G830" s="21"/>
      <c r="H830" s="21"/>
    </row>
    <row r="831">
      <c r="G831" s="21"/>
      <c r="H831" s="21"/>
    </row>
    <row r="832">
      <c r="G832" s="21"/>
      <c r="H832" s="21"/>
    </row>
    <row r="833">
      <c r="G833" s="21"/>
      <c r="H833" s="21"/>
    </row>
    <row r="834">
      <c r="G834" s="21"/>
      <c r="H834" s="21"/>
    </row>
    <row r="835">
      <c r="G835" s="21"/>
      <c r="H835" s="21"/>
    </row>
    <row r="836">
      <c r="G836" s="21"/>
      <c r="H836" s="21"/>
    </row>
    <row r="837">
      <c r="G837" s="21"/>
      <c r="H837" s="21"/>
    </row>
    <row r="838">
      <c r="G838" s="21"/>
      <c r="H838" s="21"/>
    </row>
    <row r="839">
      <c r="G839" s="21"/>
      <c r="H839" s="21"/>
    </row>
    <row r="840">
      <c r="G840" s="21"/>
      <c r="H840" s="21"/>
    </row>
    <row r="841">
      <c r="G841" s="21"/>
      <c r="H841" s="21"/>
    </row>
    <row r="842">
      <c r="G842" s="21"/>
      <c r="H842" s="21"/>
    </row>
    <row r="843">
      <c r="G843" s="21"/>
      <c r="H843" s="21"/>
    </row>
    <row r="844">
      <c r="G844" s="21"/>
      <c r="H844" s="21"/>
    </row>
    <row r="845">
      <c r="G845" s="21"/>
      <c r="H845" s="21"/>
    </row>
    <row r="846">
      <c r="G846" s="21"/>
      <c r="H846" s="21"/>
    </row>
    <row r="847">
      <c r="G847" s="21"/>
      <c r="H847" s="21"/>
    </row>
    <row r="848">
      <c r="G848" s="21"/>
      <c r="H848" s="21"/>
    </row>
    <row r="849">
      <c r="G849" s="21"/>
      <c r="H849" s="21"/>
    </row>
    <row r="850">
      <c r="G850" s="21"/>
      <c r="H850" s="21"/>
    </row>
    <row r="851">
      <c r="G851" s="21"/>
      <c r="H851" s="21"/>
    </row>
    <row r="852">
      <c r="G852" s="21"/>
      <c r="H852" s="21"/>
    </row>
    <row r="853">
      <c r="G853" s="21"/>
      <c r="H853" s="21"/>
    </row>
    <row r="854">
      <c r="G854" s="21"/>
      <c r="H854" s="21"/>
    </row>
    <row r="855">
      <c r="G855" s="21"/>
      <c r="H855" s="21"/>
    </row>
    <row r="856">
      <c r="G856" s="21"/>
      <c r="H856" s="21"/>
    </row>
    <row r="857">
      <c r="G857" s="21"/>
      <c r="H857" s="21"/>
    </row>
    <row r="858">
      <c r="G858" s="21"/>
      <c r="H858" s="21"/>
    </row>
    <row r="859">
      <c r="G859" s="21"/>
      <c r="H859" s="21"/>
    </row>
    <row r="860">
      <c r="G860" s="21"/>
      <c r="H860" s="21"/>
    </row>
    <row r="861">
      <c r="G861" s="21"/>
      <c r="H861" s="21"/>
    </row>
    <row r="862">
      <c r="G862" s="21"/>
      <c r="H862" s="21"/>
    </row>
    <row r="863">
      <c r="G863" s="21"/>
      <c r="H863" s="21"/>
    </row>
    <row r="864">
      <c r="G864" s="21"/>
      <c r="H864" s="21"/>
    </row>
    <row r="865">
      <c r="G865" s="21"/>
      <c r="H865" s="21"/>
    </row>
    <row r="866">
      <c r="G866" s="21"/>
      <c r="H866" s="21"/>
    </row>
    <row r="867">
      <c r="G867" s="21"/>
      <c r="H867" s="21"/>
    </row>
    <row r="868">
      <c r="G868" s="21"/>
      <c r="H868" s="21"/>
    </row>
    <row r="869">
      <c r="G869" s="21"/>
      <c r="H869" s="21"/>
    </row>
    <row r="870">
      <c r="G870" s="21"/>
      <c r="H870" s="21"/>
    </row>
    <row r="871">
      <c r="G871" s="21"/>
      <c r="H871" s="21"/>
    </row>
    <row r="872">
      <c r="G872" s="21"/>
      <c r="H872" s="21"/>
    </row>
    <row r="873">
      <c r="G873" s="21"/>
      <c r="H873" s="21"/>
    </row>
    <row r="874">
      <c r="G874" s="21"/>
      <c r="H874" s="21"/>
    </row>
    <row r="875">
      <c r="G875" s="21"/>
      <c r="H875" s="21"/>
    </row>
    <row r="876">
      <c r="G876" s="21"/>
      <c r="H876" s="21"/>
    </row>
    <row r="877">
      <c r="G877" s="21"/>
      <c r="H877" s="21"/>
    </row>
    <row r="878">
      <c r="G878" s="21"/>
      <c r="H878" s="21"/>
    </row>
    <row r="879">
      <c r="G879" s="21"/>
      <c r="H879" s="21"/>
    </row>
    <row r="880">
      <c r="G880" s="21"/>
      <c r="H880" s="21"/>
    </row>
    <row r="881">
      <c r="G881" s="21"/>
      <c r="H881" s="21"/>
    </row>
    <row r="882">
      <c r="G882" s="21"/>
      <c r="H882" s="21"/>
    </row>
    <row r="883">
      <c r="G883" s="21"/>
      <c r="H883" s="21"/>
    </row>
    <row r="884">
      <c r="G884" s="21"/>
      <c r="H884" s="21"/>
    </row>
    <row r="885">
      <c r="G885" s="21"/>
      <c r="H885" s="21"/>
    </row>
    <row r="886">
      <c r="G886" s="21"/>
      <c r="H886" s="21"/>
    </row>
    <row r="887">
      <c r="G887" s="21"/>
      <c r="H887" s="21"/>
    </row>
    <row r="888">
      <c r="G888" s="21"/>
      <c r="H888" s="21"/>
    </row>
    <row r="889">
      <c r="G889" s="21"/>
      <c r="H889" s="21"/>
    </row>
    <row r="890">
      <c r="G890" s="21"/>
      <c r="H890" s="21"/>
    </row>
    <row r="891">
      <c r="G891" s="21"/>
      <c r="H891" s="21"/>
    </row>
    <row r="892">
      <c r="G892" s="21"/>
      <c r="H892" s="21"/>
    </row>
    <row r="893">
      <c r="G893" s="21"/>
      <c r="H893" s="21"/>
    </row>
    <row r="894">
      <c r="G894" s="21"/>
      <c r="H894" s="21"/>
    </row>
    <row r="895">
      <c r="G895" s="21"/>
      <c r="H895" s="21"/>
    </row>
    <row r="896">
      <c r="G896" s="21"/>
      <c r="H896" s="21"/>
    </row>
    <row r="897">
      <c r="G897" s="21"/>
      <c r="H897" s="21"/>
    </row>
    <row r="898">
      <c r="G898" s="21"/>
      <c r="H898" s="21"/>
    </row>
    <row r="899">
      <c r="G899" s="21"/>
      <c r="H899" s="21"/>
    </row>
    <row r="900">
      <c r="G900" s="21"/>
      <c r="H900" s="21"/>
    </row>
    <row r="901">
      <c r="G901" s="21"/>
      <c r="H901" s="21"/>
    </row>
    <row r="902">
      <c r="G902" s="21"/>
      <c r="H902" s="21"/>
    </row>
    <row r="903">
      <c r="G903" s="21"/>
      <c r="H903" s="21"/>
    </row>
    <row r="904">
      <c r="G904" s="21"/>
      <c r="H904" s="21"/>
    </row>
    <row r="905">
      <c r="G905" s="21"/>
      <c r="H905" s="21"/>
    </row>
    <row r="906">
      <c r="G906" s="21"/>
      <c r="H906" s="21"/>
    </row>
    <row r="907">
      <c r="G907" s="21"/>
      <c r="H907" s="21"/>
    </row>
    <row r="908">
      <c r="G908" s="21"/>
      <c r="H908" s="21"/>
    </row>
    <row r="909">
      <c r="G909" s="21"/>
      <c r="H909" s="21"/>
    </row>
    <row r="910">
      <c r="G910" s="21"/>
      <c r="H910" s="21"/>
    </row>
    <row r="911">
      <c r="G911" s="21"/>
      <c r="H911" s="21"/>
    </row>
    <row r="912">
      <c r="G912" s="21"/>
      <c r="H912" s="21"/>
    </row>
    <row r="913">
      <c r="G913" s="21"/>
      <c r="H913" s="21"/>
    </row>
    <row r="914">
      <c r="G914" s="21"/>
      <c r="H914" s="21"/>
    </row>
    <row r="915">
      <c r="G915" s="21"/>
      <c r="H915" s="21"/>
    </row>
    <row r="916">
      <c r="G916" s="21"/>
      <c r="H916" s="21"/>
    </row>
    <row r="917">
      <c r="G917" s="21"/>
      <c r="H917" s="21"/>
    </row>
    <row r="918">
      <c r="G918" s="21"/>
      <c r="H918" s="21"/>
    </row>
    <row r="919">
      <c r="G919" s="21"/>
      <c r="H919" s="21"/>
    </row>
    <row r="920">
      <c r="G920" s="21"/>
      <c r="H920" s="21"/>
    </row>
    <row r="921">
      <c r="G921" s="21"/>
      <c r="H921" s="21"/>
    </row>
    <row r="922">
      <c r="G922" s="21"/>
      <c r="H922" s="21"/>
    </row>
    <row r="923">
      <c r="G923" s="21"/>
      <c r="H923" s="21"/>
    </row>
    <row r="924">
      <c r="G924" s="21"/>
      <c r="H924" s="21"/>
    </row>
    <row r="925">
      <c r="G925" s="21"/>
      <c r="H925" s="21"/>
    </row>
    <row r="926">
      <c r="G926" s="21"/>
      <c r="H926" s="21"/>
    </row>
    <row r="927">
      <c r="G927" s="21"/>
      <c r="H927" s="21"/>
    </row>
    <row r="928">
      <c r="G928" s="21"/>
      <c r="H928" s="21"/>
    </row>
    <row r="929">
      <c r="G929" s="21"/>
      <c r="H929" s="21"/>
    </row>
    <row r="930">
      <c r="G930" s="21"/>
      <c r="H930" s="21"/>
    </row>
    <row r="931">
      <c r="G931" s="21"/>
      <c r="H931" s="21"/>
    </row>
    <row r="932">
      <c r="G932" s="21"/>
      <c r="H932" s="21"/>
    </row>
    <row r="933">
      <c r="G933" s="21"/>
      <c r="H933" s="21"/>
    </row>
    <row r="934">
      <c r="G934" s="21"/>
      <c r="H934" s="21"/>
    </row>
    <row r="935">
      <c r="G935" s="21"/>
      <c r="H935" s="21"/>
    </row>
    <row r="936">
      <c r="G936" s="21"/>
      <c r="H936" s="21"/>
    </row>
    <row r="937">
      <c r="G937" s="21"/>
      <c r="H937" s="21"/>
    </row>
    <row r="938">
      <c r="G938" s="21"/>
      <c r="H938" s="21"/>
    </row>
    <row r="939">
      <c r="G939" s="21"/>
      <c r="H939" s="21"/>
    </row>
    <row r="940">
      <c r="G940" s="21"/>
      <c r="H940" s="21"/>
    </row>
    <row r="941">
      <c r="G941" s="21"/>
      <c r="H941" s="21"/>
    </row>
    <row r="942">
      <c r="G942" s="21"/>
      <c r="H942" s="21"/>
    </row>
    <row r="943">
      <c r="G943" s="21"/>
      <c r="H943" s="21"/>
    </row>
    <row r="944">
      <c r="G944" s="21"/>
      <c r="H944" s="21"/>
    </row>
    <row r="945">
      <c r="G945" s="21"/>
      <c r="H945" s="21"/>
    </row>
    <row r="946">
      <c r="G946" s="21"/>
      <c r="H946" s="21"/>
    </row>
    <row r="947">
      <c r="G947" s="21"/>
      <c r="H947" s="21"/>
    </row>
    <row r="948">
      <c r="G948" s="21"/>
      <c r="H948" s="21"/>
    </row>
    <row r="949">
      <c r="G949" s="21"/>
      <c r="H949" s="21"/>
    </row>
    <row r="950">
      <c r="G950" s="21"/>
      <c r="H950" s="21"/>
    </row>
    <row r="951">
      <c r="G951" s="21"/>
      <c r="H951" s="21"/>
    </row>
    <row r="952">
      <c r="G952" s="21"/>
      <c r="H952" s="21"/>
    </row>
    <row r="953">
      <c r="G953" s="21"/>
      <c r="H953" s="21"/>
    </row>
    <row r="954">
      <c r="G954" s="21"/>
      <c r="H954" s="21"/>
    </row>
    <row r="955">
      <c r="G955" s="21"/>
      <c r="H955" s="21"/>
    </row>
    <row r="956">
      <c r="G956" s="21"/>
      <c r="H956" s="21"/>
    </row>
    <row r="957">
      <c r="G957" s="21"/>
      <c r="H957" s="21"/>
    </row>
    <row r="958">
      <c r="G958" s="21"/>
      <c r="H958" s="21"/>
    </row>
    <row r="959">
      <c r="G959" s="21"/>
      <c r="H959" s="21"/>
    </row>
    <row r="960">
      <c r="G960" s="21"/>
      <c r="H960" s="21"/>
    </row>
    <row r="961">
      <c r="G961" s="21"/>
      <c r="H961" s="21"/>
    </row>
    <row r="962">
      <c r="G962" s="21"/>
      <c r="H962" s="21"/>
    </row>
    <row r="963">
      <c r="G963" s="21"/>
      <c r="H963" s="21"/>
    </row>
    <row r="964">
      <c r="G964" s="21"/>
      <c r="H964" s="21"/>
    </row>
    <row r="965">
      <c r="G965" s="21"/>
      <c r="H965" s="21"/>
    </row>
    <row r="966">
      <c r="G966" s="21"/>
      <c r="H966" s="21"/>
    </row>
    <row r="967">
      <c r="G967" s="21"/>
      <c r="H967" s="21"/>
    </row>
    <row r="968">
      <c r="G968" s="21"/>
      <c r="H968" s="21"/>
    </row>
    <row r="969">
      <c r="G969" s="21"/>
      <c r="H969" s="21"/>
    </row>
    <row r="970">
      <c r="G970" s="21"/>
      <c r="H970" s="21"/>
    </row>
    <row r="971">
      <c r="G971" s="21"/>
      <c r="H971" s="21"/>
    </row>
    <row r="972">
      <c r="G972" s="21"/>
      <c r="H972" s="21"/>
    </row>
    <row r="973">
      <c r="G973" s="21"/>
      <c r="H973" s="21"/>
    </row>
    <row r="974">
      <c r="G974" s="21"/>
      <c r="H974" s="21"/>
    </row>
    <row r="975">
      <c r="G975" s="21"/>
      <c r="H975" s="21"/>
    </row>
    <row r="976">
      <c r="G976" s="21"/>
      <c r="H976" s="21"/>
    </row>
    <row r="977">
      <c r="G977" s="21"/>
      <c r="H977" s="21"/>
    </row>
    <row r="978">
      <c r="G978" s="21"/>
      <c r="H978" s="21"/>
    </row>
    <row r="979">
      <c r="G979" s="21"/>
      <c r="H979" s="21"/>
    </row>
    <row r="980">
      <c r="G980" s="21"/>
      <c r="H980" s="21"/>
    </row>
    <row r="981">
      <c r="G981" s="21"/>
      <c r="H981" s="21"/>
    </row>
    <row r="982">
      <c r="G982" s="21"/>
      <c r="H982" s="21"/>
    </row>
    <row r="983">
      <c r="G983" s="21"/>
      <c r="H983" s="21"/>
    </row>
    <row r="984">
      <c r="G984" s="21"/>
      <c r="H984" s="21"/>
    </row>
    <row r="985">
      <c r="G985" s="21"/>
      <c r="H985" s="21"/>
    </row>
    <row r="986">
      <c r="G986" s="21"/>
      <c r="H986" s="21"/>
    </row>
    <row r="987">
      <c r="G987" s="21"/>
      <c r="H987" s="21"/>
    </row>
    <row r="988">
      <c r="G988" s="21"/>
      <c r="H988" s="21"/>
    </row>
    <row r="989">
      <c r="G989" s="21"/>
      <c r="H989" s="21"/>
    </row>
    <row r="990">
      <c r="G990" s="21"/>
      <c r="H990" s="21"/>
    </row>
    <row r="991">
      <c r="G991" s="21"/>
      <c r="H991" s="21"/>
    </row>
    <row r="992">
      <c r="G992" s="21"/>
      <c r="H992" s="21"/>
    </row>
    <row r="993">
      <c r="G993" s="21"/>
      <c r="H993" s="21"/>
    </row>
    <row r="994">
      <c r="G994" s="21"/>
      <c r="H994" s="21"/>
    </row>
    <row r="995">
      <c r="G995" s="21"/>
      <c r="H995" s="21"/>
    </row>
    <row r="996">
      <c r="G996" s="21"/>
      <c r="H996" s="21"/>
    </row>
    <row r="997">
      <c r="G997" s="21"/>
      <c r="H997" s="21"/>
    </row>
    <row r="998">
      <c r="G998" s="21"/>
      <c r="H998" s="21"/>
    </row>
    <row r="999">
      <c r="G999" s="21"/>
      <c r="H999" s="21"/>
    </row>
    <row r="1000">
      <c r="G1000" s="21"/>
      <c r="H1000" s="21"/>
    </row>
    <row r="1001">
      <c r="G1001" s="21"/>
      <c r="H1001" s="21"/>
    </row>
    <row r="1002">
      <c r="G1002" s="21"/>
      <c r="H1002" s="21"/>
    </row>
    <row r="1003">
      <c r="G1003" s="21"/>
      <c r="H1003" s="21"/>
    </row>
    <row r="1004">
      <c r="G1004" s="21"/>
      <c r="H1004" s="21"/>
    </row>
    <row r="1005">
      <c r="G1005" s="21"/>
      <c r="H1005" s="21"/>
    </row>
    <row r="1006">
      <c r="G1006" s="21"/>
      <c r="H1006" s="21"/>
    </row>
    <row r="1007">
      <c r="G1007" s="21"/>
      <c r="H1007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32.88"/>
    <col customWidth="1" min="3" max="3" width="10.13"/>
    <col customWidth="1" min="4" max="4" width="16.38"/>
    <col customWidth="1" min="5" max="5" width="6.38"/>
    <col customWidth="1" min="6" max="6" width="6.0"/>
    <col customWidth="1" min="7" max="8" width="6.88"/>
    <col customWidth="1" min="9" max="9" width="6.63"/>
    <col customWidth="1" min="10" max="10" width="7.13"/>
    <col customWidth="1" min="11" max="11" width="8.13"/>
    <col customWidth="1" min="12" max="12" width="9.5"/>
  </cols>
  <sheetData>
    <row r="1">
      <c r="A1" s="42" t="s">
        <v>1</v>
      </c>
      <c r="B1" s="42" t="s">
        <v>11920</v>
      </c>
      <c r="C1" s="42" t="s">
        <v>2</v>
      </c>
      <c r="D1" s="42" t="s">
        <v>0</v>
      </c>
      <c r="E1" s="42" t="s">
        <v>11946</v>
      </c>
      <c r="F1" s="42" t="s">
        <v>11947</v>
      </c>
      <c r="G1" s="42" t="s">
        <v>11948</v>
      </c>
      <c r="H1" s="42" t="s">
        <v>11949</v>
      </c>
      <c r="I1" s="42" t="s">
        <v>11950</v>
      </c>
      <c r="J1" s="42" t="s">
        <v>11951</v>
      </c>
      <c r="K1" s="57" t="s">
        <v>11952</v>
      </c>
      <c r="L1" s="57" t="s">
        <v>11953</v>
      </c>
      <c r="M1" s="42" t="s">
        <v>11954</v>
      </c>
    </row>
    <row r="2">
      <c r="A2" s="29">
        <v>1983.0</v>
      </c>
      <c r="B2" s="29" t="s">
        <v>11934</v>
      </c>
      <c r="C2" s="29">
        <v>482.0</v>
      </c>
      <c r="D2" s="29" t="s">
        <v>1853</v>
      </c>
      <c r="E2" s="29">
        <v>0.5</v>
      </c>
      <c r="F2" s="29">
        <v>0.45</v>
      </c>
      <c r="G2" s="29">
        <v>0.05</v>
      </c>
      <c r="H2" s="29">
        <v>40.0</v>
      </c>
      <c r="I2" s="29">
        <v>200.0</v>
      </c>
      <c r="J2" s="29">
        <v>2000.0</v>
      </c>
      <c r="K2" s="58">
        <f t="shared" ref="K2:K52" si="1">E2*H2+F2*I2+G2*J2</f>
        <v>210</v>
      </c>
      <c r="L2" s="58">
        <f t="shared" ref="L2:L52" si="2">K2*0.8 - 18</f>
        <v>150</v>
      </c>
      <c r="M2" s="29" t="s">
        <v>11955</v>
      </c>
    </row>
    <row r="3">
      <c r="A3" s="29">
        <v>1991.0</v>
      </c>
      <c r="B3" s="29" t="s">
        <v>11938</v>
      </c>
      <c r="C3" s="29" t="s">
        <v>11956</v>
      </c>
      <c r="D3" s="29" t="s">
        <v>11940</v>
      </c>
      <c r="E3" s="29">
        <v>0.2</v>
      </c>
      <c r="F3" s="29">
        <v>0.6</v>
      </c>
      <c r="G3" s="29">
        <v>0.2</v>
      </c>
      <c r="H3" s="29">
        <v>20.0</v>
      </c>
      <c r="I3" s="29">
        <v>35.0</v>
      </c>
      <c r="J3" s="29">
        <v>450.0</v>
      </c>
      <c r="K3" s="58">
        <f t="shared" si="1"/>
        <v>115</v>
      </c>
      <c r="L3" s="58">
        <f t="shared" si="2"/>
        <v>74</v>
      </c>
      <c r="M3" s="29" t="s">
        <v>11955</v>
      </c>
    </row>
    <row r="4">
      <c r="A4" s="29">
        <v>1983.0</v>
      </c>
      <c r="B4" s="29" t="s">
        <v>11934</v>
      </c>
      <c r="C4" s="29">
        <v>600.0</v>
      </c>
      <c r="D4" s="29" t="s">
        <v>1324</v>
      </c>
      <c r="E4" s="29">
        <v>0.1</v>
      </c>
      <c r="F4" s="29">
        <v>0.7</v>
      </c>
      <c r="G4" s="29">
        <v>0.2</v>
      </c>
      <c r="H4" s="29">
        <v>20.0</v>
      </c>
      <c r="I4" s="29">
        <v>25.0</v>
      </c>
      <c r="J4" s="29">
        <v>400.0</v>
      </c>
      <c r="K4" s="58">
        <f t="shared" si="1"/>
        <v>99.5</v>
      </c>
      <c r="L4" s="58">
        <f t="shared" si="2"/>
        <v>61.6</v>
      </c>
      <c r="M4" s="29" t="s">
        <v>11955</v>
      </c>
    </row>
    <row r="5">
      <c r="A5" s="29">
        <v>1985.0</v>
      </c>
      <c r="B5" s="29" t="s">
        <v>11942</v>
      </c>
      <c r="C5" s="29">
        <v>34.0</v>
      </c>
      <c r="D5" s="29" t="s">
        <v>1853</v>
      </c>
      <c r="E5" s="29">
        <v>0.0</v>
      </c>
      <c r="F5" s="29">
        <v>0.6</v>
      </c>
      <c r="G5" s="29">
        <v>0.4</v>
      </c>
      <c r="H5" s="29">
        <v>15.0</v>
      </c>
      <c r="I5" s="29">
        <v>30.0</v>
      </c>
      <c r="J5" s="29">
        <v>200.0</v>
      </c>
      <c r="K5" s="58">
        <f t="shared" si="1"/>
        <v>98</v>
      </c>
      <c r="L5" s="58">
        <f t="shared" si="2"/>
        <v>60.4</v>
      </c>
      <c r="M5" s="29" t="s">
        <v>11955</v>
      </c>
    </row>
    <row r="6">
      <c r="A6" s="29">
        <v>1989.0</v>
      </c>
      <c r="B6" s="29" t="s">
        <v>11957</v>
      </c>
      <c r="C6" s="29">
        <v>193.0</v>
      </c>
      <c r="D6" s="29" t="s">
        <v>11944</v>
      </c>
      <c r="E6" s="29">
        <v>0.1</v>
      </c>
      <c r="F6" s="29">
        <v>0.5</v>
      </c>
      <c r="G6" s="29">
        <v>0.4</v>
      </c>
      <c r="H6" s="29">
        <v>20.0</v>
      </c>
      <c r="I6" s="29">
        <v>25.0</v>
      </c>
      <c r="J6" s="29">
        <v>200.0</v>
      </c>
      <c r="K6" s="58">
        <f t="shared" si="1"/>
        <v>94.5</v>
      </c>
      <c r="L6" s="58">
        <f t="shared" si="2"/>
        <v>57.6</v>
      </c>
      <c r="M6" s="29" t="s">
        <v>11955</v>
      </c>
    </row>
    <row r="7">
      <c r="A7" s="29">
        <v>1989.0</v>
      </c>
      <c r="B7" s="29" t="s">
        <v>11957</v>
      </c>
      <c r="C7" s="29">
        <v>193.0</v>
      </c>
      <c r="D7" s="29" t="s">
        <v>11944</v>
      </c>
      <c r="E7" s="29">
        <v>0.1</v>
      </c>
      <c r="F7" s="29">
        <v>0.5</v>
      </c>
      <c r="G7" s="29">
        <v>0.4</v>
      </c>
      <c r="H7" s="29">
        <v>20.0</v>
      </c>
      <c r="I7" s="29">
        <v>25.0</v>
      </c>
      <c r="J7" s="29">
        <v>200.0</v>
      </c>
      <c r="K7" s="58">
        <f t="shared" si="1"/>
        <v>94.5</v>
      </c>
      <c r="L7" s="58">
        <f t="shared" si="2"/>
        <v>57.6</v>
      </c>
      <c r="M7" s="29" t="s">
        <v>11955</v>
      </c>
    </row>
    <row r="8">
      <c r="A8" s="29">
        <v>1989.0</v>
      </c>
      <c r="B8" s="29" t="s">
        <v>11957</v>
      </c>
      <c r="C8" s="29">
        <v>193.0</v>
      </c>
      <c r="D8" s="29" t="s">
        <v>11944</v>
      </c>
      <c r="E8" s="29">
        <v>0.1</v>
      </c>
      <c r="F8" s="29">
        <v>0.5</v>
      </c>
      <c r="G8" s="29">
        <v>0.4</v>
      </c>
      <c r="H8" s="29">
        <v>20.0</v>
      </c>
      <c r="I8" s="29">
        <v>25.0</v>
      </c>
      <c r="J8" s="29">
        <v>200.0</v>
      </c>
      <c r="K8" s="58">
        <f t="shared" si="1"/>
        <v>94.5</v>
      </c>
      <c r="L8" s="58">
        <f t="shared" si="2"/>
        <v>57.6</v>
      </c>
      <c r="M8" s="29" t="s">
        <v>11955</v>
      </c>
    </row>
    <row r="9">
      <c r="A9" s="29">
        <v>1987.0</v>
      </c>
      <c r="B9" s="29" t="s">
        <v>11958</v>
      </c>
      <c r="C9" s="29">
        <v>113.0</v>
      </c>
      <c r="D9" s="29" t="s">
        <v>7359</v>
      </c>
      <c r="E9" s="29">
        <v>0.0</v>
      </c>
      <c r="F9" s="29">
        <v>0.5</v>
      </c>
      <c r="G9" s="29">
        <v>0.5</v>
      </c>
      <c r="H9" s="29">
        <v>15.0</v>
      </c>
      <c r="I9" s="29">
        <v>20.0</v>
      </c>
      <c r="J9" s="29">
        <v>160.0</v>
      </c>
      <c r="K9" s="58">
        <f t="shared" si="1"/>
        <v>90</v>
      </c>
      <c r="L9" s="58">
        <f t="shared" si="2"/>
        <v>54</v>
      </c>
      <c r="M9" s="29" t="s">
        <v>11955</v>
      </c>
    </row>
    <row r="10">
      <c r="A10" s="29">
        <v>1987.0</v>
      </c>
      <c r="B10" s="29" t="s">
        <v>11958</v>
      </c>
      <c r="C10" s="29">
        <v>113.0</v>
      </c>
      <c r="D10" s="29" t="s">
        <v>7359</v>
      </c>
      <c r="E10" s="29">
        <v>0.0</v>
      </c>
      <c r="F10" s="29">
        <v>0.5</v>
      </c>
      <c r="G10" s="29">
        <v>0.5</v>
      </c>
      <c r="H10" s="29">
        <v>15.0</v>
      </c>
      <c r="I10" s="29">
        <v>20.0</v>
      </c>
      <c r="J10" s="29">
        <v>160.0</v>
      </c>
      <c r="K10" s="58">
        <f t="shared" si="1"/>
        <v>90</v>
      </c>
      <c r="L10" s="58">
        <f t="shared" si="2"/>
        <v>54</v>
      </c>
      <c r="M10" s="29" t="s">
        <v>11955</v>
      </c>
    </row>
    <row r="11">
      <c r="A11" s="29">
        <v>1987.0</v>
      </c>
      <c r="B11" s="29" t="s">
        <v>11958</v>
      </c>
      <c r="C11" s="29">
        <v>113.0</v>
      </c>
      <c r="D11" s="29" t="s">
        <v>7359</v>
      </c>
      <c r="E11" s="29">
        <v>0.0</v>
      </c>
      <c r="F11" s="29">
        <v>0.5</v>
      </c>
      <c r="G11" s="29">
        <v>0.5</v>
      </c>
      <c r="H11" s="29">
        <v>15.0</v>
      </c>
      <c r="I11" s="29">
        <v>20.0</v>
      </c>
      <c r="J11" s="29">
        <v>160.0</v>
      </c>
      <c r="K11" s="58">
        <f t="shared" si="1"/>
        <v>90</v>
      </c>
      <c r="L11" s="58">
        <f t="shared" si="2"/>
        <v>54</v>
      </c>
      <c r="M11" s="29" t="s">
        <v>11955</v>
      </c>
    </row>
    <row r="12">
      <c r="A12" s="29">
        <v>1987.0</v>
      </c>
      <c r="B12" s="29" t="s">
        <v>11958</v>
      </c>
      <c r="C12" s="29">
        <v>113.0</v>
      </c>
      <c r="D12" s="29" t="s">
        <v>7359</v>
      </c>
      <c r="E12" s="29">
        <v>0.0</v>
      </c>
      <c r="F12" s="29">
        <v>0.5</v>
      </c>
      <c r="G12" s="29">
        <v>0.5</v>
      </c>
      <c r="H12" s="29">
        <v>15.0</v>
      </c>
      <c r="I12" s="29">
        <v>20.0</v>
      </c>
      <c r="J12" s="29">
        <v>160.0</v>
      </c>
      <c r="K12" s="58">
        <f t="shared" si="1"/>
        <v>90</v>
      </c>
      <c r="L12" s="58">
        <f t="shared" si="2"/>
        <v>54</v>
      </c>
      <c r="M12" s="29" t="s">
        <v>11955</v>
      </c>
    </row>
    <row r="13">
      <c r="A13" s="29">
        <v>1983.0</v>
      </c>
      <c r="B13" s="29" t="s">
        <v>11959</v>
      </c>
      <c r="C13" s="29">
        <v>10.0</v>
      </c>
      <c r="D13" s="29" t="s">
        <v>7231</v>
      </c>
      <c r="E13" s="29">
        <v>0.2</v>
      </c>
      <c r="F13" s="29">
        <v>0.8</v>
      </c>
      <c r="G13" s="29">
        <v>0.0</v>
      </c>
      <c r="H13" s="29">
        <v>50.0</v>
      </c>
      <c r="I13" s="29">
        <v>100.0</v>
      </c>
      <c r="J13" s="29">
        <v>500.0</v>
      </c>
      <c r="K13" s="58">
        <f t="shared" si="1"/>
        <v>90</v>
      </c>
      <c r="L13" s="58">
        <f t="shared" si="2"/>
        <v>54</v>
      </c>
      <c r="M13" s="29" t="s">
        <v>11955</v>
      </c>
    </row>
    <row r="14">
      <c r="A14" s="29">
        <v>1993.0</v>
      </c>
      <c r="B14" s="29" t="s">
        <v>11960</v>
      </c>
      <c r="C14" s="29">
        <v>700.0</v>
      </c>
      <c r="D14" s="29" t="s">
        <v>802</v>
      </c>
      <c r="E14" s="29">
        <v>0.1</v>
      </c>
      <c r="F14" s="29">
        <v>0.7</v>
      </c>
      <c r="G14" s="29">
        <v>0.2</v>
      </c>
      <c r="H14" s="29">
        <v>15.0</v>
      </c>
      <c r="I14" s="29">
        <v>30.0</v>
      </c>
      <c r="J14" s="29">
        <v>300.0</v>
      </c>
      <c r="K14" s="58">
        <f t="shared" si="1"/>
        <v>82.5</v>
      </c>
      <c r="L14" s="58">
        <f t="shared" si="2"/>
        <v>48</v>
      </c>
      <c r="M14" s="29" t="s">
        <v>11955</v>
      </c>
    </row>
    <row r="15">
      <c r="A15" s="29">
        <v>1985.0</v>
      </c>
      <c r="B15" s="29" t="s">
        <v>11934</v>
      </c>
      <c r="C15" s="29">
        <v>536.0</v>
      </c>
      <c r="D15" s="29" t="s">
        <v>1991</v>
      </c>
      <c r="E15" s="29">
        <v>0.5</v>
      </c>
      <c r="F15" s="29">
        <v>0.45</v>
      </c>
      <c r="G15" s="29">
        <v>0.05</v>
      </c>
      <c r="H15" s="29">
        <v>20.0</v>
      </c>
      <c r="I15" s="29">
        <v>50.0</v>
      </c>
      <c r="J15" s="29">
        <v>750.0</v>
      </c>
      <c r="K15" s="58">
        <f t="shared" si="1"/>
        <v>70</v>
      </c>
      <c r="L15" s="58">
        <f t="shared" si="2"/>
        <v>38</v>
      </c>
    </row>
    <row r="16">
      <c r="A16" s="29">
        <v>1986.0</v>
      </c>
      <c r="B16" s="29" t="s">
        <v>11934</v>
      </c>
      <c r="C16" s="29">
        <v>180.0</v>
      </c>
      <c r="D16" s="29" t="s">
        <v>7190</v>
      </c>
      <c r="E16" s="29">
        <v>0.4</v>
      </c>
      <c r="F16" s="29">
        <v>0.5</v>
      </c>
      <c r="G16" s="29">
        <v>0.1</v>
      </c>
      <c r="H16" s="29">
        <v>20.0</v>
      </c>
      <c r="I16" s="29">
        <v>40.0</v>
      </c>
      <c r="J16" s="29">
        <v>400.0</v>
      </c>
      <c r="K16" s="58">
        <f t="shared" si="1"/>
        <v>68</v>
      </c>
      <c r="L16" s="58">
        <f t="shared" si="2"/>
        <v>36.4</v>
      </c>
      <c r="M16" s="29" t="s">
        <v>11955</v>
      </c>
    </row>
    <row r="17">
      <c r="A17" s="29">
        <v>1984.0</v>
      </c>
      <c r="B17" s="29" t="s">
        <v>11942</v>
      </c>
      <c r="C17" s="29">
        <v>239.0</v>
      </c>
      <c r="D17" s="29" t="s">
        <v>802</v>
      </c>
      <c r="E17" s="29">
        <v>0.2</v>
      </c>
      <c r="F17" s="29">
        <v>0.4</v>
      </c>
      <c r="G17" s="29">
        <v>0.4</v>
      </c>
      <c r="H17" s="29">
        <v>12.0</v>
      </c>
      <c r="I17" s="29">
        <v>25.0</v>
      </c>
      <c r="J17" s="29">
        <v>130.0</v>
      </c>
      <c r="K17" s="58">
        <f t="shared" si="1"/>
        <v>64.4</v>
      </c>
      <c r="L17" s="58">
        <f t="shared" si="2"/>
        <v>33.52</v>
      </c>
      <c r="M17" s="29" t="s">
        <v>11955</v>
      </c>
    </row>
    <row r="18">
      <c r="A18" s="29">
        <v>1983.0</v>
      </c>
      <c r="B18" s="29" t="s">
        <v>11942</v>
      </c>
      <c r="C18" s="29">
        <v>519.0</v>
      </c>
      <c r="D18" s="29" t="s">
        <v>1660</v>
      </c>
      <c r="E18" s="29">
        <v>0.1</v>
      </c>
      <c r="F18" s="29">
        <v>0.4</v>
      </c>
      <c r="G18" s="29">
        <v>0.5</v>
      </c>
      <c r="H18" s="29">
        <v>15.0</v>
      </c>
      <c r="I18" s="29">
        <v>30.0</v>
      </c>
      <c r="J18" s="29">
        <v>100.0</v>
      </c>
      <c r="K18" s="58">
        <f t="shared" si="1"/>
        <v>63.5</v>
      </c>
      <c r="L18" s="58">
        <f t="shared" si="2"/>
        <v>32.8</v>
      </c>
      <c r="M18" s="29" t="s">
        <v>11955</v>
      </c>
    </row>
    <row r="19">
      <c r="A19" s="29">
        <v>1987.0</v>
      </c>
      <c r="B19" s="29" t="s">
        <v>11961</v>
      </c>
      <c r="C19" s="29">
        <v>8.0</v>
      </c>
      <c r="D19" s="29" t="s">
        <v>5656</v>
      </c>
      <c r="E19" s="29">
        <v>0.0</v>
      </c>
      <c r="F19" s="29">
        <v>0.6</v>
      </c>
      <c r="G19" s="29">
        <v>0.4</v>
      </c>
      <c r="H19" s="29">
        <v>10.0</v>
      </c>
      <c r="I19" s="29">
        <v>30.0</v>
      </c>
      <c r="J19" s="29">
        <v>100.0</v>
      </c>
      <c r="K19" s="58">
        <f t="shared" si="1"/>
        <v>58</v>
      </c>
      <c r="L19" s="58">
        <f t="shared" si="2"/>
        <v>28.4</v>
      </c>
      <c r="M19" s="29" t="s">
        <v>11955</v>
      </c>
    </row>
    <row r="20">
      <c r="A20" s="29">
        <v>1983.0</v>
      </c>
      <c r="B20" s="29" t="s">
        <v>11934</v>
      </c>
      <c r="C20" s="29">
        <v>530.0</v>
      </c>
      <c r="D20" s="29" t="s">
        <v>1496</v>
      </c>
      <c r="E20" s="29">
        <v>0.1</v>
      </c>
      <c r="F20" s="29">
        <v>0.5</v>
      </c>
      <c r="G20" s="29">
        <v>0.4</v>
      </c>
      <c r="H20" s="29">
        <v>15.0</v>
      </c>
      <c r="I20" s="29">
        <v>30.0</v>
      </c>
      <c r="J20" s="29">
        <v>100.0</v>
      </c>
      <c r="K20" s="58">
        <f t="shared" si="1"/>
        <v>56.5</v>
      </c>
      <c r="L20" s="58">
        <f t="shared" si="2"/>
        <v>27.2</v>
      </c>
      <c r="M20" s="29" t="s">
        <v>11955</v>
      </c>
    </row>
    <row r="21">
      <c r="A21" s="29">
        <v>1983.0</v>
      </c>
      <c r="B21" s="29" t="s">
        <v>11959</v>
      </c>
      <c r="C21" s="29">
        <v>28.0</v>
      </c>
      <c r="D21" s="29" t="s">
        <v>7178</v>
      </c>
      <c r="E21" s="29">
        <v>0.7</v>
      </c>
      <c r="F21" s="29">
        <v>0.3</v>
      </c>
      <c r="G21" s="29">
        <v>0.0</v>
      </c>
      <c r="H21" s="29">
        <v>30.0</v>
      </c>
      <c r="I21" s="29">
        <v>100.0</v>
      </c>
      <c r="J21" s="29">
        <v>200.0</v>
      </c>
      <c r="K21" s="58">
        <f t="shared" si="1"/>
        <v>51</v>
      </c>
      <c r="L21" s="58">
        <f t="shared" si="2"/>
        <v>22.8</v>
      </c>
      <c r="M21" s="29" t="s">
        <v>11955</v>
      </c>
    </row>
    <row r="22">
      <c r="A22" s="29">
        <v>1986.0</v>
      </c>
      <c r="B22" s="29" t="s">
        <v>11934</v>
      </c>
      <c r="C22" s="29">
        <v>712.0</v>
      </c>
      <c r="D22" s="29" t="s">
        <v>7190</v>
      </c>
      <c r="E22" s="29">
        <v>0.0</v>
      </c>
      <c r="F22" s="29">
        <v>0.4</v>
      </c>
      <c r="G22" s="29">
        <v>0.6</v>
      </c>
      <c r="H22" s="29">
        <v>10.0</v>
      </c>
      <c r="I22" s="29">
        <v>20.0</v>
      </c>
      <c r="J22" s="29">
        <v>70.0</v>
      </c>
      <c r="K22" s="58">
        <f t="shared" si="1"/>
        <v>50</v>
      </c>
      <c r="L22" s="58">
        <f t="shared" si="2"/>
        <v>22</v>
      </c>
      <c r="M22" s="29" t="s">
        <v>11955</v>
      </c>
    </row>
    <row r="23">
      <c r="A23" s="29">
        <v>1987.0</v>
      </c>
      <c r="B23" s="29" t="s">
        <v>11941</v>
      </c>
      <c r="C23" s="29">
        <v>492.0</v>
      </c>
      <c r="D23" s="29" t="s">
        <v>5535</v>
      </c>
      <c r="E23" s="29">
        <v>0.0</v>
      </c>
      <c r="F23" s="29">
        <v>0.4</v>
      </c>
      <c r="G23" s="29">
        <v>0.6</v>
      </c>
      <c r="H23" s="29">
        <v>8.0</v>
      </c>
      <c r="I23" s="29">
        <v>15.0</v>
      </c>
      <c r="J23" s="29">
        <v>70.0</v>
      </c>
      <c r="K23" s="58">
        <f t="shared" si="1"/>
        <v>48</v>
      </c>
      <c r="L23" s="58">
        <f t="shared" si="2"/>
        <v>20.4</v>
      </c>
      <c r="M23" s="29" t="s">
        <v>11955</v>
      </c>
    </row>
    <row r="24">
      <c r="A24" s="29">
        <v>1986.0</v>
      </c>
      <c r="B24" s="29" t="s">
        <v>11934</v>
      </c>
      <c r="C24" s="29">
        <v>500.0</v>
      </c>
      <c r="D24" s="29" t="s">
        <v>1660</v>
      </c>
      <c r="E24" s="29">
        <v>0.6</v>
      </c>
      <c r="F24" s="29">
        <v>0.4</v>
      </c>
      <c r="G24" s="29">
        <v>0.0</v>
      </c>
      <c r="H24" s="29">
        <v>25.0</v>
      </c>
      <c r="I24" s="29">
        <v>80.0</v>
      </c>
      <c r="J24" s="29">
        <v>400.0</v>
      </c>
      <c r="K24" s="58">
        <f t="shared" si="1"/>
        <v>47</v>
      </c>
      <c r="L24" s="58">
        <f t="shared" si="2"/>
        <v>19.6</v>
      </c>
      <c r="M24" s="29" t="s">
        <v>11955</v>
      </c>
    </row>
    <row r="25">
      <c r="A25" s="29">
        <v>1987.0</v>
      </c>
      <c r="B25" s="29" t="s">
        <v>11941</v>
      </c>
      <c r="C25" s="29">
        <v>138.0</v>
      </c>
      <c r="D25" s="29" t="s">
        <v>802</v>
      </c>
      <c r="E25" s="29">
        <v>0.0</v>
      </c>
      <c r="F25" s="29">
        <v>0.4</v>
      </c>
      <c r="G25" s="29">
        <v>0.6</v>
      </c>
      <c r="H25" s="29">
        <v>15.0</v>
      </c>
      <c r="I25" s="29">
        <v>25.0</v>
      </c>
      <c r="J25" s="29">
        <v>60.0</v>
      </c>
      <c r="K25" s="58">
        <f t="shared" si="1"/>
        <v>46</v>
      </c>
      <c r="L25" s="58">
        <f t="shared" si="2"/>
        <v>18.8</v>
      </c>
      <c r="M25" s="29" t="s">
        <v>11955</v>
      </c>
    </row>
    <row r="26">
      <c r="A26" s="29">
        <v>1987.0</v>
      </c>
      <c r="B26" s="29" t="s">
        <v>11943</v>
      </c>
      <c r="C26" s="29">
        <v>109.0</v>
      </c>
      <c r="D26" s="29" t="s">
        <v>7378</v>
      </c>
      <c r="E26" s="29">
        <v>0.0</v>
      </c>
      <c r="F26" s="29">
        <v>0.5</v>
      </c>
      <c r="G26" s="29">
        <v>0.5</v>
      </c>
      <c r="H26" s="29">
        <v>8.0</v>
      </c>
      <c r="I26" s="29">
        <v>10.0</v>
      </c>
      <c r="J26" s="29">
        <v>80.0</v>
      </c>
      <c r="K26" s="58">
        <f t="shared" si="1"/>
        <v>45</v>
      </c>
      <c r="L26" s="58">
        <f t="shared" si="2"/>
        <v>18</v>
      </c>
      <c r="M26" s="29" t="s">
        <v>11955</v>
      </c>
    </row>
    <row r="27">
      <c r="A27" s="29">
        <v>1987.0</v>
      </c>
      <c r="B27" s="29" t="s">
        <v>11943</v>
      </c>
      <c r="C27" s="29">
        <v>109.0</v>
      </c>
      <c r="D27" s="29" t="s">
        <v>7378</v>
      </c>
      <c r="E27" s="29">
        <v>0.0</v>
      </c>
      <c r="F27" s="29">
        <v>0.5</v>
      </c>
      <c r="G27" s="29">
        <v>0.5</v>
      </c>
      <c r="H27" s="29">
        <v>8.0</v>
      </c>
      <c r="I27" s="29">
        <v>10.0</v>
      </c>
      <c r="J27" s="29">
        <v>80.0</v>
      </c>
      <c r="K27" s="58">
        <f t="shared" si="1"/>
        <v>45</v>
      </c>
      <c r="L27" s="58">
        <f t="shared" si="2"/>
        <v>18</v>
      </c>
      <c r="M27" s="29" t="s">
        <v>11955</v>
      </c>
    </row>
    <row r="28">
      <c r="A28" s="29">
        <v>1993.0</v>
      </c>
      <c r="B28" s="29" t="s">
        <v>11934</v>
      </c>
      <c r="C28" s="29">
        <v>64.0</v>
      </c>
      <c r="D28" s="29" t="s">
        <v>11940</v>
      </c>
      <c r="E28" s="29">
        <v>0.1</v>
      </c>
      <c r="F28" s="29">
        <v>0.4</v>
      </c>
      <c r="G28" s="29">
        <v>0.5</v>
      </c>
      <c r="H28" s="29">
        <v>10.0</v>
      </c>
      <c r="I28" s="29">
        <v>15.0</v>
      </c>
      <c r="J28" s="29">
        <v>75.0</v>
      </c>
      <c r="K28" s="58">
        <f t="shared" si="1"/>
        <v>44.5</v>
      </c>
      <c r="L28" s="58">
        <f t="shared" si="2"/>
        <v>17.6</v>
      </c>
      <c r="M28" s="29" t="s">
        <v>11955</v>
      </c>
    </row>
    <row r="29">
      <c r="A29" s="29">
        <v>1984.0</v>
      </c>
      <c r="B29" s="29" t="s">
        <v>11942</v>
      </c>
      <c r="C29" s="29">
        <v>239.0</v>
      </c>
      <c r="D29" s="29" t="s">
        <v>802</v>
      </c>
      <c r="E29" s="29">
        <v>0.2</v>
      </c>
      <c r="F29" s="29">
        <v>0.6</v>
      </c>
      <c r="G29" s="29">
        <v>0.2</v>
      </c>
      <c r="H29" s="29">
        <v>12.0</v>
      </c>
      <c r="I29" s="29">
        <v>25.0</v>
      </c>
      <c r="J29" s="29">
        <v>130.0</v>
      </c>
      <c r="K29" s="58">
        <f t="shared" si="1"/>
        <v>43.4</v>
      </c>
      <c r="L29" s="58">
        <f t="shared" si="2"/>
        <v>16.72</v>
      </c>
      <c r="M29" s="29" t="s">
        <v>11955</v>
      </c>
    </row>
    <row r="30">
      <c r="A30" s="29">
        <v>1984.0</v>
      </c>
      <c r="B30" s="29" t="s">
        <v>11934</v>
      </c>
      <c r="C30" s="29">
        <v>490.0</v>
      </c>
      <c r="D30" s="29" t="s">
        <v>11962</v>
      </c>
      <c r="E30" s="29">
        <v>0.3</v>
      </c>
      <c r="F30" s="29">
        <v>0.5</v>
      </c>
      <c r="G30" s="29">
        <v>0.2</v>
      </c>
      <c r="H30" s="29">
        <v>15.0</v>
      </c>
      <c r="I30" s="29">
        <v>25.0</v>
      </c>
      <c r="J30" s="29">
        <v>120.0</v>
      </c>
      <c r="K30" s="58">
        <f t="shared" si="1"/>
        <v>41</v>
      </c>
      <c r="L30" s="58">
        <f t="shared" si="2"/>
        <v>14.8</v>
      </c>
      <c r="M30" s="29" t="s">
        <v>11955</v>
      </c>
    </row>
    <row r="31">
      <c r="A31" s="29">
        <v>1984.0</v>
      </c>
      <c r="B31" s="29" t="s">
        <v>11934</v>
      </c>
      <c r="C31" s="29">
        <v>490.0</v>
      </c>
      <c r="D31" s="29" t="s">
        <v>11962</v>
      </c>
      <c r="E31" s="29">
        <v>0.3</v>
      </c>
      <c r="F31" s="29">
        <v>0.5</v>
      </c>
      <c r="G31" s="29">
        <v>0.2</v>
      </c>
      <c r="H31" s="29">
        <v>15.0</v>
      </c>
      <c r="I31" s="29">
        <v>25.0</v>
      </c>
      <c r="J31" s="29">
        <v>120.0</v>
      </c>
      <c r="K31" s="58">
        <f t="shared" si="1"/>
        <v>41</v>
      </c>
      <c r="L31" s="58">
        <f t="shared" si="2"/>
        <v>14.8</v>
      </c>
      <c r="M31" s="29" t="s">
        <v>11955</v>
      </c>
    </row>
    <row r="32">
      <c r="A32" s="29">
        <v>1992.0</v>
      </c>
      <c r="B32" s="29" t="s">
        <v>11942</v>
      </c>
      <c r="C32" s="29">
        <v>298.0</v>
      </c>
      <c r="D32" s="29" t="s">
        <v>11963</v>
      </c>
      <c r="E32" s="29">
        <v>0.1</v>
      </c>
      <c r="F32" s="29">
        <v>0.6</v>
      </c>
      <c r="G32" s="29">
        <v>0.3</v>
      </c>
      <c r="H32" s="29">
        <v>10.0</v>
      </c>
      <c r="I32" s="29">
        <v>15.0</v>
      </c>
      <c r="J32" s="29">
        <v>100.0</v>
      </c>
      <c r="K32" s="58">
        <f t="shared" si="1"/>
        <v>40</v>
      </c>
      <c r="L32" s="58">
        <f t="shared" si="2"/>
        <v>14</v>
      </c>
      <c r="M32" s="29" t="s">
        <v>11955</v>
      </c>
    </row>
    <row r="33">
      <c r="A33" s="29">
        <v>1991.0</v>
      </c>
      <c r="B33" s="29" t="s">
        <v>11938</v>
      </c>
      <c r="C33" s="29" t="s">
        <v>11939</v>
      </c>
      <c r="D33" s="29" t="s">
        <v>11940</v>
      </c>
      <c r="E33" s="29">
        <v>0.5</v>
      </c>
      <c r="F33" s="29">
        <v>0.5</v>
      </c>
      <c r="G33" s="29">
        <v>0.0</v>
      </c>
      <c r="H33" s="29">
        <v>30.0</v>
      </c>
      <c r="I33" s="29">
        <v>50.0</v>
      </c>
      <c r="J33" s="29">
        <v>400.0</v>
      </c>
      <c r="K33" s="58">
        <f t="shared" si="1"/>
        <v>40</v>
      </c>
      <c r="L33" s="58">
        <f t="shared" si="2"/>
        <v>14</v>
      </c>
      <c r="M33" s="29" t="s">
        <v>11955</v>
      </c>
    </row>
    <row r="34">
      <c r="A34" s="29">
        <v>1991.0</v>
      </c>
      <c r="B34" s="29" t="s">
        <v>11938</v>
      </c>
      <c r="C34" s="29" t="s">
        <v>11939</v>
      </c>
      <c r="D34" s="29" t="s">
        <v>11940</v>
      </c>
      <c r="E34" s="29">
        <v>0.5</v>
      </c>
      <c r="F34" s="29">
        <v>0.5</v>
      </c>
      <c r="G34" s="29">
        <v>0.0</v>
      </c>
      <c r="H34" s="29">
        <v>30.0</v>
      </c>
      <c r="I34" s="29">
        <v>50.0</v>
      </c>
      <c r="J34" s="29">
        <v>400.0</v>
      </c>
      <c r="K34" s="58">
        <f t="shared" si="1"/>
        <v>40</v>
      </c>
      <c r="L34" s="58">
        <f t="shared" si="2"/>
        <v>14</v>
      </c>
      <c r="M34" s="29" t="s">
        <v>11955</v>
      </c>
    </row>
    <row r="35">
      <c r="A35" s="29">
        <v>1985.0</v>
      </c>
      <c r="B35" s="29" t="s">
        <v>11934</v>
      </c>
      <c r="C35" s="29">
        <v>115.0</v>
      </c>
      <c r="D35" s="29" t="s">
        <v>1660</v>
      </c>
      <c r="E35" s="29">
        <v>0.4</v>
      </c>
      <c r="F35" s="29">
        <v>0.55</v>
      </c>
      <c r="G35" s="29">
        <v>0.05</v>
      </c>
      <c r="H35" s="29">
        <v>15.0</v>
      </c>
      <c r="I35" s="29">
        <v>35.0</v>
      </c>
      <c r="J35" s="29">
        <v>250.0</v>
      </c>
      <c r="K35" s="58">
        <f t="shared" si="1"/>
        <v>37.75</v>
      </c>
      <c r="L35" s="58">
        <f t="shared" si="2"/>
        <v>12.2</v>
      </c>
      <c r="M35" s="29" t="s">
        <v>11955</v>
      </c>
    </row>
    <row r="36">
      <c r="A36" s="29">
        <v>1984.0</v>
      </c>
      <c r="B36" s="29" t="s">
        <v>11934</v>
      </c>
      <c r="C36" s="29">
        <v>182.0</v>
      </c>
      <c r="D36" s="29" t="s">
        <v>7178</v>
      </c>
      <c r="E36" s="29">
        <v>0.5</v>
      </c>
      <c r="F36" s="29">
        <v>0.4</v>
      </c>
      <c r="G36" s="29">
        <v>0.1</v>
      </c>
      <c r="H36" s="29">
        <v>15.0</v>
      </c>
      <c r="I36" s="29">
        <v>25.0</v>
      </c>
      <c r="J36" s="29">
        <v>150.0</v>
      </c>
      <c r="K36" s="58">
        <f t="shared" si="1"/>
        <v>32.5</v>
      </c>
      <c r="L36" s="58">
        <f t="shared" si="2"/>
        <v>8</v>
      </c>
      <c r="M36" s="29" t="s">
        <v>11955</v>
      </c>
    </row>
    <row r="37">
      <c r="A37" s="29">
        <v>1992.0</v>
      </c>
      <c r="B37" s="29" t="s">
        <v>11938</v>
      </c>
      <c r="C37" s="29" t="s">
        <v>11964</v>
      </c>
      <c r="D37" s="29" t="s">
        <v>11940</v>
      </c>
      <c r="E37" s="29">
        <v>0.0</v>
      </c>
      <c r="F37" s="29">
        <v>0.8</v>
      </c>
      <c r="G37" s="29">
        <v>0.2</v>
      </c>
      <c r="H37" s="29">
        <v>10.0</v>
      </c>
      <c r="I37" s="29">
        <v>20.0</v>
      </c>
      <c r="J37" s="29">
        <v>80.0</v>
      </c>
      <c r="K37" s="58">
        <f t="shared" si="1"/>
        <v>32</v>
      </c>
      <c r="L37" s="58">
        <f t="shared" si="2"/>
        <v>7.6</v>
      </c>
      <c r="M37" s="29" t="s">
        <v>11955</v>
      </c>
    </row>
    <row r="38">
      <c r="A38" s="29">
        <v>1981.0</v>
      </c>
      <c r="B38" s="29" t="s">
        <v>11941</v>
      </c>
      <c r="C38" s="29">
        <v>538.0</v>
      </c>
      <c r="D38" s="29" t="s">
        <v>5272</v>
      </c>
      <c r="E38" s="29">
        <v>0.4</v>
      </c>
      <c r="F38" s="29">
        <v>0.55</v>
      </c>
      <c r="G38" s="29">
        <v>0.05</v>
      </c>
      <c r="H38" s="29">
        <v>10.0</v>
      </c>
      <c r="I38" s="29">
        <v>30.0</v>
      </c>
      <c r="J38" s="29">
        <v>200.0</v>
      </c>
      <c r="K38" s="58">
        <f t="shared" si="1"/>
        <v>30.5</v>
      </c>
      <c r="L38" s="58">
        <f t="shared" si="2"/>
        <v>6.4</v>
      </c>
      <c r="M38" s="29" t="s">
        <v>11955</v>
      </c>
    </row>
    <row r="39">
      <c r="A39" s="29">
        <v>1987.0</v>
      </c>
      <c r="B39" s="29" t="s">
        <v>11934</v>
      </c>
      <c r="C39" s="29">
        <v>648.0</v>
      </c>
      <c r="D39" s="29" t="s">
        <v>5535</v>
      </c>
      <c r="E39" s="29">
        <v>0.0</v>
      </c>
      <c r="F39" s="29">
        <v>0.5</v>
      </c>
      <c r="G39" s="29">
        <v>0.5</v>
      </c>
      <c r="H39" s="29">
        <v>5.0</v>
      </c>
      <c r="I39" s="29">
        <v>10.0</v>
      </c>
      <c r="J39" s="29">
        <v>50.0</v>
      </c>
      <c r="K39" s="58">
        <f t="shared" si="1"/>
        <v>30</v>
      </c>
      <c r="L39" s="58">
        <f t="shared" si="2"/>
        <v>6</v>
      </c>
      <c r="M39" s="29" t="s">
        <v>11955</v>
      </c>
      <c r="N39" s="58">
        <f>SUM(K2:K41)</f>
        <v>2561.75</v>
      </c>
    </row>
    <row r="40">
      <c r="A40" s="29">
        <v>1987.0</v>
      </c>
      <c r="B40" s="29" t="s">
        <v>11934</v>
      </c>
      <c r="C40" s="29">
        <v>648.0</v>
      </c>
      <c r="D40" s="29" t="s">
        <v>5535</v>
      </c>
      <c r="E40" s="29">
        <v>0.0</v>
      </c>
      <c r="F40" s="29">
        <v>0.5</v>
      </c>
      <c r="G40" s="29">
        <v>0.5</v>
      </c>
      <c r="H40" s="29">
        <v>5.0</v>
      </c>
      <c r="I40" s="29">
        <v>10.0</v>
      </c>
      <c r="J40" s="29">
        <v>50.0</v>
      </c>
      <c r="K40" s="58">
        <f t="shared" si="1"/>
        <v>30</v>
      </c>
      <c r="L40" s="58">
        <f t="shared" si="2"/>
        <v>6</v>
      </c>
      <c r="M40" s="29" t="s">
        <v>11955</v>
      </c>
      <c r="N40" s="28">
        <f>N39*0.8-766</f>
        <v>1283.4</v>
      </c>
    </row>
    <row r="41">
      <c r="A41" s="59">
        <v>1989.0</v>
      </c>
      <c r="B41" s="59" t="s">
        <v>11945</v>
      </c>
      <c r="C41" s="59" t="s">
        <v>2235</v>
      </c>
      <c r="D41" s="59" t="s">
        <v>11944</v>
      </c>
      <c r="E41" s="59">
        <v>0.6</v>
      </c>
      <c r="F41" s="59">
        <v>0.3</v>
      </c>
      <c r="G41" s="59">
        <v>0.1</v>
      </c>
      <c r="H41" s="59">
        <v>12.0</v>
      </c>
      <c r="I41" s="59">
        <v>30.0</v>
      </c>
      <c r="J41" s="59">
        <v>120.0</v>
      </c>
      <c r="K41" s="60">
        <f t="shared" si="1"/>
        <v>28.2</v>
      </c>
      <c r="L41" s="60">
        <f t="shared" si="2"/>
        <v>4.56</v>
      </c>
      <c r="M41" s="59" t="s">
        <v>11955</v>
      </c>
      <c r="N41" s="58">
        <f>SUM(L2:L41)</f>
        <v>1329.4</v>
      </c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>
      <c r="A42" s="29">
        <v>1986.0</v>
      </c>
      <c r="B42" s="29" t="s">
        <v>11934</v>
      </c>
      <c r="C42" s="29">
        <v>390.0</v>
      </c>
      <c r="D42" s="29" t="s">
        <v>758</v>
      </c>
      <c r="E42" s="29">
        <v>0.1</v>
      </c>
      <c r="F42" s="29">
        <v>0.6</v>
      </c>
      <c r="G42" s="29">
        <v>0.3</v>
      </c>
      <c r="H42" s="29">
        <v>10.0</v>
      </c>
      <c r="I42" s="29">
        <v>15.0</v>
      </c>
      <c r="J42" s="29">
        <v>60.0</v>
      </c>
      <c r="K42" s="58">
        <f t="shared" si="1"/>
        <v>28</v>
      </c>
      <c r="L42" s="58">
        <f t="shared" si="2"/>
        <v>4.4</v>
      </c>
    </row>
    <row r="43">
      <c r="A43" s="29">
        <v>1985.0</v>
      </c>
      <c r="B43" s="29" t="s">
        <v>11942</v>
      </c>
      <c r="C43" s="29">
        <v>550.0</v>
      </c>
      <c r="D43" s="29" t="s">
        <v>6618</v>
      </c>
      <c r="E43" s="29">
        <v>0.5</v>
      </c>
      <c r="F43" s="29">
        <v>0.4</v>
      </c>
      <c r="G43" s="29">
        <v>0.1</v>
      </c>
      <c r="H43" s="29">
        <v>15.0</v>
      </c>
      <c r="I43" s="29">
        <v>30.0</v>
      </c>
      <c r="J43" s="29">
        <v>85.0</v>
      </c>
      <c r="K43" s="58">
        <f t="shared" si="1"/>
        <v>28</v>
      </c>
      <c r="L43" s="58">
        <f t="shared" si="2"/>
        <v>4.4</v>
      </c>
    </row>
    <row r="44">
      <c r="A44" s="29">
        <v>1984.0</v>
      </c>
      <c r="B44" s="29" t="s">
        <v>11942</v>
      </c>
      <c r="C44" s="29">
        <v>339.0</v>
      </c>
      <c r="D44" s="29" t="s">
        <v>11965</v>
      </c>
      <c r="E44" s="29">
        <v>0.0</v>
      </c>
      <c r="F44" s="29">
        <v>0.5</v>
      </c>
      <c r="G44" s="29">
        <v>0.5</v>
      </c>
      <c r="H44" s="29">
        <v>8.0</v>
      </c>
      <c r="I44" s="29">
        <v>12.0</v>
      </c>
      <c r="J44" s="29">
        <v>35.0</v>
      </c>
      <c r="K44" s="58">
        <f t="shared" si="1"/>
        <v>23.5</v>
      </c>
      <c r="L44" s="58">
        <f t="shared" si="2"/>
        <v>0.8</v>
      </c>
    </row>
    <row r="45">
      <c r="A45" s="29">
        <v>1985.0</v>
      </c>
      <c r="B45" s="29" t="s">
        <v>11934</v>
      </c>
      <c r="C45" s="29">
        <v>660.0</v>
      </c>
      <c r="D45" s="29" t="s">
        <v>1853</v>
      </c>
      <c r="E45" s="29">
        <v>0.4</v>
      </c>
      <c r="F45" s="29">
        <v>0.55</v>
      </c>
      <c r="G45" s="29">
        <v>0.05</v>
      </c>
      <c r="H45" s="29">
        <v>12.0</v>
      </c>
      <c r="I45" s="29">
        <v>20.0</v>
      </c>
      <c r="J45" s="29">
        <v>150.0</v>
      </c>
      <c r="K45" s="58">
        <f t="shared" si="1"/>
        <v>23.3</v>
      </c>
      <c r="L45" s="58">
        <f t="shared" si="2"/>
        <v>0.64</v>
      </c>
    </row>
    <row r="46">
      <c r="A46" s="29">
        <v>1990.0</v>
      </c>
      <c r="B46" s="29" t="s">
        <v>11966</v>
      </c>
      <c r="C46" s="29">
        <v>65.0</v>
      </c>
      <c r="D46" s="29" t="s">
        <v>11940</v>
      </c>
      <c r="E46" s="29">
        <v>0.2</v>
      </c>
      <c r="F46" s="29">
        <v>0.8</v>
      </c>
      <c r="G46" s="29">
        <v>0.0</v>
      </c>
      <c r="H46" s="29">
        <v>15.0</v>
      </c>
      <c r="I46" s="29">
        <v>25.0</v>
      </c>
      <c r="J46" s="29">
        <v>250.0</v>
      </c>
      <c r="K46" s="58">
        <f t="shared" si="1"/>
        <v>23</v>
      </c>
      <c r="L46" s="58">
        <f t="shared" si="2"/>
        <v>0.4</v>
      </c>
    </row>
    <row r="47">
      <c r="A47" s="29">
        <v>1990.0</v>
      </c>
      <c r="B47" s="29" t="s">
        <v>11966</v>
      </c>
      <c r="C47" s="29">
        <v>65.0</v>
      </c>
      <c r="D47" s="29" t="s">
        <v>11940</v>
      </c>
      <c r="E47" s="29">
        <v>0.2</v>
      </c>
      <c r="F47" s="29">
        <v>0.8</v>
      </c>
      <c r="G47" s="29">
        <v>0.0</v>
      </c>
      <c r="H47" s="29">
        <v>15.0</v>
      </c>
      <c r="I47" s="29">
        <v>25.0</v>
      </c>
      <c r="J47" s="29">
        <v>250.0</v>
      </c>
      <c r="K47" s="58">
        <f t="shared" si="1"/>
        <v>23</v>
      </c>
      <c r="L47" s="58">
        <f t="shared" si="2"/>
        <v>0.4</v>
      </c>
    </row>
    <row r="48">
      <c r="A48" s="29">
        <v>1983.0</v>
      </c>
      <c r="B48" s="29" t="s">
        <v>11941</v>
      </c>
      <c r="C48" s="29">
        <v>452.0</v>
      </c>
      <c r="D48" s="29" t="s">
        <v>6892</v>
      </c>
      <c r="E48" s="29">
        <v>0.0</v>
      </c>
      <c r="F48" s="29">
        <v>0.5</v>
      </c>
      <c r="G48" s="29">
        <v>0.5</v>
      </c>
      <c r="H48" s="29">
        <v>8.0</v>
      </c>
      <c r="I48" s="29">
        <v>10.0</v>
      </c>
      <c r="J48" s="29">
        <v>30.0</v>
      </c>
      <c r="K48" s="58">
        <f t="shared" si="1"/>
        <v>20</v>
      </c>
      <c r="L48" s="58">
        <f t="shared" si="2"/>
        <v>-2</v>
      </c>
    </row>
    <row r="49">
      <c r="A49" s="29">
        <v>1984.0</v>
      </c>
      <c r="B49" s="29" t="s">
        <v>11942</v>
      </c>
      <c r="C49" s="29">
        <v>44.0</v>
      </c>
      <c r="D49" s="29" t="s">
        <v>4513</v>
      </c>
      <c r="E49" s="29">
        <v>0.0</v>
      </c>
      <c r="F49" s="29">
        <v>0.5</v>
      </c>
      <c r="G49" s="29">
        <v>0.5</v>
      </c>
      <c r="H49" s="29">
        <v>8.0</v>
      </c>
      <c r="I49" s="29">
        <v>10.0</v>
      </c>
      <c r="J49" s="29">
        <v>25.0</v>
      </c>
      <c r="K49" s="58">
        <f t="shared" si="1"/>
        <v>17.5</v>
      </c>
      <c r="L49" s="58">
        <f t="shared" si="2"/>
        <v>-4</v>
      </c>
    </row>
    <row r="50">
      <c r="A50" s="29">
        <v>1986.0</v>
      </c>
      <c r="B50" s="29" t="s">
        <v>11934</v>
      </c>
      <c r="C50" s="29">
        <v>661.0</v>
      </c>
      <c r="D50" s="29" t="s">
        <v>7239</v>
      </c>
      <c r="E50" s="29">
        <v>0.6</v>
      </c>
      <c r="F50" s="29">
        <v>0.4</v>
      </c>
      <c r="G50" s="29">
        <v>0.0</v>
      </c>
      <c r="H50" s="29">
        <v>10.0</v>
      </c>
      <c r="I50" s="29">
        <v>20.0</v>
      </c>
      <c r="J50" s="29">
        <v>200.0</v>
      </c>
      <c r="K50" s="58">
        <f t="shared" si="1"/>
        <v>14</v>
      </c>
      <c r="L50" s="58">
        <f t="shared" si="2"/>
        <v>-6.8</v>
      </c>
    </row>
    <row r="51">
      <c r="A51" s="29">
        <v>1987.0</v>
      </c>
      <c r="B51" s="29" t="s">
        <v>11961</v>
      </c>
      <c r="C51" s="29">
        <v>16.0</v>
      </c>
      <c r="D51" s="29" t="s">
        <v>2227</v>
      </c>
      <c r="E51" s="29">
        <v>0.9</v>
      </c>
      <c r="F51" s="29">
        <v>0.1</v>
      </c>
      <c r="G51" s="29">
        <v>0.0</v>
      </c>
      <c r="H51" s="29">
        <v>10.0</v>
      </c>
      <c r="I51" s="29">
        <v>20.0</v>
      </c>
      <c r="J51" s="29">
        <v>100.0</v>
      </c>
      <c r="K51" s="58">
        <f t="shared" si="1"/>
        <v>11</v>
      </c>
      <c r="L51" s="58">
        <f t="shared" si="2"/>
        <v>-9.2</v>
      </c>
    </row>
    <row r="52">
      <c r="A52" s="29">
        <v>1983.0</v>
      </c>
      <c r="B52" s="29" t="s">
        <v>11934</v>
      </c>
      <c r="C52" s="29">
        <v>393.0</v>
      </c>
      <c r="D52" s="29" t="s">
        <v>4844</v>
      </c>
      <c r="E52" s="29">
        <v>0.8</v>
      </c>
      <c r="F52" s="29">
        <v>0.2</v>
      </c>
      <c r="G52" s="29">
        <v>0.0</v>
      </c>
      <c r="H52" s="29">
        <v>5.0</v>
      </c>
      <c r="I52" s="29">
        <v>10.0</v>
      </c>
      <c r="J52" s="29">
        <v>20.0</v>
      </c>
      <c r="K52" s="58">
        <f t="shared" si="1"/>
        <v>6</v>
      </c>
      <c r="L52" s="58">
        <f t="shared" si="2"/>
        <v>-13.2</v>
      </c>
    </row>
    <row r="53">
      <c r="K53" s="62"/>
    </row>
    <row r="54">
      <c r="K54" s="58"/>
      <c r="L54" s="58"/>
    </row>
    <row r="55">
      <c r="K55" s="58"/>
      <c r="L55" s="58"/>
    </row>
    <row r="56">
      <c r="K56" s="58"/>
      <c r="L56" s="58"/>
    </row>
    <row r="57">
      <c r="K57" s="58"/>
      <c r="L57" s="58"/>
    </row>
    <row r="58">
      <c r="K58" s="58"/>
      <c r="L58" s="58"/>
    </row>
    <row r="59">
      <c r="K59" s="58"/>
      <c r="L59" s="58"/>
    </row>
    <row r="60">
      <c r="K60" s="58"/>
      <c r="L60" s="58"/>
    </row>
    <row r="61">
      <c r="K61" s="58"/>
      <c r="L61" s="58"/>
    </row>
    <row r="62">
      <c r="K62" s="58"/>
      <c r="L62" s="58"/>
    </row>
    <row r="63">
      <c r="K63" s="58"/>
      <c r="L63" s="58"/>
    </row>
    <row r="64">
      <c r="K64" s="58"/>
      <c r="L64" s="58"/>
    </row>
    <row r="65">
      <c r="K65" s="58"/>
      <c r="L65" s="58"/>
    </row>
    <row r="66">
      <c r="K66" s="58"/>
      <c r="L66" s="58"/>
    </row>
    <row r="67">
      <c r="K67" s="58"/>
      <c r="L67" s="58"/>
    </row>
    <row r="68">
      <c r="K68" s="58"/>
      <c r="L68" s="58"/>
    </row>
    <row r="69">
      <c r="K69" s="58"/>
      <c r="L69" s="58"/>
    </row>
    <row r="70">
      <c r="K70" s="58"/>
      <c r="L70" s="58"/>
    </row>
    <row r="71">
      <c r="K71" s="58"/>
      <c r="L71" s="58"/>
    </row>
    <row r="72">
      <c r="K72" s="58"/>
      <c r="L72" s="58"/>
    </row>
    <row r="73">
      <c r="K73" s="58"/>
      <c r="L73" s="58"/>
    </row>
    <row r="74">
      <c r="K74" s="58"/>
      <c r="L74" s="58"/>
    </row>
    <row r="75">
      <c r="K75" s="58"/>
      <c r="L75" s="58"/>
    </row>
    <row r="76">
      <c r="K76" s="58"/>
      <c r="L76" s="58"/>
    </row>
    <row r="77">
      <c r="K77" s="58"/>
      <c r="L77" s="58"/>
    </row>
    <row r="78">
      <c r="K78" s="58"/>
      <c r="L78" s="58"/>
    </row>
    <row r="79">
      <c r="K79" s="58"/>
      <c r="L79" s="58"/>
    </row>
    <row r="80">
      <c r="K80" s="58"/>
      <c r="L80" s="58"/>
    </row>
    <row r="81">
      <c r="K81" s="58"/>
      <c r="L81" s="58"/>
    </row>
    <row r="82">
      <c r="K82" s="58"/>
      <c r="L82" s="58"/>
    </row>
    <row r="83">
      <c r="K83" s="58"/>
      <c r="L83" s="58"/>
    </row>
    <row r="84">
      <c r="K84" s="58"/>
      <c r="L84" s="58"/>
    </row>
    <row r="85">
      <c r="K85" s="58"/>
      <c r="L85" s="58"/>
    </row>
    <row r="86">
      <c r="K86" s="58"/>
      <c r="L86" s="58"/>
    </row>
    <row r="87">
      <c r="K87" s="58"/>
      <c r="L87" s="58"/>
    </row>
    <row r="88">
      <c r="K88" s="58"/>
      <c r="L88" s="58"/>
    </row>
    <row r="89">
      <c r="K89" s="58"/>
      <c r="L89" s="58"/>
    </row>
    <row r="90">
      <c r="K90" s="58"/>
      <c r="L90" s="58"/>
    </row>
    <row r="91">
      <c r="K91" s="58"/>
      <c r="L91" s="58"/>
    </row>
    <row r="92">
      <c r="K92" s="58"/>
      <c r="L92" s="58"/>
    </row>
    <row r="93">
      <c r="K93" s="58"/>
      <c r="L93" s="58"/>
    </row>
    <row r="94">
      <c r="K94" s="58"/>
      <c r="L94" s="58"/>
    </row>
    <row r="95">
      <c r="K95" s="58"/>
      <c r="L95" s="58"/>
    </row>
    <row r="96">
      <c r="K96" s="58"/>
      <c r="L96" s="58"/>
    </row>
    <row r="97">
      <c r="K97" s="58"/>
      <c r="L97" s="58"/>
    </row>
    <row r="98">
      <c r="K98" s="58"/>
      <c r="L98" s="58"/>
    </row>
    <row r="99">
      <c r="K99" s="58"/>
      <c r="L99" s="58"/>
    </row>
    <row r="100">
      <c r="K100" s="58"/>
      <c r="L100" s="58"/>
    </row>
    <row r="101">
      <c r="K101" s="58"/>
      <c r="L101" s="58"/>
    </row>
    <row r="102">
      <c r="K102" s="58"/>
      <c r="L102" s="58"/>
    </row>
    <row r="103">
      <c r="K103" s="58"/>
      <c r="L103" s="58"/>
    </row>
    <row r="104">
      <c r="K104" s="58"/>
      <c r="L104" s="58"/>
    </row>
    <row r="105">
      <c r="K105" s="58"/>
      <c r="L105" s="58"/>
    </row>
    <row r="106">
      <c r="K106" s="58"/>
      <c r="L106" s="58"/>
    </row>
    <row r="107">
      <c r="K107" s="58"/>
      <c r="L107" s="58"/>
    </row>
    <row r="108">
      <c r="K108" s="58"/>
      <c r="L108" s="58"/>
    </row>
    <row r="109">
      <c r="K109" s="58"/>
      <c r="L109" s="58"/>
    </row>
    <row r="110">
      <c r="K110" s="58"/>
      <c r="L110" s="58"/>
    </row>
    <row r="111">
      <c r="K111" s="58"/>
      <c r="L111" s="58"/>
    </row>
    <row r="112">
      <c r="K112" s="58"/>
      <c r="L112" s="58"/>
    </row>
    <row r="113">
      <c r="K113" s="58"/>
      <c r="L113" s="58"/>
    </row>
    <row r="114">
      <c r="K114" s="58"/>
      <c r="L114" s="58"/>
    </row>
    <row r="115">
      <c r="K115" s="58"/>
      <c r="L115" s="58"/>
    </row>
    <row r="116">
      <c r="K116" s="58"/>
      <c r="L116" s="58"/>
    </row>
    <row r="117">
      <c r="K117" s="58"/>
      <c r="L117" s="58"/>
    </row>
    <row r="118">
      <c r="K118" s="58"/>
      <c r="L118" s="58"/>
    </row>
    <row r="119">
      <c r="K119" s="58"/>
      <c r="L119" s="58"/>
    </row>
    <row r="120">
      <c r="K120" s="58"/>
      <c r="L120" s="58"/>
    </row>
    <row r="121">
      <c r="K121" s="58"/>
      <c r="L121" s="58"/>
    </row>
    <row r="122">
      <c r="K122" s="58"/>
      <c r="L122" s="58"/>
    </row>
    <row r="123">
      <c r="K123" s="58"/>
      <c r="L123" s="58"/>
    </row>
    <row r="124">
      <c r="K124" s="58"/>
      <c r="L124" s="58"/>
    </row>
    <row r="125">
      <c r="K125" s="58"/>
      <c r="L125" s="58"/>
    </row>
    <row r="126">
      <c r="K126" s="58"/>
      <c r="L126" s="58"/>
    </row>
    <row r="127">
      <c r="K127" s="58"/>
      <c r="L127" s="58"/>
    </row>
    <row r="128">
      <c r="K128" s="58"/>
      <c r="L128" s="58"/>
    </row>
    <row r="129">
      <c r="K129" s="58"/>
      <c r="L129" s="58"/>
    </row>
    <row r="130">
      <c r="K130" s="58"/>
      <c r="L130" s="58"/>
    </row>
    <row r="131">
      <c r="K131" s="58"/>
      <c r="L131" s="58"/>
    </row>
    <row r="132">
      <c r="K132" s="58"/>
      <c r="L132" s="58"/>
    </row>
    <row r="133">
      <c r="K133" s="58"/>
      <c r="L133" s="58"/>
    </row>
    <row r="134">
      <c r="K134" s="58"/>
      <c r="L134" s="58"/>
    </row>
    <row r="135">
      <c r="K135" s="58"/>
      <c r="L135" s="58"/>
    </row>
    <row r="136">
      <c r="K136" s="58"/>
      <c r="L136" s="58"/>
    </row>
    <row r="137">
      <c r="K137" s="58"/>
      <c r="L137" s="58"/>
    </row>
    <row r="138">
      <c r="K138" s="58"/>
      <c r="L138" s="58"/>
    </row>
    <row r="139">
      <c r="K139" s="58"/>
      <c r="L139" s="58"/>
    </row>
    <row r="140">
      <c r="K140" s="58"/>
      <c r="L140" s="58"/>
    </row>
    <row r="141">
      <c r="K141" s="58"/>
      <c r="L141" s="58"/>
    </row>
    <row r="142">
      <c r="K142" s="58"/>
      <c r="L142" s="58"/>
    </row>
    <row r="143">
      <c r="K143" s="58"/>
      <c r="L143" s="58"/>
    </row>
    <row r="144">
      <c r="K144" s="58"/>
      <c r="L144" s="58"/>
    </row>
    <row r="145">
      <c r="K145" s="58"/>
      <c r="L145" s="58"/>
    </row>
    <row r="146">
      <c r="K146" s="58"/>
      <c r="L146" s="58"/>
    </row>
    <row r="147">
      <c r="K147" s="58"/>
      <c r="L147" s="58"/>
    </row>
    <row r="148">
      <c r="K148" s="58"/>
      <c r="L148" s="58"/>
    </row>
    <row r="149">
      <c r="K149" s="58"/>
      <c r="L149" s="58"/>
    </row>
    <row r="150">
      <c r="K150" s="58"/>
      <c r="L150" s="58"/>
    </row>
    <row r="151">
      <c r="K151" s="58"/>
      <c r="L151" s="58"/>
    </row>
    <row r="152">
      <c r="K152" s="58"/>
      <c r="L152" s="58"/>
    </row>
    <row r="153">
      <c r="K153" s="58"/>
      <c r="L153" s="58"/>
    </row>
    <row r="154">
      <c r="K154" s="58"/>
      <c r="L154" s="58"/>
    </row>
    <row r="155">
      <c r="K155" s="58"/>
      <c r="L155" s="58"/>
    </row>
    <row r="156">
      <c r="K156" s="58"/>
      <c r="L156" s="58"/>
    </row>
    <row r="157">
      <c r="K157" s="58"/>
      <c r="L157" s="58"/>
    </row>
    <row r="158">
      <c r="K158" s="58"/>
      <c r="L158" s="58"/>
    </row>
    <row r="159">
      <c r="K159" s="58"/>
      <c r="L159" s="58"/>
    </row>
    <row r="160">
      <c r="K160" s="58"/>
      <c r="L160" s="58"/>
    </row>
    <row r="161">
      <c r="K161" s="58"/>
      <c r="L161" s="58"/>
    </row>
    <row r="162">
      <c r="K162" s="58"/>
      <c r="L162" s="58"/>
    </row>
    <row r="163">
      <c r="K163" s="58"/>
      <c r="L163" s="58"/>
    </row>
    <row r="164">
      <c r="K164" s="58"/>
      <c r="L164" s="58"/>
    </row>
    <row r="165">
      <c r="K165" s="58"/>
      <c r="L165" s="58"/>
    </row>
    <row r="166">
      <c r="K166" s="58"/>
      <c r="L166" s="58"/>
    </row>
    <row r="167">
      <c r="K167" s="58"/>
      <c r="L167" s="58"/>
    </row>
    <row r="168">
      <c r="K168" s="58"/>
      <c r="L168" s="58"/>
    </row>
    <row r="169">
      <c r="K169" s="58"/>
      <c r="L169" s="58"/>
    </row>
    <row r="170">
      <c r="K170" s="58"/>
      <c r="L170" s="58"/>
    </row>
    <row r="171">
      <c r="K171" s="58"/>
      <c r="L171" s="58"/>
    </row>
    <row r="172">
      <c r="K172" s="58"/>
      <c r="L172" s="58"/>
    </row>
    <row r="173">
      <c r="K173" s="58"/>
      <c r="L173" s="58"/>
    </row>
    <row r="174">
      <c r="K174" s="58"/>
      <c r="L174" s="58"/>
    </row>
    <row r="175">
      <c r="K175" s="58"/>
      <c r="L175" s="58"/>
    </row>
    <row r="176">
      <c r="K176" s="58"/>
      <c r="L176" s="58"/>
    </row>
    <row r="177">
      <c r="K177" s="58"/>
      <c r="L177" s="58"/>
    </row>
    <row r="178">
      <c r="K178" s="58"/>
      <c r="L178" s="58"/>
    </row>
    <row r="179">
      <c r="K179" s="58"/>
      <c r="L179" s="58"/>
    </row>
    <row r="180">
      <c r="K180" s="58"/>
      <c r="L180" s="58"/>
    </row>
    <row r="181">
      <c r="K181" s="58"/>
      <c r="L181" s="58"/>
    </row>
    <row r="182">
      <c r="K182" s="58"/>
      <c r="L182" s="58"/>
    </row>
    <row r="183">
      <c r="K183" s="58"/>
      <c r="L183" s="58"/>
    </row>
    <row r="184">
      <c r="K184" s="58"/>
      <c r="L184" s="58"/>
    </row>
    <row r="185">
      <c r="K185" s="58"/>
      <c r="L185" s="58"/>
    </row>
    <row r="186">
      <c r="K186" s="58"/>
      <c r="L186" s="58"/>
    </row>
    <row r="187">
      <c r="K187" s="58"/>
      <c r="L187" s="58"/>
    </row>
    <row r="188">
      <c r="K188" s="58"/>
      <c r="L188" s="58"/>
    </row>
    <row r="189">
      <c r="K189" s="58"/>
      <c r="L189" s="58"/>
    </row>
    <row r="190">
      <c r="K190" s="58"/>
      <c r="L190" s="58"/>
    </row>
    <row r="191">
      <c r="K191" s="58"/>
      <c r="L191" s="58"/>
    </row>
    <row r="192">
      <c r="K192" s="58"/>
      <c r="L192" s="58"/>
    </row>
    <row r="193">
      <c r="K193" s="58"/>
      <c r="L193" s="58"/>
    </row>
    <row r="194">
      <c r="K194" s="58"/>
      <c r="L194" s="58"/>
    </row>
    <row r="195">
      <c r="K195" s="58"/>
      <c r="L195" s="58"/>
    </row>
    <row r="196">
      <c r="K196" s="58"/>
      <c r="L196" s="58"/>
    </row>
    <row r="197">
      <c r="K197" s="58"/>
      <c r="L197" s="58"/>
    </row>
    <row r="198">
      <c r="K198" s="58"/>
      <c r="L198" s="58"/>
    </row>
    <row r="199">
      <c r="K199" s="58"/>
      <c r="L199" s="58"/>
    </row>
    <row r="200">
      <c r="K200" s="58"/>
      <c r="L200" s="58"/>
    </row>
    <row r="201">
      <c r="K201" s="58"/>
      <c r="L201" s="58"/>
    </row>
    <row r="202">
      <c r="K202" s="58"/>
      <c r="L202" s="58"/>
    </row>
    <row r="203">
      <c r="K203" s="58"/>
      <c r="L203" s="58"/>
    </row>
    <row r="204">
      <c r="K204" s="58"/>
      <c r="L204" s="58"/>
    </row>
    <row r="205">
      <c r="K205" s="58"/>
      <c r="L205" s="58"/>
    </row>
    <row r="206">
      <c r="K206" s="58"/>
      <c r="L206" s="58"/>
    </row>
    <row r="207">
      <c r="K207" s="58"/>
      <c r="L207" s="58"/>
    </row>
    <row r="208">
      <c r="K208" s="58"/>
      <c r="L208" s="58"/>
    </row>
    <row r="209">
      <c r="K209" s="58"/>
      <c r="L209" s="58"/>
    </row>
    <row r="210">
      <c r="K210" s="58"/>
      <c r="L210" s="58"/>
    </row>
    <row r="211">
      <c r="K211" s="58"/>
      <c r="L211" s="58"/>
    </row>
    <row r="212">
      <c r="K212" s="58"/>
      <c r="L212" s="58"/>
    </row>
    <row r="213">
      <c r="K213" s="58"/>
      <c r="L213" s="58"/>
    </row>
    <row r="214">
      <c r="K214" s="58"/>
      <c r="L214" s="58"/>
    </row>
    <row r="215">
      <c r="K215" s="58"/>
      <c r="L215" s="58"/>
    </row>
    <row r="216">
      <c r="K216" s="58"/>
      <c r="L216" s="58"/>
    </row>
    <row r="217">
      <c r="K217" s="58"/>
      <c r="L217" s="58"/>
    </row>
    <row r="218">
      <c r="K218" s="58"/>
      <c r="L218" s="58"/>
    </row>
    <row r="219">
      <c r="K219" s="58"/>
      <c r="L219" s="58"/>
    </row>
    <row r="220">
      <c r="K220" s="58"/>
      <c r="L220" s="58"/>
    </row>
    <row r="221">
      <c r="K221" s="58"/>
      <c r="L221" s="58"/>
    </row>
    <row r="222">
      <c r="K222" s="58"/>
      <c r="L222" s="58"/>
    </row>
    <row r="223">
      <c r="K223" s="58"/>
      <c r="L223" s="58"/>
    </row>
    <row r="224">
      <c r="K224" s="58"/>
      <c r="L224" s="58"/>
    </row>
    <row r="225">
      <c r="K225" s="58"/>
      <c r="L225" s="58"/>
    </row>
    <row r="226">
      <c r="K226" s="58"/>
      <c r="L226" s="58"/>
    </row>
    <row r="227">
      <c r="K227" s="58"/>
      <c r="L227" s="58"/>
    </row>
    <row r="228">
      <c r="K228" s="58"/>
      <c r="L228" s="58"/>
    </row>
    <row r="229">
      <c r="K229" s="58"/>
      <c r="L229" s="58"/>
    </row>
    <row r="230">
      <c r="K230" s="58"/>
      <c r="L230" s="58"/>
    </row>
    <row r="231">
      <c r="K231" s="58"/>
      <c r="L231" s="58"/>
    </row>
    <row r="232">
      <c r="K232" s="58"/>
      <c r="L232" s="58"/>
    </row>
    <row r="233">
      <c r="K233" s="58"/>
      <c r="L233" s="58"/>
    </row>
    <row r="234">
      <c r="K234" s="58"/>
      <c r="L234" s="58"/>
    </row>
    <row r="235">
      <c r="K235" s="58"/>
      <c r="L235" s="58"/>
    </row>
    <row r="236">
      <c r="K236" s="58"/>
      <c r="L236" s="58"/>
    </row>
    <row r="237">
      <c r="K237" s="58"/>
      <c r="L237" s="58"/>
    </row>
    <row r="238">
      <c r="K238" s="58"/>
      <c r="L238" s="58"/>
    </row>
    <row r="239">
      <c r="K239" s="58"/>
      <c r="L239" s="58"/>
    </row>
    <row r="240">
      <c r="K240" s="58"/>
      <c r="L240" s="58"/>
    </row>
    <row r="241">
      <c r="K241" s="58"/>
      <c r="L241" s="58"/>
    </row>
    <row r="242">
      <c r="K242" s="58"/>
      <c r="L242" s="58"/>
    </row>
    <row r="243">
      <c r="K243" s="58"/>
      <c r="L243" s="58"/>
    </row>
    <row r="244">
      <c r="K244" s="58"/>
      <c r="L244" s="58"/>
    </row>
    <row r="245">
      <c r="K245" s="58"/>
      <c r="L245" s="58"/>
    </row>
    <row r="246">
      <c r="K246" s="58"/>
      <c r="L246" s="58"/>
    </row>
    <row r="247">
      <c r="K247" s="58"/>
      <c r="L247" s="58"/>
    </row>
    <row r="248">
      <c r="K248" s="58"/>
      <c r="L248" s="58"/>
    </row>
    <row r="249">
      <c r="K249" s="58"/>
      <c r="L249" s="58"/>
    </row>
    <row r="250">
      <c r="K250" s="58"/>
      <c r="L250" s="58"/>
    </row>
    <row r="251">
      <c r="K251" s="58"/>
      <c r="L251" s="58"/>
    </row>
    <row r="252">
      <c r="K252" s="58"/>
      <c r="L252" s="58"/>
    </row>
    <row r="253">
      <c r="K253" s="58"/>
      <c r="L253" s="58"/>
    </row>
    <row r="254">
      <c r="K254" s="58"/>
      <c r="L254" s="58"/>
    </row>
    <row r="255">
      <c r="K255" s="58"/>
      <c r="L255" s="58"/>
    </row>
    <row r="256">
      <c r="K256" s="58"/>
      <c r="L256" s="58"/>
    </row>
    <row r="257">
      <c r="K257" s="58"/>
      <c r="L257" s="58"/>
    </row>
    <row r="258">
      <c r="K258" s="58"/>
      <c r="L258" s="58"/>
    </row>
    <row r="259">
      <c r="K259" s="58"/>
      <c r="L259" s="58"/>
    </row>
    <row r="260">
      <c r="K260" s="58"/>
      <c r="L260" s="58"/>
    </row>
    <row r="261">
      <c r="K261" s="58"/>
      <c r="L261" s="58"/>
    </row>
    <row r="262">
      <c r="K262" s="58"/>
      <c r="L262" s="58"/>
    </row>
    <row r="263">
      <c r="K263" s="58"/>
      <c r="L263" s="58"/>
    </row>
    <row r="264">
      <c r="K264" s="58"/>
      <c r="L264" s="58"/>
    </row>
    <row r="265">
      <c r="K265" s="58"/>
      <c r="L265" s="58"/>
    </row>
    <row r="266">
      <c r="K266" s="58"/>
      <c r="L266" s="58"/>
    </row>
    <row r="267">
      <c r="K267" s="58"/>
      <c r="L267" s="58"/>
    </row>
    <row r="268">
      <c r="K268" s="58"/>
      <c r="L268" s="58"/>
    </row>
    <row r="269">
      <c r="K269" s="58"/>
      <c r="L269" s="58"/>
    </row>
    <row r="270">
      <c r="K270" s="58"/>
      <c r="L270" s="58"/>
    </row>
    <row r="271">
      <c r="K271" s="58"/>
      <c r="L271" s="58"/>
    </row>
    <row r="272">
      <c r="K272" s="58"/>
      <c r="L272" s="58"/>
    </row>
    <row r="273">
      <c r="K273" s="58"/>
      <c r="L273" s="58"/>
    </row>
    <row r="274">
      <c r="K274" s="58"/>
      <c r="L274" s="58"/>
    </row>
    <row r="275">
      <c r="K275" s="58"/>
      <c r="L275" s="58"/>
    </row>
    <row r="276">
      <c r="K276" s="58"/>
      <c r="L276" s="58"/>
    </row>
    <row r="277">
      <c r="K277" s="58"/>
      <c r="L277" s="58"/>
    </row>
    <row r="278">
      <c r="K278" s="58"/>
      <c r="L278" s="58"/>
    </row>
    <row r="279">
      <c r="K279" s="58"/>
      <c r="L279" s="58"/>
    </row>
    <row r="280">
      <c r="K280" s="58"/>
      <c r="L280" s="58"/>
    </row>
    <row r="281">
      <c r="K281" s="58"/>
      <c r="L281" s="58"/>
    </row>
    <row r="282">
      <c r="K282" s="58"/>
      <c r="L282" s="58"/>
    </row>
    <row r="283">
      <c r="K283" s="58"/>
      <c r="L283" s="58"/>
    </row>
    <row r="284">
      <c r="K284" s="58"/>
      <c r="L284" s="58"/>
    </row>
    <row r="285">
      <c r="K285" s="58"/>
      <c r="L285" s="58"/>
    </row>
    <row r="286">
      <c r="K286" s="58"/>
      <c r="L286" s="58"/>
    </row>
    <row r="287">
      <c r="K287" s="58"/>
      <c r="L287" s="58"/>
    </row>
    <row r="288">
      <c r="K288" s="58"/>
      <c r="L288" s="58"/>
    </row>
    <row r="289">
      <c r="K289" s="58"/>
      <c r="L289" s="58"/>
    </row>
    <row r="290">
      <c r="K290" s="58"/>
      <c r="L290" s="58"/>
    </row>
    <row r="291">
      <c r="K291" s="58"/>
      <c r="L291" s="58"/>
    </row>
    <row r="292">
      <c r="K292" s="58"/>
      <c r="L292" s="58"/>
    </row>
    <row r="293">
      <c r="K293" s="58"/>
      <c r="L293" s="58"/>
    </row>
    <row r="294">
      <c r="K294" s="58"/>
      <c r="L294" s="58"/>
    </row>
    <row r="295">
      <c r="K295" s="58"/>
      <c r="L295" s="58"/>
    </row>
    <row r="296">
      <c r="K296" s="58"/>
      <c r="L296" s="58"/>
    </row>
    <row r="297">
      <c r="K297" s="58"/>
      <c r="L297" s="58"/>
    </row>
    <row r="298">
      <c r="K298" s="58"/>
      <c r="L298" s="58"/>
    </row>
    <row r="299">
      <c r="K299" s="58"/>
      <c r="L299" s="58"/>
    </row>
    <row r="300">
      <c r="K300" s="58"/>
      <c r="L300" s="58"/>
    </row>
    <row r="301">
      <c r="K301" s="58"/>
      <c r="L301" s="58"/>
    </row>
    <row r="302">
      <c r="K302" s="58"/>
      <c r="L302" s="58"/>
    </row>
    <row r="303">
      <c r="K303" s="58"/>
      <c r="L303" s="58"/>
    </row>
    <row r="304">
      <c r="K304" s="58"/>
      <c r="L304" s="58"/>
    </row>
    <row r="305">
      <c r="K305" s="58"/>
      <c r="L305" s="58"/>
    </row>
    <row r="306">
      <c r="K306" s="58"/>
      <c r="L306" s="58"/>
    </row>
    <row r="307">
      <c r="K307" s="58"/>
      <c r="L307" s="58"/>
    </row>
    <row r="308">
      <c r="K308" s="58"/>
      <c r="L308" s="58"/>
    </row>
    <row r="309">
      <c r="K309" s="58"/>
      <c r="L309" s="58"/>
    </row>
    <row r="310">
      <c r="K310" s="58"/>
      <c r="L310" s="58"/>
    </row>
    <row r="311">
      <c r="K311" s="58"/>
      <c r="L311" s="58"/>
    </row>
    <row r="312">
      <c r="K312" s="58"/>
      <c r="L312" s="58"/>
    </row>
    <row r="313">
      <c r="K313" s="58"/>
      <c r="L313" s="58"/>
    </row>
    <row r="314">
      <c r="K314" s="58"/>
      <c r="L314" s="58"/>
    </row>
    <row r="315">
      <c r="K315" s="58"/>
      <c r="L315" s="58"/>
    </row>
    <row r="316">
      <c r="K316" s="58"/>
      <c r="L316" s="58"/>
    </row>
    <row r="317">
      <c r="K317" s="58"/>
      <c r="L317" s="58"/>
    </row>
    <row r="318">
      <c r="K318" s="58"/>
      <c r="L318" s="58"/>
    </row>
    <row r="319">
      <c r="K319" s="58"/>
      <c r="L319" s="58"/>
    </row>
    <row r="320">
      <c r="K320" s="58"/>
      <c r="L320" s="58"/>
    </row>
    <row r="321">
      <c r="K321" s="58"/>
      <c r="L321" s="58"/>
    </row>
    <row r="322">
      <c r="K322" s="58"/>
      <c r="L322" s="58"/>
    </row>
    <row r="323">
      <c r="K323" s="58"/>
      <c r="L323" s="58"/>
    </row>
    <row r="324">
      <c r="K324" s="58"/>
      <c r="L324" s="58"/>
    </row>
    <row r="325">
      <c r="K325" s="58"/>
      <c r="L325" s="58"/>
    </row>
    <row r="326">
      <c r="K326" s="58"/>
      <c r="L326" s="58"/>
    </row>
    <row r="327">
      <c r="K327" s="58"/>
      <c r="L327" s="58"/>
    </row>
    <row r="328">
      <c r="K328" s="58"/>
      <c r="L328" s="58"/>
    </row>
    <row r="329">
      <c r="K329" s="58"/>
      <c r="L329" s="58"/>
    </row>
    <row r="330">
      <c r="K330" s="58"/>
      <c r="L330" s="58"/>
    </row>
    <row r="331">
      <c r="K331" s="58"/>
      <c r="L331" s="58"/>
    </row>
    <row r="332">
      <c r="K332" s="58"/>
      <c r="L332" s="58"/>
    </row>
    <row r="333">
      <c r="K333" s="58"/>
      <c r="L333" s="58"/>
    </row>
    <row r="334">
      <c r="K334" s="58"/>
      <c r="L334" s="58"/>
    </row>
    <row r="335">
      <c r="K335" s="58"/>
      <c r="L335" s="58"/>
    </row>
    <row r="336">
      <c r="K336" s="58"/>
      <c r="L336" s="58"/>
    </row>
    <row r="337">
      <c r="K337" s="58"/>
      <c r="L337" s="58"/>
    </row>
    <row r="338">
      <c r="K338" s="58"/>
      <c r="L338" s="58"/>
    </row>
    <row r="339">
      <c r="K339" s="58"/>
      <c r="L339" s="58"/>
    </row>
    <row r="340">
      <c r="K340" s="58"/>
      <c r="L340" s="58"/>
    </row>
    <row r="341">
      <c r="K341" s="58"/>
      <c r="L341" s="58"/>
    </row>
    <row r="342">
      <c r="K342" s="58"/>
      <c r="L342" s="58"/>
    </row>
    <row r="343">
      <c r="K343" s="58"/>
      <c r="L343" s="58"/>
    </row>
    <row r="344">
      <c r="K344" s="58"/>
      <c r="L344" s="58"/>
    </row>
    <row r="345">
      <c r="K345" s="58"/>
      <c r="L345" s="58"/>
    </row>
    <row r="346">
      <c r="K346" s="58"/>
      <c r="L346" s="58"/>
    </row>
    <row r="347">
      <c r="K347" s="58"/>
      <c r="L347" s="58"/>
    </row>
    <row r="348">
      <c r="K348" s="58"/>
      <c r="L348" s="58"/>
    </row>
    <row r="349">
      <c r="K349" s="58"/>
      <c r="L349" s="58"/>
    </row>
    <row r="350">
      <c r="K350" s="58"/>
      <c r="L350" s="58"/>
    </row>
    <row r="351">
      <c r="K351" s="58"/>
      <c r="L351" s="58"/>
    </row>
    <row r="352">
      <c r="K352" s="58"/>
      <c r="L352" s="58"/>
    </row>
    <row r="353">
      <c r="K353" s="58"/>
      <c r="L353" s="58"/>
    </row>
    <row r="354">
      <c r="K354" s="58"/>
      <c r="L354" s="58"/>
    </row>
    <row r="355">
      <c r="K355" s="58"/>
      <c r="L355" s="58"/>
    </row>
    <row r="356">
      <c r="K356" s="58"/>
      <c r="L356" s="58"/>
    </row>
    <row r="357">
      <c r="K357" s="58"/>
      <c r="L357" s="58"/>
    </row>
    <row r="358">
      <c r="K358" s="58"/>
      <c r="L358" s="58"/>
    </row>
    <row r="359">
      <c r="K359" s="58"/>
      <c r="L359" s="58"/>
    </row>
    <row r="360">
      <c r="K360" s="58"/>
      <c r="L360" s="58"/>
    </row>
    <row r="361">
      <c r="K361" s="58"/>
      <c r="L361" s="58"/>
    </row>
    <row r="362">
      <c r="K362" s="58"/>
      <c r="L362" s="58"/>
    </row>
    <row r="363">
      <c r="K363" s="58"/>
      <c r="L363" s="58"/>
    </row>
    <row r="364">
      <c r="K364" s="58"/>
      <c r="L364" s="58"/>
    </row>
    <row r="365">
      <c r="K365" s="58"/>
      <c r="L365" s="58"/>
    </row>
    <row r="366">
      <c r="K366" s="58"/>
      <c r="L366" s="58"/>
    </row>
    <row r="367">
      <c r="K367" s="58"/>
      <c r="L367" s="58"/>
    </row>
    <row r="368">
      <c r="K368" s="58"/>
      <c r="L368" s="58"/>
    </row>
    <row r="369">
      <c r="K369" s="58"/>
      <c r="L369" s="58"/>
    </row>
    <row r="370">
      <c r="K370" s="58"/>
      <c r="L370" s="58"/>
    </row>
    <row r="371">
      <c r="K371" s="58"/>
      <c r="L371" s="58"/>
    </row>
    <row r="372">
      <c r="K372" s="58"/>
      <c r="L372" s="58"/>
    </row>
    <row r="373">
      <c r="K373" s="58"/>
      <c r="L373" s="58"/>
    </row>
    <row r="374">
      <c r="K374" s="58"/>
      <c r="L374" s="58"/>
    </row>
    <row r="375">
      <c r="K375" s="58"/>
      <c r="L375" s="58"/>
    </row>
    <row r="376">
      <c r="K376" s="58"/>
      <c r="L376" s="58"/>
    </row>
    <row r="377">
      <c r="K377" s="58"/>
      <c r="L377" s="58"/>
    </row>
    <row r="378">
      <c r="K378" s="58"/>
      <c r="L378" s="58"/>
    </row>
    <row r="379">
      <c r="K379" s="58"/>
      <c r="L379" s="58"/>
    </row>
    <row r="380">
      <c r="K380" s="58"/>
      <c r="L380" s="58"/>
    </row>
    <row r="381">
      <c r="K381" s="58"/>
      <c r="L381" s="58"/>
    </row>
    <row r="382">
      <c r="K382" s="58"/>
      <c r="L382" s="58"/>
    </row>
    <row r="383">
      <c r="K383" s="58"/>
      <c r="L383" s="58"/>
    </row>
    <row r="384">
      <c r="K384" s="58"/>
      <c r="L384" s="58"/>
    </row>
    <row r="385">
      <c r="K385" s="58"/>
      <c r="L385" s="58"/>
    </row>
    <row r="386">
      <c r="K386" s="58"/>
      <c r="L386" s="58"/>
    </row>
    <row r="387">
      <c r="K387" s="58"/>
      <c r="L387" s="58"/>
    </row>
    <row r="388">
      <c r="K388" s="58"/>
      <c r="L388" s="58"/>
    </row>
    <row r="389">
      <c r="K389" s="58"/>
      <c r="L389" s="58"/>
    </row>
    <row r="390">
      <c r="K390" s="58"/>
      <c r="L390" s="58"/>
    </row>
    <row r="391">
      <c r="K391" s="58"/>
      <c r="L391" s="58"/>
    </row>
    <row r="392">
      <c r="K392" s="58"/>
      <c r="L392" s="58"/>
    </row>
    <row r="393">
      <c r="K393" s="58"/>
      <c r="L393" s="58"/>
    </row>
    <row r="394">
      <c r="K394" s="58"/>
      <c r="L394" s="58"/>
    </row>
    <row r="395">
      <c r="K395" s="58"/>
      <c r="L395" s="58"/>
    </row>
    <row r="396">
      <c r="K396" s="58"/>
      <c r="L396" s="58"/>
    </row>
    <row r="397">
      <c r="K397" s="58"/>
      <c r="L397" s="58"/>
    </row>
    <row r="398">
      <c r="K398" s="58"/>
      <c r="L398" s="58"/>
    </row>
    <row r="399">
      <c r="K399" s="58"/>
      <c r="L399" s="58"/>
    </row>
    <row r="400">
      <c r="K400" s="58"/>
      <c r="L400" s="58"/>
    </row>
    <row r="401">
      <c r="K401" s="58"/>
      <c r="L401" s="58"/>
    </row>
    <row r="402">
      <c r="K402" s="58"/>
      <c r="L402" s="58"/>
    </row>
    <row r="403">
      <c r="K403" s="58"/>
      <c r="L403" s="58"/>
    </row>
    <row r="404">
      <c r="K404" s="58"/>
      <c r="L404" s="58"/>
    </row>
    <row r="405">
      <c r="K405" s="58"/>
      <c r="L405" s="58"/>
    </row>
    <row r="406">
      <c r="K406" s="58"/>
      <c r="L406" s="58"/>
    </row>
    <row r="407">
      <c r="K407" s="58"/>
      <c r="L407" s="58"/>
    </row>
    <row r="408">
      <c r="K408" s="58"/>
      <c r="L408" s="58"/>
    </row>
    <row r="409">
      <c r="K409" s="58"/>
      <c r="L409" s="58"/>
    </row>
    <row r="410">
      <c r="K410" s="58"/>
      <c r="L410" s="58"/>
    </row>
    <row r="411">
      <c r="K411" s="58"/>
      <c r="L411" s="58"/>
    </row>
    <row r="412">
      <c r="K412" s="58"/>
      <c r="L412" s="58"/>
    </row>
    <row r="413">
      <c r="K413" s="58"/>
      <c r="L413" s="58"/>
    </row>
    <row r="414">
      <c r="K414" s="58"/>
      <c r="L414" s="58"/>
    </row>
    <row r="415">
      <c r="K415" s="58"/>
      <c r="L415" s="58"/>
    </row>
    <row r="416">
      <c r="K416" s="58"/>
      <c r="L416" s="58"/>
    </row>
    <row r="417">
      <c r="K417" s="58"/>
      <c r="L417" s="58"/>
    </row>
    <row r="418">
      <c r="K418" s="58"/>
      <c r="L418" s="58"/>
    </row>
    <row r="419">
      <c r="K419" s="58"/>
      <c r="L419" s="58"/>
    </row>
    <row r="420">
      <c r="K420" s="58"/>
      <c r="L420" s="58"/>
    </row>
    <row r="421">
      <c r="K421" s="58"/>
      <c r="L421" s="58"/>
    </row>
    <row r="422">
      <c r="K422" s="58"/>
      <c r="L422" s="58"/>
    </row>
    <row r="423">
      <c r="K423" s="58"/>
      <c r="L423" s="58"/>
    </row>
    <row r="424">
      <c r="K424" s="58"/>
      <c r="L424" s="58"/>
    </row>
    <row r="425">
      <c r="K425" s="58"/>
      <c r="L425" s="58"/>
    </row>
    <row r="426">
      <c r="K426" s="58"/>
      <c r="L426" s="58"/>
    </row>
    <row r="427">
      <c r="K427" s="58"/>
      <c r="L427" s="58"/>
    </row>
    <row r="428">
      <c r="K428" s="58"/>
      <c r="L428" s="58"/>
    </row>
    <row r="429">
      <c r="K429" s="58"/>
      <c r="L429" s="58"/>
    </row>
    <row r="430">
      <c r="K430" s="58"/>
      <c r="L430" s="58"/>
    </row>
    <row r="431">
      <c r="K431" s="58"/>
      <c r="L431" s="58"/>
    </row>
    <row r="432">
      <c r="K432" s="58"/>
      <c r="L432" s="58"/>
    </row>
    <row r="433">
      <c r="K433" s="58"/>
      <c r="L433" s="58"/>
    </row>
    <row r="434">
      <c r="K434" s="58"/>
      <c r="L434" s="58"/>
    </row>
    <row r="435">
      <c r="K435" s="58"/>
      <c r="L435" s="58"/>
    </row>
    <row r="436">
      <c r="K436" s="58"/>
      <c r="L436" s="58"/>
    </row>
    <row r="437">
      <c r="K437" s="58"/>
      <c r="L437" s="58"/>
    </row>
    <row r="438">
      <c r="K438" s="58"/>
      <c r="L438" s="58"/>
    </row>
    <row r="439">
      <c r="K439" s="58"/>
      <c r="L439" s="58"/>
    </row>
    <row r="440">
      <c r="K440" s="58"/>
      <c r="L440" s="58"/>
    </row>
    <row r="441">
      <c r="K441" s="58"/>
      <c r="L441" s="58"/>
    </row>
    <row r="442">
      <c r="K442" s="58"/>
      <c r="L442" s="58"/>
    </row>
    <row r="443">
      <c r="K443" s="58"/>
      <c r="L443" s="58"/>
    </row>
    <row r="444">
      <c r="K444" s="58"/>
      <c r="L444" s="58"/>
    </row>
    <row r="445">
      <c r="K445" s="58"/>
      <c r="L445" s="58"/>
    </row>
    <row r="446">
      <c r="K446" s="58"/>
      <c r="L446" s="58"/>
    </row>
    <row r="447">
      <c r="K447" s="58"/>
      <c r="L447" s="58"/>
    </row>
    <row r="448">
      <c r="K448" s="58"/>
      <c r="L448" s="58"/>
    </row>
    <row r="449">
      <c r="K449" s="58"/>
      <c r="L449" s="58"/>
    </row>
    <row r="450">
      <c r="K450" s="58"/>
      <c r="L450" s="58"/>
    </row>
    <row r="451">
      <c r="K451" s="58"/>
      <c r="L451" s="58"/>
    </row>
    <row r="452">
      <c r="K452" s="58"/>
      <c r="L452" s="58"/>
    </row>
    <row r="453">
      <c r="K453" s="58"/>
      <c r="L453" s="58"/>
    </row>
    <row r="454">
      <c r="K454" s="58"/>
      <c r="L454" s="58"/>
    </row>
    <row r="455">
      <c r="K455" s="58"/>
      <c r="L455" s="58"/>
    </row>
    <row r="456">
      <c r="K456" s="58"/>
      <c r="L456" s="58"/>
    </row>
    <row r="457">
      <c r="K457" s="58"/>
      <c r="L457" s="58"/>
    </row>
    <row r="458">
      <c r="K458" s="58"/>
      <c r="L458" s="58"/>
    </row>
    <row r="459">
      <c r="K459" s="58"/>
      <c r="L459" s="58"/>
    </row>
    <row r="460">
      <c r="K460" s="58"/>
      <c r="L460" s="58"/>
    </row>
    <row r="461">
      <c r="K461" s="58"/>
      <c r="L461" s="58"/>
    </row>
    <row r="462">
      <c r="K462" s="58"/>
      <c r="L462" s="58"/>
    </row>
    <row r="463">
      <c r="K463" s="58"/>
      <c r="L463" s="58"/>
    </row>
    <row r="464">
      <c r="K464" s="58"/>
      <c r="L464" s="58"/>
    </row>
    <row r="465">
      <c r="K465" s="58"/>
      <c r="L465" s="58"/>
    </row>
    <row r="466">
      <c r="K466" s="58"/>
      <c r="L466" s="58"/>
    </row>
    <row r="467">
      <c r="K467" s="58"/>
      <c r="L467" s="58"/>
    </row>
    <row r="468">
      <c r="K468" s="58"/>
      <c r="L468" s="58"/>
    </row>
    <row r="469">
      <c r="K469" s="58"/>
      <c r="L469" s="58"/>
    </row>
    <row r="470">
      <c r="K470" s="58"/>
      <c r="L470" s="58"/>
    </row>
    <row r="471">
      <c r="K471" s="58"/>
      <c r="L471" s="58"/>
    </row>
    <row r="472">
      <c r="K472" s="58"/>
      <c r="L472" s="58"/>
    </row>
    <row r="473">
      <c r="K473" s="58"/>
      <c r="L473" s="58"/>
    </row>
    <row r="474">
      <c r="K474" s="58"/>
      <c r="L474" s="58"/>
    </row>
    <row r="475">
      <c r="K475" s="58"/>
      <c r="L475" s="58"/>
    </row>
    <row r="476">
      <c r="K476" s="58"/>
      <c r="L476" s="58"/>
    </row>
    <row r="477">
      <c r="K477" s="58"/>
      <c r="L477" s="58"/>
    </row>
    <row r="478">
      <c r="K478" s="58"/>
      <c r="L478" s="58"/>
    </row>
    <row r="479">
      <c r="K479" s="58"/>
      <c r="L479" s="58"/>
    </row>
    <row r="480">
      <c r="K480" s="58"/>
      <c r="L480" s="58"/>
    </row>
    <row r="481">
      <c r="K481" s="58"/>
      <c r="L481" s="58"/>
    </row>
    <row r="482">
      <c r="K482" s="58"/>
      <c r="L482" s="58"/>
    </row>
    <row r="483">
      <c r="K483" s="58"/>
      <c r="L483" s="58"/>
    </row>
    <row r="484">
      <c r="K484" s="58"/>
      <c r="L484" s="58"/>
    </row>
    <row r="485">
      <c r="K485" s="58"/>
      <c r="L485" s="58"/>
    </row>
    <row r="486">
      <c r="K486" s="58"/>
      <c r="L486" s="58"/>
    </row>
    <row r="487">
      <c r="K487" s="58"/>
      <c r="L487" s="58"/>
    </row>
    <row r="488">
      <c r="K488" s="58"/>
      <c r="L488" s="58"/>
    </row>
    <row r="489">
      <c r="K489" s="58"/>
      <c r="L489" s="58"/>
    </row>
    <row r="490">
      <c r="K490" s="58"/>
      <c r="L490" s="58"/>
    </row>
    <row r="491">
      <c r="K491" s="58"/>
      <c r="L491" s="58"/>
    </row>
    <row r="492">
      <c r="K492" s="58"/>
      <c r="L492" s="58"/>
    </row>
    <row r="493">
      <c r="K493" s="58"/>
      <c r="L493" s="58"/>
    </row>
    <row r="494">
      <c r="K494" s="58"/>
      <c r="L494" s="58"/>
    </row>
    <row r="495">
      <c r="K495" s="58"/>
      <c r="L495" s="58"/>
    </row>
    <row r="496">
      <c r="K496" s="58"/>
      <c r="L496" s="58"/>
    </row>
    <row r="497">
      <c r="K497" s="58"/>
      <c r="L497" s="58"/>
    </row>
    <row r="498">
      <c r="K498" s="58"/>
      <c r="L498" s="58"/>
    </row>
    <row r="499">
      <c r="K499" s="58"/>
      <c r="L499" s="58"/>
    </row>
    <row r="500">
      <c r="K500" s="58"/>
      <c r="L500" s="58"/>
    </row>
    <row r="501">
      <c r="K501" s="58"/>
      <c r="L501" s="58"/>
    </row>
    <row r="502">
      <c r="K502" s="58"/>
      <c r="L502" s="58"/>
    </row>
    <row r="503">
      <c r="K503" s="58"/>
      <c r="L503" s="58"/>
    </row>
    <row r="504">
      <c r="K504" s="58"/>
      <c r="L504" s="58"/>
    </row>
    <row r="505">
      <c r="K505" s="58"/>
      <c r="L505" s="58"/>
    </row>
    <row r="506">
      <c r="K506" s="58"/>
      <c r="L506" s="58"/>
    </row>
    <row r="507">
      <c r="K507" s="58"/>
      <c r="L507" s="58"/>
    </row>
    <row r="508">
      <c r="K508" s="58"/>
      <c r="L508" s="58"/>
    </row>
    <row r="509">
      <c r="K509" s="58"/>
      <c r="L509" s="58"/>
    </row>
    <row r="510">
      <c r="K510" s="58"/>
      <c r="L510" s="58"/>
    </row>
    <row r="511">
      <c r="K511" s="58"/>
      <c r="L511" s="58"/>
    </row>
    <row r="512">
      <c r="K512" s="58"/>
      <c r="L512" s="58"/>
    </row>
    <row r="513">
      <c r="K513" s="58"/>
      <c r="L513" s="58"/>
    </row>
    <row r="514">
      <c r="K514" s="58"/>
      <c r="L514" s="58"/>
    </row>
    <row r="515">
      <c r="K515" s="58"/>
      <c r="L515" s="58"/>
    </row>
    <row r="516">
      <c r="K516" s="58"/>
      <c r="L516" s="58"/>
    </row>
    <row r="517">
      <c r="K517" s="58"/>
      <c r="L517" s="58"/>
    </row>
    <row r="518">
      <c r="K518" s="58"/>
      <c r="L518" s="58"/>
    </row>
    <row r="519">
      <c r="K519" s="58"/>
      <c r="L519" s="58"/>
    </row>
    <row r="520">
      <c r="K520" s="58"/>
      <c r="L520" s="58"/>
    </row>
    <row r="521">
      <c r="K521" s="58"/>
      <c r="L521" s="58"/>
    </row>
    <row r="522">
      <c r="K522" s="58"/>
      <c r="L522" s="58"/>
    </row>
    <row r="523">
      <c r="K523" s="58"/>
      <c r="L523" s="58"/>
    </row>
    <row r="524">
      <c r="K524" s="58"/>
      <c r="L524" s="58"/>
    </row>
    <row r="525">
      <c r="K525" s="58"/>
      <c r="L525" s="58"/>
    </row>
    <row r="526">
      <c r="K526" s="58"/>
      <c r="L526" s="58"/>
    </row>
    <row r="527">
      <c r="K527" s="58"/>
      <c r="L527" s="58"/>
    </row>
    <row r="528">
      <c r="K528" s="58"/>
      <c r="L528" s="58"/>
    </row>
    <row r="529">
      <c r="K529" s="58"/>
      <c r="L529" s="58"/>
    </row>
    <row r="530">
      <c r="K530" s="58"/>
      <c r="L530" s="58"/>
    </row>
    <row r="531">
      <c r="K531" s="58"/>
      <c r="L531" s="58"/>
    </row>
    <row r="532">
      <c r="K532" s="58"/>
      <c r="L532" s="58"/>
    </row>
    <row r="533">
      <c r="K533" s="58"/>
      <c r="L533" s="58"/>
    </row>
    <row r="534">
      <c r="K534" s="58"/>
      <c r="L534" s="58"/>
    </row>
    <row r="535">
      <c r="K535" s="58"/>
      <c r="L535" s="58"/>
    </row>
    <row r="536">
      <c r="K536" s="58"/>
      <c r="L536" s="58"/>
    </row>
    <row r="537">
      <c r="K537" s="58"/>
      <c r="L537" s="58"/>
    </row>
    <row r="538">
      <c r="K538" s="58"/>
      <c r="L538" s="58"/>
    </row>
    <row r="539">
      <c r="K539" s="58"/>
      <c r="L539" s="58"/>
    </row>
    <row r="540">
      <c r="K540" s="58"/>
      <c r="L540" s="58"/>
    </row>
    <row r="541">
      <c r="K541" s="58"/>
      <c r="L541" s="58"/>
    </row>
    <row r="542">
      <c r="K542" s="58"/>
      <c r="L542" s="58"/>
    </row>
    <row r="543">
      <c r="K543" s="58"/>
      <c r="L543" s="58"/>
    </row>
    <row r="544">
      <c r="K544" s="58"/>
      <c r="L544" s="58"/>
    </row>
    <row r="545">
      <c r="K545" s="58"/>
      <c r="L545" s="58"/>
    </row>
    <row r="546">
      <c r="K546" s="58"/>
      <c r="L546" s="58"/>
    </row>
    <row r="547">
      <c r="K547" s="58"/>
      <c r="L547" s="58"/>
    </row>
    <row r="548">
      <c r="K548" s="58"/>
      <c r="L548" s="58"/>
    </row>
    <row r="549">
      <c r="K549" s="58"/>
      <c r="L549" s="58"/>
    </row>
    <row r="550">
      <c r="K550" s="58"/>
      <c r="L550" s="58"/>
    </row>
    <row r="551">
      <c r="K551" s="58"/>
      <c r="L551" s="58"/>
    </row>
    <row r="552">
      <c r="K552" s="58"/>
      <c r="L552" s="58"/>
    </row>
    <row r="553">
      <c r="K553" s="58"/>
      <c r="L553" s="58"/>
    </row>
    <row r="554">
      <c r="K554" s="58"/>
      <c r="L554" s="58"/>
    </row>
    <row r="555">
      <c r="K555" s="58"/>
      <c r="L555" s="58"/>
    </row>
    <row r="556">
      <c r="K556" s="58"/>
      <c r="L556" s="58"/>
    </row>
    <row r="557">
      <c r="K557" s="58"/>
      <c r="L557" s="58"/>
    </row>
    <row r="558">
      <c r="K558" s="58"/>
      <c r="L558" s="58"/>
    </row>
    <row r="559">
      <c r="K559" s="58"/>
      <c r="L559" s="58"/>
    </row>
    <row r="560">
      <c r="K560" s="58"/>
      <c r="L560" s="58"/>
    </row>
    <row r="561">
      <c r="K561" s="58"/>
      <c r="L561" s="58"/>
    </row>
    <row r="562">
      <c r="K562" s="58"/>
      <c r="L562" s="58"/>
    </row>
    <row r="563">
      <c r="K563" s="58"/>
      <c r="L563" s="58"/>
    </row>
    <row r="564">
      <c r="K564" s="58"/>
      <c r="L564" s="58"/>
    </row>
    <row r="565">
      <c r="K565" s="58"/>
      <c r="L565" s="58"/>
    </row>
    <row r="566">
      <c r="K566" s="58"/>
      <c r="L566" s="58"/>
    </row>
    <row r="567">
      <c r="K567" s="58"/>
      <c r="L567" s="58"/>
    </row>
    <row r="568">
      <c r="K568" s="58"/>
      <c r="L568" s="58"/>
    </row>
    <row r="569">
      <c r="K569" s="58"/>
      <c r="L569" s="58"/>
    </row>
    <row r="570">
      <c r="K570" s="58"/>
      <c r="L570" s="58"/>
    </row>
    <row r="571">
      <c r="K571" s="58"/>
      <c r="L571" s="58"/>
    </row>
    <row r="572">
      <c r="K572" s="58"/>
      <c r="L572" s="58"/>
    </row>
    <row r="573">
      <c r="K573" s="58"/>
      <c r="L573" s="58"/>
    </row>
    <row r="574">
      <c r="K574" s="58"/>
      <c r="L574" s="58"/>
    </row>
    <row r="575">
      <c r="K575" s="58"/>
      <c r="L575" s="58"/>
    </row>
    <row r="576">
      <c r="K576" s="58"/>
      <c r="L576" s="58"/>
    </row>
    <row r="577">
      <c r="K577" s="58"/>
      <c r="L577" s="58"/>
    </row>
    <row r="578">
      <c r="K578" s="58"/>
      <c r="L578" s="58"/>
    </row>
    <row r="579">
      <c r="K579" s="58"/>
      <c r="L579" s="58"/>
    </row>
    <row r="580">
      <c r="K580" s="58"/>
      <c r="L580" s="58"/>
    </row>
    <row r="581">
      <c r="K581" s="58"/>
      <c r="L581" s="58"/>
    </row>
    <row r="582">
      <c r="K582" s="58"/>
      <c r="L582" s="58"/>
    </row>
    <row r="583">
      <c r="K583" s="58"/>
      <c r="L583" s="58"/>
    </row>
    <row r="584">
      <c r="K584" s="58"/>
      <c r="L584" s="58"/>
    </row>
    <row r="585">
      <c r="K585" s="58"/>
      <c r="L585" s="58"/>
    </row>
    <row r="586">
      <c r="K586" s="58"/>
      <c r="L586" s="58"/>
    </row>
    <row r="587">
      <c r="K587" s="58"/>
      <c r="L587" s="58"/>
    </row>
    <row r="588">
      <c r="K588" s="58"/>
      <c r="L588" s="58"/>
    </row>
    <row r="589">
      <c r="K589" s="58"/>
      <c r="L589" s="58"/>
    </row>
    <row r="590">
      <c r="K590" s="58"/>
      <c r="L590" s="58"/>
    </row>
    <row r="591">
      <c r="K591" s="58"/>
      <c r="L591" s="58"/>
    </row>
    <row r="592">
      <c r="K592" s="58"/>
      <c r="L592" s="58"/>
    </row>
    <row r="593">
      <c r="K593" s="58"/>
      <c r="L593" s="58"/>
    </row>
    <row r="594">
      <c r="K594" s="58"/>
      <c r="L594" s="58"/>
    </row>
    <row r="595">
      <c r="K595" s="58"/>
      <c r="L595" s="58"/>
    </row>
    <row r="596">
      <c r="K596" s="58"/>
      <c r="L596" s="58"/>
    </row>
    <row r="597">
      <c r="K597" s="58"/>
      <c r="L597" s="58"/>
    </row>
    <row r="598">
      <c r="K598" s="58"/>
      <c r="L598" s="58"/>
    </row>
    <row r="599">
      <c r="K599" s="58"/>
      <c r="L599" s="58"/>
    </row>
    <row r="600">
      <c r="K600" s="58"/>
      <c r="L600" s="58"/>
    </row>
    <row r="601">
      <c r="K601" s="58"/>
      <c r="L601" s="58"/>
    </row>
    <row r="602">
      <c r="K602" s="58"/>
      <c r="L602" s="58"/>
    </row>
    <row r="603">
      <c r="K603" s="58"/>
      <c r="L603" s="58"/>
    </row>
    <row r="604">
      <c r="K604" s="58"/>
      <c r="L604" s="58"/>
    </row>
    <row r="605">
      <c r="K605" s="58"/>
      <c r="L605" s="58"/>
    </row>
    <row r="606">
      <c r="K606" s="58"/>
      <c r="L606" s="58"/>
    </row>
    <row r="607">
      <c r="K607" s="58"/>
      <c r="L607" s="58"/>
    </row>
    <row r="608">
      <c r="K608" s="58"/>
      <c r="L608" s="58"/>
    </row>
    <row r="609">
      <c r="K609" s="58"/>
      <c r="L609" s="58"/>
    </row>
    <row r="610">
      <c r="K610" s="58"/>
      <c r="L610" s="58"/>
    </row>
    <row r="611">
      <c r="K611" s="58"/>
      <c r="L611" s="58"/>
    </row>
    <row r="612">
      <c r="K612" s="58"/>
      <c r="L612" s="58"/>
    </row>
    <row r="613">
      <c r="K613" s="58"/>
      <c r="L613" s="58"/>
    </row>
    <row r="614">
      <c r="K614" s="58"/>
      <c r="L614" s="58"/>
    </row>
    <row r="615">
      <c r="K615" s="58"/>
      <c r="L615" s="58"/>
    </row>
    <row r="616">
      <c r="K616" s="58"/>
      <c r="L616" s="58"/>
    </row>
    <row r="617">
      <c r="K617" s="58"/>
      <c r="L617" s="58"/>
    </row>
    <row r="618">
      <c r="K618" s="58"/>
      <c r="L618" s="58"/>
    </row>
    <row r="619">
      <c r="K619" s="58"/>
      <c r="L619" s="58"/>
    </row>
    <row r="620">
      <c r="K620" s="58"/>
      <c r="L620" s="58"/>
    </row>
    <row r="621">
      <c r="K621" s="58"/>
      <c r="L621" s="58"/>
    </row>
    <row r="622">
      <c r="K622" s="58"/>
      <c r="L622" s="58"/>
    </row>
    <row r="623">
      <c r="K623" s="58"/>
      <c r="L623" s="58"/>
    </row>
    <row r="624">
      <c r="K624" s="58"/>
      <c r="L624" s="58"/>
    </row>
    <row r="625">
      <c r="K625" s="58"/>
      <c r="L625" s="58"/>
    </row>
    <row r="626">
      <c r="K626" s="58"/>
      <c r="L626" s="58"/>
    </row>
    <row r="627">
      <c r="K627" s="58"/>
      <c r="L627" s="58"/>
    </row>
    <row r="628">
      <c r="K628" s="58"/>
      <c r="L628" s="58"/>
    </row>
    <row r="629">
      <c r="K629" s="58"/>
      <c r="L629" s="58"/>
    </row>
    <row r="630">
      <c r="K630" s="58"/>
      <c r="L630" s="58"/>
    </row>
    <row r="631">
      <c r="K631" s="58"/>
      <c r="L631" s="58"/>
    </row>
    <row r="632">
      <c r="K632" s="58"/>
      <c r="L632" s="58"/>
    </row>
    <row r="633">
      <c r="K633" s="58"/>
      <c r="L633" s="58"/>
    </row>
    <row r="634">
      <c r="K634" s="58"/>
      <c r="L634" s="58"/>
    </row>
    <row r="635">
      <c r="K635" s="58"/>
      <c r="L635" s="58"/>
    </row>
    <row r="636">
      <c r="K636" s="58"/>
      <c r="L636" s="58"/>
    </row>
    <row r="637">
      <c r="K637" s="58"/>
      <c r="L637" s="58"/>
    </row>
    <row r="638">
      <c r="K638" s="58"/>
      <c r="L638" s="58"/>
    </row>
    <row r="639">
      <c r="K639" s="58"/>
      <c r="L639" s="58"/>
    </row>
    <row r="640">
      <c r="K640" s="58"/>
      <c r="L640" s="58"/>
    </row>
    <row r="641">
      <c r="K641" s="58"/>
      <c r="L641" s="58"/>
    </row>
    <row r="642">
      <c r="K642" s="58"/>
      <c r="L642" s="58"/>
    </row>
    <row r="643">
      <c r="K643" s="58"/>
      <c r="L643" s="58"/>
    </row>
    <row r="644">
      <c r="K644" s="58"/>
      <c r="L644" s="58"/>
    </row>
    <row r="645">
      <c r="K645" s="58"/>
      <c r="L645" s="58"/>
    </row>
    <row r="646">
      <c r="K646" s="58"/>
      <c r="L646" s="58"/>
    </row>
    <row r="647">
      <c r="K647" s="58"/>
      <c r="L647" s="58"/>
    </row>
    <row r="648">
      <c r="K648" s="58"/>
      <c r="L648" s="58"/>
    </row>
    <row r="649">
      <c r="K649" s="58"/>
      <c r="L649" s="58"/>
    </row>
    <row r="650">
      <c r="K650" s="58"/>
      <c r="L650" s="58"/>
    </row>
    <row r="651">
      <c r="K651" s="58"/>
      <c r="L651" s="58"/>
    </row>
    <row r="652">
      <c r="K652" s="58"/>
      <c r="L652" s="58"/>
    </row>
    <row r="653">
      <c r="K653" s="58"/>
      <c r="L653" s="58"/>
    </row>
    <row r="654">
      <c r="K654" s="58"/>
      <c r="L654" s="58"/>
    </row>
    <row r="655">
      <c r="K655" s="58"/>
      <c r="L655" s="58"/>
    </row>
    <row r="656">
      <c r="K656" s="58"/>
      <c r="L656" s="58"/>
    </row>
    <row r="657">
      <c r="K657" s="58"/>
      <c r="L657" s="58"/>
    </row>
    <row r="658">
      <c r="K658" s="58"/>
      <c r="L658" s="58"/>
    </row>
    <row r="659">
      <c r="K659" s="58"/>
      <c r="L659" s="58"/>
    </row>
    <row r="660">
      <c r="K660" s="58"/>
      <c r="L660" s="58"/>
    </row>
    <row r="661">
      <c r="K661" s="58"/>
      <c r="L661" s="58"/>
    </row>
    <row r="662">
      <c r="K662" s="58"/>
      <c r="L662" s="58"/>
    </row>
    <row r="663">
      <c r="K663" s="58"/>
      <c r="L663" s="58"/>
    </row>
    <row r="664">
      <c r="K664" s="58"/>
      <c r="L664" s="58"/>
    </row>
    <row r="665">
      <c r="K665" s="58"/>
      <c r="L665" s="58"/>
    </row>
    <row r="666">
      <c r="K666" s="58"/>
      <c r="L666" s="58"/>
    </row>
    <row r="667">
      <c r="K667" s="58"/>
      <c r="L667" s="58"/>
    </row>
    <row r="668">
      <c r="K668" s="58"/>
      <c r="L668" s="58"/>
    </row>
    <row r="669">
      <c r="K669" s="58"/>
      <c r="L669" s="58"/>
    </row>
    <row r="670">
      <c r="K670" s="58"/>
      <c r="L670" s="58"/>
    </row>
    <row r="671">
      <c r="K671" s="58"/>
      <c r="L671" s="58"/>
    </row>
    <row r="672">
      <c r="K672" s="58"/>
      <c r="L672" s="58"/>
    </row>
    <row r="673">
      <c r="K673" s="58"/>
      <c r="L673" s="58"/>
    </row>
    <row r="674">
      <c r="K674" s="58"/>
      <c r="L674" s="58"/>
    </row>
    <row r="675">
      <c r="K675" s="58"/>
      <c r="L675" s="58"/>
    </row>
    <row r="676">
      <c r="K676" s="58"/>
      <c r="L676" s="58"/>
    </row>
    <row r="677">
      <c r="K677" s="58"/>
      <c r="L677" s="58"/>
    </row>
    <row r="678">
      <c r="K678" s="58"/>
      <c r="L678" s="58"/>
    </row>
    <row r="679">
      <c r="K679" s="58"/>
      <c r="L679" s="58"/>
    </row>
    <row r="680">
      <c r="K680" s="58"/>
      <c r="L680" s="58"/>
    </row>
    <row r="681">
      <c r="K681" s="58"/>
      <c r="L681" s="58"/>
    </row>
    <row r="682">
      <c r="K682" s="58"/>
      <c r="L682" s="58"/>
    </row>
    <row r="683">
      <c r="K683" s="58"/>
      <c r="L683" s="58"/>
    </row>
    <row r="684">
      <c r="K684" s="58"/>
      <c r="L684" s="58"/>
    </row>
    <row r="685">
      <c r="K685" s="58"/>
      <c r="L685" s="58"/>
    </row>
    <row r="686">
      <c r="K686" s="58"/>
      <c r="L686" s="58"/>
    </row>
    <row r="687">
      <c r="K687" s="58"/>
      <c r="L687" s="58"/>
    </row>
    <row r="688">
      <c r="K688" s="58"/>
      <c r="L688" s="58"/>
    </row>
    <row r="689">
      <c r="K689" s="58"/>
      <c r="L689" s="58"/>
    </row>
    <row r="690">
      <c r="K690" s="58"/>
      <c r="L690" s="58"/>
    </row>
    <row r="691">
      <c r="K691" s="58"/>
      <c r="L691" s="58"/>
    </row>
    <row r="692">
      <c r="K692" s="58"/>
      <c r="L692" s="58"/>
    </row>
    <row r="693">
      <c r="K693" s="58"/>
      <c r="L693" s="58"/>
    </row>
    <row r="694">
      <c r="K694" s="58"/>
      <c r="L694" s="58"/>
    </row>
    <row r="695">
      <c r="K695" s="58"/>
      <c r="L695" s="58"/>
    </row>
    <row r="696">
      <c r="K696" s="58"/>
      <c r="L696" s="58"/>
    </row>
    <row r="697">
      <c r="K697" s="58"/>
      <c r="L697" s="58"/>
    </row>
    <row r="698">
      <c r="K698" s="58"/>
      <c r="L698" s="58"/>
    </row>
    <row r="699">
      <c r="K699" s="58"/>
      <c r="L699" s="58"/>
    </row>
    <row r="700">
      <c r="K700" s="58"/>
      <c r="L700" s="58"/>
    </row>
    <row r="701">
      <c r="K701" s="58"/>
      <c r="L701" s="58"/>
    </row>
    <row r="702">
      <c r="K702" s="58"/>
      <c r="L702" s="58"/>
    </row>
    <row r="703">
      <c r="K703" s="58"/>
      <c r="L703" s="58"/>
    </row>
    <row r="704">
      <c r="K704" s="58"/>
      <c r="L704" s="58"/>
    </row>
    <row r="705">
      <c r="K705" s="58"/>
      <c r="L705" s="58"/>
    </row>
    <row r="706">
      <c r="K706" s="58"/>
      <c r="L706" s="58"/>
    </row>
    <row r="707">
      <c r="K707" s="58"/>
      <c r="L707" s="58"/>
    </row>
    <row r="708">
      <c r="K708" s="58"/>
      <c r="L708" s="58"/>
    </row>
    <row r="709">
      <c r="K709" s="58"/>
      <c r="L709" s="58"/>
    </row>
    <row r="710">
      <c r="K710" s="58"/>
      <c r="L710" s="58"/>
    </row>
    <row r="711">
      <c r="K711" s="58"/>
      <c r="L711" s="58"/>
    </row>
    <row r="712">
      <c r="K712" s="58"/>
      <c r="L712" s="58"/>
    </row>
    <row r="713">
      <c r="K713" s="58"/>
      <c r="L713" s="58"/>
    </row>
    <row r="714">
      <c r="K714" s="58"/>
      <c r="L714" s="58"/>
    </row>
    <row r="715">
      <c r="K715" s="58"/>
      <c r="L715" s="58"/>
    </row>
    <row r="716">
      <c r="K716" s="58"/>
      <c r="L716" s="58"/>
    </row>
    <row r="717">
      <c r="K717" s="58"/>
      <c r="L717" s="58"/>
    </row>
    <row r="718">
      <c r="K718" s="58"/>
      <c r="L718" s="58"/>
    </row>
    <row r="719">
      <c r="K719" s="58"/>
      <c r="L719" s="58"/>
    </row>
    <row r="720">
      <c r="K720" s="58"/>
      <c r="L720" s="58"/>
    </row>
    <row r="721">
      <c r="K721" s="58"/>
      <c r="L721" s="58"/>
    </row>
    <row r="722">
      <c r="K722" s="58"/>
      <c r="L722" s="58"/>
    </row>
    <row r="723">
      <c r="K723" s="58"/>
      <c r="L723" s="58"/>
    </row>
    <row r="724">
      <c r="K724" s="58"/>
      <c r="L724" s="58"/>
    </row>
    <row r="725">
      <c r="K725" s="58"/>
      <c r="L725" s="58"/>
    </row>
    <row r="726">
      <c r="K726" s="58"/>
      <c r="L726" s="58"/>
    </row>
    <row r="727">
      <c r="K727" s="58"/>
      <c r="L727" s="58"/>
    </row>
    <row r="728">
      <c r="K728" s="58"/>
      <c r="L728" s="58"/>
    </row>
    <row r="729">
      <c r="K729" s="58"/>
      <c r="L729" s="58"/>
    </row>
    <row r="730">
      <c r="K730" s="58"/>
      <c r="L730" s="58"/>
    </row>
    <row r="731">
      <c r="K731" s="58"/>
      <c r="L731" s="58"/>
    </row>
    <row r="732">
      <c r="K732" s="58"/>
      <c r="L732" s="58"/>
    </row>
    <row r="733">
      <c r="K733" s="58"/>
      <c r="L733" s="58"/>
    </row>
    <row r="734">
      <c r="K734" s="58"/>
      <c r="L734" s="58"/>
    </row>
    <row r="735">
      <c r="K735" s="58"/>
      <c r="L735" s="58"/>
    </row>
    <row r="736">
      <c r="K736" s="58"/>
      <c r="L736" s="58"/>
    </row>
    <row r="737">
      <c r="K737" s="58"/>
      <c r="L737" s="58"/>
    </row>
    <row r="738">
      <c r="K738" s="58"/>
      <c r="L738" s="58"/>
    </row>
    <row r="739">
      <c r="K739" s="58"/>
      <c r="L739" s="58"/>
    </row>
    <row r="740">
      <c r="K740" s="58"/>
      <c r="L740" s="58"/>
    </row>
    <row r="741">
      <c r="K741" s="58"/>
      <c r="L741" s="58"/>
    </row>
    <row r="742">
      <c r="K742" s="58"/>
      <c r="L742" s="58"/>
    </row>
    <row r="743">
      <c r="K743" s="58"/>
      <c r="L743" s="58"/>
    </row>
    <row r="744">
      <c r="K744" s="58"/>
      <c r="L744" s="58"/>
    </row>
    <row r="745">
      <c r="K745" s="58"/>
      <c r="L745" s="58"/>
    </row>
    <row r="746">
      <c r="K746" s="58"/>
      <c r="L746" s="58"/>
    </row>
    <row r="747">
      <c r="K747" s="58"/>
      <c r="L747" s="58"/>
    </row>
    <row r="748">
      <c r="K748" s="58"/>
      <c r="L748" s="58"/>
    </row>
    <row r="749">
      <c r="K749" s="58"/>
      <c r="L749" s="58"/>
    </row>
    <row r="750">
      <c r="K750" s="58"/>
      <c r="L750" s="58"/>
    </row>
    <row r="751">
      <c r="K751" s="58"/>
      <c r="L751" s="58"/>
    </row>
    <row r="752">
      <c r="K752" s="58"/>
      <c r="L752" s="58"/>
    </row>
    <row r="753">
      <c r="K753" s="58"/>
      <c r="L753" s="58"/>
    </row>
    <row r="754">
      <c r="K754" s="58"/>
      <c r="L754" s="58"/>
    </row>
    <row r="755">
      <c r="K755" s="58"/>
      <c r="L755" s="58"/>
    </row>
    <row r="756">
      <c r="K756" s="58"/>
      <c r="L756" s="58"/>
    </row>
    <row r="757">
      <c r="K757" s="58"/>
      <c r="L757" s="58"/>
    </row>
    <row r="758">
      <c r="K758" s="58"/>
      <c r="L758" s="58"/>
    </row>
    <row r="759">
      <c r="K759" s="58"/>
      <c r="L759" s="58"/>
    </row>
    <row r="760">
      <c r="K760" s="58"/>
      <c r="L760" s="58"/>
    </row>
    <row r="761">
      <c r="K761" s="58"/>
      <c r="L761" s="58"/>
    </row>
    <row r="762">
      <c r="K762" s="58"/>
      <c r="L762" s="58"/>
    </row>
    <row r="763">
      <c r="K763" s="58"/>
      <c r="L763" s="58"/>
    </row>
    <row r="764">
      <c r="K764" s="58"/>
      <c r="L764" s="58"/>
    </row>
    <row r="765">
      <c r="K765" s="58"/>
      <c r="L765" s="58"/>
    </row>
    <row r="766">
      <c r="K766" s="58"/>
      <c r="L766" s="58"/>
    </row>
    <row r="767">
      <c r="K767" s="58"/>
      <c r="L767" s="58"/>
    </row>
    <row r="768">
      <c r="K768" s="58"/>
      <c r="L768" s="58"/>
    </row>
    <row r="769">
      <c r="K769" s="58"/>
      <c r="L769" s="58"/>
    </row>
    <row r="770">
      <c r="K770" s="58"/>
      <c r="L770" s="58"/>
    </row>
    <row r="771">
      <c r="K771" s="58"/>
      <c r="L771" s="58"/>
    </row>
    <row r="772">
      <c r="K772" s="58"/>
      <c r="L772" s="58"/>
    </row>
    <row r="773">
      <c r="K773" s="58"/>
      <c r="L773" s="58"/>
    </row>
    <row r="774">
      <c r="K774" s="58"/>
      <c r="L774" s="58"/>
    </row>
    <row r="775">
      <c r="K775" s="58"/>
      <c r="L775" s="58"/>
    </row>
    <row r="776">
      <c r="K776" s="58"/>
      <c r="L776" s="58"/>
    </row>
    <row r="777">
      <c r="K777" s="58"/>
      <c r="L777" s="58"/>
    </row>
    <row r="778">
      <c r="K778" s="58"/>
      <c r="L778" s="58"/>
    </row>
    <row r="779">
      <c r="K779" s="58"/>
      <c r="L779" s="58"/>
    </row>
    <row r="780">
      <c r="K780" s="58"/>
      <c r="L780" s="58"/>
    </row>
    <row r="781">
      <c r="K781" s="58"/>
      <c r="L781" s="58"/>
    </row>
    <row r="782">
      <c r="K782" s="58"/>
      <c r="L782" s="58"/>
    </row>
    <row r="783">
      <c r="K783" s="58"/>
      <c r="L783" s="58"/>
    </row>
    <row r="784">
      <c r="K784" s="58"/>
      <c r="L784" s="58"/>
    </row>
    <row r="785">
      <c r="K785" s="58"/>
      <c r="L785" s="58"/>
    </row>
    <row r="786">
      <c r="K786" s="58"/>
      <c r="L786" s="58"/>
    </row>
    <row r="787">
      <c r="K787" s="58"/>
      <c r="L787" s="58"/>
    </row>
    <row r="788">
      <c r="K788" s="58"/>
      <c r="L788" s="58"/>
    </row>
    <row r="789">
      <c r="K789" s="58"/>
      <c r="L789" s="58"/>
    </row>
    <row r="790">
      <c r="K790" s="58"/>
      <c r="L790" s="58"/>
    </row>
    <row r="791">
      <c r="K791" s="58"/>
      <c r="L791" s="58"/>
    </row>
    <row r="792">
      <c r="K792" s="58"/>
      <c r="L792" s="58"/>
    </row>
    <row r="793">
      <c r="K793" s="58"/>
      <c r="L793" s="58"/>
    </row>
    <row r="794">
      <c r="K794" s="58"/>
      <c r="L794" s="58"/>
    </row>
    <row r="795">
      <c r="K795" s="58"/>
      <c r="L795" s="58"/>
    </row>
    <row r="796">
      <c r="K796" s="58"/>
      <c r="L796" s="58"/>
    </row>
    <row r="797">
      <c r="K797" s="58"/>
      <c r="L797" s="58"/>
    </row>
    <row r="798">
      <c r="K798" s="58"/>
      <c r="L798" s="58"/>
    </row>
    <row r="799">
      <c r="K799" s="58"/>
      <c r="L799" s="58"/>
    </row>
    <row r="800">
      <c r="K800" s="58"/>
      <c r="L800" s="58"/>
    </row>
    <row r="801">
      <c r="K801" s="58"/>
      <c r="L801" s="58"/>
    </row>
    <row r="802">
      <c r="K802" s="58"/>
      <c r="L802" s="58"/>
    </row>
    <row r="803">
      <c r="K803" s="58"/>
      <c r="L803" s="58"/>
    </row>
    <row r="804">
      <c r="K804" s="58"/>
      <c r="L804" s="58"/>
    </row>
    <row r="805">
      <c r="K805" s="58"/>
      <c r="L805" s="58"/>
    </row>
    <row r="806">
      <c r="K806" s="58"/>
      <c r="L806" s="58"/>
    </row>
    <row r="807">
      <c r="K807" s="58"/>
      <c r="L807" s="58"/>
    </row>
    <row r="808">
      <c r="K808" s="58"/>
      <c r="L808" s="58"/>
    </row>
    <row r="809">
      <c r="K809" s="58"/>
      <c r="L809" s="58"/>
    </row>
    <row r="810">
      <c r="K810" s="58"/>
      <c r="L810" s="58"/>
    </row>
    <row r="811">
      <c r="K811" s="58"/>
      <c r="L811" s="58"/>
    </row>
    <row r="812">
      <c r="K812" s="58"/>
      <c r="L812" s="58"/>
    </row>
    <row r="813">
      <c r="K813" s="58"/>
      <c r="L813" s="58"/>
    </row>
    <row r="814">
      <c r="K814" s="58"/>
      <c r="L814" s="58"/>
    </row>
    <row r="815">
      <c r="K815" s="58"/>
      <c r="L815" s="58"/>
    </row>
    <row r="816">
      <c r="K816" s="58"/>
      <c r="L816" s="58"/>
    </row>
    <row r="817">
      <c r="K817" s="58"/>
      <c r="L817" s="58"/>
    </row>
    <row r="818">
      <c r="K818" s="58"/>
      <c r="L818" s="58"/>
    </row>
    <row r="819">
      <c r="K819" s="58"/>
      <c r="L819" s="58"/>
    </row>
    <row r="820">
      <c r="K820" s="58"/>
      <c r="L820" s="58"/>
    </row>
    <row r="821">
      <c r="K821" s="58"/>
      <c r="L821" s="58"/>
    </row>
    <row r="822">
      <c r="K822" s="58"/>
      <c r="L822" s="58"/>
    </row>
    <row r="823">
      <c r="K823" s="58"/>
      <c r="L823" s="58"/>
    </row>
    <row r="824">
      <c r="K824" s="58"/>
      <c r="L824" s="58"/>
    </row>
    <row r="825">
      <c r="K825" s="58"/>
      <c r="L825" s="58"/>
    </row>
    <row r="826">
      <c r="K826" s="58"/>
      <c r="L826" s="58"/>
    </row>
    <row r="827">
      <c r="K827" s="58"/>
      <c r="L827" s="58"/>
    </row>
    <row r="828">
      <c r="K828" s="58"/>
      <c r="L828" s="58"/>
    </row>
    <row r="829">
      <c r="K829" s="58"/>
      <c r="L829" s="58"/>
    </row>
    <row r="830">
      <c r="K830" s="58"/>
      <c r="L830" s="58"/>
    </row>
    <row r="831">
      <c r="K831" s="58"/>
      <c r="L831" s="58"/>
    </row>
    <row r="832">
      <c r="K832" s="58"/>
      <c r="L832" s="58"/>
    </row>
    <row r="833">
      <c r="K833" s="58"/>
      <c r="L833" s="58"/>
    </row>
    <row r="834">
      <c r="K834" s="58"/>
      <c r="L834" s="58"/>
    </row>
    <row r="835">
      <c r="K835" s="58"/>
      <c r="L835" s="58"/>
    </row>
    <row r="836">
      <c r="K836" s="58"/>
      <c r="L836" s="58"/>
    </row>
    <row r="837">
      <c r="K837" s="58"/>
      <c r="L837" s="58"/>
    </row>
    <row r="838">
      <c r="K838" s="58"/>
      <c r="L838" s="58"/>
    </row>
    <row r="839">
      <c r="K839" s="58"/>
      <c r="L839" s="58"/>
    </row>
    <row r="840">
      <c r="K840" s="58"/>
      <c r="L840" s="58"/>
    </row>
    <row r="841">
      <c r="K841" s="58"/>
      <c r="L841" s="58"/>
    </row>
    <row r="842">
      <c r="K842" s="58"/>
      <c r="L842" s="58"/>
    </row>
    <row r="843">
      <c r="K843" s="58"/>
      <c r="L843" s="58"/>
    </row>
    <row r="844">
      <c r="K844" s="58"/>
      <c r="L844" s="58"/>
    </row>
    <row r="845">
      <c r="K845" s="58"/>
      <c r="L845" s="58"/>
    </row>
    <row r="846">
      <c r="K846" s="58"/>
      <c r="L846" s="58"/>
    </row>
    <row r="847">
      <c r="K847" s="58"/>
      <c r="L847" s="58"/>
    </row>
    <row r="848">
      <c r="K848" s="58"/>
      <c r="L848" s="58"/>
    </row>
    <row r="849">
      <c r="K849" s="58"/>
      <c r="L849" s="58"/>
    </row>
    <row r="850">
      <c r="K850" s="58"/>
      <c r="L850" s="58"/>
    </row>
    <row r="851">
      <c r="K851" s="58"/>
      <c r="L851" s="58"/>
    </row>
    <row r="852">
      <c r="K852" s="58"/>
      <c r="L852" s="58"/>
    </row>
    <row r="853">
      <c r="K853" s="58"/>
      <c r="L853" s="58"/>
    </row>
    <row r="854">
      <c r="K854" s="58"/>
      <c r="L854" s="58"/>
    </row>
    <row r="855">
      <c r="K855" s="58"/>
      <c r="L855" s="58"/>
    </row>
    <row r="856">
      <c r="K856" s="58"/>
      <c r="L856" s="58"/>
    </row>
    <row r="857">
      <c r="K857" s="58"/>
      <c r="L857" s="58"/>
    </row>
    <row r="858">
      <c r="K858" s="58"/>
      <c r="L858" s="58"/>
    </row>
    <row r="859">
      <c r="K859" s="58"/>
      <c r="L859" s="58"/>
    </row>
    <row r="860">
      <c r="K860" s="58"/>
      <c r="L860" s="58"/>
    </row>
    <row r="861">
      <c r="K861" s="58"/>
      <c r="L861" s="58"/>
    </row>
    <row r="862">
      <c r="K862" s="58"/>
      <c r="L862" s="58"/>
    </row>
    <row r="863">
      <c r="K863" s="58"/>
      <c r="L863" s="58"/>
    </row>
    <row r="864">
      <c r="K864" s="58"/>
      <c r="L864" s="58"/>
    </row>
    <row r="865">
      <c r="K865" s="58"/>
      <c r="L865" s="58"/>
    </row>
    <row r="866">
      <c r="K866" s="58"/>
      <c r="L866" s="58"/>
    </row>
    <row r="867">
      <c r="K867" s="58"/>
      <c r="L867" s="58"/>
    </row>
    <row r="868">
      <c r="K868" s="58"/>
      <c r="L868" s="58"/>
    </row>
    <row r="869">
      <c r="K869" s="58"/>
      <c r="L869" s="58"/>
    </row>
    <row r="870">
      <c r="K870" s="58"/>
      <c r="L870" s="58"/>
    </row>
    <row r="871">
      <c r="K871" s="58"/>
      <c r="L871" s="58"/>
    </row>
    <row r="872">
      <c r="K872" s="58"/>
      <c r="L872" s="58"/>
    </row>
    <row r="873">
      <c r="K873" s="58"/>
      <c r="L873" s="58"/>
    </row>
    <row r="874">
      <c r="K874" s="58"/>
      <c r="L874" s="58"/>
    </row>
    <row r="875">
      <c r="K875" s="58"/>
      <c r="L875" s="58"/>
    </row>
    <row r="876">
      <c r="K876" s="58"/>
      <c r="L876" s="58"/>
    </row>
    <row r="877">
      <c r="K877" s="58"/>
      <c r="L877" s="58"/>
    </row>
    <row r="878">
      <c r="K878" s="58"/>
      <c r="L878" s="58"/>
    </row>
    <row r="879">
      <c r="K879" s="58"/>
      <c r="L879" s="58"/>
    </row>
    <row r="880">
      <c r="K880" s="58"/>
      <c r="L880" s="58"/>
    </row>
    <row r="881">
      <c r="K881" s="58"/>
      <c r="L881" s="58"/>
    </row>
    <row r="882">
      <c r="K882" s="58"/>
      <c r="L882" s="58"/>
    </row>
    <row r="883">
      <c r="K883" s="58"/>
      <c r="L883" s="58"/>
    </row>
    <row r="884">
      <c r="K884" s="58"/>
      <c r="L884" s="58"/>
    </row>
    <row r="885">
      <c r="K885" s="58"/>
      <c r="L885" s="58"/>
    </row>
    <row r="886">
      <c r="K886" s="58"/>
      <c r="L886" s="58"/>
    </row>
    <row r="887">
      <c r="K887" s="58"/>
      <c r="L887" s="58"/>
    </row>
    <row r="888">
      <c r="K888" s="58"/>
      <c r="L888" s="58"/>
    </row>
    <row r="889">
      <c r="K889" s="58"/>
      <c r="L889" s="58"/>
    </row>
    <row r="890">
      <c r="K890" s="58"/>
      <c r="L890" s="58"/>
    </row>
    <row r="891">
      <c r="K891" s="58"/>
      <c r="L891" s="58"/>
    </row>
    <row r="892">
      <c r="K892" s="58"/>
      <c r="L892" s="58"/>
    </row>
    <row r="893">
      <c r="K893" s="58"/>
      <c r="L893" s="58"/>
    </row>
    <row r="894">
      <c r="K894" s="58"/>
      <c r="L894" s="58"/>
    </row>
    <row r="895">
      <c r="K895" s="58"/>
      <c r="L895" s="58"/>
    </row>
    <row r="896">
      <c r="K896" s="58"/>
      <c r="L896" s="58"/>
    </row>
    <row r="897">
      <c r="K897" s="58"/>
      <c r="L897" s="58"/>
    </row>
    <row r="898">
      <c r="K898" s="58"/>
      <c r="L898" s="58"/>
    </row>
    <row r="899">
      <c r="K899" s="58"/>
      <c r="L899" s="58"/>
    </row>
    <row r="900">
      <c r="K900" s="58"/>
      <c r="L900" s="58"/>
    </row>
    <row r="901">
      <c r="K901" s="58"/>
      <c r="L901" s="58"/>
    </row>
    <row r="902">
      <c r="K902" s="58"/>
      <c r="L902" s="58"/>
    </row>
    <row r="903">
      <c r="K903" s="58"/>
      <c r="L903" s="58"/>
    </row>
    <row r="904">
      <c r="K904" s="58"/>
      <c r="L904" s="58"/>
    </row>
    <row r="905">
      <c r="K905" s="58"/>
      <c r="L905" s="58"/>
    </row>
    <row r="906">
      <c r="K906" s="58"/>
      <c r="L906" s="58"/>
    </row>
    <row r="907">
      <c r="K907" s="58"/>
      <c r="L907" s="58"/>
    </row>
    <row r="908">
      <c r="K908" s="58"/>
      <c r="L908" s="58"/>
    </row>
    <row r="909">
      <c r="K909" s="58"/>
      <c r="L909" s="58"/>
    </row>
    <row r="910">
      <c r="K910" s="58"/>
      <c r="L910" s="58"/>
    </row>
    <row r="911">
      <c r="K911" s="58"/>
      <c r="L911" s="58"/>
    </row>
    <row r="912">
      <c r="K912" s="58"/>
      <c r="L912" s="58"/>
    </row>
    <row r="913">
      <c r="K913" s="58"/>
      <c r="L913" s="58"/>
    </row>
    <row r="914">
      <c r="K914" s="58"/>
      <c r="L914" s="58"/>
    </row>
    <row r="915">
      <c r="K915" s="58"/>
      <c r="L915" s="58"/>
    </row>
    <row r="916">
      <c r="K916" s="58"/>
      <c r="L916" s="58"/>
    </row>
    <row r="917">
      <c r="K917" s="58"/>
      <c r="L917" s="58"/>
    </row>
    <row r="918">
      <c r="K918" s="58"/>
      <c r="L918" s="58"/>
    </row>
    <row r="919">
      <c r="K919" s="58"/>
      <c r="L919" s="58"/>
    </row>
    <row r="920">
      <c r="K920" s="58"/>
      <c r="L920" s="58"/>
    </row>
    <row r="921">
      <c r="K921" s="58"/>
      <c r="L921" s="58"/>
    </row>
    <row r="922">
      <c r="K922" s="58"/>
      <c r="L922" s="58"/>
    </row>
    <row r="923">
      <c r="K923" s="58"/>
      <c r="L923" s="58"/>
    </row>
    <row r="924">
      <c r="K924" s="58"/>
      <c r="L924" s="58"/>
    </row>
    <row r="925">
      <c r="K925" s="58"/>
      <c r="L925" s="58"/>
    </row>
    <row r="926">
      <c r="K926" s="58"/>
      <c r="L926" s="58"/>
    </row>
    <row r="927">
      <c r="K927" s="58"/>
      <c r="L927" s="58"/>
    </row>
    <row r="928">
      <c r="K928" s="58"/>
      <c r="L928" s="58"/>
    </row>
    <row r="929">
      <c r="K929" s="58"/>
      <c r="L929" s="58"/>
    </row>
    <row r="930">
      <c r="K930" s="58"/>
      <c r="L930" s="58"/>
    </row>
    <row r="931">
      <c r="K931" s="58"/>
      <c r="L931" s="58"/>
    </row>
    <row r="932">
      <c r="K932" s="58"/>
      <c r="L932" s="58"/>
    </row>
    <row r="933">
      <c r="K933" s="58"/>
      <c r="L933" s="58"/>
    </row>
    <row r="934">
      <c r="K934" s="58"/>
      <c r="L934" s="58"/>
    </row>
    <row r="935">
      <c r="K935" s="58"/>
      <c r="L935" s="58"/>
    </row>
    <row r="936">
      <c r="K936" s="58"/>
      <c r="L936" s="58"/>
    </row>
    <row r="937">
      <c r="K937" s="58"/>
      <c r="L937" s="58"/>
    </row>
    <row r="938">
      <c r="K938" s="58"/>
      <c r="L938" s="58"/>
    </row>
    <row r="939">
      <c r="K939" s="58"/>
      <c r="L939" s="58"/>
    </row>
    <row r="940">
      <c r="K940" s="58"/>
      <c r="L940" s="58"/>
    </row>
    <row r="941">
      <c r="K941" s="58"/>
      <c r="L941" s="58"/>
    </row>
    <row r="942">
      <c r="K942" s="58"/>
      <c r="L942" s="58"/>
    </row>
    <row r="943">
      <c r="K943" s="58"/>
      <c r="L943" s="58"/>
    </row>
    <row r="944">
      <c r="K944" s="58"/>
      <c r="L944" s="58"/>
    </row>
    <row r="945">
      <c r="K945" s="58"/>
      <c r="L945" s="58"/>
    </row>
    <row r="946">
      <c r="K946" s="58"/>
      <c r="L946" s="58"/>
    </row>
    <row r="947">
      <c r="K947" s="58"/>
      <c r="L947" s="58"/>
    </row>
    <row r="948">
      <c r="K948" s="58"/>
      <c r="L948" s="58"/>
    </row>
    <row r="949">
      <c r="K949" s="58"/>
      <c r="L949" s="58"/>
    </row>
    <row r="950">
      <c r="K950" s="58"/>
      <c r="L950" s="58"/>
    </row>
    <row r="951">
      <c r="K951" s="58"/>
      <c r="L951" s="58"/>
    </row>
    <row r="952">
      <c r="K952" s="58"/>
      <c r="L952" s="58"/>
    </row>
    <row r="953">
      <c r="K953" s="58"/>
      <c r="L953" s="58"/>
    </row>
    <row r="954">
      <c r="K954" s="58"/>
      <c r="L954" s="58"/>
    </row>
    <row r="955">
      <c r="K955" s="58"/>
      <c r="L955" s="58"/>
    </row>
    <row r="956">
      <c r="K956" s="58"/>
      <c r="L956" s="58"/>
    </row>
    <row r="957">
      <c r="K957" s="58"/>
      <c r="L957" s="58"/>
    </row>
    <row r="958">
      <c r="K958" s="58"/>
      <c r="L958" s="58"/>
    </row>
    <row r="959">
      <c r="K959" s="58"/>
      <c r="L959" s="58"/>
    </row>
    <row r="960">
      <c r="K960" s="58"/>
      <c r="L960" s="58"/>
    </row>
    <row r="961">
      <c r="K961" s="58"/>
      <c r="L961" s="58"/>
    </row>
    <row r="962">
      <c r="K962" s="58"/>
      <c r="L962" s="58"/>
    </row>
    <row r="963">
      <c r="K963" s="58"/>
      <c r="L963" s="58"/>
    </row>
    <row r="964">
      <c r="K964" s="58"/>
      <c r="L964" s="58"/>
    </row>
    <row r="965">
      <c r="K965" s="58"/>
      <c r="L965" s="58"/>
    </row>
    <row r="966">
      <c r="K966" s="58"/>
      <c r="L966" s="58"/>
    </row>
    <row r="967">
      <c r="K967" s="58"/>
      <c r="L967" s="58"/>
    </row>
    <row r="968">
      <c r="K968" s="58"/>
      <c r="L968" s="58"/>
    </row>
    <row r="969">
      <c r="K969" s="58"/>
      <c r="L969" s="58"/>
    </row>
    <row r="970">
      <c r="K970" s="58"/>
      <c r="L970" s="58"/>
    </row>
    <row r="971">
      <c r="K971" s="58"/>
      <c r="L971" s="58"/>
    </row>
    <row r="972">
      <c r="K972" s="58"/>
      <c r="L972" s="58"/>
    </row>
    <row r="973">
      <c r="K973" s="58"/>
      <c r="L973" s="58"/>
    </row>
    <row r="974">
      <c r="K974" s="58"/>
      <c r="L974" s="58"/>
    </row>
    <row r="975">
      <c r="K975" s="58"/>
      <c r="L975" s="58"/>
    </row>
    <row r="976">
      <c r="K976" s="58"/>
      <c r="L976" s="58"/>
    </row>
    <row r="977">
      <c r="K977" s="58"/>
      <c r="L977" s="58"/>
    </row>
    <row r="978">
      <c r="K978" s="58"/>
      <c r="L978" s="58"/>
    </row>
    <row r="979">
      <c r="K979" s="58"/>
      <c r="L979" s="58"/>
    </row>
    <row r="980">
      <c r="K980" s="58"/>
      <c r="L980" s="58"/>
    </row>
    <row r="981">
      <c r="K981" s="58"/>
      <c r="L981" s="58"/>
    </row>
    <row r="982">
      <c r="K982" s="58"/>
      <c r="L982" s="58"/>
    </row>
    <row r="983">
      <c r="K983" s="58"/>
      <c r="L983" s="58"/>
    </row>
    <row r="984">
      <c r="K984" s="58"/>
      <c r="L984" s="58"/>
    </row>
    <row r="985">
      <c r="K985" s="58"/>
      <c r="L985" s="58"/>
    </row>
    <row r="986">
      <c r="K986" s="58"/>
      <c r="L986" s="58"/>
    </row>
    <row r="987">
      <c r="K987" s="58"/>
      <c r="L987" s="58"/>
    </row>
    <row r="988">
      <c r="K988" s="58"/>
      <c r="L988" s="58"/>
    </row>
    <row r="989">
      <c r="K989" s="58"/>
      <c r="L989" s="58"/>
    </row>
    <row r="990">
      <c r="K990" s="58"/>
      <c r="L990" s="58"/>
    </row>
    <row r="991">
      <c r="K991" s="58"/>
      <c r="L991" s="58"/>
    </row>
    <row r="992">
      <c r="K992" s="58"/>
      <c r="L992" s="58"/>
    </row>
    <row r="993">
      <c r="K993" s="58"/>
      <c r="L993" s="58"/>
    </row>
    <row r="994">
      <c r="K994" s="58"/>
      <c r="L994" s="58"/>
    </row>
    <row r="995">
      <c r="K995" s="58"/>
      <c r="L995" s="58"/>
    </row>
    <row r="996">
      <c r="K996" s="58"/>
      <c r="L996" s="58"/>
    </row>
    <row r="997">
      <c r="K997" s="58"/>
      <c r="L997" s="58"/>
    </row>
    <row r="998">
      <c r="K998" s="58"/>
      <c r="L998" s="58"/>
    </row>
    <row r="999">
      <c r="K999" s="58"/>
      <c r="L999" s="58"/>
    </row>
    <row r="1000">
      <c r="K1000" s="58"/>
      <c r="L1000" s="5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</v>
      </c>
      <c r="B1" s="29" t="s">
        <v>0</v>
      </c>
      <c r="C1" s="29" t="s">
        <v>11967</v>
      </c>
    </row>
    <row r="2">
      <c r="A2" s="29">
        <v>6.0</v>
      </c>
      <c r="C2" s="29">
        <v>4.0</v>
      </c>
    </row>
    <row r="3">
      <c r="A3" s="29">
        <v>7.0</v>
      </c>
      <c r="C3" s="29">
        <v>4.0</v>
      </c>
    </row>
    <row r="4">
      <c r="A4" s="29">
        <v>8.0</v>
      </c>
      <c r="C4" s="29">
        <v>4.0</v>
      </c>
    </row>
    <row r="5">
      <c r="A5" s="29">
        <v>11.0</v>
      </c>
      <c r="C5" s="29">
        <v>4.0</v>
      </c>
    </row>
    <row r="6">
      <c r="A6" s="29">
        <v>12.0</v>
      </c>
      <c r="C6" s="29">
        <v>4.0</v>
      </c>
    </row>
    <row r="7">
      <c r="A7" s="29">
        <v>13.0</v>
      </c>
      <c r="C7" s="29">
        <v>4.0</v>
      </c>
    </row>
    <row r="8">
      <c r="A8" s="29">
        <v>18.0</v>
      </c>
      <c r="C8" s="29">
        <v>4.0</v>
      </c>
    </row>
    <row r="9">
      <c r="A9" s="29">
        <v>20.0</v>
      </c>
      <c r="C9" s="29">
        <v>4.0</v>
      </c>
    </row>
    <row r="10">
      <c r="A10" s="29">
        <v>22.0</v>
      </c>
      <c r="C10" s="29">
        <v>4.0</v>
      </c>
    </row>
    <row r="11">
      <c r="A11" s="29">
        <v>31.0</v>
      </c>
      <c r="C11" s="29">
        <v>4.0</v>
      </c>
    </row>
    <row r="12">
      <c r="A12" s="29">
        <v>33.0</v>
      </c>
      <c r="C12" s="29">
        <v>4.0</v>
      </c>
    </row>
    <row r="13">
      <c r="A13" s="29">
        <v>34.0</v>
      </c>
      <c r="C13" s="29">
        <v>4.0</v>
      </c>
    </row>
    <row r="14">
      <c r="A14" s="29">
        <v>39.0</v>
      </c>
      <c r="C14" s="29">
        <v>4.0</v>
      </c>
    </row>
    <row r="15">
      <c r="A15" s="29">
        <v>54.0</v>
      </c>
      <c r="C15" s="29">
        <v>4.0</v>
      </c>
    </row>
    <row r="16">
      <c r="A16" s="29">
        <v>57.0</v>
      </c>
      <c r="C16" s="29">
        <v>4.0</v>
      </c>
    </row>
    <row r="17">
      <c r="A17" s="29">
        <v>63.0</v>
      </c>
      <c r="C17" s="29">
        <v>4.0</v>
      </c>
    </row>
    <row r="18">
      <c r="A18" s="29">
        <v>66.0</v>
      </c>
      <c r="C18" s="29">
        <v>4.0</v>
      </c>
    </row>
    <row r="19">
      <c r="A19" s="29">
        <v>67.0</v>
      </c>
      <c r="C19" s="29">
        <v>4.0</v>
      </c>
    </row>
    <row r="20">
      <c r="A20" s="29">
        <v>68.0</v>
      </c>
      <c r="C20" s="29">
        <v>4.0</v>
      </c>
    </row>
    <row r="21">
      <c r="A21" s="29">
        <v>87.0</v>
      </c>
      <c r="C21" s="29">
        <v>4.0</v>
      </c>
    </row>
    <row r="22">
      <c r="A22" s="29">
        <v>108.0</v>
      </c>
      <c r="C22" s="29">
        <v>4.0</v>
      </c>
    </row>
    <row r="23">
      <c r="A23" s="29">
        <v>114.0</v>
      </c>
      <c r="C23" s="29">
        <v>4.0</v>
      </c>
    </row>
    <row r="24">
      <c r="A24" s="29">
        <v>118.0</v>
      </c>
      <c r="C24" s="29">
        <v>4.0</v>
      </c>
    </row>
    <row r="25">
      <c r="A25" s="29">
        <v>119.0</v>
      </c>
      <c r="C25" s="29">
        <v>4.0</v>
      </c>
    </row>
    <row r="26">
      <c r="A26" s="29">
        <v>121.0</v>
      </c>
      <c r="C26" s="29">
        <v>4.0</v>
      </c>
    </row>
    <row r="27">
      <c r="A27" s="29">
        <v>124.0</v>
      </c>
      <c r="C27" s="29">
        <v>4.0</v>
      </c>
    </row>
    <row r="28">
      <c r="A28" s="29">
        <v>125.0</v>
      </c>
      <c r="C28" s="29">
        <v>4.0</v>
      </c>
    </row>
    <row r="29">
      <c r="A29" s="29">
        <v>131.0</v>
      </c>
      <c r="C29" s="29">
        <v>4.0</v>
      </c>
    </row>
    <row r="30">
      <c r="A30" s="29">
        <v>132.0</v>
      </c>
      <c r="C30" s="29">
        <v>4.0</v>
      </c>
    </row>
    <row r="31">
      <c r="A31" s="29">
        <v>136.0</v>
      </c>
      <c r="C31" s="29">
        <v>4.0</v>
      </c>
    </row>
    <row r="32">
      <c r="A32" s="29">
        <v>138.0</v>
      </c>
      <c r="C32" s="29">
        <v>4.0</v>
      </c>
    </row>
    <row r="33">
      <c r="A33" s="29">
        <v>140.0</v>
      </c>
      <c r="C33" s="29">
        <v>4.0</v>
      </c>
    </row>
    <row r="34">
      <c r="A34" s="29">
        <v>143.0</v>
      </c>
      <c r="C34" s="29">
        <v>4.0</v>
      </c>
    </row>
    <row r="35">
      <c r="A35" s="29">
        <v>144.0</v>
      </c>
      <c r="C35" s="29">
        <v>4.0</v>
      </c>
    </row>
    <row r="36">
      <c r="A36" s="29">
        <v>144.0</v>
      </c>
      <c r="C36" s="29">
        <v>4.0</v>
      </c>
    </row>
    <row r="37">
      <c r="A37" s="29">
        <v>155.0</v>
      </c>
      <c r="C37" s="29">
        <v>4.0</v>
      </c>
    </row>
    <row r="38">
      <c r="A38" s="29">
        <v>158.0</v>
      </c>
      <c r="C38" s="29">
        <v>4.0</v>
      </c>
    </row>
    <row r="39">
      <c r="A39" s="29">
        <v>160.0</v>
      </c>
      <c r="C39" s="29">
        <v>4.0</v>
      </c>
    </row>
    <row r="40">
      <c r="A40" s="29">
        <v>167.0</v>
      </c>
      <c r="C40" s="29">
        <v>4.0</v>
      </c>
    </row>
    <row r="41">
      <c r="A41" s="29">
        <v>168.0</v>
      </c>
      <c r="C41" s="29">
        <v>4.0</v>
      </c>
    </row>
    <row r="42">
      <c r="A42" s="29">
        <v>173.0</v>
      </c>
      <c r="C42" s="29">
        <v>4.0</v>
      </c>
    </row>
    <row r="43">
      <c r="A43" s="29">
        <v>174.0</v>
      </c>
      <c r="C43" s="29">
        <v>4.0</v>
      </c>
    </row>
    <row r="44">
      <c r="A44" s="29">
        <v>175.0</v>
      </c>
      <c r="C44" s="29">
        <v>4.0</v>
      </c>
    </row>
    <row r="45">
      <c r="A45" s="29">
        <v>176.0</v>
      </c>
      <c r="C45" s="29">
        <v>4.0</v>
      </c>
    </row>
    <row r="46">
      <c r="A46" s="29">
        <v>177.0</v>
      </c>
      <c r="C46" s="29">
        <v>4.0</v>
      </c>
    </row>
    <row r="47">
      <c r="A47" s="29">
        <v>182.0</v>
      </c>
      <c r="C47" s="29">
        <v>4.0</v>
      </c>
    </row>
    <row r="48">
      <c r="A48" s="29">
        <v>185.0</v>
      </c>
      <c r="C48" s="29">
        <v>4.0</v>
      </c>
    </row>
    <row r="49">
      <c r="A49" s="29">
        <v>186.0</v>
      </c>
      <c r="C49" s="29">
        <v>4.0</v>
      </c>
    </row>
    <row r="50">
      <c r="A50" s="29">
        <v>189.0</v>
      </c>
      <c r="C50" s="29">
        <v>4.0</v>
      </c>
    </row>
    <row r="51">
      <c r="A51" s="29">
        <v>198.0</v>
      </c>
      <c r="C51" s="29">
        <v>4.0</v>
      </c>
    </row>
    <row r="52">
      <c r="A52" s="29">
        <v>199.0</v>
      </c>
      <c r="C52" s="29">
        <v>4.0</v>
      </c>
    </row>
    <row r="53">
      <c r="A53" s="29">
        <v>199.0</v>
      </c>
      <c r="C53" s="29">
        <v>4.0</v>
      </c>
    </row>
    <row r="54">
      <c r="A54" s="29">
        <v>201.0</v>
      </c>
      <c r="C54" s="29">
        <v>4.0</v>
      </c>
    </row>
    <row r="55">
      <c r="A55" s="29">
        <v>207.0</v>
      </c>
      <c r="C55" s="29">
        <v>4.0</v>
      </c>
    </row>
    <row r="56">
      <c r="A56" s="29">
        <v>207.0</v>
      </c>
      <c r="C56" s="29">
        <v>4.0</v>
      </c>
    </row>
    <row r="57">
      <c r="A57" s="29">
        <v>211.0</v>
      </c>
      <c r="C57" s="29">
        <v>4.0</v>
      </c>
    </row>
    <row r="58">
      <c r="A58" s="29">
        <v>214.0</v>
      </c>
      <c r="C58" s="29">
        <v>4.0</v>
      </c>
    </row>
    <row r="59">
      <c r="A59" s="29">
        <v>217.0</v>
      </c>
      <c r="C59" s="29">
        <v>4.0</v>
      </c>
    </row>
    <row r="60">
      <c r="A60" s="29">
        <v>218.0</v>
      </c>
      <c r="C60" s="29">
        <v>4.0</v>
      </c>
    </row>
    <row r="61">
      <c r="A61" s="29">
        <v>219.0</v>
      </c>
      <c r="C61" s="29">
        <v>4.0</v>
      </c>
    </row>
    <row r="62">
      <c r="A62" s="29">
        <v>221.0</v>
      </c>
      <c r="C62" s="29">
        <v>4.0</v>
      </c>
    </row>
    <row r="63">
      <c r="A63" s="29">
        <v>228.0</v>
      </c>
      <c r="C63" s="29">
        <v>4.0</v>
      </c>
    </row>
    <row r="64">
      <c r="A64" s="29">
        <v>229.0</v>
      </c>
      <c r="C64" s="29">
        <v>4.0</v>
      </c>
    </row>
    <row r="65">
      <c r="A65" s="29">
        <v>233.0</v>
      </c>
      <c r="C65" s="29">
        <v>4.0</v>
      </c>
    </row>
    <row r="66">
      <c r="A66" s="29">
        <v>233.0</v>
      </c>
      <c r="C66" s="29">
        <v>4.0</v>
      </c>
    </row>
    <row r="67">
      <c r="A67" s="29">
        <v>237.0</v>
      </c>
      <c r="C67" s="29">
        <v>4.0</v>
      </c>
    </row>
    <row r="68">
      <c r="A68" s="29">
        <v>239.0</v>
      </c>
      <c r="C68" s="29">
        <v>4.0</v>
      </c>
    </row>
    <row r="69">
      <c r="A69" s="29">
        <v>241.0</v>
      </c>
      <c r="C69" s="29">
        <v>4.0</v>
      </c>
    </row>
    <row r="70">
      <c r="A70" s="29">
        <v>248.0</v>
      </c>
      <c r="C70" s="29">
        <v>4.0</v>
      </c>
    </row>
    <row r="71">
      <c r="A71" s="29">
        <v>250.0</v>
      </c>
      <c r="C71" s="29">
        <v>4.0</v>
      </c>
    </row>
    <row r="72">
      <c r="A72" s="29">
        <v>257.0</v>
      </c>
      <c r="C72" s="29">
        <v>4.0</v>
      </c>
    </row>
    <row r="73">
      <c r="A73" s="29">
        <v>258.0</v>
      </c>
      <c r="C73" s="29">
        <v>4.0</v>
      </c>
    </row>
    <row r="74">
      <c r="A74" s="29">
        <v>264.0</v>
      </c>
      <c r="C74" s="29">
        <v>4.0</v>
      </c>
    </row>
    <row r="75">
      <c r="A75" s="29">
        <v>264.0</v>
      </c>
      <c r="C75" s="29">
        <v>4.0</v>
      </c>
    </row>
    <row r="76">
      <c r="A76" s="29">
        <v>265.0</v>
      </c>
      <c r="C76" s="29">
        <v>4.0</v>
      </c>
    </row>
    <row r="77">
      <c r="A77" s="29">
        <v>266.0</v>
      </c>
      <c r="C77" s="29">
        <v>4.0</v>
      </c>
    </row>
    <row r="78">
      <c r="A78" s="29">
        <v>274.0</v>
      </c>
      <c r="C78" s="29">
        <v>4.0</v>
      </c>
    </row>
    <row r="79">
      <c r="A79" s="29">
        <v>278.0</v>
      </c>
      <c r="C79" s="29">
        <v>4.0</v>
      </c>
    </row>
    <row r="80">
      <c r="A80" s="29">
        <v>280.0</v>
      </c>
      <c r="C80" s="29">
        <v>4.0</v>
      </c>
    </row>
    <row r="81">
      <c r="A81" s="29">
        <v>281.0</v>
      </c>
      <c r="C81" s="29">
        <v>4.0</v>
      </c>
    </row>
    <row r="82">
      <c r="A82" s="29">
        <v>283.0</v>
      </c>
      <c r="C82" s="29">
        <v>4.0</v>
      </c>
    </row>
    <row r="83">
      <c r="A83" s="29">
        <v>284.0</v>
      </c>
      <c r="C83" s="29">
        <v>4.0</v>
      </c>
    </row>
    <row r="84">
      <c r="A84" s="29">
        <v>287.0</v>
      </c>
      <c r="C84" s="29">
        <v>4.0</v>
      </c>
    </row>
    <row r="85">
      <c r="A85" s="29">
        <v>291.0</v>
      </c>
      <c r="C85" s="29">
        <v>4.0</v>
      </c>
    </row>
    <row r="86">
      <c r="A86" s="29">
        <v>293.0</v>
      </c>
      <c r="C86" s="29">
        <v>4.0</v>
      </c>
    </row>
    <row r="87">
      <c r="A87" s="29">
        <v>294.0</v>
      </c>
      <c r="C87" s="29">
        <v>4.0</v>
      </c>
    </row>
    <row r="88">
      <c r="A88" s="29">
        <v>296.0</v>
      </c>
      <c r="C88" s="29">
        <v>4.0</v>
      </c>
    </row>
    <row r="89">
      <c r="A89" s="29">
        <v>308.0</v>
      </c>
      <c r="C89" s="29">
        <v>4.0</v>
      </c>
    </row>
    <row r="90">
      <c r="A90" s="29">
        <v>309.0</v>
      </c>
      <c r="C90" s="29">
        <v>4.0</v>
      </c>
    </row>
    <row r="91">
      <c r="A91" s="29">
        <v>313.0</v>
      </c>
      <c r="C91" s="29">
        <v>4.0</v>
      </c>
    </row>
    <row r="92">
      <c r="A92" s="29">
        <v>315.0</v>
      </c>
      <c r="C92" s="29">
        <v>4.0</v>
      </c>
    </row>
    <row r="93">
      <c r="A93" s="29">
        <v>315.0</v>
      </c>
      <c r="C93" s="29">
        <v>4.0</v>
      </c>
    </row>
    <row r="94">
      <c r="A94" s="29">
        <v>315.0</v>
      </c>
      <c r="C94" s="29">
        <v>4.0</v>
      </c>
    </row>
    <row r="95">
      <c r="A95" s="29">
        <v>317.0</v>
      </c>
      <c r="C95" s="29">
        <v>4.0</v>
      </c>
    </row>
    <row r="96">
      <c r="A96" s="29">
        <v>318.0</v>
      </c>
      <c r="C96" s="29">
        <v>4.0</v>
      </c>
    </row>
    <row r="97">
      <c r="A97" s="29">
        <v>319.0</v>
      </c>
      <c r="C97" s="29">
        <v>4.0</v>
      </c>
    </row>
    <row r="98">
      <c r="A98" s="29">
        <v>328.0</v>
      </c>
      <c r="C98" s="29">
        <v>4.0</v>
      </c>
    </row>
    <row r="99">
      <c r="A99" s="29">
        <v>329.0</v>
      </c>
      <c r="C99" s="29">
        <v>4.0</v>
      </c>
    </row>
    <row r="100">
      <c r="A100" s="29">
        <v>333.0</v>
      </c>
      <c r="C100" s="29">
        <v>4.0</v>
      </c>
    </row>
    <row r="101">
      <c r="A101" s="29">
        <v>335.0</v>
      </c>
      <c r="C101" s="29">
        <v>4.0</v>
      </c>
    </row>
    <row r="102">
      <c r="A102" s="29">
        <v>338.0</v>
      </c>
      <c r="C102" s="29">
        <v>4.0</v>
      </c>
    </row>
    <row r="103">
      <c r="A103" s="29">
        <v>348.0</v>
      </c>
      <c r="C103" s="29">
        <v>4.0</v>
      </c>
    </row>
    <row r="104">
      <c r="A104" s="29">
        <v>356.0</v>
      </c>
      <c r="C104" s="29">
        <v>4.0</v>
      </c>
    </row>
    <row r="105">
      <c r="A105" s="29">
        <v>359.0</v>
      </c>
      <c r="C105" s="29">
        <v>4.0</v>
      </c>
    </row>
    <row r="106">
      <c r="A106" s="29">
        <v>359.0</v>
      </c>
      <c r="C106" s="29">
        <v>4.0</v>
      </c>
    </row>
    <row r="107">
      <c r="A107" s="29">
        <v>360.0</v>
      </c>
      <c r="C107" s="29">
        <v>4.0</v>
      </c>
    </row>
    <row r="108">
      <c r="A108" s="29">
        <v>362.0</v>
      </c>
      <c r="C108" s="29">
        <v>4.0</v>
      </c>
    </row>
    <row r="109">
      <c r="A109" s="29">
        <v>367.0</v>
      </c>
      <c r="C109" s="29">
        <v>4.0</v>
      </c>
    </row>
    <row r="110">
      <c r="A110" s="29">
        <v>373.0</v>
      </c>
      <c r="C110" s="29">
        <v>4.0</v>
      </c>
    </row>
    <row r="111">
      <c r="A111" s="29">
        <v>387.0</v>
      </c>
      <c r="C111" s="29">
        <v>4.0</v>
      </c>
    </row>
    <row r="112">
      <c r="A112" s="29">
        <v>398.0</v>
      </c>
      <c r="C112" s="29">
        <v>4.0</v>
      </c>
    </row>
    <row r="113">
      <c r="A113" s="29">
        <v>398.0</v>
      </c>
      <c r="C113" s="29">
        <v>4.0</v>
      </c>
    </row>
    <row r="114">
      <c r="A114" s="29">
        <v>399.0</v>
      </c>
      <c r="C114" s="29">
        <v>4.0</v>
      </c>
    </row>
    <row r="115">
      <c r="A115" s="29">
        <v>404.0</v>
      </c>
      <c r="C115" s="29">
        <v>4.0</v>
      </c>
    </row>
    <row r="116">
      <c r="A116" s="29">
        <v>404.0</v>
      </c>
      <c r="C116" s="29">
        <v>4.0</v>
      </c>
    </row>
    <row r="117">
      <c r="A117" s="29">
        <v>407.0</v>
      </c>
      <c r="C117" s="29">
        <v>4.0</v>
      </c>
    </row>
    <row r="118">
      <c r="A118" s="29">
        <v>415.0</v>
      </c>
      <c r="C118" s="29">
        <v>4.0</v>
      </c>
    </row>
    <row r="119">
      <c r="A119" s="29">
        <v>417.0</v>
      </c>
      <c r="C119" s="29">
        <v>4.0</v>
      </c>
    </row>
    <row r="120">
      <c r="A120" s="29">
        <v>426.0</v>
      </c>
      <c r="C120" s="29">
        <v>4.0</v>
      </c>
    </row>
    <row r="121">
      <c r="A121" s="29">
        <v>526.0</v>
      </c>
      <c r="C121" s="29">
        <v>4.0</v>
      </c>
    </row>
    <row r="122">
      <c r="A122" s="29">
        <v>431.0</v>
      </c>
      <c r="C122" s="29">
        <v>4.0</v>
      </c>
    </row>
    <row r="123">
      <c r="A123" s="29">
        <v>443.0</v>
      </c>
      <c r="C123" s="29">
        <v>4.0</v>
      </c>
    </row>
    <row r="124">
      <c r="A124" s="29">
        <v>446.0</v>
      </c>
      <c r="C124" s="29">
        <v>4.0</v>
      </c>
    </row>
    <row r="125">
      <c r="A125" s="29">
        <v>448.0</v>
      </c>
      <c r="C125" s="29">
        <v>4.0</v>
      </c>
    </row>
    <row r="126">
      <c r="A126" s="29">
        <v>448.0</v>
      </c>
      <c r="C126" s="29">
        <v>4.0</v>
      </c>
    </row>
    <row r="127">
      <c r="A127" s="29">
        <v>449.0</v>
      </c>
      <c r="C127" s="29">
        <v>4.0</v>
      </c>
    </row>
    <row r="128">
      <c r="A128" s="29">
        <v>450.0</v>
      </c>
      <c r="C128" s="29">
        <v>4.0</v>
      </c>
    </row>
    <row r="129">
      <c r="A129" s="29">
        <v>453.0</v>
      </c>
      <c r="C129" s="29">
        <v>4.0</v>
      </c>
    </row>
    <row r="130">
      <c r="A130" s="29">
        <v>454.0</v>
      </c>
      <c r="C130" s="29">
        <v>4.0</v>
      </c>
    </row>
    <row r="131">
      <c r="A131" s="29">
        <v>454.0</v>
      </c>
      <c r="C131" s="29">
        <v>4.0</v>
      </c>
    </row>
    <row r="132">
      <c r="A132" s="29">
        <v>457.0</v>
      </c>
      <c r="C132" s="29">
        <v>4.0</v>
      </c>
    </row>
    <row r="133">
      <c r="A133" s="29">
        <v>462.0</v>
      </c>
      <c r="C133" s="29">
        <v>4.0</v>
      </c>
    </row>
    <row r="134">
      <c r="A134" s="29">
        <v>467.0</v>
      </c>
      <c r="C134" s="29">
        <v>4.0</v>
      </c>
    </row>
    <row r="135">
      <c r="A135" s="29">
        <v>474.0</v>
      </c>
      <c r="C135" s="29">
        <v>4.0</v>
      </c>
    </row>
    <row r="136">
      <c r="A136" s="29">
        <v>491.0</v>
      </c>
      <c r="C136" s="29">
        <v>4.0</v>
      </c>
    </row>
    <row r="137">
      <c r="A137" s="29">
        <v>127.0</v>
      </c>
      <c r="C137" s="29">
        <v>6.0</v>
      </c>
    </row>
    <row r="138">
      <c r="A138" s="29">
        <v>153.0</v>
      </c>
      <c r="C138" s="29">
        <v>6.0</v>
      </c>
    </row>
    <row r="139">
      <c r="A139" s="29">
        <v>364.0</v>
      </c>
      <c r="C139" s="29">
        <v>6.0</v>
      </c>
    </row>
    <row r="140">
      <c r="A140" s="29">
        <v>353.0</v>
      </c>
      <c r="C140" s="29">
        <v>6.0</v>
      </c>
    </row>
    <row r="141">
      <c r="A141" s="29">
        <v>17.0</v>
      </c>
      <c r="C141" s="29">
        <v>6.0</v>
      </c>
    </row>
    <row r="142">
      <c r="A142" s="29">
        <v>159.0</v>
      </c>
      <c r="C142" s="29">
        <v>6.0</v>
      </c>
    </row>
    <row r="143">
      <c r="A143" s="29">
        <v>261.0</v>
      </c>
      <c r="C143" s="29">
        <v>6.0</v>
      </c>
    </row>
    <row r="144">
      <c r="A144" s="29">
        <v>140.0</v>
      </c>
      <c r="C144" s="29">
        <v>6.0</v>
      </c>
    </row>
    <row r="145">
      <c r="A145" s="29">
        <v>143.0</v>
      </c>
      <c r="C145" s="29">
        <v>6.0</v>
      </c>
    </row>
    <row r="146">
      <c r="A146" s="29">
        <v>358.0</v>
      </c>
      <c r="C146" s="29">
        <v>6.0</v>
      </c>
    </row>
    <row r="147">
      <c r="A147" s="29">
        <v>461.0</v>
      </c>
      <c r="C147" s="29">
        <v>6.0</v>
      </c>
    </row>
    <row r="148">
      <c r="A148" s="29">
        <v>281.0</v>
      </c>
      <c r="C148" s="29">
        <v>6.0</v>
      </c>
    </row>
    <row r="149">
      <c r="A149" s="29">
        <v>292.0</v>
      </c>
      <c r="C149" s="29">
        <v>6.0</v>
      </c>
    </row>
    <row r="150">
      <c r="A150" s="29">
        <v>243.0</v>
      </c>
      <c r="C150" s="29">
        <v>6.0</v>
      </c>
    </row>
    <row r="151">
      <c r="A151" s="29">
        <v>129.0</v>
      </c>
      <c r="C151" s="29">
        <v>6.0</v>
      </c>
    </row>
    <row r="152">
      <c r="A152" s="29">
        <v>135.0</v>
      </c>
      <c r="C152" s="29">
        <v>6.0</v>
      </c>
    </row>
    <row r="153">
      <c r="A153" s="29">
        <v>136.0</v>
      </c>
      <c r="C153" s="29">
        <v>6.0</v>
      </c>
    </row>
    <row r="154">
      <c r="A154" s="29">
        <v>138.0</v>
      </c>
      <c r="C154" s="29">
        <v>6.0</v>
      </c>
    </row>
    <row r="155">
      <c r="A155" s="29">
        <v>250.0</v>
      </c>
      <c r="C155" s="29">
        <v>6.0</v>
      </c>
    </row>
    <row r="156">
      <c r="A156" s="29">
        <v>255.0</v>
      </c>
      <c r="C156" s="29">
        <v>6.0</v>
      </c>
    </row>
    <row r="157">
      <c r="A157" s="29">
        <v>385.0</v>
      </c>
      <c r="C157" s="29">
        <v>6.0</v>
      </c>
    </row>
    <row r="158">
      <c r="A158" s="29">
        <v>3.0</v>
      </c>
      <c r="C158" s="29">
        <v>6.0</v>
      </c>
    </row>
    <row r="159">
      <c r="A159" s="29">
        <v>60.0</v>
      </c>
      <c r="C159" s="29">
        <v>6.0</v>
      </c>
    </row>
    <row r="160">
      <c r="A160" s="29">
        <v>97.0</v>
      </c>
      <c r="C160" s="29">
        <v>6.0</v>
      </c>
    </row>
    <row r="161">
      <c r="A161" s="29">
        <v>117.0</v>
      </c>
      <c r="C161" s="29">
        <v>6.0</v>
      </c>
    </row>
    <row r="162">
      <c r="A162" s="29">
        <v>137.0</v>
      </c>
      <c r="C162" s="29">
        <v>6.0</v>
      </c>
    </row>
    <row r="163">
      <c r="A163" s="29">
        <v>188.0</v>
      </c>
      <c r="C163" s="29">
        <v>6.0</v>
      </c>
    </row>
    <row r="164">
      <c r="A164" s="29">
        <v>193.0</v>
      </c>
      <c r="C164" s="29">
        <v>6.0</v>
      </c>
    </row>
    <row r="165">
      <c r="A165" s="29">
        <v>202.0</v>
      </c>
      <c r="C165" s="29">
        <v>6.0</v>
      </c>
    </row>
    <row r="166">
      <c r="A166" s="29">
        <v>224.0</v>
      </c>
      <c r="C166" s="29">
        <v>6.0</v>
      </c>
    </row>
    <row r="167">
      <c r="A167" s="29">
        <v>29.0</v>
      </c>
      <c r="C167" s="29">
        <v>6.0</v>
      </c>
    </row>
    <row r="168">
      <c r="A168" s="29">
        <v>421.0</v>
      </c>
      <c r="C168" s="29">
        <v>6.0</v>
      </c>
    </row>
    <row r="169">
      <c r="A169" s="29">
        <v>493.0</v>
      </c>
      <c r="C169" s="29">
        <v>6.0</v>
      </c>
    </row>
    <row r="170">
      <c r="A170" s="29">
        <v>180.0</v>
      </c>
      <c r="C170" s="29">
        <v>8.0</v>
      </c>
    </row>
    <row r="171">
      <c r="A171" s="29">
        <v>187.0</v>
      </c>
      <c r="C171" s="29">
        <v>5.0</v>
      </c>
    </row>
    <row r="172">
      <c r="A172" s="29">
        <v>30.0</v>
      </c>
      <c r="C172" s="29">
        <v>6.0</v>
      </c>
    </row>
    <row r="173">
      <c r="A173" s="29">
        <v>1.0</v>
      </c>
      <c r="C173" s="29">
        <v>4.0</v>
      </c>
    </row>
    <row r="174">
      <c r="A174" s="29">
        <v>486.0</v>
      </c>
      <c r="C174" s="29">
        <v>6.0</v>
      </c>
    </row>
    <row r="175">
      <c r="A175" s="29">
        <v>482.0</v>
      </c>
      <c r="C175" s="29">
        <v>5.0</v>
      </c>
    </row>
    <row r="176">
      <c r="A176" s="29">
        <v>483.0</v>
      </c>
      <c r="C176" s="29">
        <v>6.0</v>
      </c>
    </row>
    <row r="177">
      <c r="A177" s="29">
        <v>494.0</v>
      </c>
      <c r="C177" s="29">
        <v>4.0</v>
      </c>
    </row>
    <row r="178">
      <c r="A178" s="29">
        <v>488.0</v>
      </c>
      <c r="C178" s="29">
        <v>4.0</v>
      </c>
    </row>
    <row r="179">
      <c r="A179" s="29">
        <v>61.0</v>
      </c>
      <c r="C179" s="29">
        <v>4.0</v>
      </c>
    </row>
    <row r="180">
      <c r="A180" s="29">
        <v>340.0</v>
      </c>
      <c r="C180" s="29">
        <v>4.0</v>
      </c>
    </row>
    <row r="181">
      <c r="A181" s="29">
        <v>340.0</v>
      </c>
      <c r="C181" s="29">
        <v>4.0</v>
      </c>
    </row>
    <row r="182">
      <c r="A182" s="29">
        <v>420.0</v>
      </c>
      <c r="C182" s="29">
        <v>4.0</v>
      </c>
    </row>
    <row r="183">
      <c r="A183" s="29">
        <v>352.0</v>
      </c>
      <c r="C183" s="29">
        <v>4.0</v>
      </c>
    </row>
    <row r="184">
      <c r="A184" s="29">
        <v>438.0</v>
      </c>
      <c r="C184" s="29">
        <v>5.0</v>
      </c>
    </row>
    <row r="185">
      <c r="A185" s="29">
        <v>417.0</v>
      </c>
      <c r="C185" s="29">
        <v>5.0</v>
      </c>
    </row>
    <row r="186">
      <c r="A186" s="29">
        <v>169.0</v>
      </c>
      <c r="C186" s="29">
        <v>6.0</v>
      </c>
    </row>
    <row r="187">
      <c r="A187" s="29">
        <v>393.0</v>
      </c>
      <c r="C187" s="29">
        <v>6.0</v>
      </c>
    </row>
    <row r="188">
      <c r="A188" s="29">
        <v>393.0</v>
      </c>
      <c r="C188" s="29">
        <v>4.0</v>
      </c>
    </row>
    <row r="189">
      <c r="A189" s="29">
        <v>368.0</v>
      </c>
      <c r="C189" s="29">
        <v>5.0</v>
      </c>
    </row>
    <row r="190">
      <c r="A190" s="29">
        <v>434.0</v>
      </c>
      <c r="C190" s="29">
        <v>6.0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8.75"/>
    <col customWidth="1" min="3" max="3" width="19.63"/>
  </cols>
  <sheetData>
    <row r="1">
      <c r="A1" s="42" t="s">
        <v>1</v>
      </c>
      <c r="B1" s="42" t="s">
        <v>2</v>
      </c>
      <c r="C1" s="42" t="s">
        <v>11968</v>
      </c>
    </row>
    <row r="2">
      <c r="A2" s="29">
        <v>1983.0</v>
      </c>
      <c r="B2" s="29">
        <v>20.0</v>
      </c>
    </row>
    <row r="3">
      <c r="A3" s="29">
        <v>1983.0</v>
      </c>
      <c r="B3" s="29">
        <v>60.0</v>
      </c>
    </row>
    <row r="4">
      <c r="A4" s="29">
        <v>1983.0</v>
      </c>
      <c r="B4" s="29">
        <v>65.0</v>
      </c>
    </row>
    <row r="5">
      <c r="A5" s="29">
        <v>1983.0</v>
      </c>
      <c r="B5" s="29">
        <v>95.0</v>
      </c>
    </row>
    <row r="6">
      <c r="A6" s="29">
        <v>1983.0</v>
      </c>
      <c r="B6" s="29">
        <v>100.0</v>
      </c>
    </row>
    <row r="7">
      <c r="A7" s="29">
        <v>1983.0</v>
      </c>
      <c r="B7" s="29">
        <v>135.0</v>
      </c>
    </row>
    <row r="8">
      <c r="A8" s="29">
        <v>1983.0</v>
      </c>
      <c r="B8" s="29">
        <v>145.0</v>
      </c>
    </row>
    <row r="9">
      <c r="A9" s="29">
        <v>1983.0</v>
      </c>
      <c r="B9" s="29">
        <v>150.0</v>
      </c>
    </row>
    <row r="10">
      <c r="A10" s="29">
        <v>1983.0</v>
      </c>
      <c r="B10" s="29">
        <v>163.0</v>
      </c>
    </row>
    <row r="11">
      <c r="A11" s="29">
        <v>1983.0</v>
      </c>
      <c r="B11" s="29">
        <v>180.0</v>
      </c>
    </row>
    <row r="12">
      <c r="A12" s="29">
        <v>1983.0</v>
      </c>
      <c r="B12" s="29">
        <v>205.0</v>
      </c>
    </row>
    <row r="13">
      <c r="A13" s="29">
        <v>1983.0</v>
      </c>
      <c r="B13" s="29">
        <v>230.0</v>
      </c>
    </row>
    <row r="14">
      <c r="A14" s="29">
        <v>1983.0</v>
      </c>
      <c r="B14" s="29">
        <v>240.0</v>
      </c>
    </row>
    <row r="15">
      <c r="A15" s="29">
        <v>1983.0</v>
      </c>
      <c r="B15" s="29">
        <v>270.0</v>
      </c>
    </row>
    <row r="16">
      <c r="A16" s="29">
        <v>1983.0</v>
      </c>
      <c r="B16" s="29">
        <v>280.0</v>
      </c>
    </row>
    <row r="17">
      <c r="A17" s="29">
        <v>1983.0</v>
      </c>
      <c r="B17" s="29">
        <v>300.0</v>
      </c>
    </row>
    <row r="18">
      <c r="A18" s="29">
        <v>1983.0</v>
      </c>
      <c r="B18" s="29">
        <v>350.0</v>
      </c>
    </row>
    <row r="19">
      <c r="A19" s="29">
        <v>1983.0</v>
      </c>
      <c r="B19" s="29">
        <v>370.0</v>
      </c>
    </row>
    <row r="20">
      <c r="A20" s="29">
        <v>1983.0</v>
      </c>
      <c r="B20" s="29">
        <v>450.0</v>
      </c>
    </row>
    <row r="21">
      <c r="A21" s="29">
        <v>1983.0</v>
      </c>
      <c r="B21" s="29">
        <v>463.0</v>
      </c>
    </row>
    <row r="22">
      <c r="A22" s="29">
        <v>1983.0</v>
      </c>
      <c r="B22" s="29">
        <v>490.0</v>
      </c>
    </row>
    <row r="23">
      <c r="A23" s="29">
        <v>1983.0</v>
      </c>
      <c r="B23" s="29">
        <v>500.0</v>
      </c>
    </row>
    <row r="24">
      <c r="A24" s="29">
        <v>1983.0</v>
      </c>
      <c r="B24" s="29">
        <v>530.0</v>
      </c>
    </row>
    <row r="25">
      <c r="A25" s="29">
        <v>1983.0</v>
      </c>
      <c r="B25" s="29">
        <v>580.0</v>
      </c>
    </row>
    <row r="26">
      <c r="A26" s="29">
        <v>1983.0</v>
      </c>
      <c r="B26" s="29">
        <v>595.0</v>
      </c>
    </row>
    <row r="27">
      <c r="A27" s="29">
        <v>1983.0</v>
      </c>
      <c r="B27" s="29">
        <v>600.0</v>
      </c>
    </row>
    <row r="28">
      <c r="A28" s="29">
        <v>1983.0</v>
      </c>
      <c r="B28" s="29">
        <v>610.0</v>
      </c>
    </row>
    <row r="29">
      <c r="A29" s="29">
        <v>1983.0</v>
      </c>
      <c r="B29" s="29">
        <v>699.0</v>
      </c>
    </row>
    <row r="30">
      <c r="A30" s="29">
        <v>1983.0</v>
      </c>
      <c r="B30" s="29">
        <v>715.0</v>
      </c>
    </row>
    <row r="31">
      <c r="A31" s="29">
        <v>1983.0</v>
      </c>
      <c r="B31" s="29">
        <v>760.0</v>
      </c>
    </row>
    <row r="32">
      <c r="A32" s="29">
        <v>1984.0</v>
      </c>
      <c r="B32" s="29">
        <v>182.0</v>
      </c>
      <c r="C32" s="29" t="s">
        <v>7178</v>
      </c>
    </row>
    <row r="33">
      <c r="A33" s="29">
        <v>1984.0</v>
      </c>
      <c r="B33" s="29">
        <v>700.0</v>
      </c>
      <c r="C33" s="29" t="s">
        <v>1225</v>
      </c>
    </row>
    <row r="34">
      <c r="A34" s="29">
        <v>1985.0</v>
      </c>
      <c r="B34" s="29">
        <v>401.0</v>
      </c>
      <c r="C34" s="29" t="s">
        <v>7256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38"/>
    <col customWidth="1" min="2" max="2" width="9.88"/>
    <col customWidth="1" min="3" max="3" width="8.38"/>
    <col customWidth="1" min="4" max="4" width="8.63"/>
    <col customWidth="1" min="5" max="5" width="10.0"/>
    <col customWidth="1" min="6" max="6" width="11.13"/>
    <col customWidth="1" min="7" max="7" width="12.25"/>
    <col customWidth="1" min="8" max="9" width="10.38"/>
    <col customWidth="1" min="10" max="10" width="9.13"/>
    <col customWidth="1" min="11" max="11" width="8.75"/>
    <col customWidth="1" min="12" max="12" width="7.75"/>
    <col customWidth="1" min="13" max="13" width="8.0"/>
  </cols>
  <sheetData>
    <row r="1">
      <c r="A1" s="42" t="s">
        <v>11969</v>
      </c>
      <c r="B1" s="42" t="s">
        <v>10397</v>
      </c>
      <c r="C1" s="42" t="s">
        <v>11970</v>
      </c>
      <c r="D1" s="63" t="s">
        <v>10439</v>
      </c>
      <c r="E1" s="63" t="s">
        <v>3</v>
      </c>
      <c r="F1" s="63" t="s">
        <v>11971</v>
      </c>
      <c r="G1" s="63" t="s">
        <v>11972</v>
      </c>
      <c r="H1" s="63" t="s">
        <v>11973</v>
      </c>
      <c r="I1" s="63" t="s">
        <v>11974</v>
      </c>
      <c r="J1" s="63" t="s">
        <v>11975</v>
      </c>
      <c r="K1" s="42" t="s">
        <v>11976</v>
      </c>
      <c r="L1" s="42" t="s">
        <v>11977</v>
      </c>
      <c r="M1" s="64" t="s">
        <v>11978</v>
      </c>
    </row>
    <row r="2">
      <c r="A2" s="29" t="s">
        <v>11979</v>
      </c>
      <c r="B2" s="56">
        <v>44307.0</v>
      </c>
      <c r="C2" s="29" t="s">
        <v>11980</v>
      </c>
      <c r="D2" s="30" t="s">
        <v>11981</v>
      </c>
      <c r="E2" s="30">
        <v>86.0</v>
      </c>
      <c r="F2" s="30">
        <v>0.0</v>
      </c>
      <c r="G2" s="30">
        <v>3.01</v>
      </c>
      <c r="H2" s="30">
        <f t="shared" ref="H2:H37" si="1">E2+F2-G2</f>
        <v>82.99</v>
      </c>
      <c r="I2" s="30">
        <v>2.94</v>
      </c>
      <c r="J2" s="30">
        <v>8.77</v>
      </c>
      <c r="K2" s="30">
        <f t="shared" ref="K2:K37" si="2">H2-I2-J2</f>
        <v>71.28</v>
      </c>
      <c r="L2" s="32">
        <f t="shared" ref="L2:L37" si="3">1-K2/(E2+F2)</f>
        <v>0.1711627907</v>
      </c>
      <c r="M2" s="32">
        <f t="shared" ref="M2:M37" si="4">(I2+J2)/H2</f>
        <v>0.1411013375</v>
      </c>
    </row>
    <row r="3">
      <c r="A3" s="29" t="s">
        <v>11982</v>
      </c>
      <c r="B3" s="56">
        <v>44307.0</v>
      </c>
      <c r="C3" s="29" t="s">
        <v>11980</v>
      </c>
      <c r="D3" s="30" t="s">
        <v>11981</v>
      </c>
      <c r="E3" s="30">
        <v>22.5</v>
      </c>
      <c r="F3" s="30">
        <v>0.0</v>
      </c>
      <c r="G3" s="30">
        <v>3.12</v>
      </c>
      <c r="H3" s="30">
        <f t="shared" si="1"/>
        <v>19.38</v>
      </c>
      <c r="I3" s="30">
        <v>1.0</v>
      </c>
      <c r="J3" s="30">
        <v>2.3</v>
      </c>
      <c r="K3" s="30">
        <f t="shared" si="2"/>
        <v>16.08</v>
      </c>
      <c r="L3" s="32">
        <f t="shared" si="3"/>
        <v>0.2853333333</v>
      </c>
      <c r="M3" s="32">
        <f t="shared" si="4"/>
        <v>0.1702786378</v>
      </c>
    </row>
    <row r="4">
      <c r="A4" s="29" t="s">
        <v>11983</v>
      </c>
      <c r="B4" s="56">
        <v>44337.0</v>
      </c>
      <c r="C4" s="29" t="s">
        <v>11980</v>
      </c>
      <c r="D4" s="30" t="s">
        <v>11984</v>
      </c>
      <c r="E4" s="30">
        <v>550.0</v>
      </c>
      <c r="F4" s="30">
        <v>0.0</v>
      </c>
      <c r="G4" s="30">
        <v>20.57</v>
      </c>
      <c r="H4" s="30">
        <f t="shared" si="1"/>
        <v>529.43</v>
      </c>
      <c r="I4" s="30">
        <v>17.45</v>
      </c>
      <c r="J4" s="30">
        <v>56.1</v>
      </c>
      <c r="K4" s="30">
        <f t="shared" si="2"/>
        <v>455.88</v>
      </c>
      <c r="L4" s="32">
        <f t="shared" si="3"/>
        <v>0.1711272727</v>
      </c>
      <c r="M4" s="32">
        <f t="shared" si="4"/>
        <v>0.1389229927</v>
      </c>
    </row>
    <row r="5">
      <c r="A5" s="29" t="s">
        <v>11985</v>
      </c>
      <c r="B5" s="56">
        <v>44461.0</v>
      </c>
      <c r="C5" s="29" t="s">
        <v>11980</v>
      </c>
      <c r="D5" s="30" t="s">
        <v>11981</v>
      </c>
      <c r="E5" s="30">
        <v>50.0</v>
      </c>
      <c r="F5" s="30">
        <v>0.0</v>
      </c>
      <c r="G5" s="30">
        <v>3.12</v>
      </c>
      <c r="H5" s="30">
        <f t="shared" si="1"/>
        <v>46.88</v>
      </c>
      <c r="I5" s="30">
        <v>0.0</v>
      </c>
      <c r="J5" s="30">
        <v>7.08</v>
      </c>
      <c r="K5" s="30">
        <f t="shared" si="2"/>
        <v>39.8</v>
      </c>
      <c r="L5" s="32">
        <f t="shared" si="3"/>
        <v>0.204</v>
      </c>
      <c r="M5" s="32">
        <f t="shared" si="4"/>
        <v>0.1510238908</v>
      </c>
    </row>
    <row r="6">
      <c r="A6" s="29" t="s">
        <v>11986</v>
      </c>
      <c r="B6" s="56">
        <v>44619.0</v>
      </c>
      <c r="C6" s="29" t="s">
        <v>11980</v>
      </c>
      <c r="D6" s="30" t="s">
        <v>11981</v>
      </c>
      <c r="E6" s="30">
        <v>760.0</v>
      </c>
      <c r="F6" s="30">
        <v>0.0</v>
      </c>
      <c r="G6" s="30">
        <v>18.56</v>
      </c>
      <c r="H6" s="30">
        <f t="shared" si="1"/>
        <v>741.44</v>
      </c>
      <c r="I6" s="30">
        <v>0.0</v>
      </c>
      <c r="J6" s="30">
        <f>93.86 + 12.54 + 0.3</f>
        <v>106.7</v>
      </c>
      <c r="K6" s="30">
        <f t="shared" si="2"/>
        <v>634.74</v>
      </c>
      <c r="L6" s="32">
        <f t="shared" si="3"/>
        <v>0.1648157895</v>
      </c>
      <c r="M6" s="32">
        <f t="shared" si="4"/>
        <v>0.1439091498</v>
      </c>
    </row>
    <row r="7">
      <c r="A7" s="29" t="s">
        <v>11987</v>
      </c>
      <c r="B7" s="56">
        <v>44677.0</v>
      </c>
      <c r="C7" s="29" t="s">
        <v>11980</v>
      </c>
      <c r="D7" s="30" t="s">
        <v>11981</v>
      </c>
      <c r="E7" s="30">
        <v>556.0</v>
      </c>
      <c r="F7" s="30">
        <v>0.0</v>
      </c>
      <c r="G7" s="30">
        <v>3.42</v>
      </c>
      <c r="H7" s="30">
        <f t="shared" si="1"/>
        <v>552.58</v>
      </c>
      <c r="I7" s="30">
        <v>0.0</v>
      </c>
      <c r="J7" s="30">
        <v>77.22</v>
      </c>
      <c r="K7" s="30">
        <f t="shared" si="2"/>
        <v>475.36</v>
      </c>
      <c r="L7" s="32">
        <f t="shared" si="3"/>
        <v>0.1450359712</v>
      </c>
      <c r="M7" s="32">
        <f t="shared" si="4"/>
        <v>0.1397444714</v>
      </c>
    </row>
    <row r="8">
      <c r="A8" s="29" t="s">
        <v>11988</v>
      </c>
      <c r="B8" s="56">
        <v>44679.0</v>
      </c>
      <c r="C8" s="29" t="s">
        <v>11980</v>
      </c>
      <c r="D8" s="30" t="s">
        <v>11981</v>
      </c>
      <c r="E8" s="30">
        <v>710.0</v>
      </c>
      <c r="F8" s="30">
        <v>0.0</v>
      </c>
      <c r="G8" s="30">
        <v>3.86</v>
      </c>
      <c r="H8" s="30">
        <f t="shared" si="1"/>
        <v>706.14</v>
      </c>
      <c r="I8" s="30">
        <v>0.0</v>
      </c>
      <c r="J8" s="30">
        <v>91.89</v>
      </c>
      <c r="K8" s="30">
        <f t="shared" si="2"/>
        <v>614.25</v>
      </c>
      <c r="L8" s="32">
        <f t="shared" si="3"/>
        <v>0.1348591549</v>
      </c>
      <c r="M8" s="32">
        <f t="shared" si="4"/>
        <v>0.1301300025</v>
      </c>
    </row>
    <row r="9">
      <c r="A9" s="29" t="s">
        <v>11989</v>
      </c>
      <c r="B9" s="56">
        <v>44843.0</v>
      </c>
      <c r="C9" s="29" t="s">
        <v>11980</v>
      </c>
      <c r="D9" s="30" t="s">
        <v>11981</v>
      </c>
      <c r="E9" s="30">
        <v>9.5</v>
      </c>
      <c r="F9" s="30">
        <v>0.52</v>
      </c>
      <c r="G9" s="30">
        <v>0.57</v>
      </c>
      <c r="H9" s="30">
        <f t="shared" si="1"/>
        <v>9.45</v>
      </c>
      <c r="I9" s="21"/>
      <c r="J9" s="30">
        <v>1.52</v>
      </c>
      <c r="K9" s="30">
        <f t="shared" si="2"/>
        <v>7.93</v>
      </c>
      <c r="L9" s="32">
        <f t="shared" si="3"/>
        <v>0.2085828343</v>
      </c>
      <c r="M9" s="32">
        <f t="shared" si="4"/>
        <v>0.1608465608</v>
      </c>
    </row>
    <row r="10">
      <c r="A10" s="29" t="s">
        <v>11990</v>
      </c>
      <c r="B10" s="56">
        <v>44843.0</v>
      </c>
      <c r="C10" s="29" t="s">
        <v>11980</v>
      </c>
      <c r="D10" s="30" t="s">
        <v>11981</v>
      </c>
      <c r="E10" s="30">
        <v>3.58</v>
      </c>
      <c r="F10" s="30">
        <v>0.93</v>
      </c>
      <c r="G10" s="30">
        <v>0.57</v>
      </c>
      <c r="H10" s="30">
        <f t="shared" si="1"/>
        <v>3.94</v>
      </c>
      <c r="J10" s="30">
        <v>0.92</v>
      </c>
      <c r="K10" s="30">
        <f t="shared" si="2"/>
        <v>3.02</v>
      </c>
      <c r="L10" s="32">
        <f t="shared" si="3"/>
        <v>0.3303769401</v>
      </c>
      <c r="M10" s="32">
        <f t="shared" si="4"/>
        <v>0.2335025381</v>
      </c>
    </row>
    <row r="11">
      <c r="A11" s="29" t="s">
        <v>11991</v>
      </c>
      <c r="B11" s="56">
        <v>44843.0</v>
      </c>
      <c r="C11" s="29" t="s">
        <v>11980</v>
      </c>
      <c r="D11" s="30" t="s">
        <v>11981</v>
      </c>
      <c r="E11" s="30">
        <v>15.5</v>
      </c>
      <c r="F11" s="30">
        <v>0.93</v>
      </c>
      <c r="G11" s="30">
        <v>0.57</v>
      </c>
      <c r="H11" s="30">
        <f t="shared" si="1"/>
        <v>15.86</v>
      </c>
      <c r="J11" s="30">
        <v>2.55</v>
      </c>
      <c r="K11" s="30">
        <f t="shared" si="2"/>
        <v>13.31</v>
      </c>
      <c r="L11" s="32">
        <f t="shared" si="3"/>
        <v>0.1898965307</v>
      </c>
      <c r="M11" s="32">
        <f t="shared" si="4"/>
        <v>0.1607818411</v>
      </c>
    </row>
    <row r="12">
      <c r="A12" s="29" t="s">
        <v>11992</v>
      </c>
      <c r="B12" s="56">
        <v>44843.0</v>
      </c>
      <c r="C12" s="29" t="s">
        <v>11980</v>
      </c>
      <c r="D12" s="30" t="s">
        <v>11981</v>
      </c>
      <c r="E12" s="30">
        <v>7.38</v>
      </c>
      <c r="F12" s="30">
        <v>0.41</v>
      </c>
      <c r="G12" s="30">
        <v>0.57</v>
      </c>
      <c r="H12" s="30">
        <f t="shared" si="1"/>
        <v>7.22</v>
      </c>
      <c r="J12" s="30">
        <v>1.22</v>
      </c>
      <c r="K12" s="30">
        <f t="shared" si="2"/>
        <v>6</v>
      </c>
      <c r="L12" s="32">
        <f t="shared" si="3"/>
        <v>0.2297817715</v>
      </c>
      <c r="M12" s="32">
        <f t="shared" si="4"/>
        <v>0.1689750693</v>
      </c>
    </row>
    <row r="13">
      <c r="A13" s="29" t="s">
        <v>11993</v>
      </c>
      <c r="B13" s="56">
        <v>44843.0</v>
      </c>
      <c r="C13" s="29" t="s">
        <v>11980</v>
      </c>
      <c r="D13" s="30" t="s">
        <v>11981</v>
      </c>
      <c r="E13" s="30">
        <v>5.0</v>
      </c>
      <c r="F13" s="30">
        <v>0.93</v>
      </c>
      <c r="G13" s="30">
        <v>0.57</v>
      </c>
      <c r="H13" s="30">
        <f t="shared" si="1"/>
        <v>5.36</v>
      </c>
      <c r="J13" s="30">
        <v>1.12</v>
      </c>
      <c r="K13" s="30">
        <f t="shared" si="2"/>
        <v>4.24</v>
      </c>
      <c r="L13" s="32">
        <f t="shared" si="3"/>
        <v>0.2849915683</v>
      </c>
      <c r="M13" s="32">
        <f t="shared" si="4"/>
        <v>0.2089552239</v>
      </c>
    </row>
    <row r="14">
      <c r="A14" s="29" t="s">
        <v>11994</v>
      </c>
      <c r="B14" s="56">
        <v>44843.0</v>
      </c>
      <c r="C14" s="29" t="s">
        <v>11980</v>
      </c>
      <c r="D14" s="30" t="s">
        <v>11981</v>
      </c>
      <c r="E14" s="30">
        <v>110.0</v>
      </c>
      <c r="F14" s="29">
        <v>3.75</v>
      </c>
      <c r="G14" s="30">
        <v>4.26</v>
      </c>
      <c r="H14" s="30">
        <f t="shared" si="1"/>
        <v>109.49</v>
      </c>
      <c r="J14" s="30">
        <v>16.32</v>
      </c>
      <c r="K14" s="30">
        <f t="shared" si="2"/>
        <v>93.17</v>
      </c>
      <c r="L14" s="32">
        <f t="shared" si="3"/>
        <v>0.1809230769</v>
      </c>
      <c r="M14" s="32">
        <f t="shared" si="4"/>
        <v>0.1490547082</v>
      </c>
    </row>
    <row r="15">
      <c r="A15" s="29" t="s">
        <v>11995</v>
      </c>
      <c r="B15" s="56">
        <v>44843.0</v>
      </c>
      <c r="C15" s="29" t="s">
        <v>11980</v>
      </c>
      <c r="D15" s="30" t="s">
        <v>11981</v>
      </c>
      <c r="E15" s="30">
        <v>7.5</v>
      </c>
      <c r="F15" s="30">
        <v>0.93</v>
      </c>
      <c r="G15" s="30">
        <v>0.57</v>
      </c>
      <c r="H15" s="30">
        <f t="shared" si="1"/>
        <v>7.86</v>
      </c>
      <c r="J15" s="30">
        <v>1.46</v>
      </c>
      <c r="K15" s="30">
        <f t="shared" si="2"/>
        <v>6.4</v>
      </c>
      <c r="L15" s="32">
        <f t="shared" si="3"/>
        <v>0.2408066429</v>
      </c>
      <c r="M15" s="32">
        <f t="shared" si="4"/>
        <v>0.1857506361</v>
      </c>
    </row>
    <row r="16">
      <c r="A16" s="29" t="s">
        <v>11996</v>
      </c>
      <c r="B16" s="56">
        <v>44843.0</v>
      </c>
      <c r="C16" s="29" t="s">
        <v>11980</v>
      </c>
      <c r="D16" s="30" t="s">
        <v>11981</v>
      </c>
      <c r="E16" s="30">
        <v>12.84</v>
      </c>
      <c r="F16" s="30">
        <v>0.93</v>
      </c>
      <c r="G16" s="30">
        <v>0.57</v>
      </c>
      <c r="H16" s="30">
        <f t="shared" si="1"/>
        <v>13.2</v>
      </c>
      <c r="J16" s="30">
        <v>2.18</v>
      </c>
      <c r="K16" s="30">
        <f t="shared" si="2"/>
        <v>11.02</v>
      </c>
      <c r="L16" s="32">
        <f t="shared" si="3"/>
        <v>0.1997095134</v>
      </c>
      <c r="M16" s="32">
        <f t="shared" si="4"/>
        <v>0.1651515152</v>
      </c>
    </row>
    <row r="17">
      <c r="A17" s="29" t="s">
        <v>11997</v>
      </c>
      <c r="B17" s="56">
        <v>44843.0</v>
      </c>
      <c r="C17" s="29" t="s">
        <v>11980</v>
      </c>
      <c r="D17" s="30" t="s">
        <v>11981</v>
      </c>
      <c r="E17" s="30">
        <v>9.5</v>
      </c>
      <c r="F17" s="30">
        <v>0.93</v>
      </c>
      <c r="G17" s="30">
        <v>0.57</v>
      </c>
      <c r="H17" s="30">
        <f t="shared" si="1"/>
        <v>9.86</v>
      </c>
      <c r="J17" s="30">
        <v>1.76</v>
      </c>
      <c r="K17" s="30">
        <f t="shared" si="2"/>
        <v>8.1</v>
      </c>
      <c r="L17" s="32">
        <f t="shared" si="3"/>
        <v>0.2233940556</v>
      </c>
      <c r="M17" s="32">
        <f t="shared" si="4"/>
        <v>0.1784989858</v>
      </c>
    </row>
    <row r="18">
      <c r="A18" s="29" t="s">
        <v>11998</v>
      </c>
      <c r="B18" s="56">
        <v>44843.0</v>
      </c>
      <c r="C18" s="29" t="s">
        <v>11980</v>
      </c>
      <c r="D18" s="30" t="s">
        <v>11981</v>
      </c>
      <c r="E18" s="30">
        <v>102.5</v>
      </c>
      <c r="F18" s="30">
        <v>0.0</v>
      </c>
      <c r="G18" s="30">
        <v>8.52</v>
      </c>
      <c r="H18" s="30">
        <f t="shared" si="1"/>
        <v>93.98</v>
      </c>
      <c r="J18" s="30">
        <v>14.48</v>
      </c>
      <c r="K18" s="30">
        <f t="shared" si="2"/>
        <v>79.5</v>
      </c>
      <c r="L18" s="32">
        <f t="shared" si="3"/>
        <v>0.2243902439</v>
      </c>
      <c r="M18" s="32">
        <f t="shared" si="4"/>
        <v>0.1540753352</v>
      </c>
    </row>
    <row r="19">
      <c r="A19" s="29" t="s">
        <v>11999</v>
      </c>
      <c r="B19" s="56">
        <v>44878.0</v>
      </c>
      <c r="C19" s="29" t="s">
        <v>11980</v>
      </c>
      <c r="D19" s="30" t="s">
        <v>11981</v>
      </c>
      <c r="E19" s="30">
        <v>111.5</v>
      </c>
      <c r="F19" s="30">
        <v>3.5</v>
      </c>
      <c r="G19" s="29">
        <v>3.62</v>
      </c>
      <c r="H19" s="30">
        <f t="shared" si="1"/>
        <v>111.38</v>
      </c>
      <c r="I19" s="21"/>
      <c r="J19" s="30">
        <v>16.45</v>
      </c>
      <c r="K19" s="30">
        <f t="shared" si="2"/>
        <v>94.93</v>
      </c>
      <c r="L19" s="32">
        <f t="shared" si="3"/>
        <v>0.1745217391</v>
      </c>
      <c r="M19" s="32">
        <f t="shared" si="4"/>
        <v>0.1476925839</v>
      </c>
    </row>
    <row r="20">
      <c r="A20" s="29" t="s">
        <v>12000</v>
      </c>
      <c r="B20" s="56">
        <v>44878.0</v>
      </c>
      <c r="C20" s="29" t="s">
        <v>11980</v>
      </c>
      <c r="D20" s="30" t="s">
        <v>11981</v>
      </c>
      <c r="E20" s="30">
        <v>73.09</v>
      </c>
      <c r="F20" s="30">
        <v>3.5</v>
      </c>
      <c r="G20" s="21">
        <f t="shared" ref="G20:G21" si="5">3.98/5</f>
        <v>0.796</v>
      </c>
      <c r="H20" s="30">
        <f t="shared" si="1"/>
        <v>75.794</v>
      </c>
      <c r="I20" s="21"/>
      <c r="J20" s="30">
        <v>10.72</v>
      </c>
      <c r="K20" s="30">
        <f t="shared" si="2"/>
        <v>65.074</v>
      </c>
      <c r="L20" s="32">
        <f t="shared" si="3"/>
        <v>0.1503590547</v>
      </c>
      <c r="M20" s="32">
        <f t="shared" si="4"/>
        <v>0.1414359976</v>
      </c>
    </row>
    <row r="21">
      <c r="A21" s="29" t="s">
        <v>12001</v>
      </c>
      <c r="B21" s="56">
        <v>44878.0</v>
      </c>
      <c r="C21" s="29" t="s">
        <v>11980</v>
      </c>
      <c r="D21" s="30" t="s">
        <v>11981</v>
      </c>
      <c r="E21" s="30">
        <v>43.56</v>
      </c>
      <c r="F21" s="30"/>
      <c r="G21" s="21">
        <f t="shared" si="5"/>
        <v>0.796</v>
      </c>
      <c r="H21" s="30">
        <f t="shared" si="1"/>
        <v>42.764</v>
      </c>
      <c r="I21" s="21"/>
      <c r="J21" s="30">
        <v>6.65</v>
      </c>
      <c r="K21" s="30">
        <f t="shared" si="2"/>
        <v>36.114</v>
      </c>
      <c r="L21" s="32">
        <f t="shared" si="3"/>
        <v>0.1709366391</v>
      </c>
      <c r="M21" s="32">
        <f t="shared" si="4"/>
        <v>0.1555046301</v>
      </c>
    </row>
    <row r="22">
      <c r="A22" s="29" t="s">
        <v>12002</v>
      </c>
      <c r="B22" s="56">
        <v>44878.0</v>
      </c>
      <c r="C22" s="29" t="s">
        <v>11980</v>
      </c>
      <c r="D22" s="30" t="s">
        <v>11981</v>
      </c>
      <c r="E22" s="30">
        <v>43.0</v>
      </c>
      <c r="F22" s="30">
        <v>3.5</v>
      </c>
      <c r="G22" s="29">
        <v>3.64</v>
      </c>
      <c r="H22" s="30">
        <f t="shared" si="1"/>
        <v>42.86</v>
      </c>
      <c r="I22" s="21"/>
      <c r="J22" s="30">
        <v>6.65</v>
      </c>
      <c r="K22" s="30">
        <f t="shared" si="2"/>
        <v>36.21</v>
      </c>
      <c r="L22" s="32">
        <f t="shared" si="3"/>
        <v>0.2212903226</v>
      </c>
      <c r="M22" s="32">
        <f t="shared" si="4"/>
        <v>0.1551563229</v>
      </c>
    </row>
    <row r="23">
      <c r="A23" s="29" t="s">
        <v>12003</v>
      </c>
      <c r="B23" s="56">
        <v>44878.0</v>
      </c>
      <c r="C23" s="29" t="s">
        <v>11980</v>
      </c>
      <c r="D23" s="30" t="s">
        <v>11981</v>
      </c>
      <c r="E23" s="30">
        <v>6.5</v>
      </c>
      <c r="F23" s="30"/>
      <c r="G23" s="21">
        <f>3.98/5</f>
        <v>0.796</v>
      </c>
      <c r="H23" s="30">
        <f t="shared" si="1"/>
        <v>5.704</v>
      </c>
      <c r="I23" s="21"/>
      <c r="J23" s="30">
        <v>1.13</v>
      </c>
      <c r="K23" s="30">
        <f t="shared" si="2"/>
        <v>4.574</v>
      </c>
      <c r="L23" s="32">
        <f t="shared" si="3"/>
        <v>0.2963076923</v>
      </c>
      <c r="M23" s="32">
        <f t="shared" si="4"/>
        <v>0.1981065919</v>
      </c>
    </row>
    <row r="24">
      <c r="A24" s="29" t="s">
        <v>12004</v>
      </c>
      <c r="B24" s="56">
        <v>44878.0</v>
      </c>
      <c r="C24" s="29" t="s">
        <v>11980</v>
      </c>
      <c r="D24" s="30" t="s">
        <v>11981</v>
      </c>
      <c r="E24" s="30">
        <v>9.05</v>
      </c>
      <c r="F24" s="30">
        <v>0.57</v>
      </c>
      <c r="G24" s="29">
        <v>0.57</v>
      </c>
      <c r="H24" s="30">
        <f t="shared" si="1"/>
        <v>9.05</v>
      </c>
      <c r="I24" s="21"/>
      <c r="J24" s="30">
        <v>1.62</v>
      </c>
      <c r="K24" s="30">
        <f t="shared" si="2"/>
        <v>7.43</v>
      </c>
      <c r="L24" s="32">
        <f t="shared" si="3"/>
        <v>0.2276507277</v>
      </c>
      <c r="M24" s="32">
        <f t="shared" si="4"/>
        <v>0.1790055249</v>
      </c>
    </row>
    <row r="25">
      <c r="A25" s="29" t="s">
        <v>12005</v>
      </c>
      <c r="B25" s="56">
        <v>44878.0</v>
      </c>
      <c r="C25" s="29" t="s">
        <v>11980</v>
      </c>
      <c r="D25" s="30" t="s">
        <v>11981</v>
      </c>
      <c r="E25" s="30">
        <v>18.89</v>
      </c>
      <c r="F25" s="30">
        <v>0.57</v>
      </c>
      <c r="G25" s="29">
        <v>0.57</v>
      </c>
      <c r="H25" s="30">
        <f t="shared" si="1"/>
        <v>18.89</v>
      </c>
      <c r="I25" s="21"/>
      <c r="J25" s="30">
        <v>2.99</v>
      </c>
      <c r="K25" s="30">
        <f t="shared" si="2"/>
        <v>15.9</v>
      </c>
      <c r="L25" s="32">
        <f t="shared" si="3"/>
        <v>0.1829393628</v>
      </c>
      <c r="M25" s="32">
        <f t="shared" si="4"/>
        <v>0.1582848068</v>
      </c>
    </row>
    <row r="26">
      <c r="A26" s="29" t="s">
        <v>12006</v>
      </c>
      <c r="B26" s="56">
        <v>44878.0</v>
      </c>
      <c r="C26" s="29" t="s">
        <v>11980</v>
      </c>
      <c r="D26" s="30" t="s">
        <v>11981</v>
      </c>
      <c r="E26" s="30">
        <v>14.5</v>
      </c>
      <c r="F26" s="30">
        <v>0.57</v>
      </c>
      <c r="G26" s="29">
        <v>0.57</v>
      </c>
      <c r="H26" s="30">
        <f t="shared" si="1"/>
        <v>14.5</v>
      </c>
      <c r="I26" s="21"/>
      <c r="J26" s="30">
        <v>2.39</v>
      </c>
      <c r="K26" s="30">
        <f t="shared" si="2"/>
        <v>12.11</v>
      </c>
      <c r="L26" s="32">
        <f t="shared" si="3"/>
        <v>0.196416722</v>
      </c>
      <c r="M26" s="32">
        <f t="shared" si="4"/>
        <v>0.1648275862</v>
      </c>
    </row>
    <row r="27">
      <c r="A27" s="29" t="s">
        <v>12007</v>
      </c>
      <c r="B27" s="56">
        <v>44878.0</v>
      </c>
      <c r="C27" s="29" t="s">
        <v>11980</v>
      </c>
      <c r="D27" s="30" t="s">
        <v>11981</v>
      </c>
      <c r="E27" s="30">
        <v>12.5</v>
      </c>
      <c r="F27" s="30"/>
      <c r="G27" s="21">
        <f t="shared" ref="G27:G28" si="6">3.98/5</f>
        <v>0.796</v>
      </c>
      <c r="H27" s="30">
        <f t="shared" si="1"/>
        <v>11.704</v>
      </c>
      <c r="I27" s="21"/>
      <c r="J27" s="30">
        <v>1.95</v>
      </c>
      <c r="K27" s="30">
        <f t="shared" si="2"/>
        <v>9.754</v>
      </c>
      <c r="L27" s="32">
        <f t="shared" si="3"/>
        <v>0.21968</v>
      </c>
      <c r="M27" s="32">
        <f t="shared" si="4"/>
        <v>0.1666097061</v>
      </c>
    </row>
    <row r="28">
      <c r="A28" s="65" t="s">
        <v>12008</v>
      </c>
      <c r="B28" s="56">
        <v>44878.0</v>
      </c>
      <c r="C28" s="29" t="s">
        <v>11980</v>
      </c>
      <c r="D28" s="30" t="s">
        <v>11981</v>
      </c>
      <c r="E28" s="30">
        <v>4.69</v>
      </c>
      <c r="F28" s="30"/>
      <c r="G28" s="21">
        <f t="shared" si="6"/>
        <v>0.796</v>
      </c>
      <c r="H28" s="30">
        <f t="shared" si="1"/>
        <v>3.894</v>
      </c>
      <c r="I28" s="21"/>
      <c r="J28" s="30">
        <v>1.03</v>
      </c>
      <c r="K28" s="30">
        <f t="shared" si="2"/>
        <v>2.864</v>
      </c>
      <c r="L28" s="32">
        <f t="shared" si="3"/>
        <v>0.3893390192</v>
      </c>
      <c r="M28" s="32">
        <f t="shared" si="4"/>
        <v>0.2645095018</v>
      </c>
    </row>
    <row r="29">
      <c r="A29" s="65" t="s">
        <v>12009</v>
      </c>
      <c r="B29" s="56">
        <v>44889.0</v>
      </c>
      <c r="C29" s="29" t="s">
        <v>11980</v>
      </c>
      <c r="D29" s="30" t="s">
        <v>11984</v>
      </c>
      <c r="E29" s="30">
        <v>20.0</v>
      </c>
      <c r="F29" s="30">
        <v>3.5</v>
      </c>
      <c r="G29" s="30">
        <v>3.62</v>
      </c>
      <c r="H29" s="30">
        <f t="shared" si="1"/>
        <v>19.88</v>
      </c>
      <c r="I29" s="21"/>
      <c r="J29" s="30">
        <v>3.51</v>
      </c>
      <c r="K29" s="30">
        <f t="shared" si="2"/>
        <v>16.37</v>
      </c>
      <c r="L29" s="32">
        <f t="shared" si="3"/>
        <v>0.3034042553</v>
      </c>
      <c r="M29" s="32">
        <f t="shared" si="4"/>
        <v>0.1765593561</v>
      </c>
    </row>
    <row r="30">
      <c r="A30" s="66" t="s">
        <v>12010</v>
      </c>
      <c r="B30" s="56">
        <v>44889.0</v>
      </c>
      <c r="C30" s="29" t="s">
        <v>11980</v>
      </c>
      <c r="D30" s="30" t="s">
        <v>11984</v>
      </c>
      <c r="E30" s="30">
        <v>12.0</v>
      </c>
      <c r="F30" s="30">
        <v>0.57</v>
      </c>
      <c r="G30" s="30">
        <v>0.57</v>
      </c>
      <c r="H30" s="30">
        <f t="shared" si="1"/>
        <v>12</v>
      </c>
      <c r="I30" s="21"/>
      <c r="J30" s="29">
        <v>2.02</v>
      </c>
      <c r="K30" s="30">
        <f t="shared" si="2"/>
        <v>9.98</v>
      </c>
      <c r="L30" s="32">
        <f t="shared" si="3"/>
        <v>0.2060461416</v>
      </c>
      <c r="M30" s="32">
        <f t="shared" si="4"/>
        <v>0.1683333333</v>
      </c>
    </row>
    <row r="31">
      <c r="A31" s="66" t="s">
        <v>12011</v>
      </c>
      <c r="B31" s="56">
        <v>44889.0</v>
      </c>
      <c r="C31" s="29" t="s">
        <v>11980</v>
      </c>
      <c r="D31" s="30" t="s">
        <v>11984</v>
      </c>
      <c r="E31" s="30">
        <v>7.0</v>
      </c>
      <c r="F31" s="30">
        <v>0.57</v>
      </c>
      <c r="G31" s="30">
        <v>0.57</v>
      </c>
      <c r="H31" s="30">
        <f t="shared" si="1"/>
        <v>7</v>
      </c>
      <c r="I31" s="21"/>
      <c r="J31" s="30">
        <v>1.5</v>
      </c>
      <c r="K31" s="30">
        <f t="shared" si="2"/>
        <v>5.5</v>
      </c>
      <c r="L31" s="32">
        <f t="shared" si="3"/>
        <v>0.2734478203</v>
      </c>
      <c r="M31" s="32">
        <f t="shared" si="4"/>
        <v>0.2142857143</v>
      </c>
    </row>
    <row r="32">
      <c r="A32" s="66" t="s">
        <v>12012</v>
      </c>
      <c r="B32" s="56">
        <v>44890.0</v>
      </c>
      <c r="C32" s="29" t="s">
        <v>11980</v>
      </c>
      <c r="D32" s="30" t="s">
        <v>11984</v>
      </c>
      <c r="E32" s="30">
        <v>22.5</v>
      </c>
      <c r="F32" s="30">
        <v>3.5</v>
      </c>
      <c r="G32" s="30">
        <v>4.26</v>
      </c>
      <c r="H32" s="30">
        <f t="shared" si="1"/>
        <v>21.74</v>
      </c>
      <c r="I32" s="21"/>
      <c r="J32" s="30">
        <v>3.9</v>
      </c>
      <c r="K32" s="30">
        <f t="shared" si="2"/>
        <v>17.84</v>
      </c>
      <c r="L32" s="32">
        <f t="shared" si="3"/>
        <v>0.3138461538</v>
      </c>
      <c r="M32" s="32">
        <f t="shared" si="4"/>
        <v>0.1793928243</v>
      </c>
    </row>
    <row r="33">
      <c r="A33" s="66" t="s">
        <v>12013</v>
      </c>
      <c r="B33" s="56">
        <v>44892.0</v>
      </c>
      <c r="C33" s="29" t="s">
        <v>11980</v>
      </c>
      <c r="D33" s="30" t="s">
        <v>11984</v>
      </c>
      <c r="E33" s="30">
        <v>4.0</v>
      </c>
      <c r="F33" s="30">
        <v>0.57</v>
      </c>
      <c r="G33" s="30">
        <v>0.57</v>
      </c>
      <c r="H33" s="30">
        <f t="shared" si="1"/>
        <v>4</v>
      </c>
      <c r="I33" s="21"/>
      <c r="J33" s="29">
        <v>0.94</v>
      </c>
      <c r="K33" s="30">
        <f t="shared" si="2"/>
        <v>3.06</v>
      </c>
      <c r="L33" s="32">
        <f t="shared" si="3"/>
        <v>0.3304157549</v>
      </c>
      <c r="M33" s="32">
        <f t="shared" si="4"/>
        <v>0.235</v>
      </c>
    </row>
    <row r="34">
      <c r="A34" s="66" t="s">
        <v>12014</v>
      </c>
      <c r="B34" s="56">
        <v>44892.0</v>
      </c>
      <c r="C34" s="29" t="s">
        <v>11980</v>
      </c>
      <c r="D34" s="30" t="s">
        <v>11984</v>
      </c>
      <c r="E34" s="30">
        <v>10.0</v>
      </c>
      <c r="F34" s="30">
        <v>0.57</v>
      </c>
      <c r="G34" s="30">
        <v>0.57</v>
      </c>
      <c r="H34" s="30">
        <f t="shared" si="1"/>
        <v>10</v>
      </c>
      <c r="I34" s="21"/>
      <c r="J34" s="29">
        <v>1.78</v>
      </c>
      <c r="K34" s="30">
        <f t="shared" si="2"/>
        <v>8.22</v>
      </c>
      <c r="L34" s="32">
        <f t="shared" si="3"/>
        <v>0.2223273415</v>
      </c>
      <c r="M34" s="32">
        <f t="shared" si="4"/>
        <v>0.178</v>
      </c>
    </row>
    <row r="35">
      <c r="A35" s="29" t="s">
        <v>12015</v>
      </c>
      <c r="B35" s="56">
        <v>44895.0</v>
      </c>
      <c r="C35" s="29" t="s">
        <v>11980</v>
      </c>
      <c r="D35" s="30" t="s">
        <v>11984</v>
      </c>
      <c r="E35" s="30">
        <v>10.0</v>
      </c>
      <c r="F35" s="30">
        <v>0.57</v>
      </c>
      <c r="G35" s="30">
        <v>0.57</v>
      </c>
      <c r="H35" s="30">
        <f t="shared" si="1"/>
        <v>10</v>
      </c>
      <c r="I35" s="21"/>
      <c r="J35" s="30">
        <v>1.74</v>
      </c>
      <c r="K35" s="30">
        <f t="shared" si="2"/>
        <v>8.26</v>
      </c>
      <c r="L35" s="32">
        <f t="shared" si="3"/>
        <v>0.2185430464</v>
      </c>
      <c r="M35" s="32">
        <f t="shared" si="4"/>
        <v>0.174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67" t="s">
        <v>12016</v>
      </c>
      <c r="B36" s="56">
        <v>44895.0</v>
      </c>
      <c r="C36" s="29" t="s">
        <v>11980</v>
      </c>
      <c r="D36" s="30" t="s">
        <v>11984</v>
      </c>
      <c r="E36" s="30">
        <v>7.0</v>
      </c>
      <c r="F36" s="30">
        <v>0.57</v>
      </c>
      <c r="G36" s="30">
        <v>0.57</v>
      </c>
      <c r="H36" s="30">
        <f t="shared" si="1"/>
        <v>7</v>
      </c>
      <c r="I36" s="21"/>
      <c r="J36" s="30">
        <v>1.34</v>
      </c>
      <c r="K36" s="30">
        <f t="shared" si="2"/>
        <v>5.66</v>
      </c>
      <c r="L36" s="32">
        <f t="shared" si="3"/>
        <v>0.2523117569</v>
      </c>
      <c r="M36" s="32">
        <f t="shared" si="4"/>
        <v>0.1914285714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67" t="s">
        <v>12017</v>
      </c>
      <c r="B37" s="56">
        <v>44895.0</v>
      </c>
      <c r="C37" s="29" t="s">
        <v>11980</v>
      </c>
      <c r="D37" s="30" t="s">
        <v>11984</v>
      </c>
      <c r="E37" s="30">
        <v>4.0</v>
      </c>
      <c r="F37" s="30">
        <v>0.57</v>
      </c>
      <c r="G37" s="30">
        <v>0.57</v>
      </c>
      <c r="H37" s="30">
        <f t="shared" si="1"/>
        <v>4</v>
      </c>
      <c r="I37" s="21"/>
      <c r="J37" s="30">
        <v>0.97</v>
      </c>
      <c r="K37" s="30">
        <f t="shared" si="2"/>
        <v>3.03</v>
      </c>
      <c r="L37" s="32">
        <f t="shared" si="3"/>
        <v>0.3369803063</v>
      </c>
      <c r="M37" s="32">
        <f t="shared" si="4"/>
        <v>0.2425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4"/>
      <c r="B38" s="42"/>
      <c r="C38" s="63"/>
      <c r="D38" s="31"/>
      <c r="E38" s="31">
        <f t="shared" ref="E38:M38" si="7">SUM(E2:E37)</f>
        <v>3451.58</v>
      </c>
      <c r="F38" s="31">
        <f t="shared" si="7"/>
        <v>33.46</v>
      </c>
      <c r="G38" s="31">
        <f t="shared" si="7"/>
        <v>97.82</v>
      </c>
      <c r="H38" s="31">
        <f t="shared" si="7"/>
        <v>3387.22</v>
      </c>
      <c r="I38" s="31">
        <f t="shared" si="7"/>
        <v>21.39</v>
      </c>
      <c r="J38" s="31">
        <f t="shared" si="7"/>
        <v>462.87</v>
      </c>
      <c r="K38" s="31">
        <f t="shared" si="7"/>
        <v>2902.96</v>
      </c>
      <c r="L38" s="31">
        <f t="shared" si="7"/>
        <v>8.275951347</v>
      </c>
      <c r="M38" s="31">
        <f t="shared" si="7"/>
        <v>6.271335948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B39" s="29"/>
      <c r="C39" s="30"/>
      <c r="D39" s="21"/>
      <c r="E39" s="21"/>
      <c r="F39" s="21"/>
      <c r="H39" s="21"/>
      <c r="I39" s="21"/>
      <c r="J39" s="21"/>
      <c r="M39" s="32"/>
    </row>
    <row r="40">
      <c r="B40" s="29"/>
      <c r="C40" s="30"/>
      <c r="D40" s="21"/>
      <c r="E40" s="21"/>
      <c r="F40" s="21"/>
      <c r="H40" s="21"/>
      <c r="I40" s="21"/>
      <c r="J40" s="21"/>
      <c r="M40" s="32"/>
    </row>
    <row r="41">
      <c r="B41" s="29"/>
      <c r="C41" s="30"/>
      <c r="D41" s="21"/>
      <c r="E41" s="21"/>
      <c r="F41" s="21"/>
      <c r="H41" s="21"/>
      <c r="I41" s="21"/>
      <c r="J41" s="21"/>
      <c r="M41" s="32"/>
    </row>
    <row r="42">
      <c r="F42" s="21"/>
      <c r="H42" s="21"/>
      <c r="I42" s="21"/>
      <c r="J42" s="21"/>
      <c r="M42" s="32"/>
    </row>
    <row r="43">
      <c r="F43" s="21"/>
      <c r="H43" s="21"/>
      <c r="I43" s="21"/>
      <c r="J43" s="21"/>
      <c r="M43" s="32"/>
    </row>
    <row r="44">
      <c r="F44" s="21"/>
      <c r="H44" s="21"/>
      <c r="I44" s="21"/>
      <c r="J44" s="21"/>
      <c r="M44" s="32"/>
    </row>
    <row r="45">
      <c r="F45" s="21"/>
      <c r="H45" s="21"/>
      <c r="I45" s="21"/>
      <c r="J45" s="21"/>
      <c r="M45" s="32"/>
    </row>
    <row r="46">
      <c r="F46" s="21"/>
      <c r="H46" s="21"/>
      <c r="I46" s="21"/>
      <c r="J46" s="21"/>
      <c r="M46" s="32"/>
    </row>
    <row r="47">
      <c r="F47" s="21"/>
      <c r="H47" s="21"/>
      <c r="I47" s="21"/>
      <c r="J47" s="21"/>
      <c r="M47" s="32"/>
    </row>
    <row r="48">
      <c r="F48" s="21"/>
      <c r="H48" s="21"/>
      <c r="I48" s="21"/>
      <c r="J48" s="21"/>
      <c r="M48" s="32"/>
    </row>
    <row r="49">
      <c r="F49" s="21"/>
      <c r="H49" s="21"/>
      <c r="I49" s="21"/>
      <c r="J49" s="21"/>
      <c r="M49" s="32"/>
    </row>
    <row r="50">
      <c r="F50" s="21"/>
      <c r="H50" s="21"/>
      <c r="I50" s="21"/>
      <c r="J50" s="21"/>
      <c r="M50" s="32"/>
    </row>
    <row r="51">
      <c r="F51" s="21"/>
      <c r="H51" s="21"/>
      <c r="I51" s="21"/>
      <c r="J51" s="21"/>
      <c r="M51" s="32"/>
    </row>
    <row r="52">
      <c r="C52" s="21"/>
      <c r="D52" s="21"/>
      <c r="E52" s="21"/>
      <c r="F52" s="21"/>
      <c r="H52" s="21"/>
      <c r="I52" s="21"/>
      <c r="J52" s="21"/>
      <c r="M52" s="32"/>
    </row>
    <row r="53">
      <c r="C53" s="21"/>
      <c r="D53" s="21"/>
      <c r="E53" s="21"/>
      <c r="F53" s="21"/>
      <c r="H53" s="21"/>
      <c r="I53" s="21"/>
      <c r="J53" s="21"/>
      <c r="M53" s="32"/>
    </row>
    <row r="54">
      <c r="C54" s="21"/>
      <c r="D54" s="21"/>
      <c r="E54" s="21"/>
      <c r="F54" s="21"/>
      <c r="H54" s="21"/>
      <c r="I54" s="21"/>
      <c r="J54" s="21"/>
      <c r="M54" s="32"/>
    </row>
    <row r="55">
      <c r="C55" s="21"/>
      <c r="D55" s="21"/>
      <c r="E55" s="21"/>
      <c r="F55" s="21"/>
      <c r="H55" s="21"/>
      <c r="I55" s="21"/>
      <c r="J55" s="21"/>
      <c r="M55" s="32"/>
    </row>
    <row r="56">
      <c r="C56" s="21"/>
      <c r="D56" s="21"/>
      <c r="E56" s="21"/>
      <c r="F56" s="21"/>
      <c r="H56" s="21"/>
      <c r="I56" s="21"/>
      <c r="J56" s="21"/>
      <c r="M56" s="32"/>
    </row>
    <row r="57">
      <c r="C57" s="21"/>
      <c r="D57" s="21"/>
      <c r="E57" s="21"/>
      <c r="F57" s="21"/>
      <c r="H57" s="21"/>
      <c r="I57" s="21"/>
      <c r="J57" s="21"/>
      <c r="M57" s="32"/>
    </row>
    <row r="58">
      <c r="C58" s="21"/>
      <c r="D58" s="21"/>
      <c r="E58" s="21"/>
      <c r="F58" s="21"/>
      <c r="H58" s="21"/>
      <c r="I58" s="21"/>
      <c r="J58" s="21"/>
      <c r="M58" s="32"/>
    </row>
    <row r="59">
      <c r="C59" s="21"/>
      <c r="D59" s="21"/>
      <c r="E59" s="21"/>
      <c r="F59" s="21"/>
      <c r="H59" s="21"/>
      <c r="I59" s="21"/>
      <c r="J59" s="21"/>
      <c r="M59" s="32"/>
    </row>
    <row r="60">
      <c r="C60" s="21"/>
      <c r="D60" s="21"/>
      <c r="E60" s="21"/>
      <c r="F60" s="21"/>
      <c r="H60" s="21"/>
      <c r="I60" s="21"/>
      <c r="J60" s="21"/>
      <c r="M60" s="32"/>
    </row>
    <row r="61">
      <c r="C61" s="21"/>
      <c r="D61" s="21"/>
      <c r="E61" s="21"/>
      <c r="F61" s="21"/>
      <c r="H61" s="21"/>
      <c r="I61" s="21"/>
      <c r="J61" s="21"/>
      <c r="M61" s="32"/>
    </row>
    <row r="62">
      <c r="C62" s="21"/>
      <c r="D62" s="21"/>
      <c r="E62" s="21"/>
      <c r="F62" s="21"/>
      <c r="H62" s="21"/>
      <c r="I62" s="21"/>
      <c r="J62" s="21"/>
      <c r="M62" s="32"/>
    </row>
    <row r="63">
      <c r="C63" s="21"/>
      <c r="D63" s="21"/>
      <c r="E63" s="21"/>
      <c r="F63" s="21"/>
      <c r="H63" s="21"/>
      <c r="I63" s="21"/>
      <c r="J63" s="21"/>
      <c r="M63" s="32"/>
    </row>
    <row r="64">
      <c r="C64" s="21"/>
      <c r="D64" s="21"/>
      <c r="E64" s="21"/>
      <c r="F64" s="21"/>
      <c r="H64" s="21"/>
      <c r="I64" s="21"/>
      <c r="J64" s="21"/>
      <c r="M64" s="32"/>
    </row>
    <row r="65">
      <c r="C65" s="21"/>
      <c r="D65" s="21"/>
      <c r="E65" s="21"/>
      <c r="F65" s="21"/>
      <c r="H65" s="21"/>
      <c r="I65" s="21"/>
      <c r="J65" s="21"/>
      <c r="M65" s="32"/>
    </row>
    <row r="66">
      <c r="C66" s="21"/>
      <c r="D66" s="21"/>
      <c r="E66" s="21"/>
      <c r="F66" s="21"/>
      <c r="H66" s="21"/>
      <c r="I66" s="21"/>
      <c r="J66" s="21"/>
      <c r="M66" s="32"/>
    </row>
    <row r="67">
      <c r="C67" s="21"/>
      <c r="D67" s="21"/>
      <c r="E67" s="21"/>
      <c r="F67" s="21"/>
      <c r="H67" s="21"/>
      <c r="I67" s="21"/>
      <c r="J67" s="21"/>
      <c r="M67" s="32"/>
    </row>
    <row r="68">
      <c r="C68" s="21"/>
      <c r="D68" s="21"/>
      <c r="E68" s="21"/>
      <c r="F68" s="21"/>
      <c r="H68" s="21"/>
      <c r="I68" s="21"/>
      <c r="J68" s="21"/>
      <c r="M68" s="32"/>
    </row>
    <row r="69">
      <c r="C69" s="21"/>
      <c r="D69" s="21"/>
      <c r="E69" s="21"/>
      <c r="F69" s="21"/>
      <c r="H69" s="21"/>
      <c r="I69" s="21"/>
      <c r="J69" s="21"/>
      <c r="M69" s="32"/>
    </row>
    <row r="70">
      <c r="C70" s="21"/>
      <c r="D70" s="21"/>
      <c r="E70" s="21"/>
      <c r="F70" s="21"/>
      <c r="H70" s="21"/>
      <c r="I70" s="21"/>
      <c r="J70" s="21"/>
      <c r="M70" s="32"/>
    </row>
    <row r="71">
      <c r="C71" s="21"/>
      <c r="D71" s="21"/>
      <c r="E71" s="21"/>
      <c r="F71" s="21"/>
      <c r="H71" s="21"/>
      <c r="I71" s="21"/>
      <c r="J71" s="21"/>
      <c r="M71" s="32"/>
    </row>
    <row r="72">
      <c r="C72" s="21"/>
      <c r="D72" s="21"/>
      <c r="E72" s="21"/>
      <c r="F72" s="21"/>
      <c r="H72" s="21"/>
      <c r="I72" s="21"/>
      <c r="J72" s="21"/>
      <c r="M72" s="32"/>
    </row>
    <row r="73">
      <c r="C73" s="21"/>
      <c r="D73" s="21"/>
      <c r="E73" s="21"/>
      <c r="F73" s="21"/>
      <c r="H73" s="21"/>
      <c r="I73" s="21"/>
      <c r="J73" s="21"/>
      <c r="M73" s="32"/>
    </row>
    <row r="74">
      <c r="C74" s="21"/>
      <c r="D74" s="21"/>
      <c r="E74" s="21"/>
      <c r="F74" s="21"/>
      <c r="H74" s="21"/>
      <c r="I74" s="21"/>
      <c r="J74" s="21"/>
      <c r="M74" s="32"/>
    </row>
    <row r="75">
      <c r="C75" s="21"/>
      <c r="D75" s="21"/>
      <c r="E75" s="21"/>
      <c r="F75" s="21"/>
      <c r="H75" s="21"/>
      <c r="I75" s="21"/>
      <c r="J75" s="21"/>
      <c r="M75" s="32"/>
    </row>
    <row r="76">
      <c r="C76" s="21"/>
      <c r="D76" s="21"/>
      <c r="E76" s="21"/>
      <c r="F76" s="21"/>
      <c r="H76" s="21"/>
      <c r="I76" s="21"/>
      <c r="J76" s="21"/>
      <c r="M76" s="32"/>
    </row>
    <row r="77">
      <c r="C77" s="21"/>
      <c r="D77" s="21"/>
      <c r="E77" s="21"/>
      <c r="F77" s="21"/>
      <c r="H77" s="21"/>
      <c r="I77" s="21"/>
      <c r="J77" s="21"/>
      <c r="M77" s="32"/>
    </row>
    <row r="78">
      <c r="C78" s="21"/>
      <c r="D78" s="21"/>
      <c r="E78" s="21"/>
      <c r="F78" s="21"/>
      <c r="H78" s="21"/>
      <c r="I78" s="21"/>
      <c r="J78" s="21"/>
      <c r="M78" s="32"/>
    </row>
    <row r="79">
      <c r="C79" s="21"/>
      <c r="D79" s="21"/>
      <c r="E79" s="21"/>
      <c r="F79" s="21"/>
      <c r="H79" s="21"/>
      <c r="I79" s="21"/>
      <c r="J79" s="21"/>
      <c r="M79" s="32"/>
    </row>
    <row r="80">
      <c r="C80" s="21"/>
      <c r="D80" s="21"/>
      <c r="E80" s="21"/>
      <c r="F80" s="21"/>
      <c r="H80" s="21"/>
      <c r="I80" s="21"/>
      <c r="J80" s="21"/>
      <c r="M80" s="32"/>
    </row>
    <row r="81">
      <c r="C81" s="21"/>
      <c r="D81" s="21"/>
      <c r="E81" s="21"/>
      <c r="F81" s="21"/>
      <c r="H81" s="21"/>
      <c r="I81" s="21"/>
      <c r="J81" s="21"/>
      <c r="M81" s="32"/>
    </row>
    <row r="82">
      <c r="C82" s="21"/>
      <c r="D82" s="21"/>
      <c r="E82" s="21"/>
      <c r="F82" s="21"/>
      <c r="H82" s="21"/>
      <c r="I82" s="21"/>
      <c r="J82" s="21"/>
      <c r="M82" s="32"/>
    </row>
    <row r="83">
      <c r="C83" s="21"/>
      <c r="D83" s="21"/>
      <c r="E83" s="21"/>
      <c r="F83" s="21"/>
      <c r="H83" s="21"/>
      <c r="I83" s="21"/>
      <c r="J83" s="21"/>
      <c r="M83" s="32"/>
    </row>
    <row r="84">
      <c r="C84" s="21"/>
      <c r="D84" s="21"/>
      <c r="E84" s="21"/>
      <c r="F84" s="21"/>
      <c r="H84" s="21"/>
      <c r="I84" s="21"/>
      <c r="J84" s="21"/>
      <c r="M84" s="32"/>
    </row>
    <row r="85">
      <c r="C85" s="21"/>
      <c r="D85" s="21"/>
      <c r="E85" s="21"/>
      <c r="F85" s="21"/>
      <c r="H85" s="21"/>
      <c r="I85" s="21"/>
      <c r="J85" s="21"/>
      <c r="M85" s="32"/>
    </row>
    <row r="86">
      <c r="C86" s="21"/>
      <c r="D86" s="21"/>
      <c r="E86" s="21"/>
      <c r="F86" s="21"/>
      <c r="H86" s="21"/>
      <c r="I86" s="21"/>
      <c r="J86" s="21"/>
      <c r="M86" s="32"/>
    </row>
    <row r="87">
      <c r="C87" s="21"/>
      <c r="D87" s="21"/>
      <c r="E87" s="21"/>
      <c r="F87" s="21"/>
      <c r="H87" s="21"/>
      <c r="I87" s="21"/>
      <c r="J87" s="21"/>
      <c r="M87" s="32"/>
    </row>
    <row r="88">
      <c r="C88" s="21"/>
      <c r="D88" s="21"/>
      <c r="E88" s="21"/>
      <c r="F88" s="21"/>
      <c r="H88" s="21"/>
      <c r="I88" s="21"/>
      <c r="J88" s="21"/>
      <c r="M88" s="32"/>
    </row>
    <row r="89">
      <c r="C89" s="21"/>
      <c r="D89" s="21"/>
      <c r="E89" s="21"/>
      <c r="F89" s="21"/>
      <c r="H89" s="21"/>
      <c r="I89" s="21"/>
      <c r="J89" s="21"/>
      <c r="M89" s="32"/>
    </row>
    <row r="90">
      <c r="C90" s="21"/>
      <c r="D90" s="21"/>
      <c r="E90" s="21"/>
      <c r="F90" s="21"/>
      <c r="H90" s="21"/>
      <c r="I90" s="21"/>
      <c r="J90" s="21"/>
      <c r="M90" s="32"/>
    </row>
    <row r="91">
      <c r="C91" s="21"/>
      <c r="D91" s="21"/>
      <c r="E91" s="21"/>
      <c r="F91" s="21"/>
      <c r="H91" s="21"/>
      <c r="I91" s="21"/>
      <c r="J91" s="21"/>
      <c r="M91" s="32"/>
    </row>
    <row r="92">
      <c r="C92" s="21"/>
      <c r="D92" s="21"/>
      <c r="E92" s="21"/>
      <c r="F92" s="21"/>
      <c r="H92" s="21"/>
      <c r="I92" s="21"/>
      <c r="J92" s="21"/>
      <c r="M92" s="32"/>
    </row>
    <row r="93">
      <c r="C93" s="21"/>
      <c r="D93" s="21"/>
      <c r="E93" s="21"/>
      <c r="F93" s="21"/>
      <c r="H93" s="21"/>
      <c r="I93" s="21"/>
      <c r="J93" s="21"/>
      <c r="M93" s="32"/>
    </row>
    <row r="94">
      <c r="C94" s="21"/>
      <c r="D94" s="21"/>
      <c r="E94" s="21"/>
      <c r="F94" s="21"/>
      <c r="H94" s="21"/>
      <c r="I94" s="21"/>
      <c r="J94" s="21"/>
      <c r="M94" s="32"/>
    </row>
    <row r="95">
      <c r="C95" s="21"/>
      <c r="D95" s="21"/>
      <c r="E95" s="21"/>
      <c r="F95" s="21"/>
      <c r="H95" s="21"/>
      <c r="I95" s="21"/>
      <c r="J95" s="21"/>
      <c r="M95" s="32"/>
    </row>
    <row r="96">
      <c r="C96" s="21"/>
      <c r="D96" s="21"/>
      <c r="E96" s="21"/>
      <c r="F96" s="21"/>
      <c r="H96" s="21"/>
      <c r="I96" s="21"/>
      <c r="J96" s="21"/>
      <c r="M96" s="32"/>
    </row>
    <row r="97">
      <c r="C97" s="21"/>
      <c r="D97" s="21"/>
      <c r="E97" s="21"/>
      <c r="F97" s="21"/>
      <c r="H97" s="21"/>
      <c r="I97" s="21"/>
      <c r="J97" s="21"/>
      <c r="M97" s="32"/>
    </row>
    <row r="98">
      <c r="C98" s="21"/>
      <c r="D98" s="21"/>
      <c r="E98" s="21"/>
      <c r="F98" s="21"/>
      <c r="H98" s="21"/>
      <c r="I98" s="21"/>
      <c r="J98" s="21"/>
      <c r="M98" s="32"/>
    </row>
    <row r="99">
      <c r="C99" s="21"/>
      <c r="D99" s="21"/>
      <c r="E99" s="21"/>
      <c r="F99" s="21"/>
      <c r="H99" s="21"/>
      <c r="I99" s="21"/>
      <c r="J99" s="21"/>
      <c r="M99" s="32"/>
    </row>
    <row r="100">
      <c r="C100" s="21"/>
      <c r="D100" s="21"/>
      <c r="E100" s="21"/>
      <c r="F100" s="21"/>
      <c r="H100" s="21"/>
      <c r="I100" s="21"/>
      <c r="J100" s="21"/>
      <c r="M100" s="32"/>
    </row>
    <row r="101">
      <c r="C101" s="21"/>
      <c r="D101" s="21"/>
      <c r="E101" s="21"/>
      <c r="F101" s="21"/>
      <c r="H101" s="21"/>
      <c r="I101" s="21"/>
      <c r="J101" s="21"/>
      <c r="M101" s="32"/>
    </row>
    <row r="102">
      <c r="C102" s="21"/>
      <c r="D102" s="21"/>
      <c r="E102" s="21"/>
      <c r="F102" s="21"/>
      <c r="H102" s="21"/>
      <c r="I102" s="21"/>
      <c r="J102" s="21"/>
      <c r="M102" s="32"/>
    </row>
    <row r="103">
      <c r="C103" s="21"/>
      <c r="D103" s="21"/>
      <c r="E103" s="21"/>
      <c r="F103" s="21"/>
      <c r="H103" s="21"/>
      <c r="I103" s="21"/>
      <c r="J103" s="21"/>
      <c r="M103" s="32"/>
    </row>
    <row r="104">
      <c r="C104" s="21"/>
      <c r="D104" s="21"/>
      <c r="E104" s="21"/>
      <c r="F104" s="21"/>
      <c r="H104" s="21"/>
      <c r="I104" s="21"/>
      <c r="J104" s="21"/>
      <c r="M104" s="32"/>
    </row>
    <row r="105">
      <c r="C105" s="21"/>
      <c r="D105" s="21"/>
      <c r="E105" s="21"/>
      <c r="F105" s="21"/>
      <c r="H105" s="21"/>
      <c r="I105" s="21"/>
      <c r="J105" s="21"/>
      <c r="M105" s="32"/>
    </row>
    <row r="106">
      <c r="C106" s="21"/>
      <c r="D106" s="21"/>
      <c r="E106" s="21"/>
      <c r="F106" s="21"/>
      <c r="H106" s="21"/>
      <c r="I106" s="21"/>
      <c r="J106" s="21"/>
      <c r="M106" s="32"/>
    </row>
    <row r="107">
      <c r="C107" s="21"/>
      <c r="D107" s="21"/>
      <c r="E107" s="21"/>
      <c r="F107" s="21"/>
      <c r="H107" s="21"/>
      <c r="I107" s="21"/>
      <c r="J107" s="21"/>
      <c r="M107" s="32"/>
    </row>
    <row r="108">
      <c r="C108" s="21"/>
      <c r="D108" s="21"/>
      <c r="E108" s="21"/>
      <c r="F108" s="21"/>
      <c r="H108" s="21"/>
      <c r="I108" s="21"/>
      <c r="J108" s="21"/>
      <c r="M108" s="32"/>
    </row>
    <row r="109">
      <c r="C109" s="21"/>
      <c r="D109" s="21"/>
      <c r="E109" s="21"/>
      <c r="F109" s="21"/>
      <c r="H109" s="21"/>
      <c r="I109" s="21"/>
      <c r="J109" s="21"/>
      <c r="M109" s="32"/>
    </row>
    <row r="110">
      <c r="C110" s="21"/>
      <c r="D110" s="21"/>
      <c r="E110" s="21"/>
      <c r="F110" s="21"/>
      <c r="H110" s="21"/>
      <c r="I110" s="21"/>
      <c r="J110" s="21"/>
      <c r="M110" s="32"/>
    </row>
    <row r="111">
      <c r="C111" s="21"/>
      <c r="D111" s="21"/>
      <c r="E111" s="21"/>
      <c r="F111" s="21"/>
      <c r="H111" s="21"/>
      <c r="I111" s="21"/>
      <c r="J111" s="21"/>
      <c r="M111" s="32"/>
    </row>
    <row r="112">
      <c r="C112" s="21"/>
      <c r="D112" s="21"/>
      <c r="E112" s="21"/>
      <c r="F112" s="21"/>
      <c r="H112" s="21"/>
      <c r="I112" s="21"/>
      <c r="J112" s="21"/>
      <c r="M112" s="32"/>
    </row>
    <row r="113">
      <c r="C113" s="21"/>
      <c r="D113" s="21"/>
      <c r="E113" s="21"/>
      <c r="F113" s="21"/>
      <c r="H113" s="21"/>
      <c r="I113" s="21"/>
      <c r="J113" s="21"/>
      <c r="M113" s="32"/>
    </row>
    <row r="114">
      <c r="C114" s="21"/>
      <c r="D114" s="21"/>
      <c r="E114" s="21"/>
      <c r="F114" s="21"/>
      <c r="H114" s="21"/>
      <c r="I114" s="21"/>
      <c r="J114" s="21"/>
      <c r="M114" s="32"/>
    </row>
    <row r="115">
      <c r="C115" s="21"/>
      <c r="D115" s="21"/>
      <c r="E115" s="21"/>
      <c r="F115" s="21"/>
      <c r="H115" s="21"/>
      <c r="I115" s="21"/>
      <c r="J115" s="21"/>
      <c r="M115" s="32"/>
    </row>
    <row r="116">
      <c r="C116" s="21"/>
      <c r="D116" s="21"/>
      <c r="E116" s="21"/>
      <c r="F116" s="21"/>
      <c r="H116" s="21"/>
      <c r="I116" s="21"/>
      <c r="J116" s="21"/>
      <c r="M116" s="32"/>
    </row>
    <row r="117">
      <c r="C117" s="21"/>
      <c r="D117" s="21"/>
      <c r="E117" s="21"/>
      <c r="F117" s="21"/>
      <c r="H117" s="21"/>
      <c r="I117" s="21"/>
      <c r="J117" s="21"/>
      <c r="M117" s="32"/>
    </row>
    <row r="118">
      <c r="C118" s="21"/>
      <c r="D118" s="21"/>
      <c r="E118" s="21"/>
      <c r="F118" s="21"/>
      <c r="H118" s="21"/>
      <c r="I118" s="21"/>
      <c r="J118" s="21"/>
      <c r="M118" s="32"/>
    </row>
    <row r="119">
      <c r="C119" s="21"/>
      <c r="D119" s="21"/>
      <c r="E119" s="21"/>
      <c r="F119" s="21"/>
      <c r="H119" s="21"/>
      <c r="I119" s="21"/>
      <c r="J119" s="21"/>
      <c r="M119" s="32"/>
    </row>
    <row r="120">
      <c r="C120" s="21"/>
      <c r="D120" s="21"/>
      <c r="E120" s="21"/>
      <c r="F120" s="21"/>
      <c r="H120" s="21"/>
      <c r="I120" s="21"/>
      <c r="J120" s="21"/>
      <c r="M120" s="32"/>
    </row>
    <row r="121">
      <c r="C121" s="21"/>
      <c r="D121" s="21"/>
      <c r="E121" s="21"/>
      <c r="F121" s="21"/>
      <c r="H121" s="21"/>
      <c r="I121" s="21"/>
      <c r="J121" s="21"/>
      <c r="M121" s="32"/>
    </row>
    <row r="122">
      <c r="C122" s="21"/>
      <c r="D122" s="21"/>
      <c r="E122" s="21"/>
      <c r="F122" s="21"/>
      <c r="H122" s="21"/>
      <c r="I122" s="21"/>
      <c r="J122" s="21"/>
      <c r="M122" s="32"/>
    </row>
    <row r="123">
      <c r="C123" s="21"/>
      <c r="D123" s="21"/>
      <c r="E123" s="21"/>
      <c r="F123" s="21"/>
      <c r="H123" s="21"/>
      <c r="I123" s="21"/>
      <c r="J123" s="21"/>
      <c r="M123" s="32"/>
    </row>
    <row r="124">
      <c r="C124" s="21"/>
      <c r="D124" s="21"/>
      <c r="E124" s="21"/>
      <c r="F124" s="21"/>
      <c r="H124" s="21"/>
      <c r="I124" s="21"/>
      <c r="J124" s="21"/>
      <c r="M124" s="32"/>
    </row>
    <row r="125">
      <c r="C125" s="21"/>
      <c r="D125" s="21"/>
      <c r="E125" s="21"/>
      <c r="F125" s="21"/>
      <c r="H125" s="21"/>
      <c r="I125" s="21"/>
      <c r="J125" s="21"/>
      <c r="M125" s="32"/>
    </row>
    <row r="126">
      <c r="C126" s="21"/>
      <c r="D126" s="21"/>
      <c r="E126" s="21"/>
      <c r="F126" s="21"/>
      <c r="H126" s="21"/>
      <c r="I126" s="21"/>
      <c r="J126" s="21"/>
      <c r="M126" s="32"/>
    </row>
    <row r="127">
      <c r="C127" s="21"/>
      <c r="D127" s="21"/>
      <c r="E127" s="21"/>
      <c r="F127" s="21"/>
      <c r="H127" s="21"/>
      <c r="I127" s="21"/>
      <c r="J127" s="21"/>
      <c r="M127" s="32"/>
    </row>
    <row r="128">
      <c r="C128" s="21"/>
      <c r="D128" s="21"/>
      <c r="E128" s="21"/>
      <c r="F128" s="21"/>
      <c r="H128" s="21"/>
      <c r="I128" s="21"/>
      <c r="J128" s="21"/>
      <c r="M128" s="32"/>
    </row>
    <row r="129">
      <c r="C129" s="21"/>
      <c r="D129" s="21"/>
      <c r="E129" s="21"/>
      <c r="F129" s="21"/>
      <c r="H129" s="21"/>
      <c r="I129" s="21"/>
      <c r="J129" s="21"/>
      <c r="M129" s="32"/>
    </row>
    <row r="130">
      <c r="C130" s="21"/>
      <c r="D130" s="21"/>
      <c r="E130" s="21"/>
      <c r="F130" s="21"/>
      <c r="H130" s="21"/>
      <c r="I130" s="21"/>
      <c r="J130" s="21"/>
      <c r="M130" s="32"/>
    </row>
    <row r="131">
      <c r="C131" s="21"/>
      <c r="D131" s="21"/>
      <c r="E131" s="21"/>
      <c r="F131" s="21"/>
      <c r="H131" s="21"/>
      <c r="I131" s="21"/>
      <c r="J131" s="21"/>
      <c r="M131" s="32"/>
    </row>
    <row r="132">
      <c r="C132" s="21"/>
      <c r="D132" s="21"/>
      <c r="E132" s="21"/>
      <c r="F132" s="21"/>
      <c r="H132" s="21"/>
      <c r="I132" s="21"/>
      <c r="J132" s="21"/>
      <c r="M132" s="32"/>
    </row>
    <row r="133">
      <c r="C133" s="21"/>
      <c r="D133" s="21"/>
      <c r="E133" s="21"/>
      <c r="F133" s="21"/>
      <c r="H133" s="21"/>
      <c r="I133" s="21"/>
      <c r="J133" s="21"/>
      <c r="M133" s="32"/>
    </row>
    <row r="134">
      <c r="C134" s="21"/>
      <c r="D134" s="21"/>
      <c r="E134" s="21"/>
      <c r="F134" s="21"/>
      <c r="H134" s="21"/>
      <c r="I134" s="21"/>
      <c r="J134" s="21"/>
      <c r="M134" s="32"/>
    </row>
    <row r="135">
      <c r="C135" s="21"/>
      <c r="D135" s="21"/>
      <c r="E135" s="21"/>
      <c r="F135" s="21"/>
      <c r="H135" s="21"/>
      <c r="I135" s="21"/>
      <c r="J135" s="21"/>
      <c r="M135" s="32"/>
    </row>
    <row r="136">
      <c r="C136" s="21"/>
      <c r="D136" s="21"/>
      <c r="E136" s="21"/>
      <c r="F136" s="21"/>
      <c r="H136" s="21"/>
      <c r="I136" s="21"/>
      <c r="J136" s="21"/>
      <c r="M136" s="32"/>
    </row>
    <row r="137">
      <c r="C137" s="21"/>
      <c r="D137" s="21"/>
      <c r="E137" s="21"/>
      <c r="F137" s="21"/>
      <c r="H137" s="21"/>
      <c r="I137" s="21"/>
      <c r="J137" s="21"/>
      <c r="M137" s="32"/>
    </row>
    <row r="138">
      <c r="C138" s="21"/>
      <c r="D138" s="21"/>
      <c r="E138" s="21"/>
      <c r="F138" s="21"/>
      <c r="H138" s="21"/>
      <c r="I138" s="21"/>
      <c r="J138" s="21"/>
      <c r="M138" s="32"/>
    </row>
    <row r="139">
      <c r="C139" s="21"/>
      <c r="D139" s="21"/>
      <c r="E139" s="21"/>
      <c r="F139" s="21"/>
      <c r="H139" s="21"/>
      <c r="I139" s="21"/>
      <c r="J139" s="21"/>
      <c r="M139" s="32"/>
    </row>
    <row r="140">
      <c r="C140" s="21"/>
      <c r="D140" s="21"/>
      <c r="E140" s="21"/>
      <c r="F140" s="21"/>
      <c r="H140" s="21"/>
      <c r="I140" s="21"/>
      <c r="J140" s="21"/>
      <c r="M140" s="32"/>
    </row>
    <row r="141">
      <c r="C141" s="21"/>
      <c r="D141" s="21"/>
      <c r="E141" s="21"/>
      <c r="F141" s="21"/>
      <c r="H141" s="21"/>
      <c r="I141" s="21"/>
      <c r="J141" s="21"/>
      <c r="M141" s="32"/>
    </row>
    <row r="142">
      <c r="C142" s="21"/>
      <c r="D142" s="21"/>
      <c r="E142" s="21"/>
      <c r="F142" s="21"/>
      <c r="H142" s="21"/>
      <c r="I142" s="21"/>
      <c r="J142" s="21"/>
      <c r="M142" s="32"/>
    </row>
    <row r="143">
      <c r="C143" s="21"/>
      <c r="D143" s="21"/>
      <c r="E143" s="21"/>
      <c r="F143" s="21"/>
      <c r="H143" s="21"/>
      <c r="I143" s="21"/>
      <c r="J143" s="21"/>
      <c r="M143" s="32"/>
    </row>
    <row r="144">
      <c r="C144" s="21"/>
      <c r="D144" s="21"/>
      <c r="E144" s="21"/>
      <c r="F144" s="21"/>
      <c r="H144" s="21"/>
      <c r="I144" s="21"/>
      <c r="J144" s="21"/>
      <c r="M144" s="32"/>
    </row>
    <row r="145">
      <c r="C145" s="21"/>
      <c r="D145" s="21"/>
      <c r="E145" s="21"/>
      <c r="F145" s="21"/>
      <c r="H145" s="21"/>
      <c r="I145" s="21"/>
      <c r="J145" s="21"/>
      <c r="M145" s="32"/>
    </row>
    <row r="146">
      <c r="C146" s="21"/>
      <c r="D146" s="21"/>
      <c r="E146" s="21"/>
      <c r="F146" s="21"/>
      <c r="H146" s="21"/>
      <c r="I146" s="21"/>
      <c r="J146" s="21"/>
      <c r="M146" s="32"/>
    </row>
    <row r="147">
      <c r="C147" s="21"/>
      <c r="D147" s="21"/>
      <c r="E147" s="21"/>
      <c r="F147" s="21"/>
      <c r="H147" s="21"/>
      <c r="I147" s="21"/>
      <c r="J147" s="21"/>
      <c r="M147" s="32"/>
    </row>
    <row r="148">
      <c r="C148" s="21"/>
      <c r="D148" s="21"/>
      <c r="E148" s="21"/>
      <c r="F148" s="21"/>
      <c r="H148" s="21"/>
      <c r="I148" s="21"/>
      <c r="J148" s="21"/>
      <c r="M148" s="32"/>
    </row>
    <row r="149">
      <c r="C149" s="21"/>
      <c r="D149" s="21"/>
      <c r="E149" s="21"/>
      <c r="F149" s="21"/>
      <c r="H149" s="21"/>
      <c r="I149" s="21"/>
      <c r="J149" s="21"/>
      <c r="M149" s="32"/>
    </row>
    <row r="150">
      <c r="C150" s="21"/>
      <c r="D150" s="21"/>
      <c r="E150" s="21"/>
      <c r="F150" s="21"/>
      <c r="H150" s="21"/>
      <c r="I150" s="21"/>
      <c r="J150" s="21"/>
      <c r="M150" s="32"/>
    </row>
    <row r="151">
      <c r="C151" s="21"/>
      <c r="D151" s="21"/>
      <c r="E151" s="21"/>
      <c r="F151" s="21"/>
      <c r="H151" s="21"/>
      <c r="I151" s="21"/>
      <c r="J151" s="21"/>
      <c r="M151" s="32"/>
    </row>
    <row r="152">
      <c r="C152" s="21"/>
      <c r="D152" s="21"/>
      <c r="E152" s="21"/>
      <c r="F152" s="21"/>
      <c r="H152" s="21"/>
      <c r="I152" s="21"/>
      <c r="J152" s="21"/>
      <c r="M152" s="32"/>
    </row>
    <row r="153">
      <c r="C153" s="21"/>
      <c r="D153" s="21"/>
      <c r="E153" s="21"/>
      <c r="F153" s="21"/>
      <c r="H153" s="21"/>
      <c r="I153" s="21"/>
      <c r="J153" s="21"/>
      <c r="M153" s="32"/>
    </row>
    <row r="154">
      <c r="C154" s="21"/>
      <c r="D154" s="21"/>
      <c r="E154" s="21"/>
      <c r="F154" s="21"/>
      <c r="H154" s="21"/>
      <c r="I154" s="21"/>
      <c r="J154" s="21"/>
      <c r="M154" s="32"/>
    </row>
    <row r="155">
      <c r="C155" s="21"/>
      <c r="D155" s="21"/>
      <c r="E155" s="21"/>
      <c r="F155" s="21"/>
      <c r="H155" s="21"/>
      <c r="I155" s="21"/>
      <c r="J155" s="21"/>
      <c r="M155" s="32"/>
    </row>
    <row r="156">
      <c r="C156" s="21"/>
      <c r="D156" s="21"/>
      <c r="E156" s="21"/>
      <c r="F156" s="21"/>
      <c r="H156" s="21"/>
      <c r="I156" s="21"/>
      <c r="J156" s="21"/>
      <c r="M156" s="32"/>
    </row>
    <row r="157">
      <c r="C157" s="21"/>
      <c r="D157" s="21"/>
      <c r="E157" s="21"/>
      <c r="F157" s="21"/>
      <c r="H157" s="21"/>
      <c r="I157" s="21"/>
      <c r="J157" s="21"/>
      <c r="M157" s="32"/>
    </row>
    <row r="158">
      <c r="C158" s="21"/>
      <c r="D158" s="21"/>
      <c r="E158" s="21"/>
      <c r="F158" s="21"/>
      <c r="H158" s="21"/>
      <c r="I158" s="21"/>
      <c r="J158" s="21"/>
      <c r="M158" s="32"/>
    </row>
    <row r="159">
      <c r="C159" s="21"/>
      <c r="D159" s="21"/>
      <c r="E159" s="21"/>
      <c r="F159" s="21"/>
      <c r="H159" s="21"/>
      <c r="I159" s="21"/>
      <c r="J159" s="21"/>
      <c r="M159" s="32"/>
    </row>
    <row r="160">
      <c r="C160" s="21"/>
      <c r="D160" s="21"/>
      <c r="E160" s="21"/>
      <c r="F160" s="21"/>
      <c r="H160" s="21"/>
      <c r="I160" s="21"/>
      <c r="J160" s="21"/>
      <c r="M160" s="32"/>
    </row>
    <row r="161">
      <c r="C161" s="21"/>
      <c r="D161" s="21"/>
      <c r="E161" s="21"/>
      <c r="F161" s="21"/>
      <c r="H161" s="21"/>
      <c r="I161" s="21"/>
      <c r="J161" s="21"/>
      <c r="M161" s="32"/>
    </row>
    <row r="162">
      <c r="C162" s="21"/>
      <c r="D162" s="21"/>
      <c r="E162" s="21"/>
      <c r="F162" s="21"/>
      <c r="H162" s="21"/>
      <c r="I162" s="21"/>
      <c r="J162" s="21"/>
      <c r="M162" s="32"/>
    </row>
    <row r="163">
      <c r="C163" s="21"/>
      <c r="D163" s="21"/>
      <c r="E163" s="21"/>
      <c r="F163" s="21"/>
      <c r="H163" s="21"/>
      <c r="I163" s="21"/>
      <c r="J163" s="21"/>
      <c r="M163" s="32"/>
    </row>
    <row r="164">
      <c r="C164" s="21"/>
      <c r="D164" s="21"/>
      <c r="E164" s="21"/>
      <c r="F164" s="21"/>
      <c r="H164" s="21"/>
      <c r="I164" s="21"/>
      <c r="J164" s="21"/>
      <c r="M164" s="32"/>
    </row>
    <row r="165">
      <c r="C165" s="21"/>
      <c r="D165" s="21"/>
      <c r="E165" s="21"/>
      <c r="F165" s="21"/>
      <c r="H165" s="21"/>
      <c r="I165" s="21"/>
      <c r="J165" s="21"/>
      <c r="M165" s="32"/>
    </row>
    <row r="166">
      <c r="C166" s="21"/>
      <c r="D166" s="21"/>
      <c r="E166" s="21"/>
      <c r="F166" s="21"/>
      <c r="H166" s="21"/>
      <c r="I166" s="21"/>
      <c r="J166" s="21"/>
      <c r="M166" s="32"/>
    </row>
    <row r="167">
      <c r="C167" s="21"/>
      <c r="D167" s="21"/>
      <c r="E167" s="21"/>
      <c r="F167" s="21"/>
      <c r="H167" s="21"/>
      <c r="I167" s="21"/>
      <c r="J167" s="21"/>
      <c r="M167" s="32"/>
    </row>
    <row r="168">
      <c r="C168" s="21"/>
      <c r="D168" s="21"/>
      <c r="E168" s="21"/>
      <c r="F168" s="21"/>
      <c r="H168" s="21"/>
      <c r="I168" s="21"/>
      <c r="J168" s="21"/>
      <c r="M168" s="32"/>
    </row>
    <row r="169">
      <c r="C169" s="21"/>
      <c r="D169" s="21"/>
      <c r="E169" s="21"/>
      <c r="F169" s="21"/>
      <c r="H169" s="21"/>
      <c r="I169" s="21"/>
      <c r="J169" s="21"/>
      <c r="M169" s="32"/>
    </row>
    <row r="170">
      <c r="C170" s="21"/>
      <c r="D170" s="21"/>
      <c r="E170" s="21"/>
      <c r="F170" s="21"/>
      <c r="H170" s="21"/>
      <c r="I170" s="21"/>
      <c r="J170" s="21"/>
      <c r="M170" s="32"/>
    </row>
    <row r="171">
      <c r="C171" s="21"/>
      <c r="D171" s="21"/>
      <c r="E171" s="21"/>
      <c r="F171" s="21"/>
      <c r="H171" s="21"/>
      <c r="I171" s="21"/>
      <c r="J171" s="21"/>
      <c r="M171" s="32"/>
    </row>
    <row r="172">
      <c r="C172" s="21"/>
      <c r="D172" s="21"/>
      <c r="E172" s="21"/>
      <c r="F172" s="21"/>
      <c r="H172" s="21"/>
      <c r="I172" s="21"/>
      <c r="J172" s="21"/>
      <c r="M172" s="32"/>
    </row>
    <row r="173">
      <c r="C173" s="21"/>
      <c r="D173" s="21"/>
      <c r="E173" s="21"/>
      <c r="F173" s="21"/>
      <c r="H173" s="21"/>
      <c r="I173" s="21"/>
      <c r="J173" s="21"/>
      <c r="M173" s="32"/>
    </row>
    <row r="174">
      <c r="C174" s="21"/>
      <c r="D174" s="21"/>
      <c r="E174" s="21"/>
      <c r="F174" s="21"/>
      <c r="H174" s="21"/>
      <c r="I174" s="21"/>
      <c r="J174" s="21"/>
      <c r="M174" s="32"/>
    </row>
    <row r="175">
      <c r="C175" s="21"/>
      <c r="D175" s="21"/>
      <c r="E175" s="21"/>
      <c r="F175" s="21"/>
      <c r="H175" s="21"/>
      <c r="I175" s="21"/>
      <c r="J175" s="21"/>
      <c r="M175" s="32"/>
    </row>
    <row r="176">
      <c r="C176" s="21"/>
      <c r="D176" s="21"/>
      <c r="E176" s="21"/>
      <c r="F176" s="21"/>
      <c r="H176" s="21"/>
      <c r="I176" s="21"/>
      <c r="J176" s="21"/>
      <c r="M176" s="32"/>
    </row>
    <row r="177">
      <c r="C177" s="21"/>
      <c r="D177" s="21"/>
      <c r="E177" s="21"/>
      <c r="F177" s="21"/>
      <c r="H177" s="21"/>
      <c r="I177" s="21"/>
      <c r="J177" s="21"/>
      <c r="M177" s="32"/>
    </row>
    <row r="178">
      <c r="C178" s="21"/>
      <c r="D178" s="21"/>
      <c r="E178" s="21"/>
      <c r="F178" s="21"/>
      <c r="H178" s="21"/>
      <c r="I178" s="21"/>
      <c r="J178" s="21"/>
      <c r="M178" s="32"/>
    </row>
    <row r="179">
      <c r="C179" s="21"/>
      <c r="D179" s="21"/>
      <c r="E179" s="21"/>
      <c r="F179" s="21"/>
      <c r="H179" s="21"/>
      <c r="I179" s="21"/>
      <c r="J179" s="21"/>
      <c r="M179" s="32"/>
    </row>
    <row r="180">
      <c r="C180" s="21"/>
      <c r="D180" s="21"/>
      <c r="E180" s="21"/>
      <c r="F180" s="21"/>
      <c r="H180" s="21"/>
      <c r="I180" s="21"/>
      <c r="J180" s="21"/>
      <c r="M180" s="32"/>
    </row>
    <row r="181">
      <c r="C181" s="21"/>
      <c r="D181" s="21"/>
      <c r="E181" s="21"/>
      <c r="F181" s="21"/>
      <c r="H181" s="21"/>
      <c r="I181" s="21"/>
      <c r="J181" s="21"/>
      <c r="M181" s="32"/>
    </row>
    <row r="182">
      <c r="C182" s="21"/>
      <c r="D182" s="21"/>
      <c r="E182" s="21"/>
      <c r="F182" s="21"/>
      <c r="H182" s="21"/>
      <c r="I182" s="21"/>
      <c r="J182" s="21"/>
      <c r="M182" s="32"/>
    </row>
    <row r="183">
      <c r="C183" s="21"/>
      <c r="D183" s="21"/>
      <c r="E183" s="21"/>
      <c r="F183" s="21"/>
      <c r="H183" s="21"/>
      <c r="I183" s="21"/>
      <c r="J183" s="21"/>
      <c r="M183" s="32"/>
    </row>
    <row r="184">
      <c r="C184" s="21"/>
      <c r="D184" s="21"/>
      <c r="E184" s="21"/>
      <c r="F184" s="21"/>
      <c r="H184" s="21"/>
      <c r="I184" s="21"/>
      <c r="J184" s="21"/>
      <c r="M184" s="32"/>
    </row>
    <row r="185">
      <c r="C185" s="21"/>
      <c r="D185" s="21"/>
      <c r="E185" s="21"/>
      <c r="F185" s="21"/>
      <c r="H185" s="21"/>
      <c r="I185" s="21"/>
      <c r="J185" s="21"/>
      <c r="M185" s="32"/>
    </row>
    <row r="186">
      <c r="C186" s="21"/>
      <c r="D186" s="21"/>
      <c r="E186" s="21"/>
      <c r="F186" s="21"/>
      <c r="H186" s="21"/>
      <c r="I186" s="21"/>
      <c r="J186" s="21"/>
      <c r="M186" s="32"/>
    </row>
    <row r="187">
      <c r="C187" s="21"/>
      <c r="D187" s="21"/>
      <c r="E187" s="21"/>
      <c r="F187" s="21"/>
      <c r="H187" s="21"/>
      <c r="I187" s="21"/>
      <c r="J187" s="21"/>
      <c r="M187" s="32"/>
    </row>
    <row r="188">
      <c r="C188" s="21"/>
      <c r="D188" s="21"/>
      <c r="E188" s="21"/>
      <c r="F188" s="21"/>
      <c r="H188" s="21"/>
      <c r="I188" s="21"/>
      <c r="J188" s="21"/>
      <c r="M188" s="32"/>
    </row>
    <row r="189">
      <c r="C189" s="21"/>
      <c r="D189" s="21"/>
      <c r="E189" s="21"/>
      <c r="F189" s="21"/>
      <c r="H189" s="21"/>
      <c r="I189" s="21"/>
      <c r="J189" s="21"/>
      <c r="M189" s="32"/>
    </row>
    <row r="190">
      <c r="C190" s="21"/>
      <c r="D190" s="21"/>
      <c r="E190" s="21"/>
      <c r="F190" s="21"/>
      <c r="H190" s="21"/>
      <c r="I190" s="21"/>
      <c r="J190" s="21"/>
      <c r="M190" s="32"/>
    </row>
    <row r="191">
      <c r="C191" s="21"/>
      <c r="D191" s="21"/>
      <c r="E191" s="21"/>
      <c r="F191" s="21"/>
      <c r="H191" s="21"/>
      <c r="I191" s="21"/>
      <c r="J191" s="21"/>
      <c r="M191" s="32"/>
    </row>
    <row r="192">
      <c r="C192" s="21"/>
      <c r="D192" s="21"/>
      <c r="E192" s="21"/>
      <c r="F192" s="21"/>
      <c r="H192" s="21"/>
      <c r="I192" s="21"/>
      <c r="J192" s="21"/>
      <c r="M192" s="32"/>
    </row>
    <row r="193">
      <c r="C193" s="21"/>
      <c r="D193" s="21"/>
      <c r="E193" s="21"/>
      <c r="F193" s="21"/>
      <c r="H193" s="21"/>
      <c r="I193" s="21"/>
      <c r="J193" s="21"/>
      <c r="M193" s="32"/>
    </row>
    <row r="194">
      <c r="C194" s="21"/>
      <c r="D194" s="21"/>
      <c r="E194" s="21"/>
      <c r="F194" s="21"/>
      <c r="H194" s="21"/>
      <c r="I194" s="21"/>
      <c r="J194" s="21"/>
      <c r="M194" s="32"/>
    </row>
    <row r="195">
      <c r="C195" s="21"/>
      <c r="D195" s="21"/>
      <c r="E195" s="21"/>
      <c r="F195" s="21"/>
      <c r="H195" s="21"/>
      <c r="I195" s="21"/>
      <c r="J195" s="21"/>
      <c r="M195" s="32"/>
    </row>
    <row r="196">
      <c r="C196" s="21"/>
      <c r="D196" s="21"/>
      <c r="E196" s="21"/>
      <c r="F196" s="21"/>
      <c r="H196" s="21"/>
      <c r="I196" s="21"/>
      <c r="J196" s="21"/>
      <c r="M196" s="32"/>
    </row>
    <row r="197">
      <c r="C197" s="21"/>
      <c r="D197" s="21"/>
      <c r="E197" s="21"/>
      <c r="F197" s="21"/>
      <c r="H197" s="21"/>
      <c r="I197" s="21"/>
      <c r="J197" s="21"/>
      <c r="M197" s="32"/>
    </row>
    <row r="198">
      <c r="C198" s="21"/>
      <c r="D198" s="21"/>
      <c r="E198" s="21"/>
      <c r="F198" s="21"/>
      <c r="H198" s="21"/>
      <c r="I198" s="21"/>
      <c r="J198" s="21"/>
      <c r="M198" s="32"/>
    </row>
    <row r="199">
      <c r="C199" s="21"/>
      <c r="D199" s="21"/>
      <c r="E199" s="21"/>
      <c r="F199" s="21"/>
      <c r="H199" s="21"/>
      <c r="I199" s="21"/>
      <c r="J199" s="21"/>
      <c r="M199" s="32"/>
    </row>
    <row r="200">
      <c r="C200" s="21"/>
      <c r="D200" s="21"/>
      <c r="E200" s="21"/>
      <c r="F200" s="21"/>
      <c r="H200" s="21"/>
      <c r="I200" s="21"/>
      <c r="J200" s="21"/>
      <c r="M200" s="32"/>
    </row>
    <row r="201">
      <c r="C201" s="21"/>
      <c r="D201" s="21"/>
      <c r="E201" s="21"/>
      <c r="F201" s="21"/>
      <c r="H201" s="21"/>
      <c r="I201" s="21"/>
      <c r="J201" s="21"/>
      <c r="M201" s="32"/>
    </row>
    <row r="202">
      <c r="C202" s="21"/>
      <c r="D202" s="21"/>
      <c r="E202" s="21"/>
      <c r="F202" s="21"/>
      <c r="H202" s="21"/>
      <c r="I202" s="21"/>
      <c r="J202" s="21"/>
      <c r="M202" s="32"/>
    </row>
    <row r="203">
      <c r="C203" s="21"/>
      <c r="D203" s="21"/>
      <c r="E203" s="21"/>
      <c r="F203" s="21"/>
      <c r="H203" s="21"/>
      <c r="I203" s="21"/>
      <c r="J203" s="21"/>
      <c r="M203" s="32"/>
    </row>
    <row r="204">
      <c r="C204" s="21"/>
      <c r="D204" s="21"/>
      <c r="E204" s="21"/>
      <c r="F204" s="21"/>
      <c r="H204" s="21"/>
      <c r="I204" s="21"/>
      <c r="J204" s="21"/>
      <c r="M204" s="32"/>
    </row>
    <row r="205">
      <c r="C205" s="21"/>
      <c r="D205" s="21"/>
      <c r="E205" s="21"/>
      <c r="F205" s="21"/>
      <c r="H205" s="21"/>
      <c r="I205" s="21"/>
      <c r="J205" s="21"/>
      <c r="M205" s="32"/>
    </row>
    <row r="206">
      <c r="C206" s="21"/>
      <c r="D206" s="21"/>
      <c r="E206" s="21"/>
      <c r="F206" s="21"/>
      <c r="H206" s="21"/>
      <c r="I206" s="21"/>
      <c r="J206" s="21"/>
      <c r="M206" s="32"/>
    </row>
    <row r="207">
      <c r="C207" s="21"/>
      <c r="D207" s="21"/>
      <c r="E207" s="21"/>
      <c r="F207" s="21"/>
      <c r="H207" s="21"/>
      <c r="I207" s="21"/>
      <c r="J207" s="21"/>
      <c r="M207" s="32"/>
    </row>
    <row r="208">
      <c r="C208" s="21"/>
      <c r="D208" s="21"/>
      <c r="E208" s="21"/>
      <c r="F208" s="21"/>
      <c r="H208" s="21"/>
      <c r="I208" s="21"/>
      <c r="J208" s="21"/>
      <c r="M208" s="32"/>
    </row>
    <row r="209">
      <c r="C209" s="21"/>
      <c r="D209" s="21"/>
      <c r="E209" s="21"/>
      <c r="F209" s="21"/>
      <c r="H209" s="21"/>
      <c r="I209" s="21"/>
      <c r="J209" s="21"/>
      <c r="M209" s="32"/>
    </row>
    <row r="210">
      <c r="C210" s="21"/>
      <c r="D210" s="21"/>
      <c r="E210" s="21"/>
      <c r="F210" s="21"/>
      <c r="H210" s="21"/>
      <c r="I210" s="21"/>
      <c r="J210" s="21"/>
      <c r="M210" s="32"/>
    </row>
    <row r="211">
      <c r="C211" s="21"/>
      <c r="D211" s="21"/>
      <c r="E211" s="21"/>
      <c r="F211" s="21"/>
      <c r="H211" s="21"/>
      <c r="I211" s="21"/>
      <c r="J211" s="21"/>
      <c r="M211" s="32"/>
    </row>
    <row r="212">
      <c r="C212" s="21"/>
      <c r="D212" s="21"/>
      <c r="E212" s="21"/>
      <c r="F212" s="21"/>
      <c r="H212" s="21"/>
      <c r="I212" s="21"/>
      <c r="J212" s="21"/>
      <c r="M212" s="32"/>
    </row>
    <row r="213">
      <c r="C213" s="21"/>
      <c r="D213" s="21"/>
      <c r="E213" s="21"/>
      <c r="F213" s="21"/>
      <c r="H213" s="21"/>
      <c r="I213" s="21"/>
      <c r="J213" s="21"/>
      <c r="M213" s="32"/>
    </row>
    <row r="214">
      <c r="C214" s="21"/>
      <c r="D214" s="21"/>
      <c r="E214" s="21"/>
      <c r="F214" s="21"/>
      <c r="H214" s="21"/>
      <c r="I214" s="21"/>
      <c r="J214" s="21"/>
      <c r="M214" s="32"/>
    </row>
    <row r="215">
      <c r="C215" s="21"/>
      <c r="D215" s="21"/>
      <c r="E215" s="21"/>
      <c r="F215" s="21"/>
      <c r="H215" s="21"/>
      <c r="I215" s="21"/>
      <c r="J215" s="21"/>
      <c r="M215" s="32"/>
    </row>
    <row r="216">
      <c r="C216" s="21"/>
      <c r="D216" s="21"/>
      <c r="E216" s="21"/>
      <c r="F216" s="21"/>
      <c r="H216" s="21"/>
      <c r="I216" s="21"/>
      <c r="J216" s="21"/>
      <c r="M216" s="32"/>
    </row>
    <row r="217">
      <c r="C217" s="21"/>
      <c r="D217" s="21"/>
      <c r="E217" s="21"/>
      <c r="F217" s="21"/>
      <c r="H217" s="21"/>
      <c r="I217" s="21"/>
      <c r="J217" s="21"/>
      <c r="M217" s="32"/>
    </row>
    <row r="218">
      <c r="C218" s="21"/>
      <c r="D218" s="21"/>
      <c r="E218" s="21"/>
      <c r="F218" s="21"/>
      <c r="H218" s="21"/>
      <c r="I218" s="21"/>
      <c r="J218" s="21"/>
      <c r="M218" s="32"/>
    </row>
    <row r="219">
      <c r="C219" s="21"/>
      <c r="D219" s="21"/>
      <c r="E219" s="21"/>
      <c r="F219" s="21"/>
      <c r="H219" s="21"/>
      <c r="I219" s="21"/>
      <c r="J219" s="21"/>
      <c r="M219" s="32"/>
    </row>
    <row r="220">
      <c r="C220" s="21"/>
      <c r="D220" s="21"/>
      <c r="E220" s="21"/>
      <c r="F220" s="21"/>
      <c r="H220" s="21"/>
      <c r="I220" s="21"/>
      <c r="J220" s="21"/>
      <c r="M220" s="32"/>
    </row>
    <row r="221">
      <c r="C221" s="21"/>
      <c r="D221" s="21"/>
      <c r="E221" s="21"/>
      <c r="F221" s="21"/>
      <c r="H221" s="21"/>
      <c r="I221" s="21"/>
      <c r="J221" s="21"/>
      <c r="M221" s="32"/>
    </row>
    <row r="222">
      <c r="C222" s="21"/>
      <c r="D222" s="21"/>
      <c r="E222" s="21"/>
      <c r="F222" s="21"/>
      <c r="H222" s="21"/>
      <c r="I222" s="21"/>
      <c r="J222" s="21"/>
      <c r="M222" s="32"/>
    </row>
    <row r="223">
      <c r="C223" s="21"/>
      <c r="D223" s="21"/>
      <c r="E223" s="21"/>
      <c r="F223" s="21"/>
      <c r="H223" s="21"/>
      <c r="I223" s="21"/>
      <c r="J223" s="21"/>
      <c r="M223" s="32"/>
    </row>
    <row r="224">
      <c r="C224" s="21"/>
      <c r="D224" s="21"/>
      <c r="E224" s="21"/>
      <c r="F224" s="21"/>
      <c r="H224" s="21"/>
      <c r="I224" s="21"/>
      <c r="J224" s="21"/>
      <c r="M224" s="32"/>
    </row>
    <row r="225">
      <c r="C225" s="21"/>
      <c r="D225" s="21"/>
      <c r="E225" s="21"/>
      <c r="F225" s="21"/>
      <c r="H225" s="21"/>
      <c r="I225" s="21"/>
      <c r="J225" s="21"/>
      <c r="M225" s="32"/>
    </row>
    <row r="226">
      <c r="C226" s="21"/>
      <c r="D226" s="21"/>
      <c r="E226" s="21"/>
      <c r="F226" s="21"/>
      <c r="H226" s="21"/>
      <c r="I226" s="21"/>
      <c r="J226" s="21"/>
      <c r="M226" s="32"/>
    </row>
    <row r="227">
      <c r="C227" s="21"/>
      <c r="D227" s="21"/>
      <c r="E227" s="21"/>
      <c r="F227" s="21"/>
      <c r="H227" s="21"/>
      <c r="I227" s="21"/>
      <c r="J227" s="21"/>
      <c r="M227" s="32"/>
    </row>
    <row r="228">
      <c r="C228" s="21"/>
      <c r="D228" s="21"/>
      <c r="E228" s="21"/>
      <c r="F228" s="21"/>
      <c r="H228" s="21"/>
      <c r="I228" s="21"/>
      <c r="J228" s="21"/>
      <c r="M228" s="32"/>
    </row>
    <row r="229">
      <c r="C229" s="21"/>
      <c r="D229" s="21"/>
      <c r="E229" s="21"/>
      <c r="F229" s="21"/>
      <c r="H229" s="21"/>
      <c r="I229" s="21"/>
      <c r="J229" s="21"/>
      <c r="M229" s="32"/>
    </row>
    <row r="230">
      <c r="C230" s="21"/>
      <c r="D230" s="21"/>
      <c r="E230" s="21"/>
      <c r="F230" s="21"/>
      <c r="H230" s="21"/>
      <c r="I230" s="21"/>
      <c r="J230" s="21"/>
      <c r="M230" s="32"/>
    </row>
    <row r="231">
      <c r="C231" s="21"/>
      <c r="D231" s="21"/>
      <c r="E231" s="21"/>
      <c r="F231" s="21"/>
      <c r="H231" s="21"/>
      <c r="I231" s="21"/>
      <c r="J231" s="21"/>
      <c r="M231" s="32"/>
    </row>
    <row r="232">
      <c r="C232" s="21"/>
      <c r="D232" s="21"/>
      <c r="E232" s="21"/>
      <c r="F232" s="21"/>
      <c r="H232" s="21"/>
      <c r="I232" s="21"/>
      <c r="J232" s="21"/>
      <c r="M232" s="32"/>
    </row>
    <row r="233">
      <c r="C233" s="21"/>
      <c r="D233" s="21"/>
      <c r="E233" s="21"/>
      <c r="F233" s="21"/>
      <c r="H233" s="21"/>
      <c r="I233" s="21"/>
      <c r="J233" s="21"/>
      <c r="M233" s="32"/>
    </row>
    <row r="234">
      <c r="C234" s="21"/>
      <c r="D234" s="21"/>
      <c r="E234" s="21"/>
      <c r="F234" s="21"/>
      <c r="H234" s="21"/>
      <c r="I234" s="21"/>
      <c r="J234" s="21"/>
      <c r="M234" s="32"/>
    </row>
    <row r="235">
      <c r="C235" s="21"/>
      <c r="D235" s="21"/>
      <c r="E235" s="21"/>
      <c r="F235" s="21"/>
      <c r="H235" s="21"/>
      <c r="I235" s="21"/>
      <c r="J235" s="21"/>
      <c r="M235" s="32"/>
    </row>
    <row r="236">
      <c r="C236" s="21"/>
      <c r="D236" s="21"/>
      <c r="E236" s="21"/>
      <c r="F236" s="21"/>
      <c r="H236" s="21"/>
      <c r="I236" s="21"/>
      <c r="J236" s="21"/>
      <c r="M236" s="32"/>
    </row>
    <row r="237">
      <c r="C237" s="21"/>
      <c r="D237" s="21"/>
      <c r="E237" s="21"/>
      <c r="F237" s="21"/>
      <c r="H237" s="21"/>
      <c r="I237" s="21"/>
      <c r="J237" s="21"/>
      <c r="M237" s="32"/>
    </row>
    <row r="238">
      <c r="C238" s="21"/>
      <c r="D238" s="21"/>
      <c r="E238" s="21"/>
      <c r="F238" s="21"/>
      <c r="H238" s="21"/>
      <c r="I238" s="21"/>
      <c r="J238" s="21"/>
      <c r="M238" s="32"/>
    </row>
    <row r="239">
      <c r="C239" s="21"/>
      <c r="D239" s="21"/>
      <c r="E239" s="21"/>
      <c r="F239" s="21"/>
      <c r="H239" s="21"/>
      <c r="I239" s="21"/>
      <c r="J239" s="21"/>
      <c r="M239" s="32"/>
    </row>
    <row r="240">
      <c r="C240" s="21"/>
      <c r="D240" s="21"/>
      <c r="E240" s="21"/>
      <c r="F240" s="21"/>
      <c r="H240" s="21"/>
      <c r="I240" s="21"/>
      <c r="J240" s="21"/>
      <c r="M240" s="32"/>
    </row>
    <row r="241">
      <c r="C241" s="21"/>
      <c r="D241" s="21"/>
      <c r="E241" s="21"/>
      <c r="F241" s="21"/>
      <c r="H241" s="21"/>
      <c r="I241" s="21"/>
      <c r="J241" s="21"/>
      <c r="M241" s="32"/>
    </row>
    <row r="242">
      <c r="C242" s="21"/>
      <c r="D242" s="21"/>
      <c r="E242" s="21"/>
      <c r="F242" s="21"/>
      <c r="H242" s="21"/>
      <c r="I242" s="21"/>
      <c r="J242" s="21"/>
      <c r="M242" s="32"/>
    </row>
    <row r="243">
      <c r="C243" s="21"/>
      <c r="D243" s="21"/>
      <c r="E243" s="21"/>
      <c r="F243" s="21"/>
      <c r="H243" s="21"/>
      <c r="I243" s="21"/>
      <c r="J243" s="21"/>
      <c r="M243" s="32"/>
    </row>
    <row r="244">
      <c r="C244" s="21"/>
      <c r="D244" s="21"/>
      <c r="E244" s="21"/>
      <c r="F244" s="21"/>
      <c r="H244" s="21"/>
      <c r="I244" s="21"/>
      <c r="J244" s="21"/>
      <c r="M244" s="32"/>
    </row>
    <row r="245">
      <c r="C245" s="21"/>
      <c r="D245" s="21"/>
      <c r="E245" s="21"/>
      <c r="F245" s="21"/>
      <c r="H245" s="21"/>
      <c r="I245" s="21"/>
      <c r="J245" s="21"/>
      <c r="M245" s="32"/>
    </row>
    <row r="246">
      <c r="C246" s="21"/>
      <c r="D246" s="21"/>
      <c r="E246" s="21"/>
      <c r="F246" s="21"/>
      <c r="H246" s="21"/>
      <c r="I246" s="21"/>
      <c r="J246" s="21"/>
      <c r="M246" s="32"/>
    </row>
    <row r="247">
      <c r="C247" s="21"/>
      <c r="D247" s="21"/>
      <c r="E247" s="21"/>
      <c r="F247" s="21"/>
      <c r="H247" s="21"/>
      <c r="I247" s="21"/>
      <c r="J247" s="21"/>
      <c r="M247" s="32"/>
    </row>
    <row r="248">
      <c r="C248" s="21"/>
      <c r="D248" s="21"/>
      <c r="E248" s="21"/>
      <c r="F248" s="21"/>
      <c r="H248" s="21"/>
      <c r="I248" s="21"/>
      <c r="J248" s="21"/>
      <c r="M248" s="32"/>
    </row>
    <row r="249">
      <c r="C249" s="21"/>
      <c r="D249" s="21"/>
      <c r="E249" s="21"/>
      <c r="F249" s="21"/>
      <c r="H249" s="21"/>
      <c r="I249" s="21"/>
      <c r="J249" s="21"/>
      <c r="M249" s="32"/>
    </row>
    <row r="250">
      <c r="C250" s="21"/>
      <c r="D250" s="21"/>
      <c r="E250" s="21"/>
      <c r="F250" s="21"/>
      <c r="H250" s="21"/>
      <c r="I250" s="21"/>
      <c r="J250" s="21"/>
      <c r="M250" s="32"/>
    </row>
    <row r="251">
      <c r="C251" s="21"/>
      <c r="D251" s="21"/>
      <c r="E251" s="21"/>
      <c r="F251" s="21"/>
      <c r="H251" s="21"/>
      <c r="I251" s="21"/>
      <c r="J251" s="21"/>
      <c r="M251" s="32"/>
    </row>
    <row r="252">
      <c r="C252" s="21"/>
      <c r="D252" s="21"/>
      <c r="E252" s="21"/>
      <c r="F252" s="21"/>
      <c r="H252" s="21"/>
      <c r="I252" s="21"/>
      <c r="J252" s="21"/>
      <c r="M252" s="32"/>
    </row>
    <row r="253">
      <c r="C253" s="21"/>
      <c r="D253" s="21"/>
      <c r="E253" s="21"/>
      <c r="F253" s="21"/>
      <c r="H253" s="21"/>
      <c r="I253" s="21"/>
      <c r="J253" s="21"/>
      <c r="M253" s="32"/>
    </row>
    <row r="254">
      <c r="C254" s="21"/>
      <c r="D254" s="21"/>
      <c r="E254" s="21"/>
      <c r="F254" s="21"/>
      <c r="H254" s="21"/>
      <c r="I254" s="21"/>
      <c r="J254" s="21"/>
      <c r="M254" s="32"/>
    </row>
    <row r="255">
      <c r="C255" s="21"/>
      <c r="D255" s="21"/>
      <c r="E255" s="21"/>
      <c r="F255" s="21"/>
      <c r="H255" s="21"/>
      <c r="I255" s="21"/>
      <c r="J255" s="21"/>
      <c r="M255" s="32"/>
    </row>
    <row r="256">
      <c r="C256" s="21"/>
      <c r="D256" s="21"/>
      <c r="E256" s="21"/>
      <c r="F256" s="21"/>
      <c r="H256" s="21"/>
      <c r="I256" s="21"/>
      <c r="J256" s="21"/>
      <c r="M256" s="32"/>
    </row>
    <row r="257">
      <c r="C257" s="21"/>
      <c r="D257" s="21"/>
      <c r="E257" s="21"/>
      <c r="F257" s="21"/>
      <c r="H257" s="21"/>
      <c r="I257" s="21"/>
      <c r="J257" s="21"/>
      <c r="M257" s="32"/>
    </row>
    <row r="258">
      <c r="C258" s="21"/>
      <c r="D258" s="21"/>
      <c r="E258" s="21"/>
      <c r="F258" s="21"/>
      <c r="H258" s="21"/>
      <c r="I258" s="21"/>
      <c r="J258" s="21"/>
      <c r="M258" s="32"/>
    </row>
    <row r="259">
      <c r="C259" s="21"/>
      <c r="D259" s="21"/>
      <c r="E259" s="21"/>
      <c r="F259" s="21"/>
      <c r="H259" s="21"/>
      <c r="I259" s="21"/>
      <c r="J259" s="21"/>
      <c r="M259" s="32"/>
    </row>
    <row r="260">
      <c r="C260" s="21"/>
      <c r="D260" s="21"/>
      <c r="E260" s="21"/>
      <c r="F260" s="21"/>
      <c r="H260" s="21"/>
      <c r="I260" s="21"/>
      <c r="J260" s="21"/>
      <c r="M260" s="32"/>
    </row>
    <row r="261">
      <c r="C261" s="21"/>
      <c r="D261" s="21"/>
      <c r="E261" s="21"/>
      <c r="F261" s="21"/>
      <c r="H261" s="21"/>
      <c r="I261" s="21"/>
      <c r="J261" s="21"/>
      <c r="M261" s="32"/>
    </row>
    <row r="262">
      <c r="C262" s="21"/>
      <c r="D262" s="21"/>
      <c r="E262" s="21"/>
      <c r="F262" s="21"/>
      <c r="H262" s="21"/>
      <c r="I262" s="21"/>
      <c r="J262" s="21"/>
      <c r="M262" s="32"/>
    </row>
    <row r="263">
      <c r="C263" s="21"/>
      <c r="D263" s="21"/>
      <c r="E263" s="21"/>
      <c r="F263" s="21"/>
      <c r="H263" s="21"/>
      <c r="I263" s="21"/>
      <c r="J263" s="21"/>
      <c r="M263" s="32"/>
    </row>
    <row r="264">
      <c r="C264" s="21"/>
      <c r="D264" s="21"/>
      <c r="E264" s="21"/>
      <c r="F264" s="21"/>
      <c r="H264" s="21"/>
      <c r="I264" s="21"/>
      <c r="J264" s="21"/>
      <c r="M264" s="32"/>
    </row>
    <row r="265">
      <c r="C265" s="21"/>
      <c r="D265" s="21"/>
      <c r="E265" s="21"/>
      <c r="F265" s="21"/>
      <c r="H265" s="21"/>
      <c r="I265" s="21"/>
      <c r="J265" s="21"/>
      <c r="M265" s="32"/>
    </row>
    <row r="266">
      <c r="C266" s="21"/>
      <c r="D266" s="21"/>
      <c r="E266" s="21"/>
      <c r="F266" s="21"/>
      <c r="H266" s="21"/>
      <c r="I266" s="21"/>
      <c r="J266" s="21"/>
      <c r="M266" s="32"/>
    </row>
    <row r="267">
      <c r="C267" s="21"/>
      <c r="D267" s="21"/>
      <c r="E267" s="21"/>
      <c r="F267" s="21"/>
      <c r="H267" s="21"/>
      <c r="I267" s="21"/>
      <c r="J267" s="21"/>
      <c r="M267" s="32"/>
    </row>
    <row r="268">
      <c r="C268" s="21"/>
      <c r="D268" s="21"/>
      <c r="E268" s="21"/>
      <c r="F268" s="21"/>
      <c r="H268" s="21"/>
      <c r="I268" s="21"/>
      <c r="J268" s="21"/>
      <c r="M268" s="32"/>
    </row>
    <row r="269">
      <c r="C269" s="21"/>
      <c r="D269" s="21"/>
      <c r="E269" s="21"/>
      <c r="F269" s="21"/>
      <c r="H269" s="21"/>
      <c r="I269" s="21"/>
      <c r="J269" s="21"/>
      <c r="M269" s="32"/>
    </row>
    <row r="270">
      <c r="C270" s="21"/>
      <c r="D270" s="21"/>
      <c r="E270" s="21"/>
      <c r="F270" s="21"/>
      <c r="H270" s="21"/>
      <c r="I270" s="21"/>
      <c r="J270" s="21"/>
      <c r="M270" s="32"/>
    </row>
    <row r="271">
      <c r="C271" s="21"/>
      <c r="D271" s="21"/>
      <c r="E271" s="21"/>
      <c r="F271" s="21"/>
      <c r="H271" s="21"/>
      <c r="I271" s="21"/>
      <c r="J271" s="21"/>
      <c r="M271" s="32"/>
    </row>
    <row r="272">
      <c r="C272" s="21"/>
      <c r="D272" s="21"/>
      <c r="E272" s="21"/>
      <c r="F272" s="21"/>
      <c r="H272" s="21"/>
      <c r="I272" s="21"/>
      <c r="J272" s="21"/>
      <c r="M272" s="32"/>
    </row>
    <row r="273">
      <c r="C273" s="21"/>
      <c r="D273" s="21"/>
      <c r="E273" s="21"/>
      <c r="F273" s="21"/>
      <c r="H273" s="21"/>
      <c r="I273" s="21"/>
      <c r="J273" s="21"/>
      <c r="M273" s="32"/>
    </row>
    <row r="274">
      <c r="C274" s="21"/>
      <c r="D274" s="21"/>
      <c r="E274" s="21"/>
      <c r="F274" s="21"/>
      <c r="H274" s="21"/>
      <c r="I274" s="21"/>
      <c r="J274" s="21"/>
      <c r="M274" s="32"/>
    </row>
    <row r="275">
      <c r="C275" s="21"/>
      <c r="D275" s="21"/>
      <c r="E275" s="21"/>
      <c r="F275" s="21"/>
      <c r="H275" s="21"/>
      <c r="I275" s="21"/>
      <c r="J275" s="21"/>
      <c r="M275" s="32"/>
    </row>
    <row r="276">
      <c r="C276" s="21"/>
      <c r="D276" s="21"/>
      <c r="E276" s="21"/>
      <c r="F276" s="21"/>
      <c r="H276" s="21"/>
      <c r="I276" s="21"/>
      <c r="J276" s="21"/>
      <c r="M276" s="32"/>
    </row>
    <row r="277">
      <c r="C277" s="21"/>
      <c r="D277" s="21"/>
      <c r="E277" s="21"/>
      <c r="F277" s="21"/>
      <c r="H277" s="21"/>
      <c r="I277" s="21"/>
      <c r="J277" s="21"/>
      <c r="M277" s="32"/>
    </row>
    <row r="278">
      <c r="C278" s="21"/>
      <c r="D278" s="21"/>
      <c r="E278" s="21"/>
      <c r="F278" s="21"/>
      <c r="H278" s="21"/>
      <c r="I278" s="21"/>
      <c r="J278" s="21"/>
      <c r="M278" s="32"/>
    </row>
    <row r="279">
      <c r="C279" s="21"/>
      <c r="D279" s="21"/>
      <c r="E279" s="21"/>
      <c r="F279" s="21"/>
      <c r="H279" s="21"/>
      <c r="I279" s="21"/>
      <c r="J279" s="21"/>
      <c r="M279" s="32"/>
    </row>
    <row r="280">
      <c r="C280" s="21"/>
      <c r="D280" s="21"/>
      <c r="E280" s="21"/>
      <c r="F280" s="21"/>
      <c r="H280" s="21"/>
      <c r="I280" s="21"/>
      <c r="J280" s="21"/>
      <c r="M280" s="32"/>
    </row>
    <row r="281">
      <c r="C281" s="21"/>
      <c r="D281" s="21"/>
      <c r="E281" s="21"/>
      <c r="F281" s="21"/>
      <c r="H281" s="21"/>
      <c r="I281" s="21"/>
      <c r="J281" s="21"/>
      <c r="M281" s="32"/>
    </row>
    <row r="282">
      <c r="C282" s="21"/>
      <c r="D282" s="21"/>
      <c r="E282" s="21"/>
      <c r="F282" s="21"/>
      <c r="H282" s="21"/>
      <c r="I282" s="21"/>
      <c r="J282" s="21"/>
      <c r="M282" s="32"/>
    </row>
    <row r="283">
      <c r="C283" s="21"/>
      <c r="D283" s="21"/>
      <c r="E283" s="21"/>
      <c r="F283" s="21"/>
      <c r="H283" s="21"/>
      <c r="I283" s="21"/>
      <c r="J283" s="21"/>
      <c r="M283" s="32"/>
    </row>
    <row r="284">
      <c r="C284" s="21"/>
      <c r="D284" s="21"/>
      <c r="E284" s="21"/>
      <c r="F284" s="21"/>
      <c r="H284" s="21"/>
      <c r="I284" s="21"/>
      <c r="J284" s="21"/>
      <c r="M284" s="32"/>
    </row>
    <row r="285">
      <c r="C285" s="21"/>
      <c r="D285" s="21"/>
      <c r="E285" s="21"/>
      <c r="F285" s="21"/>
      <c r="H285" s="21"/>
      <c r="I285" s="21"/>
      <c r="J285" s="21"/>
      <c r="M285" s="32"/>
    </row>
    <row r="286">
      <c r="C286" s="21"/>
      <c r="D286" s="21"/>
      <c r="E286" s="21"/>
      <c r="F286" s="21"/>
      <c r="H286" s="21"/>
      <c r="I286" s="21"/>
      <c r="J286" s="21"/>
      <c r="M286" s="32"/>
    </row>
    <row r="287">
      <c r="C287" s="21"/>
      <c r="D287" s="21"/>
      <c r="E287" s="21"/>
      <c r="F287" s="21"/>
      <c r="H287" s="21"/>
      <c r="I287" s="21"/>
      <c r="J287" s="21"/>
      <c r="M287" s="32"/>
    </row>
    <row r="288">
      <c r="C288" s="21"/>
      <c r="D288" s="21"/>
      <c r="E288" s="21"/>
      <c r="F288" s="21"/>
      <c r="H288" s="21"/>
      <c r="I288" s="21"/>
      <c r="J288" s="21"/>
      <c r="M288" s="32"/>
    </row>
    <row r="289">
      <c r="C289" s="21"/>
      <c r="D289" s="21"/>
      <c r="E289" s="21"/>
      <c r="F289" s="21"/>
      <c r="H289" s="21"/>
      <c r="I289" s="21"/>
      <c r="J289" s="21"/>
      <c r="M289" s="32"/>
    </row>
    <row r="290">
      <c r="C290" s="21"/>
      <c r="D290" s="21"/>
      <c r="E290" s="21"/>
      <c r="F290" s="21"/>
      <c r="H290" s="21"/>
      <c r="I290" s="21"/>
      <c r="J290" s="21"/>
      <c r="M290" s="32"/>
    </row>
    <row r="291">
      <c r="C291" s="21"/>
      <c r="D291" s="21"/>
      <c r="E291" s="21"/>
      <c r="F291" s="21"/>
      <c r="H291" s="21"/>
      <c r="I291" s="21"/>
      <c r="J291" s="21"/>
      <c r="M291" s="32"/>
    </row>
    <row r="292">
      <c r="C292" s="21"/>
      <c r="D292" s="21"/>
      <c r="E292" s="21"/>
      <c r="F292" s="21"/>
      <c r="H292" s="21"/>
      <c r="I292" s="21"/>
      <c r="J292" s="21"/>
      <c r="M292" s="32"/>
    </row>
    <row r="293">
      <c r="C293" s="21"/>
      <c r="D293" s="21"/>
      <c r="E293" s="21"/>
      <c r="F293" s="21"/>
      <c r="H293" s="21"/>
      <c r="I293" s="21"/>
      <c r="J293" s="21"/>
      <c r="M293" s="32"/>
    </row>
    <row r="294">
      <c r="C294" s="21"/>
      <c r="D294" s="21"/>
      <c r="E294" s="21"/>
      <c r="F294" s="21"/>
      <c r="H294" s="21"/>
      <c r="I294" s="21"/>
      <c r="J294" s="21"/>
      <c r="M294" s="32"/>
    </row>
    <row r="295">
      <c r="C295" s="21"/>
      <c r="D295" s="21"/>
      <c r="E295" s="21"/>
      <c r="F295" s="21"/>
      <c r="H295" s="21"/>
      <c r="I295" s="21"/>
      <c r="J295" s="21"/>
      <c r="M295" s="32"/>
    </row>
    <row r="296">
      <c r="C296" s="21"/>
      <c r="D296" s="21"/>
      <c r="E296" s="21"/>
      <c r="F296" s="21"/>
      <c r="H296" s="21"/>
      <c r="I296" s="21"/>
      <c r="J296" s="21"/>
      <c r="M296" s="32"/>
    </row>
    <row r="297">
      <c r="C297" s="21"/>
      <c r="D297" s="21"/>
      <c r="E297" s="21"/>
      <c r="F297" s="21"/>
      <c r="H297" s="21"/>
      <c r="I297" s="21"/>
      <c r="J297" s="21"/>
      <c r="M297" s="32"/>
    </row>
    <row r="298">
      <c r="C298" s="21"/>
      <c r="D298" s="21"/>
      <c r="E298" s="21"/>
      <c r="F298" s="21"/>
      <c r="H298" s="21"/>
      <c r="I298" s="21"/>
      <c r="J298" s="21"/>
      <c r="M298" s="32"/>
    </row>
    <row r="299">
      <c r="C299" s="21"/>
      <c r="D299" s="21"/>
      <c r="E299" s="21"/>
      <c r="F299" s="21"/>
      <c r="H299" s="21"/>
      <c r="I299" s="21"/>
      <c r="J299" s="21"/>
      <c r="M299" s="32"/>
    </row>
    <row r="300">
      <c r="C300" s="21"/>
      <c r="D300" s="21"/>
      <c r="E300" s="21"/>
      <c r="F300" s="21"/>
      <c r="H300" s="21"/>
      <c r="I300" s="21"/>
      <c r="J300" s="21"/>
      <c r="M300" s="32"/>
    </row>
    <row r="301">
      <c r="C301" s="21"/>
      <c r="D301" s="21"/>
      <c r="E301" s="21"/>
      <c r="F301" s="21"/>
      <c r="H301" s="21"/>
      <c r="I301" s="21"/>
      <c r="J301" s="21"/>
      <c r="M301" s="32"/>
    </row>
    <row r="302">
      <c r="C302" s="21"/>
      <c r="D302" s="21"/>
      <c r="E302" s="21"/>
      <c r="F302" s="21"/>
      <c r="H302" s="21"/>
      <c r="I302" s="21"/>
      <c r="J302" s="21"/>
      <c r="M302" s="32"/>
    </row>
    <row r="303">
      <c r="C303" s="21"/>
      <c r="D303" s="21"/>
      <c r="E303" s="21"/>
      <c r="F303" s="21"/>
      <c r="H303" s="21"/>
      <c r="I303" s="21"/>
      <c r="J303" s="21"/>
      <c r="M303" s="32"/>
    </row>
    <row r="304">
      <c r="C304" s="21"/>
      <c r="D304" s="21"/>
      <c r="E304" s="21"/>
      <c r="F304" s="21"/>
      <c r="H304" s="21"/>
      <c r="I304" s="21"/>
      <c r="J304" s="21"/>
      <c r="M304" s="32"/>
    </row>
    <row r="305">
      <c r="C305" s="21"/>
      <c r="D305" s="21"/>
      <c r="E305" s="21"/>
      <c r="F305" s="21"/>
      <c r="H305" s="21"/>
      <c r="I305" s="21"/>
      <c r="J305" s="21"/>
      <c r="M305" s="32"/>
    </row>
    <row r="306">
      <c r="C306" s="21"/>
      <c r="D306" s="21"/>
      <c r="E306" s="21"/>
      <c r="F306" s="21"/>
      <c r="H306" s="21"/>
      <c r="I306" s="21"/>
      <c r="J306" s="21"/>
      <c r="M306" s="32"/>
    </row>
    <row r="307">
      <c r="C307" s="21"/>
      <c r="D307" s="21"/>
      <c r="E307" s="21"/>
      <c r="F307" s="21"/>
      <c r="H307" s="21"/>
      <c r="I307" s="21"/>
      <c r="J307" s="21"/>
      <c r="M307" s="32"/>
    </row>
    <row r="308">
      <c r="C308" s="21"/>
      <c r="D308" s="21"/>
      <c r="E308" s="21"/>
      <c r="F308" s="21"/>
      <c r="H308" s="21"/>
      <c r="I308" s="21"/>
      <c r="J308" s="21"/>
      <c r="M308" s="32"/>
    </row>
    <row r="309">
      <c r="C309" s="21"/>
      <c r="D309" s="21"/>
      <c r="E309" s="21"/>
      <c r="F309" s="21"/>
      <c r="H309" s="21"/>
      <c r="I309" s="21"/>
      <c r="J309" s="21"/>
      <c r="M309" s="32"/>
    </row>
    <row r="310">
      <c r="C310" s="21"/>
      <c r="D310" s="21"/>
      <c r="E310" s="21"/>
      <c r="F310" s="21"/>
      <c r="H310" s="21"/>
      <c r="I310" s="21"/>
      <c r="J310" s="21"/>
      <c r="M310" s="32"/>
    </row>
    <row r="311">
      <c r="C311" s="21"/>
      <c r="D311" s="21"/>
      <c r="E311" s="21"/>
      <c r="F311" s="21"/>
      <c r="H311" s="21"/>
      <c r="I311" s="21"/>
      <c r="J311" s="21"/>
      <c r="M311" s="32"/>
    </row>
    <row r="312">
      <c r="C312" s="21"/>
      <c r="D312" s="21"/>
      <c r="E312" s="21"/>
      <c r="F312" s="21"/>
      <c r="H312" s="21"/>
      <c r="I312" s="21"/>
      <c r="J312" s="21"/>
      <c r="M312" s="32"/>
    </row>
    <row r="313">
      <c r="C313" s="21"/>
      <c r="D313" s="21"/>
      <c r="E313" s="21"/>
      <c r="F313" s="21"/>
      <c r="H313" s="21"/>
      <c r="I313" s="21"/>
      <c r="J313" s="21"/>
      <c r="M313" s="32"/>
    </row>
    <row r="314">
      <c r="C314" s="21"/>
      <c r="D314" s="21"/>
      <c r="E314" s="21"/>
      <c r="F314" s="21"/>
      <c r="H314" s="21"/>
      <c r="I314" s="21"/>
      <c r="J314" s="21"/>
      <c r="M314" s="32"/>
    </row>
    <row r="315">
      <c r="C315" s="21"/>
      <c r="D315" s="21"/>
      <c r="E315" s="21"/>
      <c r="F315" s="21"/>
      <c r="H315" s="21"/>
      <c r="I315" s="21"/>
      <c r="J315" s="21"/>
      <c r="M315" s="32"/>
    </row>
    <row r="316">
      <c r="C316" s="21"/>
      <c r="D316" s="21"/>
      <c r="E316" s="21"/>
      <c r="F316" s="21"/>
      <c r="H316" s="21"/>
      <c r="I316" s="21"/>
      <c r="J316" s="21"/>
      <c r="M316" s="32"/>
    </row>
    <row r="317">
      <c r="C317" s="21"/>
      <c r="D317" s="21"/>
      <c r="E317" s="21"/>
      <c r="F317" s="21"/>
      <c r="H317" s="21"/>
      <c r="I317" s="21"/>
      <c r="J317" s="21"/>
      <c r="M317" s="32"/>
    </row>
    <row r="318">
      <c r="C318" s="21"/>
      <c r="D318" s="21"/>
      <c r="E318" s="21"/>
      <c r="F318" s="21"/>
      <c r="H318" s="21"/>
      <c r="I318" s="21"/>
      <c r="J318" s="21"/>
      <c r="M318" s="32"/>
    </row>
    <row r="319">
      <c r="C319" s="21"/>
      <c r="D319" s="21"/>
      <c r="E319" s="21"/>
      <c r="F319" s="21"/>
      <c r="H319" s="21"/>
      <c r="I319" s="21"/>
      <c r="J319" s="21"/>
      <c r="M319" s="32"/>
    </row>
    <row r="320">
      <c r="C320" s="21"/>
      <c r="D320" s="21"/>
      <c r="E320" s="21"/>
      <c r="F320" s="21"/>
      <c r="H320" s="21"/>
      <c r="I320" s="21"/>
      <c r="J320" s="21"/>
      <c r="M320" s="32"/>
    </row>
    <row r="321">
      <c r="C321" s="21"/>
      <c r="D321" s="21"/>
      <c r="E321" s="21"/>
      <c r="F321" s="21"/>
      <c r="H321" s="21"/>
      <c r="I321" s="21"/>
      <c r="J321" s="21"/>
      <c r="M321" s="32"/>
    </row>
    <row r="322">
      <c r="C322" s="21"/>
      <c r="D322" s="21"/>
      <c r="E322" s="21"/>
      <c r="F322" s="21"/>
      <c r="H322" s="21"/>
      <c r="I322" s="21"/>
      <c r="J322" s="21"/>
      <c r="M322" s="32"/>
    </row>
    <row r="323">
      <c r="C323" s="21"/>
      <c r="D323" s="21"/>
      <c r="E323" s="21"/>
      <c r="F323" s="21"/>
      <c r="H323" s="21"/>
      <c r="I323" s="21"/>
      <c r="J323" s="21"/>
      <c r="M323" s="32"/>
    </row>
    <row r="324">
      <c r="C324" s="21"/>
      <c r="D324" s="21"/>
      <c r="E324" s="21"/>
      <c r="F324" s="21"/>
      <c r="H324" s="21"/>
      <c r="I324" s="21"/>
      <c r="J324" s="21"/>
      <c r="M324" s="32"/>
    </row>
    <row r="325">
      <c r="C325" s="21"/>
      <c r="D325" s="21"/>
      <c r="E325" s="21"/>
      <c r="F325" s="21"/>
      <c r="H325" s="21"/>
      <c r="I325" s="21"/>
      <c r="J325" s="21"/>
      <c r="M325" s="32"/>
    </row>
    <row r="326">
      <c r="C326" s="21"/>
      <c r="D326" s="21"/>
      <c r="E326" s="21"/>
      <c r="F326" s="21"/>
      <c r="H326" s="21"/>
      <c r="I326" s="21"/>
      <c r="J326" s="21"/>
      <c r="M326" s="32"/>
    </row>
    <row r="327">
      <c r="C327" s="21"/>
      <c r="D327" s="21"/>
      <c r="E327" s="21"/>
      <c r="F327" s="21"/>
      <c r="H327" s="21"/>
      <c r="I327" s="21"/>
      <c r="J327" s="21"/>
      <c r="M327" s="32"/>
    </row>
    <row r="328">
      <c r="C328" s="21"/>
      <c r="D328" s="21"/>
      <c r="E328" s="21"/>
      <c r="F328" s="21"/>
      <c r="H328" s="21"/>
      <c r="I328" s="21"/>
      <c r="J328" s="21"/>
      <c r="M328" s="32"/>
    </row>
    <row r="329">
      <c r="C329" s="21"/>
      <c r="D329" s="21"/>
      <c r="E329" s="21"/>
      <c r="F329" s="21"/>
      <c r="H329" s="21"/>
      <c r="I329" s="21"/>
      <c r="J329" s="21"/>
      <c r="M329" s="32"/>
    </row>
    <row r="330">
      <c r="C330" s="21"/>
      <c r="D330" s="21"/>
      <c r="E330" s="21"/>
      <c r="F330" s="21"/>
      <c r="H330" s="21"/>
      <c r="I330" s="21"/>
      <c r="J330" s="21"/>
      <c r="M330" s="32"/>
    </row>
    <row r="331">
      <c r="C331" s="21"/>
      <c r="D331" s="21"/>
      <c r="E331" s="21"/>
      <c r="F331" s="21"/>
      <c r="H331" s="21"/>
      <c r="I331" s="21"/>
      <c r="J331" s="21"/>
      <c r="M331" s="32"/>
    </row>
    <row r="332">
      <c r="C332" s="21"/>
      <c r="D332" s="21"/>
      <c r="E332" s="21"/>
      <c r="F332" s="21"/>
      <c r="H332" s="21"/>
      <c r="I332" s="21"/>
      <c r="J332" s="21"/>
      <c r="M332" s="32"/>
    </row>
    <row r="333">
      <c r="C333" s="21"/>
      <c r="D333" s="21"/>
      <c r="E333" s="21"/>
      <c r="F333" s="21"/>
      <c r="H333" s="21"/>
      <c r="I333" s="21"/>
      <c r="J333" s="21"/>
      <c r="M333" s="32"/>
    </row>
    <row r="334">
      <c r="C334" s="21"/>
      <c r="D334" s="21"/>
      <c r="E334" s="21"/>
      <c r="F334" s="21"/>
      <c r="H334" s="21"/>
      <c r="I334" s="21"/>
      <c r="J334" s="21"/>
      <c r="M334" s="32"/>
    </row>
    <row r="335">
      <c r="C335" s="21"/>
      <c r="D335" s="21"/>
      <c r="E335" s="21"/>
      <c r="F335" s="21"/>
      <c r="H335" s="21"/>
      <c r="I335" s="21"/>
      <c r="J335" s="21"/>
      <c r="M335" s="32"/>
    </row>
    <row r="336">
      <c r="C336" s="21"/>
      <c r="D336" s="21"/>
      <c r="E336" s="21"/>
      <c r="F336" s="21"/>
      <c r="H336" s="21"/>
      <c r="I336" s="21"/>
      <c r="J336" s="21"/>
      <c r="M336" s="32"/>
    </row>
    <row r="337">
      <c r="C337" s="21"/>
      <c r="D337" s="21"/>
      <c r="E337" s="21"/>
      <c r="F337" s="21"/>
      <c r="H337" s="21"/>
      <c r="I337" s="21"/>
      <c r="J337" s="21"/>
      <c r="M337" s="32"/>
    </row>
    <row r="338">
      <c r="C338" s="21"/>
      <c r="D338" s="21"/>
      <c r="E338" s="21"/>
      <c r="F338" s="21"/>
      <c r="H338" s="21"/>
      <c r="I338" s="21"/>
      <c r="J338" s="21"/>
      <c r="M338" s="32"/>
    </row>
    <row r="339">
      <c r="C339" s="21"/>
      <c r="D339" s="21"/>
      <c r="E339" s="21"/>
      <c r="F339" s="21"/>
      <c r="H339" s="21"/>
      <c r="I339" s="21"/>
      <c r="J339" s="21"/>
      <c r="M339" s="32"/>
    </row>
    <row r="340">
      <c r="C340" s="21"/>
      <c r="D340" s="21"/>
      <c r="E340" s="21"/>
      <c r="F340" s="21"/>
      <c r="H340" s="21"/>
      <c r="I340" s="21"/>
      <c r="J340" s="21"/>
      <c r="M340" s="32"/>
    </row>
    <row r="341">
      <c r="C341" s="21"/>
      <c r="D341" s="21"/>
      <c r="E341" s="21"/>
      <c r="F341" s="21"/>
      <c r="H341" s="21"/>
      <c r="I341" s="21"/>
      <c r="J341" s="21"/>
      <c r="M341" s="32"/>
    </row>
    <row r="342">
      <c r="C342" s="21"/>
      <c r="D342" s="21"/>
      <c r="E342" s="21"/>
      <c r="F342" s="21"/>
      <c r="H342" s="21"/>
      <c r="I342" s="21"/>
      <c r="J342" s="21"/>
      <c r="M342" s="32"/>
    </row>
    <row r="343">
      <c r="C343" s="21"/>
      <c r="D343" s="21"/>
      <c r="E343" s="21"/>
      <c r="F343" s="21"/>
      <c r="H343" s="21"/>
      <c r="I343" s="21"/>
      <c r="J343" s="21"/>
      <c r="M343" s="32"/>
    </row>
    <row r="344">
      <c r="C344" s="21"/>
      <c r="D344" s="21"/>
      <c r="E344" s="21"/>
      <c r="F344" s="21"/>
      <c r="H344" s="21"/>
      <c r="I344" s="21"/>
      <c r="J344" s="21"/>
      <c r="M344" s="32"/>
    </row>
    <row r="345">
      <c r="C345" s="21"/>
      <c r="D345" s="21"/>
      <c r="E345" s="21"/>
      <c r="F345" s="21"/>
      <c r="H345" s="21"/>
      <c r="I345" s="21"/>
      <c r="J345" s="21"/>
      <c r="M345" s="32"/>
    </row>
    <row r="346">
      <c r="C346" s="21"/>
      <c r="D346" s="21"/>
      <c r="E346" s="21"/>
      <c r="F346" s="21"/>
      <c r="H346" s="21"/>
      <c r="I346" s="21"/>
      <c r="J346" s="21"/>
      <c r="M346" s="32"/>
    </row>
    <row r="347">
      <c r="C347" s="21"/>
      <c r="D347" s="21"/>
      <c r="E347" s="21"/>
      <c r="F347" s="21"/>
      <c r="H347" s="21"/>
      <c r="I347" s="21"/>
      <c r="J347" s="21"/>
      <c r="M347" s="32"/>
    </row>
    <row r="348">
      <c r="C348" s="21"/>
      <c r="D348" s="21"/>
      <c r="E348" s="21"/>
      <c r="F348" s="21"/>
      <c r="H348" s="21"/>
      <c r="I348" s="21"/>
      <c r="J348" s="21"/>
      <c r="M348" s="32"/>
    </row>
    <row r="349">
      <c r="C349" s="21"/>
      <c r="D349" s="21"/>
      <c r="E349" s="21"/>
      <c r="F349" s="21"/>
      <c r="H349" s="21"/>
      <c r="I349" s="21"/>
      <c r="J349" s="21"/>
      <c r="M349" s="32"/>
    </row>
    <row r="350">
      <c r="C350" s="21"/>
      <c r="D350" s="21"/>
      <c r="E350" s="21"/>
      <c r="F350" s="21"/>
      <c r="H350" s="21"/>
      <c r="I350" s="21"/>
      <c r="J350" s="21"/>
      <c r="M350" s="32"/>
    </row>
    <row r="351">
      <c r="C351" s="21"/>
      <c r="D351" s="21"/>
      <c r="E351" s="21"/>
      <c r="F351" s="21"/>
      <c r="H351" s="21"/>
      <c r="I351" s="21"/>
      <c r="J351" s="21"/>
      <c r="M351" s="32"/>
    </row>
    <row r="352">
      <c r="C352" s="21"/>
      <c r="D352" s="21"/>
      <c r="E352" s="21"/>
      <c r="F352" s="21"/>
      <c r="H352" s="21"/>
      <c r="I352" s="21"/>
      <c r="J352" s="21"/>
      <c r="M352" s="32"/>
    </row>
    <row r="353">
      <c r="C353" s="21"/>
      <c r="D353" s="21"/>
      <c r="E353" s="21"/>
      <c r="F353" s="21"/>
      <c r="H353" s="21"/>
      <c r="I353" s="21"/>
      <c r="J353" s="21"/>
      <c r="M353" s="32"/>
    </row>
    <row r="354">
      <c r="C354" s="21"/>
      <c r="D354" s="21"/>
      <c r="E354" s="21"/>
      <c r="F354" s="21"/>
      <c r="H354" s="21"/>
      <c r="I354" s="21"/>
      <c r="J354" s="21"/>
      <c r="M354" s="32"/>
    </row>
    <row r="355">
      <c r="C355" s="21"/>
      <c r="D355" s="21"/>
      <c r="E355" s="21"/>
      <c r="F355" s="21"/>
      <c r="H355" s="21"/>
      <c r="I355" s="21"/>
      <c r="J355" s="21"/>
      <c r="M355" s="32"/>
    </row>
    <row r="356">
      <c r="C356" s="21"/>
      <c r="D356" s="21"/>
      <c r="E356" s="21"/>
      <c r="F356" s="21"/>
      <c r="H356" s="21"/>
      <c r="I356" s="21"/>
      <c r="J356" s="21"/>
      <c r="M356" s="32"/>
    </row>
    <row r="357">
      <c r="C357" s="21"/>
      <c r="D357" s="21"/>
      <c r="E357" s="21"/>
      <c r="F357" s="21"/>
      <c r="H357" s="21"/>
      <c r="I357" s="21"/>
      <c r="J357" s="21"/>
      <c r="M357" s="32"/>
    </row>
    <row r="358">
      <c r="C358" s="21"/>
      <c r="D358" s="21"/>
      <c r="E358" s="21"/>
      <c r="F358" s="21"/>
      <c r="H358" s="21"/>
      <c r="I358" s="21"/>
      <c r="J358" s="21"/>
      <c r="M358" s="32"/>
    </row>
    <row r="359">
      <c r="C359" s="21"/>
      <c r="D359" s="21"/>
      <c r="E359" s="21"/>
      <c r="F359" s="21"/>
      <c r="H359" s="21"/>
      <c r="I359" s="21"/>
      <c r="J359" s="21"/>
      <c r="M359" s="32"/>
    </row>
    <row r="360">
      <c r="C360" s="21"/>
      <c r="D360" s="21"/>
      <c r="E360" s="21"/>
      <c r="F360" s="21"/>
      <c r="H360" s="21"/>
      <c r="I360" s="21"/>
      <c r="J360" s="21"/>
      <c r="M360" s="32"/>
    </row>
    <row r="361">
      <c r="C361" s="21"/>
      <c r="D361" s="21"/>
      <c r="E361" s="21"/>
      <c r="F361" s="21"/>
      <c r="H361" s="21"/>
      <c r="I361" s="21"/>
      <c r="J361" s="21"/>
      <c r="M361" s="32"/>
    </row>
    <row r="362">
      <c r="C362" s="21"/>
      <c r="D362" s="21"/>
      <c r="E362" s="21"/>
      <c r="F362" s="21"/>
      <c r="H362" s="21"/>
      <c r="I362" s="21"/>
      <c r="J362" s="21"/>
      <c r="M362" s="32"/>
    </row>
    <row r="363">
      <c r="C363" s="21"/>
      <c r="D363" s="21"/>
      <c r="E363" s="21"/>
      <c r="F363" s="21"/>
      <c r="H363" s="21"/>
      <c r="I363" s="21"/>
      <c r="J363" s="21"/>
      <c r="M363" s="32"/>
    </row>
    <row r="364">
      <c r="C364" s="21"/>
      <c r="D364" s="21"/>
      <c r="E364" s="21"/>
      <c r="F364" s="21"/>
      <c r="H364" s="21"/>
      <c r="I364" s="21"/>
      <c r="J364" s="21"/>
      <c r="M364" s="32"/>
    </row>
    <row r="365">
      <c r="C365" s="21"/>
      <c r="D365" s="21"/>
      <c r="E365" s="21"/>
      <c r="F365" s="21"/>
      <c r="H365" s="21"/>
      <c r="I365" s="21"/>
      <c r="J365" s="21"/>
      <c r="M365" s="32"/>
    </row>
    <row r="366">
      <c r="C366" s="21"/>
      <c r="D366" s="21"/>
      <c r="E366" s="21"/>
      <c r="F366" s="21"/>
      <c r="H366" s="21"/>
      <c r="I366" s="21"/>
      <c r="J366" s="21"/>
      <c r="M366" s="32"/>
    </row>
    <row r="367">
      <c r="C367" s="21"/>
      <c r="D367" s="21"/>
      <c r="E367" s="21"/>
      <c r="F367" s="21"/>
      <c r="H367" s="21"/>
      <c r="I367" s="21"/>
      <c r="J367" s="21"/>
      <c r="M367" s="32"/>
    </row>
    <row r="368">
      <c r="C368" s="21"/>
      <c r="D368" s="21"/>
      <c r="E368" s="21"/>
      <c r="F368" s="21"/>
      <c r="H368" s="21"/>
      <c r="I368" s="21"/>
      <c r="J368" s="21"/>
      <c r="M368" s="32"/>
    </row>
    <row r="369">
      <c r="C369" s="21"/>
      <c r="D369" s="21"/>
      <c r="E369" s="21"/>
      <c r="F369" s="21"/>
      <c r="H369" s="21"/>
      <c r="I369" s="21"/>
      <c r="J369" s="21"/>
      <c r="M369" s="32"/>
    </row>
    <row r="370">
      <c r="C370" s="21"/>
      <c r="D370" s="21"/>
      <c r="E370" s="21"/>
      <c r="F370" s="21"/>
      <c r="H370" s="21"/>
      <c r="I370" s="21"/>
      <c r="J370" s="21"/>
      <c r="M370" s="32"/>
    </row>
    <row r="371">
      <c r="C371" s="21"/>
      <c r="D371" s="21"/>
      <c r="E371" s="21"/>
      <c r="F371" s="21"/>
      <c r="H371" s="21"/>
      <c r="I371" s="21"/>
      <c r="J371" s="21"/>
      <c r="M371" s="32"/>
    </row>
    <row r="372">
      <c r="C372" s="21"/>
      <c r="D372" s="21"/>
      <c r="E372" s="21"/>
      <c r="F372" s="21"/>
      <c r="H372" s="21"/>
      <c r="I372" s="21"/>
      <c r="J372" s="21"/>
      <c r="M372" s="32"/>
    </row>
    <row r="373">
      <c r="C373" s="21"/>
      <c r="D373" s="21"/>
      <c r="E373" s="21"/>
      <c r="F373" s="21"/>
      <c r="H373" s="21"/>
      <c r="I373" s="21"/>
      <c r="J373" s="21"/>
      <c r="M373" s="32"/>
    </row>
    <row r="374">
      <c r="C374" s="21"/>
      <c r="D374" s="21"/>
      <c r="E374" s="21"/>
      <c r="F374" s="21"/>
      <c r="H374" s="21"/>
      <c r="I374" s="21"/>
      <c r="J374" s="21"/>
      <c r="M374" s="32"/>
    </row>
    <row r="375">
      <c r="C375" s="21"/>
      <c r="D375" s="21"/>
      <c r="E375" s="21"/>
      <c r="F375" s="21"/>
      <c r="H375" s="21"/>
      <c r="I375" s="21"/>
      <c r="J375" s="21"/>
      <c r="M375" s="32"/>
    </row>
    <row r="376">
      <c r="C376" s="21"/>
      <c r="D376" s="21"/>
      <c r="E376" s="21"/>
      <c r="F376" s="21"/>
      <c r="H376" s="21"/>
      <c r="I376" s="21"/>
      <c r="J376" s="21"/>
      <c r="M376" s="32"/>
    </row>
    <row r="377">
      <c r="C377" s="21"/>
      <c r="D377" s="21"/>
      <c r="E377" s="21"/>
      <c r="F377" s="21"/>
      <c r="H377" s="21"/>
      <c r="I377" s="21"/>
      <c r="J377" s="21"/>
      <c r="M377" s="32"/>
    </row>
    <row r="378">
      <c r="C378" s="21"/>
      <c r="D378" s="21"/>
      <c r="E378" s="21"/>
      <c r="F378" s="21"/>
      <c r="H378" s="21"/>
      <c r="I378" s="21"/>
      <c r="J378" s="21"/>
      <c r="M378" s="32"/>
    </row>
    <row r="379">
      <c r="C379" s="21"/>
      <c r="D379" s="21"/>
      <c r="E379" s="21"/>
      <c r="F379" s="21"/>
      <c r="H379" s="21"/>
      <c r="I379" s="21"/>
      <c r="J379" s="21"/>
      <c r="M379" s="32"/>
    </row>
    <row r="380">
      <c r="C380" s="21"/>
      <c r="D380" s="21"/>
      <c r="E380" s="21"/>
      <c r="F380" s="21"/>
      <c r="H380" s="21"/>
      <c r="I380" s="21"/>
      <c r="J380" s="21"/>
      <c r="M380" s="32"/>
    </row>
    <row r="381">
      <c r="C381" s="21"/>
      <c r="D381" s="21"/>
      <c r="E381" s="21"/>
      <c r="F381" s="21"/>
      <c r="H381" s="21"/>
      <c r="I381" s="21"/>
      <c r="J381" s="21"/>
      <c r="M381" s="32"/>
    </row>
    <row r="382">
      <c r="C382" s="21"/>
      <c r="D382" s="21"/>
      <c r="E382" s="21"/>
      <c r="F382" s="21"/>
      <c r="H382" s="21"/>
      <c r="I382" s="21"/>
      <c r="J382" s="21"/>
      <c r="M382" s="32"/>
    </row>
    <row r="383">
      <c r="C383" s="21"/>
      <c r="D383" s="21"/>
      <c r="E383" s="21"/>
      <c r="F383" s="21"/>
      <c r="H383" s="21"/>
      <c r="I383" s="21"/>
      <c r="J383" s="21"/>
      <c r="M383" s="32"/>
    </row>
    <row r="384">
      <c r="C384" s="21"/>
      <c r="D384" s="21"/>
      <c r="E384" s="21"/>
      <c r="F384" s="21"/>
      <c r="H384" s="21"/>
      <c r="I384" s="21"/>
      <c r="J384" s="21"/>
      <c r="M384" s="32"/>
    </row>
    <row r="385">
      <c r="C385" s="21"/>
      <c r="D385" s="21"/>
      <c r="E385" s="21"/>
      <c r="F385" s="21"/>
      <c r="H385" s="21"/>
      <c r="I385" s="21"/>
      <c r="J385" s="21"/>
      <c r="M385" s="32"/>
    </row>
    <row r="386">
      <c r="C386" s="21"/>
      <c r="D386" s="21"/>
      <c r="E386" s="21"/>
      <c r="F386" s="21"/>
      <c r="H386" s="21"/>
      <c r="I386" s="21"/>
      <c r="J386" s="21"/>
      <c r="M386" s="32"/>
    </row>
    <row r="387">
      <c r="C387" s="21"/>
      <c r="D387" s="21"/>
      <c r="E387" s="21"/>
      <c r="F387" s="21"/>
      <c r="H387" s="21"/>
      <c r="I387" s="21"/>
      <c r="J387" s="21"/>
      <c r="M387" s="32"/>
    </row>
    <row r="388">
      <c r="C388" s="21"/>
      <c r="D388" s="21"/>
      <c r="E388" s="21"/>
      <c r="F388" s="21"/>
      <c r="H388" s="21"/>
      <c r="I388" s="21"/>
      <c r="J388" s="21"/>
      <c r="M388" s="32"/>
    </row>
    <row r="389">
      <c r="C389" s="21"/>
      <c r="D389" s="21"/>
      <c r="E389" s="21"/>
      <c r="F389" s="21"/>
      <c r="H389" s="21"/>
      <c r="I389" s="21"/>
      <c r="J389" s="21"/>
      <c r="M389" s="32"/>
    </row>
    <row r="390">
      <c r="C390" s="21"/>
      <c r="D390" s="21"/>
      <c r="E390" s="21"/>
      <c r="F390" s="21"/>
      <c r="H390" s="21"/>
      <c r="I390" s="21"/>
      <c r="J390" s="21"/>
      <c r="M390" s="32"/>
    </row>
    <row r="391">
      <c r="C391" s="21"/>
      <c r="D391" s="21"/>
      <c r="E391" s="21"/>
      <c r="F391" s="21"/>
      <c r="H391" s="21"/>
      <c r="I391" s="21"/>
      <c r="J391" s="21"/>
      <c r="M391" s="32"/>
    </row>
    <row r="392">
      <c r="C392" s="21"/>
      <c r="D392" s="21"/>
      <c r="E392" s="21"/>
      <c r="F392" s="21"/>
      <c r="H392" s="21"/>
      <c r="I392" s="21"/>
      <c r="J392" s="21"/>
      <c r="M392" s="32"/>
    </row>
    <row r="393">
      <c r="C393" s="21"/>
      <c r="D393" s="21"/>
      <c r="E393" s="21"/>
      <c r="F393" s="21"/>
      <c r="H393" s="21"/>
      <c r="I393" s="21"/>
      <c r="J393" s="21"/>
      <c r="M393" s="32"/>
    </row>
    <row r="394">
      <c r="C394" s="21"/>
      <c r="D394" s="21"/>
      <c r="E394" s="21"/>
      <c r="F394" s="21"/>
      <c r="H394" s="21"/>
      <c r="I394" s="21"/>
      <c r="J394" s="21"/>
      <c r="M394" s="32"/>
    </row>
    <row r="395">
      <c r="C395" s="21"/>
      <c r="D395" s="21"/>
      <c r="E395" s="21"/>
      <c r="F395" s="21"/>
      <c r="H395" s="21"/>
      <c r="I395" s="21"/>
      <c r="J395" s="21"/>
      <c r="M395" s="32"/>
    </row>
    <row r="396">
      <c r="C396" s="21"/>
      <c r="D396" s="21"/>
      <c r="E396" s="21"/>
      <c r="F396" s="21"/>
      <c r="H396" s="21"/>
      <c r="I396" s="21"/>
      <c r="J396" s="21"/>
      <c r="M396" s="32"/>
    </row>
    <row r="397">
      <c r="C397" s="21"/>
      <c r="D397" s="21"/>
      <c r="E397" s="21"/>
      <c r="F397" s="21"/>
      <c r="H397" s="21"/>
      <c r="I397" s="21"/>
      <c r="J397" s="21"/>
      <c r="M397" s="32"/>
    </row>
    <row r="398">
      <c r="C398" s="21"/>
      <c r="D398" s="21"/>
      <c r="E398" s="21"/>
      <c r="F398" s="21"/>
      <c r="H398" s="21"/>
      <c r="I398" s="21"/>
      <c r="J398" s="21"/>
      <c r="M398" s="32"/>
    </row>
    <row r="399">
      <c r="C399" s="21"/>
      <c r="D399" s="21"/>
      <c r="E399" s="21"/>
      <c r="F399" s="21"/>
      <c r="H399" s="21"/>
      <c r="I399" s="21"/>
      <c r="J399" s="21"/>
      <c r="M399" s="32"/>
    </row>
    <row r="400">
      <c r="C400" s="21"/>
      <c r="D400" s="21"/>
      <c r="E400" s="21"/>
      <c r="F400" s="21"/>
      <c r="H400" s="21"/>
      <c r="I400" s="21"/>
      <c r="J400" s="21"/>
      <c r="M400" s="32"/>
    </row>
    <row r="401">
      <c r="C401" s="21"/>
      <c r="D401" s="21"/>
      <c r="E401" s="21"/>
      <c r="F401" s="21"/>
      <c r="H401" s="21"/>
      <c r="I401" s="21"/>
      <c r="J401" s="21"/>
      <c r="M401" s="32"/>
    </row>
    <row r="402">
      <c r="C402" s="21"/>
      <c r="D402" s="21"/>
      <c r="E402" s="21"/>
      <c r="F402" s="21"/>
      <c r="H402" s="21"/>
      <c r="I402" s="21"/>
      <c r="J402" s="21"/>
      <c r="M402" s="32"/>
    </row>
    <row r="403">
      <c r="C403" s="21"/>
      <c r="D403" s="21"/>
      <c r="E403" s="21"/>
      <c r="F403" s="21"/>
      <c r="H403" s="21"/>
      <c r="I403" s="21"/>
      <c r="J403" s="21"/>
      <c r="M403" s="32"/>
    </row>
    <row r="404">
      <c r="C404" s="21"/>
      <c r="D404" s="21"/>
      <c r="E404" s="21"/>
      <c r="F404" s="21"/>
      <c r="H404" s="21"/>
      <c r="I404" s="21"/>
      <c r="J404" s="21"/>
      <c r="M404" s="32"/>
    </row>
    <row r="405">
      <c r="C405" s="21"/>
      <c r="D405" s="21"/>
      <c r="E405" s="21"/>
      <c r="F405" s="21"/>
      <c r="H405" s="21"/>
      <c r="I405" s="21"/>
      <c r="J405" s="21"/>
      <c r="M405" s="32"/>
    </row>
    <row r="406">
      <c r="C406" s="21"/>
      <c r="D406" s="21"/>
      <c r="E406" s="21"/>
      <c r="F406" s="21"/>
      <c r="H406" s="21"/>
      <c r="I406" s="21"/>
      <c r="J406" s="21"/>
      <c r="M406" s="32"/>
    </row>
    <row r="407">
      <c r="C407" s="21"/>
      <c r="D407" s="21"/>
      <c r="E407" s="21"/>
      <c r="F407" s="21"/>
      <c r="H407" s="21"/>
      <c r="I407" s="21"/>
      <c r="J407" s="21"/>
      <c r="M407" s="32"/>
    </row>
    <row r="408">
      <c r="C408" s="21"/>
      <c r="D408" s="21"/>
      <c r="E408" s="21"/>
      <c r="F408" s="21"/>
      <c r="H408" s="21"/>
      <c r="I408" s="21"/>
      <c r="J408" s="21"/>
      <c r="M408" s="32"/>
    </row>
    <row r="409">
      <c r="C409" s="21"/>
      <c r="D409" s="21"/>
      <c r="E409" s="21"/>
      <c r="F409" s="21"/>
      <c r="H409" s="21"/>
      <c r="I409" s="21"/>
      <c r="J409" s="21"/>
      <c r="M409" s="32"/>
    </row>
    <row r="410">
      <c r="C410" s="21"/>
      <c r="D410" s="21"/>
      <c r="E410" s="21"/>
      <c r="F410" s="21"/>
      <c r="H410" s="21"/>
      <c r="I410" s="21"/>
      <c r="J410" s="21"/>
      <c r="M410" s="32"/>
    </row>
    <row r="411">
      <c r="C411" s="21"/>
      <c r="D411" s="21"/>
      <c r="E411" s="21"/>
      <c r="F411" s="21"/>
      <c r="H411" s="21"/>
      <c r="I411" s="21"/>
      <c r="J411" s="21"/>
      <c r="M411" s="32"/>
    </row>
    <row r="412">
      <c r="C412" s="21"/>
      <c r="D412" s="21"/>
      <c r="E412" s="21"/>
      <c r="F412" s="21"/>
      <c r="H412" s="21"/>
      <c r="I412" s="21"/>
      <c r="J412" s="21"/>
      <c r="M412" s="32"/>
    </row>
    <row r="413">
      <c r="C413" s="21"/>
      <c r="D413" s="21"/>
      <c r="E413" s="21"/>
      <c r="F413" s="21"/>
      <c r="H413" s="21"/>
      <c r="I413" s="21"/>
      <c r="J413" s="21"/>
      <c r="M413" s="32"/>
    </row>
    <row r="414">
      <c r="C414" s="21"/>
      <c r="D414" s="21"/>
      <c r="E414" s="21"/>
      <c r="F414" s="21"/>
      <c r="H414" s="21"/>
      <c r="I414" s="21"/>
      <c r="J414" s="21"/>
      <c r="M414" s="32"/>
    </row>
    <row r="415">
      <c r="C415" s="21"/>
      <c r="D415" s="21"/>
      <c r="E415" s="21"/>
      <c r="F415" s="21"/>
      <c r="H415" s="21"/>
      <c r="I415" s="21"/>
      <c r="J415" s="21"/>
      <c r="M415" s="32"/>
    </row>
    <row r="416">
      <c r="C416" s="21"/>
      <c r="D416" s="21"/>
      <c r="E416" s="21"/>
      <c r="F416" s="21"/>
      <c r="H416" s="21"/>
      <c r="I416" s="21"/>
      <c r="J416" s="21"/>
      <c r="M416" s="32"/>
    </row>
    <row r="417">
      <c r="C417" s="21"/>
      <c r="D417" s="21"/>
      <c r="E417" s="21"/>
      <c r="F417" s="21"/>
      <c r="H417" s="21"/>
      <c r="I417" s="21"/>
      <c r="J417" s="21"/>
      <c r="M417" s="32"/>
    </row>
    <row r="418">
      <c r="C418" s="21"/>
      <c r="D418" s="21"/>
      <c r="E418" s="21"/>
      <c r="F418" s="21"/>
      <c r="H418" s="21"/>
      <c r="I418" s="21"/>
      <c r="J418" s="21"/>
      <c r="M418" s="32"/>
    </row>
    <row r="419">
      <c r="C419" s="21"/>
      <c r="D419" s="21"/>
      <c r="E419" s="21"/>
      <c r="F419" s="21"/>
      <c r="H419" s="21"/>
      <c r="I419" s="21"/>
      <c r="J419" s="21"/>
      <c r="M419" s="32"/>
    </row>
    <row r="420">
      <c r="C420" s="21"/>
      <c r="D420" s="21"/>
      <c r="E420" s="21"/>
      <c r="F420" s="21"/>
      <c r="H420" s="21"/>
      <c r="I420" s="21"/>
      <c r="J420" s="21"/>
      <c r="M420" s="32"/>
    </row>
    <row r="421">
      <c r="C421" s="21"/>
      <c r="D421" s="21"/>
      <c r="E421" s="21"/>
      <c r="F421" s="21"/>
      <c r="H421" s="21"/>
      <c r="I421" s="21"/>
      <c r="J421" s="21"/>
      <c r="M421" s="32"/>
    </row>
    <row r="422">
      <c r="C422" s="21"/>
      <c r="D422" s="21"/>
      <c r="E422" s="21"/>
      <c r="F422" s="21"/>
      <c r="H422" s="21"/>
      <c r="I422" s="21"/>
      <c r="J422" s="21"/>
      <c r="M422" s="32"/>
    </row>
    <row r="423">
      <c r="C423" s="21"/>
      <c r="D423" s="21"/>
      <c r="E423" s="21"/>
      <c r="F423" s="21"/>
      <c r="H423" s="21"/>
      <c r="I423" s="21"/>
      <c r="J423" s="21"/>
      <c r="M423" s="32"/>
    </row>
    <row r="424">
      <c r="C424" s="21"/>
      <c r="D424" s="21"/>
      <c r="E424" s="21"/>
      <c r="F424" s="21"/>
      <c r="H424" s="21"/>
      <c r="I424" s="21"/>
      <c r="J424" s="21"/>
      <c r="M424" s="32"/>
    </row>
    <row r="425">
      <c r="C425" s="21"/>
      <c r="D425" s="21"/>
      <c r="E425" s="21"/>
      <c r="F425" s="21"/>
      <c r="H425" s="21"/>
      <c r="I425" s="21"/>
      <c r="J425" s="21"/>
      <c r="M425" s="32"/>
    </row>
    <row r="426">
      <c r="C426" s="21"/>
      <c r="D426" s="21"/>
      <c r="E426" s="21"/>
      <c r="F426" s="21"/>
      <c r="H426" s="21"/>
      <c r="I426" s="21"/>
      <c r="J426" s="21"/>
      <c r="M426" s="32"/>
    </row>
    <row r="427">
      <c r="C427" s="21"/>
      <c r="D427" s="21"/>
      <c r="E427" s="21"/>
      <c r="F427" s="21"/>
      <c r="H427" s="21"/>
      <c r="I427" s="21"/>
      <c r="J427" s="21"/>
      <c r="M427" s="32"/>
    </row>
    <row r="428">
      <c r="C428" s="21"/>
      <c r="D428" s="21"/>
      <c r="E428" s="21"/>
      <c r="F428" s="21"/>
      <c r="H428" s="21"/>
      <c r="I428" s="21"/>
      <c r="J428" s="21"/>
      <c r="M428" s="32"/>
    </row>
    <row r="429">
      <c r="C429" s="21"/>
      <c r="D429" s="21"/>
      <c r="E429" s="21"/>
      <c r="F429" s="21"/>
      <c r="H429" s="21"/>
      <c r="I429" s="21"/>
      <c r="J429" s="21"/>
      <c r="M429" s="32"/>
    </row>
    <row r="430">
      <c r="C430" s="21"/>
      <c r="D430" s="21"/>
      <c r="E430" s="21"/>
      <c r="F430" s="21"/>
      <c r="H430" s="21"/>
      <c r="I430" s="21"/>
      <c r="J430" s="21"/>
      <c r="M430" s="32"/>
    </row>
    <row r="431">
      <c r="C431" s="21"/>
      <c r="D431" s="21"/>
      <c r="E431" s="21"/>
      <c r="F431" s="21"/>
      <c r="H431" s="21"/>
      <c r="I431" s="21"/>
      <c r="J431" s="21"/>
      <c r="M431" s="32"/>
    </row>
    <row r="432">
      <c r="C432" s="21"/>
      <c r="D432" s="21"/>
      <c r="E432" s="21"/>
      <c r="F432" s="21"/>
      <c r="H432" s="21"/>
      <c r="I432" s="21"/>
      <c r="J432" s="21"/>
      <c r="M432" s="32"/>
    </row>
    <row r="433">
      <c r="C433" s="21"/>
      <c r="D433" s="21"/>
      <c r="E433" s="21"/>
      <c r="F433" s="21"/>
      <c r="H433" s="21"/>
      <c r="I433" s="21"/>
      <c r="J433" s="21"/>
      <c r="M433" s="32"/>
    </row>
    <row r="434">
      <c r="C434" s="21"/>
      <c r="D434" s="21"/>
      <c r="E434" s="21"/>
      <c r="F434" s="21"/>
      <c r="H434" s="21"/>
      <c r="I434" s="21"/>
      <c r="J434" s="21"/>
      <c r="M434" s="32"/>
    </row>
    <row r="435">
      <c r="C435" s="21"/>
      <c r="D435" s="21"/>
      <c r="E435" s="21"/>
      <c r="F435" s="21"/>
      <c r="H435" s="21"/>
      <c r="I435" s="21"/>
      <c r="J435" s="21"/>
      <c r="M435" s="32"/>
    </row>
    <row r="436">
      <c r="C436" s="21"/>
      <c r="D436" s="21"/>
      <c r="E436" s="21"/>
      <c r="F436" s="21"/>
      <c r="H436" s="21"/>
      <c r="I436" s="21"/>
      <c r="J436" s="21"/>
      <c r="M436" s="32"/>
    </row>
    <row r="437">
      <c r="C437" s="21"/>
      <c r="D437" s="21"/>
      <c r="E437" s="21"/>
      <c r="F437" s="21"/>
      <c r="H437" s="21"/>
      <c r="I437" s="21"/>
      <c r="J437" s="21"/>
      <c r="M437" s="32"/>
    </row>
    <row r="438">
      <c r="C438" s="21"/>
      <c r="D438" s="21"/>
      <c r="E438" s="21"/>
      <c r="F438" s="21"/>
      <c r="H438" s="21"/>
      <c r="I438" s="21"/>
      <c r="J438" s="21"/>
      <c r="M438" s="32"/>
    </row>
    <row r="439">
      <c r="C439" s="21"/>
      <c r="D439" s="21"/>
      <c r="E439" s="21"/>
      <c r="F439" s="21"/>
      <c r="H439" s="21"/>
      <c r="I439" s="21"/>
      <c r="J439" s="21"/>
      <c r="M439" s="32"/>
    </row>
    <row r="440">
      <c r="C440" s="21"/>
      <c r="D440" s="21"/>
      <c r="E440" s="21"/>
      <c r="F440" s="21"/>
      <c r="H440" s="21"/>
      <c r="I440" s="21"/>
      <c r="J440" s="21"/>
      <c r="M440" s="32"/>
    </row>
    <row r="441">
      <c r="C441" s="21"/>
      <c r="D441" s="21"/>
      <c r="E441" s="21"/>
      <c r="F441" s="21"/>
      <c r="H441" s="21"/>
      <c r="I441" s="21"/>
      <c r="J441" s="21"/>
      <c r="M441" s="32"/>
    </row>
    <row r="442">
      <c r="C442" s="21"/>
      <c r="D442" s="21"/>
      <c r="E442" s="21"/>
      <c r="F442" s="21"/>
      <c r="H442" s="21"/>
      <c r="I442" s="21"/>
      <c r="J442" s="21"/>
      <c r="M442" s="32"/>
    </row>
    <row r="443">
      <c r="C443" s="21"/>
      <c r="D443" s="21"/>
      <c r="E443" s="21"/>
      <c r="F443" s="21"/>
      <c r="H443" s="21"/>
      <c r="I443" s="21"/>
      <c r="J443" s="21"/>
      <c r="M443" s="32"/>
    </row>
    <row r="444">
      <c r="C444" s="21"/>
      <c r="D444" s="21"/>
      <c r="E444" s="21"/>
      <c r="F444" s="21"/>
      <c r="H444" s="21"/>
      <c r="I444" s="21"/>
      <c r="J444" s="21"/>
      <c r="M444" s="32"/>
    </row>
    <row r="445">
      <c r="C445" s="21"/>
      <c r="D445" s="21"/>
      <c r="E445" s="21"/>
      <c r="F445" s="21"/>
      <c r="H445" s="21"/>
      <c r="I445" s="21"/>
      <c r="J445" s="21"/>
      <c r="M445" s="32"/>
    </row>
    <row r="446">
      <c r="C446" s="21"/>
      <c r="D446" s="21"/>
      <c r="E446" s="21"/>
      <c r="F446" s="21"/>
      <c r="H446" s="21"/>
      <c r="I446" s="21"/>
      <c r="J446" s="21"/>
      <c r="M446" s="32"/>
    </row>
    <row r="447">
      <c r="C447" s="21"/>
      <c r="D447" s="21"/>
      <c r="E447" s="21"/>
      <c r="F447" s="21"/>
      <c r="H447" s="21"/>
      <c r="I447" s="21"/>
      <c r="J447" s="21"/>
      <c r="M447" s="32"/>
    </row>
    <row r="448">
      <c r="C448" s="21"/>
      <c r="D448" s="21"/>
      <c r="E448" s="21"/>
      <c r="F448" s="21"/>
      <c r="H448" s="21"/>
      <c r="I448" s="21"/>
      <c r="J448" s="21"/>
      <c r="M448" s="32"/>
    </row>
    <row r="449">
      <c r="C449" s="21"/>
      <c r="D449" s="21"/>
      <c r="E449" s="21"/>
      <c r="F449" s="21"/>
      <c r="H449" s="21"/>
      <c r="I449" s="21"/>
      <c r="J449" s="21"/>
      <c r="M449" s="32"/>
    </row>
    <row r="450">
      <c r="C450" s="21"/>
      <c r="D450" s="21"/>
      <c r="E450" s="21"/>
      <c r="F450" s="21"/>
      <c r="H450" s="21"/>
      <c r="I450" s="21"/>
      <c r="J450" s="21"/>
      <c r="M450" s="32"/>
    </row>
    <row r="451">
      <c r="C451" s="21"/>
      <c r="D451" s="21"/>
      <c r="E451" s="21"/>
      <c r="F451" s="21"/>
      <c r="H451" s="21"/>
      <c r="I451" s="21"/>
      <c r="J451" s="21"/>
      <c r="M451" s="32"/>
    </row>
    <row r="452">
      <c r="C452" s="21"/>
      <c r="D452" s="21"/>
      <c r="E452" s="21"/>
      <c r="F452" s="21"/>
      <c r="H452" s="21"/>
      <c r="I452" s="21"/>
      <c r="J452" s="21"/>
      <c r="M452" s="32"/>
    </row>
    <row r="453">
      <c r="C453" s="21"/>
      <c r="D453" s="21"/>
      <c r="E453" s="21"/>
      <c r="F453" s="21"/>
      <c r="H453" s="21"/>
      <c r="I453" s="21"/>
      <c r="J453" s="21"/>
      <c r="M453" s="32"/>
    </row>
    <row r="454">
      <c r="C454" s="21"/>
      <c r="D454" s="21"/>
      <c r="E454" s="21"/>
      <c r="F454" s="21"/>
      <c r="H454" s="21"/>
      <c r="I454" s="21"/>
      <c r="J454" s="21"/>
      <c r="M454" s="32"/>
    </row>
    <row r="455">
      <c r="C455" s="21"/>
      <c r="D455" s="21"/>
      <c r="E455" s="21"/>
      <c r="F455" s="21"/>
      <c r="H455" s="21"/>
      <c r="I455" s="21"/>
      <c r="J455" s="21"/>
      <c r="M455" s="32"/>
    </row>
    <row r="456">
      <c r="C456" s="21"/>
      <c r="D456" s="21"/>
      <c r="E456" s="21"/>
      <c r="F456" s="21"/>
      <c r="H456" s="21"/>
      <c r="I456" s="21"/>
      <c r="J456" s="21"/>
      <c r="M456" s="32"/>
    </row>
    <row r="457">
      <c r="C457" s="21"/>
      <c r="D457" s="21"/>
      <c r="E457" s="21"/>
      <c r="F457" s="21"/>
      <c r="H457" s="21"/>
      <c r="I457" s="21"/>
      <c r="J457" s="21"/>
      <c r="M457" s="32"/>
    </row>
    <row r="458">
      <c r="C458" s="21"/>
      <c r="D458" s="21"/>
      <c r="E458" s="21"/>
      <c r="F458" s="21"/>
      <c r="H458" s="21"/>
      <c r="I458" s="21"/>
      <c r="J458" s="21"/>
      <c r="M458" s="32"/>
    </row>
    <row r="459">
      <c r="C459" s="21"/>
      <c r="D459" s="21"/>
      <c r="E459" s="21"/>
      <c r="F459" s="21"/>
      <c r="H459" s="21"/>
      <c r="I459" s="21"/>
      <c r="J459" s="21"/>
      <c r="M459" s="32"/>
    </row>
    <row r="460">
      <c r="C460" s="21"/>
      <c r="D460" s="21"/>
      <c r="E460" s="21"/>
      <c r="F460" s="21"/>
      <c r="H460" s="21"/>
      <c r="I460" s="21"/>
      <c r="J460" s="21"/>
      <c r="M460" s="32"/>
    </row>
    <row r="461">
      <c r="C461" s="21"/>
      <c r="D461" s="21"/>
      <c r="E461" s="21"/>
      <c r="F461" s="21"/>
      <c r="H461" s="21"/>
      <c r="I461" s="21"/>
      <c r="J461" s="21"/>
      <c r="M461" s="32"/>
    </row>
    <row r="462">
      <c r="C462" s="21"/>
      <c r="D462" s="21"/>
      <c r="E462" s="21"/>
      <c r="F462" s="21"/>
      <c r="H462" s="21"/>
      <c r="I462" s="21"/>
      <c r="J462" s="21"/>
      <c r="M462" s="32"/>
    </row>
    <row r="463">
      <c r="C463" s="21"/>
      <c r="D463" s="21"/>
      <c r="E463" s="21"/>
      <c r="F463" s="21"/>
      <c r="H463" s="21"/>
      <c r="I463" s="21"/>
      <c r="J463" s="21"/>
      <c r="M463" s="32"/>
    </row>
    <row r="464">
      <c r="C464" s="21"/>
      <c r="D464" s="21"/>
      <c r="E464" s="21"/>
      <c r="F464" s="21"/>
      <c r="H464" s="21"/>
      <c r="I464" s="21"/>
      <c r="J464" s="21"/>
      <c r="M464" s="32"/>
    </row>
    <row r="465">
      <c r="C465" s="21"/>
      <c r="D465" s="21"/>
      <c r="E465" s="21"/>
      <c r="F465" s="21"/>
      <c r="H465" s="21"/>
      <c r="I465" s="21"/>
      <c r="J465" s="21"/>
      <c r="M465" s="32"/>
    </row>
    <row r="466">
      <c r="C466" s="21"/>
      <c r="D466" s="21"/>
      <c r="E466" s="21"/>
      <c r="F466" s="21"/>
      <c r="H466" s="21"/>
      <c r="I466" s="21"/>
      <c r="J466" s="21"/>
      <c r="M466" s="32"/>
    </row>
    <row r="467">
      <c r="C467" s="21"/>
      <c r="D467" s="21"/>
      <c r="E467" s="21"/>
      <c r="F467" s="21"/>
      <c r="H467" s="21"/>
      <c r="I467" s="21"/>
      <c r="J467" s="21"/>
      <c r="M467" s="32"/>
    </row>
    <row r="468">
      <c r="C468" s="21"/>
      <c r="D468" s="21"/>
      <c r="E468" s="21"/>
      <c r="F468" s="21"/>
      <c r="H468" s="21"/>
      <c r="I468" s="21"/>
      <c r="J468" s="21"/>
      <c r="M468" s="32"/>
    </row>
    <row r="469">
      <c r="C469" s="21"/>
      <c r="D469" s="21"/>
      <c r="E469" s="21"/>
      <c r="F469" s="21"/>
      <c r="H469" s="21"/>
      <c r="I469" s="21"/>
      <c r="J469" s="21"/>
      <c r="M469" s="32"/>
    </row>
    <row r="470">
      <c r="C470" s="21"/>
      <c r="D470" s="21"/>
      <c r="E470" s="21"/>
      <c r="F470" s="21"/>
      <c r="H470" s="21"/>
      <c r="I470" s="21"/>
      <c r="J470" s="21"/>
      <c r="M470" s="32"/>
    </row>
    <row r="471">
      <c r="C471" s="21"/>
      <c r="D471" s="21"/>
      <c r="E471" s="21"/>
      <c r="F471" s="21"/>
      <c r="H471" s="21"/>
      <c r="I471" s="21"/>
      <c r="J471" s="21"/>
      <c r="M471" s="32"/>
    </row>
    <row r="472">
      <c r="C472" s="21"/>
      <c r="D472" s="21"/>
      <c r="E472" s="21"/>
      <c r="F472" s="21"/>
      <c r="H472" s="21"/>
      <c r="I472" s="21"/>
      <c r="J472" s="21"/>
      <c r="M472" s="32"/>
    </row>
    <row r="473">
      <c r="C473" s="21"/>
      <c r="D473" s="21"/>
      <c r="E473" s="21"/>
      <c r="F473" s="21"/>
      <c r="H473" s="21"/>
      <c r="I473" s="21"/>
      <c r="J473" s="21"/>
      <c r="M473" s="32"/>
    </row>
    <row r="474">
      <c r="C474" s="21"/>
      <c r="D474" s="21"/>
      <c r="E474" s="21"/>
      <c r="F474" s="21"/>
      <c r="H474" s="21"/>
      <c r="I474" s="21"/>
      <c r="J474" s="21"/>
      <c r="M474" s="32"/>
    </row>
    <row r="475">
      <c r="C475" s="21"/>
      <c r="D475" s="21"/>
      <c r="E475" s="21"/>
      <c r="F475" s="21"/>
      <c r="H475" s="21"/>
      <c r="I475" s="21"/>
      <c r="J475" s="21"/>
      <c r="M475" s="32"/>
    </row>
    <row r="476">
      <c r="C476" s="21"/>
      <c r="D476" s="21"/>
      <c r="E476" s="21"/>
      <c r="F476" s="21"/>
      <c r="H476" s="21"/>
      <c r="I476" s="21"/>
      <c r="J476" s="21"/>
      <c r="M476" s="32"/>
    </row>
    <row r="477">
      <c r="C477" s="21"/>
      <c r="D477" s="21"/>
      <c r="E477" s="21"/>
      <c r="F477" s="21"/>
      <c r="H477" s="21"/>
      <c r="I477" s="21"/>
      <c r="J477" s="21"/>
      <c r="M477" s="32"/>
    </row>
    <row r="478">
      <c r="C478" s="21"/>
      <c r="D478" s="21"/>
      <c r="E478" s="21"/>
      <c r="F478" s="21"/>
      <c r="H478" s="21"/>
      <c r="I478" s="21"/>
      <c r="J478" s="21"/>
      <c r="M478" s="32"/>
    </row>
    <row r="479">
      <c r="C479" s="21"/>
      <c r="D479" s="21"/>
      <c r="E479" s="21"/>
      <c r="F479" s="21"/>
      <c r="H479" s="21"/>
      <c r="I479" s="21"/>
      <c r="J479" s="21"/>
      <c r="M479" s="32"/>
    </row>
    <row r="480">
      <c r="C480" s="21"/>
      <c r="D480" s="21"/>
      <c r="E480" s="21"/>
      <c r="F480" s="21"/>
      <c r="H480" s="21"/>
      <c r="I480" s="21"/>
      <c r="J480" s="21"/>
      <c r="M480" s="32"/>
    </row>
    <row r="481">
      <c r="C481" s="21"/>
      <c r="D481" s="21"/>
      <c r="E481" s="21"/>
      <c r="F481" s="21"/>
      <c r="H481" s="21"/>
      <c r="I481" s="21"/>
      <c r="J481" s="21"/>
      <c r="M481" s="32"/>
    </row>
    <row r="482">
      <c r="C482" s="21"/>
      <c r="D482" s="21"/>
      <c r="E482" s="21"/>
      <c r="F482" s="21"/>
      <c r="H482" s="21"/>
      <c r="I482" s="21"/>
      <c r="J482" s="21"/>
      <c r="M482" s="32"/>
    </row>
    <row r="483">
      <c r="C483" s="21"/>
      <c r="D483" s="21"/>
      <c r="E483" s="21"/>
      <c r="F483" s="21"/>
      <c r="H483" s="21"/>
      <c r="I483" s="21"/>
      <c r="J483" s="21"/>
      <c r="M483" s="32"/>
    </row>
    <row r="484">
      <c r="C484" s="21"/>
      <c r="D484" s="21"/>
      <c r="E484" s="21"/>
      <c r="F484" s="21"/>
      <c r="H484" s="21"/>
      <c r="I484" s="21"/>
      <c r="J484" s="21"/>
      <c r="M484" s="32"/>
    </row>
    <row r="485">
      <c r="C485" s="21"/>
      <c r="D485" s="21"/>
      <c r="E485" s="21"/>
      <c r="F485" s="21"/>
      <c r="H485" s="21"/>
      <c r="I485" s="21"/>
      <c r="J485" s="21"/>
      <c r="M485" s="32"/>
    </row>
    <row r="486">
      <c r="C486" s="21"/>
      <c r="D486" s="21"/>
      <c r="E486" s="21"/>
      <c r="F486" s="21"/>
      <c r="H486" s="21"/>
      <c r="I486" s="21"/>
      <c r="J486" s="21"/>
      <c r="M486" s="32"/>
    </row>
    <row r="487">
      <c r="C487" s="21"/>
      <c r="D487" s="21"/>
      <c r="E487" s="21"/>
      <c r="F487" s="21"/>
      <c r="H487" s="21"/>
      <c r="I487" s="21"/>
      <c r="J487" s="21"/>
      <c r="M487" s="32"/>
    </row>
    <row r="488">
      <c r="C488" s="21"/>
      <c r="D488" s="21"/>
      <c r="E488" s="21"/>
      <c r="F488" s="21"/>
      <c r="H488" s="21"/>
      <c r="I488" s="21"/>
      <c r="J488" s="21"/>
      <c r="M488" s="32"/>
    </row>
    <row r="489">
      <c r="C489" s="21"/>
      <c r="D489" s="21"/>
      <c r="E489" s="21"/>
      <c r="F489" s="21"/>
      <c r="H489" s="21"/>
      <c r="I489" s="21"/>
      <c r="J489" s="21"/>
      <c r="M489" s="32"/>
    </row>
    <row r="490">
      <c r="C490" s="21"/>
      <c r="D490" s="21"/>
      <c r="E490" s="21"/>
      <c r="F490" s="21"/>
      <c r="H490" s="21"/>
      <c r="I490" s="21"/>
      <c r="J490" s="21"/>
      <c r="M490" s="32"/>
    </row>
    <row r="491">
      <c r="C491" s="21"/>
      <c r="D491" s="21"/>
      <c r="E491" s="21"/>
      <c r="F491" s="21"/>
      <c r="H491" s="21"/>
      <c r="I491" s="21"/>
      <c r="J491" s="21"/>
      <c r="M491" s="32"/>
    </row>
    <row r="492">
      <c r="C492" s="21"/>
      <c r="D492" s="21"/>
      <c r="E492" s="21"/>
      <c r="F492" s="21"/>
      <c r="H492" s="21"/>
      <c r="I492" s="21"/>
      <c r="J492" s="21"/>
      <c r="M492" s="32"/>
    </row>
    <row r="493">
      <c r="C493" s="21"/>
      <c r="D493" s="21"/>
      <c r="E493" s="21"/>
      <c r="F493" s="21"/>
      <c r="H493" s="21"/>
      <c r="I493" s="21"/>
      <c r="J493" s="21"/>
      <c r="M493" s="32"/>
    </row>
    <row r="494">
      <c r="C494" s="21"/>
      <c r="D494" s="21"/>
      <c r="E494" s="21"/>
      <c r="F494" s="21"/>
      <c r="H494" s="21"/>
      <c r="I494" s="21"/>
      <c r="J494" s="21"/>
      <c r="M494" s="32"/>
    </row>
    <row r="495">
      <c r="C495" s="21"/>
      <c r="D495" s="21"/>
      <c r="E495" s="21"/>
      <c r="F495" s="21"/>
      <c r="H495" s="21"/>
      <c r="I495" s="21"/>
      <c r="J495" s="21"/>
      <c r="M495" s="32"/>
    </row>
    <row r="496">
      <c r="C496" s="21"/>
      <c r="D496" s="21"/>
      <c r="E496" s="21"/>
      <c r="F496" s="21"/>
      <c r="H496" s="21"/>
      <c r="I496" s="21"/>
      <c r="J496" s="21"/>
      <c r="M496" s="32"/>
    </row>
    <row r="497">
      <c r="C497" s="21"/>
      <c r="D497" s="21"/>
      <c r="E497" s="21"/>
      <c r="F497" s="21"/>
      <c r="H497" s="21"/>
      <c r="I497" s="21"/>
      <c r="J497" s="21"/>
      <c r="M497" s="32"/>
    </row>
    <row r="498">
      <c r="C498" s="21"/>
      <c r="D498" s="21"/>
      <c r="E498" s="21"/>
      <c r="F498" s="21"/>
      <c r="H498" s="21"/>
      <c r="I498" s="21"/>
      <c r="J498" s="21"/>
      <c r="M498" s="32"/>
    </row>
    <row r="499">
      <c r="C499" s="21"/>
      <c r="D499" s="21"/>
      <c r="E499" s="21"/>
      <c r="F499" s="21"/>
      <c r="H499" s="21"/>
      <c r="I499" s="21"/>
      <c r="J499" s="21"/>
      <c r="M499" s="32"/>
    </row>
    <row r="500">
      <c r="C500" s="21"/>
      <c r="D500" s="21"/>
      <c r="E500" s="21"/>
      <c r="F500" s="21"/>
      <c r="H500" s="21"/>
      <c r="I500" s="21"/>
      <c r="J500" s="21"/>
      <c r="M500" s="32"/>
    </row>
    <row r="501">
      <c r="C501" s="21"/>
      <c r="D501" s="21"/>
      <c r="E501" s="21"/>
      <c r="F501" s="21"/>
      <c r="H501" s="21"/>
      <c r="I501" s="21"/>
      <c r="J501" s="21"/>
      <c r="M501" s="32"/>
    </row>
    <row r="502">
      <c r="C502" s="21"/>
      <c r="D502" s="21"/>
      <c r="E502" s="21"/>
      <c r="F502" s="21"/>
      <c r="H502" s="21"/>
      <c r="I502" s="21"/>
      <c r="J502" s="21"/>
      <c r="M502" s="32"/>
    </row>
    <row r="503">
      <c r="C503" s="21"/>
      <c r="D503" s="21"/>
      <c r="E503" s="21"/>
      <c r="F503" s="21"/>
      <c r="H503" s="21"/>
      <c r="I503" s="21"/>
      <c r="J503" s="21"/>
      <c r="M503" s="32"/>
    </row>
    <row r="504">
      <c r="C504" s="21"/>
      <c r="D504" s="21"/>
      <c r="E504" s="21"/>
      <c r="F504" s="21"/>
      <c r="H504" s="21"/>
      <c r="I504" s="21"/>
      <c r="J504" s="21"/>
      <c r="M504" s="32"/>
    </row>
    <row r="505">
      <c r="C505" s="21"/>
      <c r="D505" s="21"/>
      <c r="E505" s="21"/>
      <c r="F505" s="21"/>
      <c r="H505" s="21"/>
      <c r="I505" s="21"/>
      <c r="J505" s="21"/>
      <c r="M505" s="32"/>
    </row>
    <row r="506">
      <c r="C506" s="21"/>
      <c r="D506" s="21"/>
      <c r="E506" s="21"/>
      <c r="F506" s="21"/>
      <c r="H506" s="21"/>
      <c r="I506" s="21"/>
      <c r="J506" s="21"/>
      <c r="M506" s="32"/>
    </row>
    <row r="507">
      <c r="C507" s="21"/>
      <c r="D507" s="21"/>
      <c r="E507" s="21"/>
      <c r="F507" s="21"/>
      <c r="H507" s="21"/>
      <c r="I507" s="21"/>
      <c r="J507" s="21"/>
      <c r="M507" s="32"/>
    </row>
    <row r="508">
      <c r="C508" s="21"/>
      <c r="D508" s="21"/>
      <c r="E508" s="21"/>
      <c r="F508" s="21"/>
      <c r="H508" s="21"/>
      <c r="I508" s="21"/>
      <c r="J508" s="21"/>
      <c r="M508" s="32"/>
    </row>
    <row r="509">
      <c r="C509" s="21"/>
      <c r="D509" s="21"/>
      <c r="E509" s="21"/>
      <c r="F509" s="21"/>
      <c r="H509" s="21"/>
      <c r="I509" s="21"/>
      <c r="J509" s="21"/>
      <c r="M509" s="32"/>
    </row>
    <row r="510">
      <c r="C510" s="21"/>
      <c r="D510" s="21"/>
      <c r="E510" s="21"/>
      <c r="F510" s="21"/>
      <c r="H510" s="21"/>
      <c r="I510" s="21"/>
      <c r="J510" s="21"/>
      <c r="M510" s="32"/>
    </row>
    <row r="511">
      <c r="C511" s="21"/>
      <c r="D511" s="21"/>
      <c r="E511" s="21"/>
      <c r="F511" s="21"/>
      <c r="H511" s="21"/>
      <c r="I511" s="21"/>
      <c r="J511" s="21"/>
      <c r="M511" s="32"/>
    </row>
    <row r="512">
      <c r="C512" s="21"/>
      <c r="D512" s="21"/>
      <c r="E512" s="21"/>
      <c r="F512" s="21"/>
      <c r="H512" s="21"/>
      <c r="I512" s="21"/>
      <c r="J512" s="21"/>
      <c r="M512" s="32"/>
    </row>
    <row r="513">
      <c r="C513" s="21"/>
      <c r="D513" s="21"/>
      <c r="E513" s="21"/>
      <c r="F513" s="21"/>
      <c r="H513" s="21"/>
      <c r="I513" s="21"/>
      <c r="J513" s="21"/>
      <c r="M513" s="32"/>
    </row>
    <row r="514">
      <c r="C514" s="21"/>
      <c r="D514" s="21"/>
      <c r="E514" s="21"/>
      <c r="F514" s="21"/>
      <c r="H514" s="21"/>
      <c r="I514" s="21"/>
      <c r="J514" s="21"/>
      <c r="M514" s="32"/>
    </row>
    <row r="515">
      <c r="C515" s="21"/>
      <c r="D515" s="21"/>
      <c r="E515" s="21"/>
      <c r="F515" s="21"/>
      <c r="H515" s="21"/>
      <c r="I515" s="21"/>
      <c r="J515" s="21"/>
      <c r="M515" s="32"/>
    </row>
    <row r="516">
      <c r="C516" s="21"/>
      <c r="D516" s="21"/>
      <c r="E516" s="21"/>
      <c r="F516" s="21"/>
      <c r="H516" s="21"/>
      <c r="I516" s="21"/>
      <c r="J516" s="21"/>
      <c r="M516" s="32"/>
    </row>
    <row r="517">
      <c r="C517" s="21"/>
      <c r="D517" s="21"/>
      <c r="E517" s="21"/>
      <c r="F517" s="21"/>
      <c r="H517" s="21"/>
      <c r="I517" s="21"/>
      <c r="J517" s="21"/>
      <c r="M517" s="32"/>
    </row>
    <row r="518">
      <c r="C518" s="21"/>
      <c r="D518" s="21"/>
      <c r="E518" s="21"/>
      <c r="F518" s="21"/>
      <c r="H518" s="21"/>
      <c r="I518" s="21"/>
      <c r="J518" s="21"/>
      <c r="M518" s="32"/>
    </row>
    <row r="519">
      <c r="C519" s="21"/>
      <c r="D519" s="21"/>
      <c r="E519" s="21"/>
      <c r="F519" s="21"/>
      <c r="H519" s="21"/>
      <c r="I519" s="21"/>
      <c r="J519" s="21"/>
      <c r="M519" s="32"/>
    </row>
    <row r="520">
      <c r="C520" s="21"/>
      <c r="D520" s="21"/>
      <c r="E520" s="21"/>
      <c r="F520" s="21"/>
      <c r="H520" s="21"/>
      <c r="I520" s="21"/>
      <c r="J520" s="21"/>
      <c r="M520" s="32"/>
    </row>
    <row r="521">
      <c r="C521" s="21"/>
      <c r="D521" s="21"/>
      <c r="E521" s="21"/>
      <c r="F521" s="21"/>
      <c r="H521" s="21"/>
      <c r="I521" s="21"/>
      <c r="J521" s="21"/>
      <c r="M521" s="32"/>
    </row>
    <row r="522">
      <c r="C522" s="21"/>
      <c r="D522" s="21"/>
      <c r="E522" s="21"/>
      <c r="F522" s="21"/>
      <c r="H522" s="21"/>
      <c r="I522" s="21"/>
      <c r="J522" s="21"/>
      <c r="M522" s="32"/>
    </row>
    <row r="523">
      <c r="C523" s="21"/>
      <c r="D523" s="21"/>
      <c r="E523" s="21"/>
      <c r="F523" s="21"/>
      <c r="H523" s="21"/>
      <c r="I523" s="21"/>
      <c r="J523" s="21"/>
      <c r="M523" s="32"/>
    </row>
    <row r="524">
      <c r="C524" s="21"/>
      <c r="D524" s="21"/>
      <c r="E524" s="21"/>
      <c r="F524" s="21"/>
      <c r="H524" s="21"/>
      <c r="I524" s="21"/>
      <c r="J524" s="21"/>
      <c r="M524" s="32"/>
    </row>
    <row r="525">
      <c r="C525" s="21"/>
      <c r="D525" s="21"/>
      <c r="E525" s="21"/>
      <c r="F525" s="21"/>
      <c r="H525" s="21"/>
      <c r="I525" s="21"/>
      <c r="J525" s="21"/>
      <c r="M525" s="32"/>
    </row>
    <row r="526">
      <c r="C526" s="21"/>
      <c r="D526" s="21"/>
      <c r="E526" s="21"/>
      <c r="F526" s="21"/>
      <c r="H526" s="21"/>
      <c r="I526" s="21"/>
      <c r="J526" s="21"/>
      <c r="M526" s="32"/>
    </row>
    <row r="527">
      <c r="C527" s="21"/>
      <c r="D527" s="21"/>
      <c r="E527" s="21"/>
      <c r="F527" s="21"/>
      <c r="H527" s="21"/>
      <c r="I527" s="21"/>
      <c r="J527" s="21"/>
      <c r="M527" s="32"/>
    </row>
    <row r="528">
      <c r="C528" s="21"/>
      <c r="D528" s="21"/>
      <c r="E528" s="21"/>
      <c r="F528" s="21"/>
      <c r="H528" s="21"/>
      <c r="I528" s="21"/>
      <c r="J528" s="21"/>
      <c r="M528" s="32"/>
    </row>
    <row r="529">
      <c r="C529" s="21"/>
      <c r="D529" s="21"/>
      <c r="E529" s="21"/>
      <c r="F529" s="21"/>
      <c r="H529" s="21"/>
      <c r="I529" s="21"/>
      <c r="J529" s="21"/>
      <c r="M529" s="32"/>
    </row>
    <row r="530">
      <c r="C530" s="21"/>
      <c r="D530" s="21"/>
      <c r="E530" s="21"/>
      <c r="F530" s="21"/>
      <c r="H530" s="21"/>
      <c r="I530" s="21"/>
      <c r="J530" s="21"/>
      <c r="M530" s="32"/>
    </row>
    <row r="531">
      <c r="C531" s="21"/>
      <c r="D531" s="21"/>
      <c r="E531" s="21"/>
      <c r="F531" s="21"/>
      <c r="H531" s="21"/>
      <c r="I531" s="21"/>
      <c r="J531" s="21"/>
      <c r="M531" s="32"/>
    </row>
    <row r="532">
      <c r="C532" s="21"/>
      <c r="D532" s="21"/>
      <c r="E532" s="21"/>
      <c r="F532" s="21"/>
      <c r="H532" s="21"/>
      <c r="I532" s="21"/>
      <c r="J532" s="21"/>
      <c r="M532" s="32"/>
    </row>
    <row r="533">
      <c r="C533" s="21"/>
      <c r="D533" s="21"/>
      <c r="E533" s="21"/>
      <c r="F533" s="21"/>
      <c r="H533" s="21"/>
      <c r="I533" s="21"/>
      <c r="J533" s="21"/>
      <c r="M533" s="32"/>
    </row>
    <row r="534">
      <c r="C534" s="21"/>
      <c r="D534" s="21"/>
      <c r="E534" s="21"/>
      <c r="F534" s="21"/>
      <c r="H534" s="21"/>
      <c r="I534" s="21"/>
      <c r="J534" s="21"/>
      <c r="M534" s="32"/>
    </row>
    <row r="535">
      <c r="C535" s="21"/>
      <c r="D535" s="21"/>
      <c r="E535" s="21"/>
      <c r="F535" s="21"/>
      <c r="H535" s="21"/>
      <c r="I535" s="21"/>
      <c r="J535" s="21"/>
      <c r="M535" s="32"/>
    </row>
    <row r="536">
      <c r="C536" s="21"/>
      <c r="D536" s="21"/>
      <c r="E536" s="21"/>
      <c r="F536" s="21"/>
      <c r="H536" s="21"/>
      <c r="I536" s="21"/>
      <c r="J536" s="21"/>
      <c r="M536" s="32"/>
    </row>
    <row r="537">
      <c r="C537" s="21"/>
      <c r="D537" s="21"/>
      <c r="E537" s="21"/>
      <c r="F537" s="21"/>
      <c r="H537" s="21"/>
      <c r="I537" s="21"/>
      <c r="J537" s="21"/>
      <c r="M537" s="32"/>
    </row>
    <row r="538">
      <c r="C538" s="21"/>
      <c r="D538" s="21"/>
      <c r="E538" s="21"/>
      <c r="F538" s="21"/>
      <c r="H538" s="21"/>
      <c r="I538" s="21"/>
      <c r="J538" s="21"/>
      <c r="M538" s="32"/>
    </row>
    <row r="539">
      <c r="C539" s="21"/>
      <c r="D539" s="21"/>
      <c r="E539" s="21"/>
      <c r="F539" s="21"/>
      <c r="H539" s="21"/>
      <c r="I539" s="21"/>
      <c r="J539" s="21"/>
      <c r="M539" s="32"/>
    </row>
    <row r="540">
      <c r="C540" s="21"/>
      <c r="D540" s="21"/>
      <c r="E540" s="21"/>
      <c r="F540" s="21"/>
      <c r="H540" s="21"/>
      <c r="I540" s="21"/>
      <c r="J540" s="21"/>
      <c r="M540" s="32"/>
    </row>
    <row r="541">
      <c r="C541" s="21"/>
      <c r="D541" s="21"/>
      <c r="E541" s="21"/>
      <c r="F541" s="21"/>
      <c r="H541" s="21"/>
      <c r="I541" s="21"/>
      <c r="J541" s="21"/>
      <c r="M541" s="32"/>
    </row>
    <row r="542">
      <c r="C542" s="21"/>
      <c r="D542" s="21"/>
      <c r="E542" s="21"/>
      <c r="F542" s="21"/>
      <c r="H542" s="21"/>
      <c r="I542" s="21"/>
      <c r="J542" s="21"/>
      <c r="M542" s="32"/>
    </row>
    <row r="543">
      <c r="C543" s="21"/>
      <c r="D543" s="21"/>
      <c r="E543" s="21"/>
      <c r="F543" s="21"/>
      <c r="H543" s="21"/>
      <c r="I543" s="21"/>
      <c r="J543" s="21"/>
      <c r="M543" s="32"/>
    </row>
    <row r="544">
      <c r="C544" s="21"/>
      <c r="D544" s="21"/>
      <c r="E544" s="21"/>
      <c r="F544" s="21"/>
      <c r="H544" s="21"/>
      <c r="I544" s="21"/>
      <c r="J544" s="21"/>
      <c r="M544" s="32"/>
    </row>
    <row r="545">
      <c r="C545" s="21"/>
      <c r="D545" s="21"/>
      <c r="E545" s="21"/>
      <c r="F545" s="21"/>
      <c r="H545" s="21"/>
      <c r="I545" s="21"/>
      <c r="J545" s="21"/>
      <c r="M545" s="32"/>
    </row>
    <row r="546">
      <c r="C546" s="21"/>
      <c r="D546" s="21"/>
      <c r="E546" s="21"/>
      <c r="F546" s="21"/>
      <c r="H546" s="21"/>
      <c r="I546" s="21"/>
      <c r="J546" s="21"/>
      <c r="M546" s="32"/>
    </row>
    <row r="547">
      <c r="C547" s="21"/>
      <c r="D547" s="21"/>
      <c r="E547" s="21"/>
      <c r="F547" s="21"/>
      <c r="H547" s="21"/>
      <c r="I547" s="21"/>
      <c r="J547" s="21"/>
      <c r="M547" s="32"/>
    </row>
    <row r="548">
      <c r="C548" s="21"/>
      <c r="D548" s="21"/>
      <c r="E548" s="21"/>
      <c r="F548" s="21"/>
      <c r="H548" s="21"/>
      <c r="I548" s="21"/>
      <c r="J548" s="21"/>
      <c r="M548" s="32"/>
    </row>
    <row r="549">
      <c r="C549" s="21"/>
      <c r="D549" s="21"/>
      <c r="E549" s="21"/>
      <c r="F549" s="21"/>
      <c r="H549" s="21"/>
      <c r="I549" s="21"/>
      <c r="J549" s="21"/>
      <c r="M549" s="32"/>
    </row>
    <row r="550">
      <c r="C550" s="21"/>
      <c r="D550" s="21"/>
      <c r="E550" s="21"/>
      <c r="F550" s="21"/>
      <c r="H550" s="21"/>
      <c r="I550" s="21"/>
      <c r="J550" s="21"/>
      <c r="M550" s="32"/>
    </row>
    <row r="551">
      <c r="C551" s="21"/>
      <c r="D551" s="21"/>
      <c r="E551" s="21"/>
      <c r="F551" s="21"/>
      <c r="H551" s="21"/>
      <c r="I551" s="21"/>
      <c r="J551" s="21"/>
      <c r="M551" s="32"/>
    </row>
    <row r="552">
      <c r="C552" s="21"/>
      <c r="D552" s="21"/>
      <c r="E552" s="21"/>
      <c r="F552" s="21"/>
      <c r="H552" s="21"/>
      <c r="I552" s="21"/>
      <c r="J552" s="21"/>
      <c r="M552" s="32"/>
    </row>
    <row r="553">
      <c r="C553" s="21"/>
      <c r="D553" s="21"/>
      <c r="E553" s="21"/>
      <c r="F553" s="21"/>
      <c r="H553" s="21"/>
      <c r="I553" s="21"/>
      <c r="J553" s="21"/>
      <c r="M553" s="32"/>
    </row>
    <row r="554">
      <c r="C554" s="21"/>
      <c r="D554" s="21"/>
      <c r="E554" s="21"/>
      <c r="F554" s="21"/>
      <c r="H554" s="21"/>
      <c r="I554" s="21"/>
      <c r="J554" s="21"/>
      <c r="M554" s="32"/>
    </row>
    <row r="555">
      <c r="C555" s="21"/>
      <c r="D555" s="21"/>
      <c r="E555" s="21"/>
      <c r="F555" s="21"/>
      <c r="H555" s="21"/>
      <c r="I555" s="21"/>
      <c r="J555" s="21"/>
      <c r="M555" s="32"/>
    </row>
    <row r="556">
      <c r="C556" s="21"/>
      <c r="D556" s="21"/>
      <c r="E556" s="21"/>
      <c r="F556" s="21"/>
      <c r="H556" s="21"/>
      <c r="I556" s="21"/>
      <c r="J556" s="21"/>
      <c r="M556" s="32"/>
    </row>
    <row r="557">
      <c r="C557" s="21"/>
      <c r="D557" s="21"/>
      <c r="E557" s="21"/>
      <c r="F557" s="21"/>
      <c r="H557" s="21"/>
      <c r="I557" s="21"/>
      <c r="J557" s="21"/>
      <c r="M557" s="32"/>
    </row>
    <row r="558">
      <c r="C558" s="21"/>
      <c r="D558" s="21"/>
      <c r="E558" s="21"/>
      <c r="F558" s="21"/>
      <c r="H558" s="21"/>
      <c r="I558" s="21"/>
      <c r="J558" s="21"/>
      <c r="M558" s="32"/>
    </row>
    <row r="559">
      <c r="C559" s="21"/>
      <c r="D559" s="21"/>
      <c r="E559" s="21"/>
      <c r="F559" s="21"/>
      <c r="H559" s="21"/>
      <c r="I559" s="21"/>
      <c r="J559" s="21"/>
      <c r="M559" s="32"/>
    </row>
    <row r="560">
      <c r="C560" s="21"/>
      <c r="D560" s="21"/>
      <c r="E560" s="21"/>
      <c r="F560" s="21"/>
      <c r="H560" s="21"/>
      <c r="I560" s="21"/>
      <c r="J560" s="21"/>
      <c r="M560" s="32"/>
    </row>
    <row r="561">
      <c r="C561" s="21"/>
      <c r="D561" s="21"/>
      <c r="E561" s="21"/>
      <c r="F561" s="21"/>
      <c r="H561" s="21"/>
      <c r="I561" s="21"/>
      <c r="J561" s="21"/>
      <c r="M561" s="32"/>
    </row>
    <row r="562">
      <c r="C562" s="21"/>
      <c r="D562" s="21"/>
      <c r="E562" s="21"/>
      <c r="F562" s="21"/>
      <c r="H562" s="21"/>
      <c r="I562" s="21"/>
      <c r="J562" s="21"/>
      <c r="M562" s="32"/>
    </row>
    <row r="563">
      <c r="C563" s="21"/>
      <c r="D563" s="21"/>
      <c r="E563" s="21"/>
      <c r="F563" s="21"/>
      <c r="H563" s="21"/>
      <c r="I563" s="21"/>
      <c r="J563" s="21"/>
      <c r="M563" s="32"/>
    </row>
    <row r="564">
      <c r="C564" s="21"/>
      <c r="D564" s="21"/>
      <c r="E564" s="21"/>
      <c r="F564" s="21"/>
      <c r="H564" s="21"/>
      <c r="I564" s="21"/>
      <c r="J564" s="21"/>
      <c r="M564" s="32"/>
    </row>
    <row r="565">
      <c r="C565" s="21"/>
      <c r="D565" s="21"/>
      <c r="E565" s="21"/>
      <c r="F565" s="21"/>
      <c r="H565" s="21"/>
      <c r="I565" s="21"/>
      <c r="J565" s="21"/>
      <c r="M565" s="32"/>
    </row>
    <row r="566">
      <c r="C566" s="21"/>
      <c r="D566" s="21"/>
      <c r="E566" s="21"/>
      <c r="F566" s="21"/>
      <c r="H566" s="21"/>
      <c r="I566" s="21"/>
      <c r="J566" s="21"/>
      <c r="M566" s="32"/>
    </row>
    <row r="567">
      <c r="C567" s="21"/>
      <c r="D567" s="21"/>
      <c r="E567" s="21"/>
      <c r="F567" s="21"/>
      <c r="H567" s="21"/>
      <c r="I567" s="21"/>
      <c r="J567" s="21"/>
      <c r="M567" s="32"/>
    </row>
    <row r="568">
      <c r="C568" s="21"/>
      <c r="D568" s="21"/>
      <c r="E568" s="21"/>
      <c r="F568" s="21"/>
      <c r="H568" s="21"/>
      <c r="I568" s="21"/>
      <c r="J568" s="21"/>
      <c r="M568" s="32"/>
    </row>
    <row r="569">
      <c r="C569" s="21"/>
      <c r="D569" s="21"/>
      <c r="E569" s="21"/>
      <c r="F569" s="21"/>
      <c r="H569" s="21"/>
      <c r="I569" s="21"/>
      <c r="J569" s="21"/>
      <c r="M569" s="32"/>
    </row>
    <row r="570">
      <c r="C570" s="21"/>
      <c r="D570" s="21"/>
      <c r="E570" s="21"/>
      <c r="F570" s="21"/>
      <c r="H570" s="21"/>
      <c r="I570" s="21"/>
      <c r="J570" s="21"/>
      <c r="M570" s="32"/>
    </row>
    <row r="571">
      <c r="C571" s="21"/>
      <c r="D571" s="21"/>
      <c r="E571" s="21"/>
      <c r="F571" s="21"/>
      <c r="H571" s="21"/>
      <c r="I571" s="21"/>
      <c r="J571" s="21"/>
      <c r="M571" s="32"/>
    </row>
    <row r="572">
      <c r="C572" s="21"/>
      <c r="D572" s="21"/>
      <c r="E572" s="21"/>
      <c r="F572" s="21"/>
      <c r="H572" s="21"/>
      <c r="I572" s="21"/>
      <c r="J572" s="21"/>
      <c r="M572" s="32"/>
    </row>
    <row r="573">
      <c r="C573" s="21"/>
      <c r="D573" s="21"/>
      <c r="E573" s="21"/>
      <c r="F573" s="21"/>
      <c r="H573" s="21"/>
      <c r="I573" s="21"/>
      <c r="J573" s="21"/>
      <c r="M573" s="32"/>
    </row>
    <row r="574">
      <c r="C574" s="21"/>
      <c r="D574" s="21"/>
      <c r="E574" s="21"/>
      <c r="F574" s="21"/>
      <c r="H574" s="21"/>
      <c r="I574" s="21"/>
      <c r="J574" s="21"/>
      <c r="M574" s="32"/>
    </row>
    <row r="575">
      <c r="C575" s="21"/>
      <c r="D575" s="21"/>
      <c r="E575" s="21"/>
      <c r="F575" s="21"/>
      <c r="H575" s="21"/>
      <c r="I575" s="21"/>
      <c r="J575" s="21"/>
      <c r="M575" s="32"/>
    </row>
    <row r="576">
      <c r="C576" s="21"/>
      <c r="D576" s="21"/>
      <c r="E576" s="21"/>
      <c r="F576" s="21"/>
      <c r="H576" s="21"/>
      <c r="I576" s="21"/>
      <c r="J576" s="21"/>
      <c r="M576" s="32"/>
    </row>
    <row r="577">
      <c r="C577" s="21"/>
      <c r="D577" s="21"/>
      <c r="E577" s="21"/>
      <c r="F577" s="21"/>
      <c r="H577" s="21"/>
      <c r="I577" s="21"/>
      <c r="J577" s="21"/>
      <c r="M577" s="32"/>
    </row>
    <row r="578">
      <c r="C578" s="21"/>
      <c r="D578" s="21"/>
      <c r="E578" s="21"/>
      <c r="F578" s="21"/>
      <c r="H578" s="21"/>
      <c r="I578" s="21"/>
      <c r="J578" s="21"/>
      <c r="M578" s="32"/>
    </row>
    <row r="579">
      <c r="C579" s="21"/>
      <c r="D579" s="21"/>
      <c r="E579" s="21"/>
      <c r="F579" s="21"/>
      <c r="H579" s="21"/>
      <c r="I579" s="21"/>
      <c r="J579" s="21"/>
      <c r="M579" s="32"/>
    </row>
    <row r="580">
      <c r="C580" s="21"/>
      <c r="D580" s="21"/>
      <c r="E580" s="21"/>
      <c r="F580" s="21"/>
      <c r="H580" s="21"/>
      <c r="I580" s="21"/>
      <c r="J580" s="21"/>
      <c r="M580" s="32"/>
    </row>
    <row r="581">
      <c r="C581" s="21"/>
      <c r="D581" s="21"/>
      <c r="E581" s="21"/>
      <c r="F581" s="21"/>
      <c r="H581" s="21"/>
      <c r="I581" s="21"/>
      <c r="J581" s="21"/>
      <c r="M581" s="32"/>
    </row>
    <row r="582">
      <c r="C582" s="21"/>
      <c r="D582" s="21"/>
      <c r="E582" s="21"/>
      <c r="F582" s="21"/>
      <c r="H582" s="21"/>
      <c r="I582" s="21"/>
      <c r="J582" s="21"/>
      <c r="M582" s="32"/>
    </row>
    <row r="583">
      <c r="C583" s="21"/>
      <c r="D583" s="21"/>
      <c r="E583" s="21"/>
      <c r="F583" s="21"/>
      <c r="H583" s="21"/>
      <c r="I583" s="21"/>
      <c r="J583" s="21"/>
      <c r="M583" s="32"/>
    </row>
    <row r="584">
      <c r="C584" s="21"/>
      <c r="D584" s="21"/>
      <c r="E584" s="21"/>
      <c r="F584" s="21"/>
      <c r="H584" s="21"/>
      <c r="I584" s="21"/>
      <c r="J584" s="21"/>
      <c r="M584" s="32"/>
    </row>
    <row r="585">
      <c r="C585" s="21"/>
      <c r="D585" s="21"/>
      <c r="E585" s="21"/>
      <c r="F585" s="21"/>
      <c r="H585" s="21"/>
      <c r="I585" s="21"/>
      <c r="J585" s="21"/>
      <c r="M585" s="32"/>
    </row>
    <row r="586">
      <c r="C586" s="21"/>
      <c r="D586" s="21"/>
      <c r="E586" s="21"/>
      <c r="F586" s="21"/>
      <c r="H586" s="21"/>
      <c r="I586" s="21"/>
      <c r="J586" s="21"/>
      <c r="M586" s="32"/>
    </row>
    <row r="587">
      <c r="C587" s="21"/>
      <c r="D587" s="21"/>
      <c r="E587" s="21"/>
      <c r="F587" s="21"/>
      <c r="H587" s="21"/>
      <c r="I587" s="21"/>
      <c r="J587" s="21"/>
      <c r="M587" s="32"/>
    </row>
    <row r="588">
      <c r="C588" s="21"/>
      <c r="D588" s="21"/>
      <c r="E588" s="21"/>
      <c r="F588" s="21"/>
      <c r="H588" s="21"/>
      <c r="I588" s="21"/>
      <c r="J588" s="21"/>
      <c r="M588" s="32"/>
    </row>
    <row r="589">
      <c r="C589" s="21"/>
      <c r="D589" s="21"/>
      <c r="E589" s="21"/>
      <c r="F589" s="21"/>
      <c r="H589" s="21"/>
      <c r="I589" s="21"/>
      <c r="J589" s="21"/>
      <c r="M589" s="32"/>
    </row>
    <row r="590">
      <c r="C590" s="21"/>
      <c r="D590" s="21"/>
      <c r="E590" s="21"/>
      <c r="F590" s="21"/>
      <c r="H590" s="21"/>
      <c r="I590" s="21"/>
      <c r="J590" s="21"/>
      <c r="M590" s="32"/>
    </row>
    <row r="591">
      <c r="C591" s="21"/>
      <c r="D591" s="21"/>
      <c r="E591" s="21"/>
      <c r="F591" s="21"/>
      <c r="H591" s="21"/>
      <c r="I591" s="21"/>
      <c r="J591" s="21"/>
      <c r="M591" s="32"/>
    </row>
    <row r="592">
      <c r="C592" s="21"/>
      <c r="D592" s="21"/>
      <c r="E592" s="21"/>
      <c r="F592" s="21"/>
      <c r="H592" s="21"/>
      <c r="I592" s="21"/>
      <c r="J592" s="21"/>
      <c r="M592" s="32"/>
    </row>
    <row r="593">
      <c r="C593" s="21"/>
      <c r="D593" s="21"/>
      <c r="E593" s="21"/>
      <c r="F593" s="21"/>
      <c r="H593" s="21"/>
      <c r="I593" s="21"/>
      <c r="J593" s="21"/>
      <c r="M593" s="32"/>
    </row>
    <row r="594">
      <c r="C594" s="21"/>
      <c r="D594" s="21"/>
      <c r="E594" s="21"/>
      <c r="F594" s="21"/>
      <c r="H594" s="21"/>
      <c r="I594" s="21"/>
      <c r="J594" s="21"/>
      <c r="M594" s="32"/>
    </row>
    <row r="595">
      <c r="C595" s="21"/>
      <c r="D595" s="21"/>
      <c r="E595" s="21"/>
      <c r="F595" s="21"/>
      <c r="H595" s="21"/>
      <c r="I595" s="21"/>
      <c r="J595" s="21"/>
      <c r="M595" s="32"/>
    </row>
    <row r="596">
      <c r="C596" s="21"/>
      <c r="D596" s="21"/>
      <c r="E596" s="21"/>
      <c r="F596" s="21"/>
      <c r="H596" s="21"/>
      <c r="I596" s="21"/>
      <c r="J596" s="21"/>
      <c r="M596" s="32"/>
    </row>
    <row r="597">
      <c r="C597" s="21"/>
      <c r="D597" s="21"/>
      <c r="E597" s="21"/>
      <c r="F597" s="21"/>
      <c r="H597" s="21"/>
      <c r="I597" s="21"/>
      <c r="J597" s="21"/>
      <c r="M597" s="32"/>
    </row>
    <row r="598">
      <c r="C598" s="21"/>
      <c r="D598" s="21"/>
      <c r="E598" s="21"/>
      <c r="F598" s="21"/>
      <c r="H598" s="21"/>
      <c r="I598" s="21"/>
      <c r="J598" s="21"/>
      <c r="M598" s="32"/>
    </row>
    <row r="599">
      <c r="C599" s="21"/>
      <c r="D599" s="21"/>
      <c r="E599" s="21"/>
      <c r="F599" s="21"/>
      <c r="H599" s="21"/>
      <c r="I599" s="21"/>
      <c r="J599" s="21"/>
      <c r="M599" s="32"/>
    </row>
    <row r="600">
      <c r="C600" s="21"/>
      <c r="D600" s="21"/>
      <c r="E600" s="21"/>
      <c r="F600" s="21"/>
      <c r="H600" s="21"/>
      <c r="I600" s="21"/>
      <c r="J600" s="21"/>
      <c r="M600" s="32"/>
    </row>
    <row r="601">
      <c r="C601" s="21"/>
      <c r="D601" s="21"/>
      <c r="E601" s="21"/>
      <c r="F601" s="21"/>
      <c r="H601" s="21"/>
      <c r="I601" s="21"/>
      <c r="J601" s="21"/>
      <c r="M601" s="32"/>
    </row>
    <row r="602">
      <c r="C602" s="21"/>
      <c r="D602" s="21"/>
      <c r="E602" s="21"/>
      <c r="F602" s="21"/>
      <c r="H602" s="21"/>
      <c r="I602" s="21"/>
      <c r="J602" s="21"/>
      <c r="M602" s="32"/>
    </row>
    <row r="603">
      <c r="C603" s="21"/>
      <c r="D603" s="21"/>
      <c r="E603" s="21"/>
      <c r="F603" s="21"/>
      <c r="H603" s="21"/>
      <c r="I603" s="21"/>
      <c r="J603" s="21"/>
      <c r="M603" s="32"/>
    </row>
    <row r="604">
      <c r="C604" s="21"/>
      <c r="D604" s="21"/>
      <c r="E604" s="21"/>
      <c r="F604" s="21"/>
      <c r="H604" s="21"/>
      <c r="I604" s="21"/>
      <c r="J604" s="21"/>
      <c r="M604" s="32"/>
    </row>
    <row r="605">
      <c r="C605" s="21"/>
      <c r="D605" s="21"/>
      <c r="E605" s="21"/>
      <c r="F605" s="21"/>
      <c r="H605" s="21"/>
      <c r="I605" s="21"/>
      <c r="J605" s="21"/>
      <c r="M605" s="32"/>
    </row>
    <row r="606">
      <c r="C606" s="21"/>
      <c r="D606" s="21"/>
      <c r="E606" s="21"/>
      <c r="F606" s="21"/>
      <c r="H606" s="21"/>
      <c r="I606" s="21"/>
      <c r="J606" s="21"/>
      <c r="M606" s="32"/>
    </row>
    <row r="607">
      <c r="C607" s="21"/>
      <c r="D607" s="21"/>
      <c r="E607" s="21"/>
      <c r="F607" s="21"/>
      <c r="H607" s="21"/>
      <c r="I607" s="21"/>
      <c r="J607" s="21"/>
      <c r="M607" s="32"/>
    </row>
    <row r="608">
      <c r="C608" s="21"/>
      <c r="D608" s="21"/>
      <c r="E608" s="21"/>
      <c r="F608" s="21"/>
      <c r="H608" s="21"/>
      <c r="I608" s="21"/>
      <c r="J608" s="21"/>
      <c r="M608" s="32"/>
    </row>
    <row r="609">
      <c r="C609" s="21"/>
      <c r="D609" s="21"/>
      <c r="E609" s="21"/>
      <c r="F609" s="21"/>
      <c r="H609" s="21"/>
      <c r="I609" s="21"/>
      <c r="J609" s="21"/>
      <c r="M609" s="32"/>
    </row>
    <row r="610">
      <c r="C610" s="21"/>
      <c r="D610" s="21"/>
      <c r="E610" s="21"/>
      <c r="F610" s="21"/>
      <c r="H610" s="21"/>
      <c r="I610" s="21"/>
      <c r="J610" s="21"/>
      <c r="M610" s="32"/>
    </row>
    <row r="611">
      <c r="C611" s="21"/>
      <c r="D611" s="21"/>
      <c r="E611" s="21"/>
      <c r="F611" s="21"/>
      <c r="H611" s="21"/>
      <c r="I611" s="21"/>
      <c r="J611" s="21"/>
      <c r="M611" s="32"/>
    </row>
    <row r="612">
      <c r="C612" s="21"/>
      <c r="D612" s="21"/>
      <c r="E612" s="21"/>
      <c r="F612" s="21"/>
      <c r="H612" s="21"/>
      <c r="I612" s="21"/>
      <c r="J612" s="21"/>
      <c r="M612" s="32"/>
    </row>
    <row r="613">
      <c r="C613" s="21"/>
      <c r="D613" s="21"/>
      <c r="E613" s="21"/>
      <c r="F613" s="21"/>
      <c r="H613" s="21"/>
      <c r="I613" s="21"/>
      <c r="J613" s="21"/>
      <c r="M613" s="32"/>
    </row>
    <row r="614">
      <c r="C614" s="21"/>
      <c r="D614" s="21"/>
      <c r="E614" s="21"/>
      <c r="F614" s="21"/>
      <c r="H614" s="21"/>
      <c r="I614" s="21"/>
      <c r="J614" s="21"/>
      <c r="M614" s="32"/>
    </row>
    <row r="615">
      <c r="C615" s="21"/>
      <c r="D615" s="21"/>
      <c r="E615" s="21"/>
      <c r="F615" s="21"/>
      <c r="H615" s="21"/>
      <c r="I615" s="21"/>
      <c r="J615" s="21"/>
      <c r="M615" s="32"/>
    </row>
    <row r="616">
      <c r="C616" s="21"/>
      <c r="D616" s="21"/>
      <c r="E616" s="21"/>
      <c r="F616" s="21"/>
      <c r="H616" s="21"/>
      <c r="I616" s="21"/>
      <c r="J616" s="21"/>
      <c r="M616" s="32"/>
    </row>
    <row r="617">
      <c r="C617" s="21"/>
      <c r="D617" s="21"/>
      <c r="E617" s="21"/>
      <c r="F617" s="21"/>
      <c r="H617" s="21"/>
      <c r="I617" s="21"/>
      <c r="J617" s="21"/>
      <c r="M617" s="32"/>
    </row>
    <row r="618">
      <c r="C618" s="21"/>
      <c r="D618" s="21"/>
      <c r="E618" s="21"/>
      <c r="F618" s="21"/>
      <c r="H618" s="21"/>
      <c r="I618" s="21"/>
      <c r="J618" s="21"/>
      <c r="M618" s="32"/>
    </row>
    <row r="619">
      <c r="C619" s="21"/>
      <c r="D619" s="21"/>
      <c r="E619" s="21"/>
      <c r="F619" s="21"/>
      <c r="H619" s="21"/>
      <c r="I619" s="21"/>
      <c r="J619" s="21"/>
      <c r="M619" s="32"/>
    </row>
    <row r="620">
      <c r="C620" s="21"/>
      <c r="D620" s="21"/>
      <c r="E620" s="21"/>
      <c r="F620" s="21"/>
      <c r="H620" s="21"/>
      <c r="I620" s="21"/>
      <c r="J620" s="21"/>
      <c r="M620" s="32"/>
    </row>
    <row r="621">
      <c r="C621" s="21"/>
      <c r="D621" s="21"/>
      <c r="E621" s="21"/>
      <c r="F621" s="21"/>
      <c r="H621" s="21"/>
      <c r="I621" s="21"/>
      <c r="J621" s="21"/>
      <c r="M621" s="32"/>
    </row>
    <row r="622">
      <c r="C622" s="21"/>
      <c r="D622" s="21"/>
      <c r="E622" s="21"/>
      <c r="F622" s="21"/>
      <c r="H622" s="21"/>
      <c r="I622" s="21"/>
      <c r="J622" s="21"/>
      <c r="M622" s="32"/>
    </row>
    <row r="623">
      <c r="C623" s="21"/>
      <c r="D623" s="21"/>
      <c r="E623" s="21"/>
      <c r="F623" s="21"/>
      <c r="H623" s="21"/>
      <c r="I623" s="21"/>
      <c r="J623" s="21"/>
      <c r="M623" s="32"/>
    </row>
    <row r="624">
      <c r="C624" s="21"/>
      <c r="D624" s="21"/>
      <c r="E624" s="21"/>
      <c r="F624" s="21"/>
      <c r="H624" s="21"/>
      <c r="I624" s="21"/>
      <c r="J624" s="21"/>
      <c r="M624" s="32"/>
    </row>
    <row r="625">
      <c r="C625" s="21"/>
      <c r="D625" s="21"/>
      <c r="E625" s="21"/>
      <c r="F625" s="21"/>
      <c r="H625" s="21"/>
      <c r="I625" s="21"/>
      <c r="J625" s="21"/>
      <c r="M625" s="32"/>
    </row>
    <row r="626">
      <c r="C626" s="21"/>
      <c r="D626" s="21"/>
      <c r="E626" s="21"/>
      <c r="F626" s="21"/>
      <c r="H626" s="21"/>
      <c r="I626" s="21"/>
      <c r="J626" s="21"/>
      <c r="M626" s="32"/>
    </row>
    <row r="627">
      <c r="C627" s="21"/>
      <c r="D627" s="21"/>
      <c r="E627" s="21"/>
      <c r="F627" s="21"/>
      <c r="H627" s="21"/>
      <c r="I627" s="21"/>
      <c r="J627" s="21"/>
      <c r="M627" s="32"/>
    </row>
    <row r="628">
      <c r="C628" s="21"/>
      <c r="D628" s="21"/>
      <c r="E628" s="21"/>
      <c r="F628" s="21"/>
      <c r="H628" s="21"/>
      <c r="I628" s="21"/>
      <c r="J628" s="21"/>
      <c r="M628" s="32"/>
    </row>
    <row r="629">
      <c r="C629" s="21"/>
      <c r="D629" s="21"/>
      <c r="E629" s="21"/>
      <c r="F629" s="21"/>
      <c r="H629" s="21"/>
      <c r="I629" s="21"/>
      <c r="J629" s="21"/>
      <c r="M629" s="32"/>
    </row>
    <row r="630">
      <c r="C630" s="21"/>
      <c r="D630" s="21"/>
      <c r="E630" s="21"/>
      <c r="F630" s="21"/>
      <c r="H630" s="21"/>
      <c r="I630" s="21"/>
      <c r="J630" s="21"/>
      <c r="M630" s="32"/>
    </row>
    <row r="631">
      <c r="C631" s="21"/>
      <c r="D631" s="21"/>
      <c r="E631" s="21"/>
      <c r="F631" s="21"/>
      <c r="H631" s="21"/>
      <c r="I631" s="21"/>
      <c r="J631" s="21"/>
      <c r="M631" s="32"/>
    </row>
    <row r="632">
      <c r="C632" s="21"/>
      <c r="D632" s="21"/>
      <c r="E632" s="21"/>
      <c r="F632" s="21"/>
      <c r="H632" s="21"/>
      <c r="I632" s="21"/>
      <c r="J632" s="21"/>
      <c r="M632" s="32"/>
    </row>
    <row r="633">
      <c r="C633" s="21"/>
      <c r="D633" s="21"/>
      <c r="E633" s="21"/>
      <c r="F633" s="21"/>
      <c r="H633" s="21"/>
      <c r="I633" s="21"/>
      <c r="J633" s="21"/>
      <c r="M633" s="32"/>
    </row>
    <row r="634">
      <c r="C634" s="21"/>
      <c r="D634" s="21"/>
      <c r="E634" s="21"/>
      <c r="F634" s="21"/>
      <c r="H634" s="21"/>
      <c r="I634" s="21"/>
      <c r="J634" s="21"/>
      <c r="M634" s="32"/>
    </row>
    <row r="635">
      <c r="C635" s="21"/>
      <c r="D635" s="21"/>
      <c r="E635" s="21"/>
      <c r="F635" s="21"/>
      <c r="H635" s="21"/>
      <c r="I635" s="21"/>
      <c r="J635" s="21"/>
      <c r="M635" s="32"/>
    </row>
    <row r="636">
      <c r="C636" s="21"/>
      <c r="D636" s="21"/>
      <c r="E636" s="21"/>
      <c r="F636" s="21"/>
      <c r="H636" s="21"/>
      <c r="I636" s="21"/>
      <c r="J636" s="21"/>
      <c r="M636" s="32"/>
    </row>
    <row r="637">
      <c r="C637" s="21"/>
      <c r="D637" s="21"/>
      <c r="E637" s="21"/>
      <c r="F637" s="21"/>
      <c r="H637" s="21"/>
      <c r="I637" s="21"/>
      <c r="J637" s="21"/>
      <c r="M637" s="32"/>
    </row>
    <row r="638">
      <c r="C638" s="21"/>
      <c r="D638" s="21"/>
      <c r="E638" s="21"/>
      <c r="F638" s="21"/>
      <c r="H638" s="21"/>
      <c r="I638" s="21"/>
      <c r="J638" s="21"/>
      <c r="M638" s="32"/>
    </row>
    <row r="639">
      <c r="C639" s="21"/>
      <c r="D639" s="21"/>
      <c r="E639" s="21"/>
      <c r="F639" s="21"/>
      <c r="H639" s="21"/>
      <c r="I639" s="21"/>
      <c r="J639" s="21"/>
      <c r="M639" s="32"/>
    </row>
    <row r="640">
      <c r="C640" s="21"/>
      <c r="D640" s="21"/>
      <c r="E640" s="21"/>
      <c r="F640" s="21"/>
      <c r="H640" s="21"/>
      <c r="I640" s="21"/>
      <c r="J640" s="21"/>
      <c r="M640" s="32"/>
    </row>
    <row r="641">
      <c r="C641" s="21"/>
      <c r="D641" s="21"/>
      <c r="E641" s="21"/>
      <c r="F641" s="21"/>
      <c r="H641" s="21"/>
      <c r="I641" s="21"/>
      <c r="J641" s="21"/>
      <c r="M641" s="32"/>
    </row>
    <row r="642">
      <c r="C642" s="21"/>
      <c r="D642" s="21"/>
      <c r="E642" s="21"/>
      <c r="F642" s="21"/>
      <c r="H642" s="21"/>
      <c r="I642" s="21"/>
      <c r="J642" s="21"/>
      <c r="M642" s="32"/>
    </row>
    <row r="643">
      <c r="C643" s="21"/>
      <c r="D643" s="21"/>
      <c r="E643" s="21"/>
      <c r="F643" s="21"/>
      <c r="H643" s="21"/>
      <c r="I643" s="21"/>
      <c r="J643" s="21"/>
      <c r="M643" s="32"/>
    </row>
    <row r="644">
      <c r="C644" s="21"/>
      <c r="D644" s="21"/>
      <c r="E644" s="21"/>
      <c r="F644" s="21"/>
      <c r="H644" s="21"/>
      <c r="I644" s="21"/>
      <c r="J644" s="21"/>
      <c r="M644" s="32"/>
    </row>
    <row r="645">
      <c r="C645" s="21"/>
      <c r="D645" s="21"/>
      <c r="E645" s="21"/>
      <c r="F645" s="21"/>
      <c r="H645" s="21"/>
      <c r="I645" s="21"/>
      <c r="J645" s="21"/>
      <c r="M645" s="32"/>
    </row>
    <row r="646">
      <c r="C646" s="21"/>
      <c r="D646" s="21"/>
      <c r="E646" s="21"/>
      <c r="F646" s="21"/>
      <c r="H646" s="21"/>
      <c r="I646" s="21"/>
      <c r="J646" s="21"/>
      <c r="M646" s="32"/>
    </row>
    <row r="647">
      <c r="C647" s="21"/>
      <c r="D647" s="21"/>
      <c r="E647" s="21"/>
      <c r="F647" s="21"/>
      <c r="H647" s="21"/>
      <c r="I647" s="21"/>
      <c r="J647" s="21"/>
      <c r="M647" s="32"/>
    </row>
    <row r="648">
      <c r="C648" s="21"/>
      <c r="D648" s="21"/>
      <c r="E648" s="21"/>
      <c r="F648" s="21"/>
      <c r="H648" s="21"/>
      <c r="I648" s="21"/>
      <c r="J648" s="21"/>
      <c r="M648" s="32"/>
    </row>
    <row r="649">
      <c r="C649" s="21"/>
      <c r="D649" s="21"/>
      <c r="E649" s="21"/>
      <c r="F649" s="21"/>
      <c r="H649" s="21"/>
      <c r="I649" s="21"/>
      <c r="J649" s="21"/>
      <c r="M649" s="32"/>
    </row>
    <row r="650">
      <c r="C650" s="21"/>
      <c r="D650" s="21"/>
      <c r="E650" s="21"/>
      <c r="F650" s="21"/>
      <c r="H650" s="21"/>
      <c r="I650" s="21"/>
      <c r="J650" s="21"/>
      <c r="M650" s="32"/>
    </row>
    <row r="651">
      <c r="C651" s="21"/>
      <c r="D651" s="21"/>
      <c r="E651" s="21"/>
      <c r="F651" s="21"/>
      <c r="H651" s="21"/>
      <c r="I651" s="21"/>
      <c r="J651" s="21"/>
      <c r="M651" s="32"/>
    </row>
    <row r="652">
      <c r="C652" s="21"/>
      <c r="D652" s="21"/>
      <c r="E652" s="21"/>
      <c r="F652" s="21"/>
      <c r="H652" s="21"/>
      <c r="I652" s="21"/>
      <c r="J652" s="21"/>
      <c r="M652" s="32"/>
    </row>
    <row r="653">
      <c r="C653" s="21"/>
      <c r="D653" s="21"/>
      <c r="E653" s="21"/>
      <c r="F653" s="21"/>
      <c r="H653" s="21"/>
      <c r="I653" s="21"/>
      <c r="J653" s="21"/>
      <c r="M653" s="32"/>
    </row>
    <row r="654">
      <c r="C654" s="21"/>
      <c r="D654" s="21"/>
      <c r="E654" s="21"/>
      <c r="F654" s="21"/>
      <c r="H654" s="21"/>
      <c r="I654" s="21"/>
      <c r="J654" s="21"/>
      <c r="M654" s="32"/>
    </row>
    <row r="655">
      <c r="C655" s="21"/>
      <c r="D655" s="21"/>
      <c r="E655" s="21"/>
      <c r="F655" s="21"/>
      <c r="H655" s="21"/>
      <c r="I655" s="21"/>
      <c r="J655" s="21"/>
      <c r="M655" s="32"/>
    </row>
    <row r="656">
      <c r="C656" s="21"/>
      <c r="D656" s="21"/>
      <c r="E656" s="21"/>
      <c r="F656" s="21"/>
      <c r="H656" s="21"/>
      <c r="I656" s="21"/>
      <c r="J656" s="21"/>
      <c r="M656" s="32"/>
    </row>
    <row r="657">
      <c r="C657" s="21"/>
      <c r="D657" s="21"/>
      <c r="E657" s="21"/>
      <c r="F657" s="21"/>
      <c r="H657" s="21"/>
      <c r="I657" s="21"/>
      <c r="J657" s="21"/>
      <c r="M657" s="32"/>
    </row>
    <row r="658">
      <c r="C658" s="21"/>
      <c r="D658" s="21"/>
      <c r="E658" s="21"/>
      <c r="F658" s="21"/>
      <c r="H658" s="21"/>
      <c r="I658" s="21"/>
      <c r="J658" s="21"/>
      <c r="M658" s="32"/>
    </row>
    <row r="659">
      <c r="C659" s="21"/>
      <c r="D659" s="21"/>
      <c r="E659" s="21"/>
      <c r="F659" s="21"/>
      <c r="H659" s="21"/>
      <c r="I659" s="21"/>
      <c r="J659" s="21"/>
      <c r="M659" s="32"/>
    </row>
    <row r="660">
      <c r="C660" s="21"/>
      <c r="D660" s="21"/>
      <c r="E660" s="21"/>
      <c r="F660" s="21"/>
      <c r="H660" s="21"/>
      <c r="I660" s="21"/>
      <c r="J660" s="21"/>
      <c r="M660" s="32"/>
    </row>
    <row r="661">
      <c r="C661" s="21"/>
      <c r="D661" s="21"/>
      <c r="E661" s="21"/>
      <c r="F661" s="21"/>
      <c r="H661" s="21"/>
      <c r="I661" s="21"/>
      <c r="J661" s="21"/>
      <c r="M661" s="32"/>
    </row>
    <row r="662">
      <c r="C662" s="21"/>
      <c r="D662" s="21"/>
      <c r="E662" s="21"/>
      <c r="F662" s="21"/>
      <c r="H662" s="21"/>
      <c r="I662" s="21"/>
      <c r="J662" s="21"/>
      <c r="M662" s="32"/>
    </row>
    <row r="663">
      <c r="C663" s="21"/>
      <c r="D663" s="21"/>
      <c r="E663" s="21"/>
      <c r="F663" s="21"/>
      <c r="H663" s="21"/>
      <c r="I663" s="21"/>
      <c r="J663" s="21"/>
      <c r="M663" s="32"/>
    </row>
    <row r="664">
      <c r="C664" s="21"/>
      <c r="D664" s="21"/>
      <c r="E664" s="21"/>
      <c r="F664" s="21"/>
      <c r="H664" s="21"/>
      <c r="I664" s="21"/>
      <c r="J664" s="21"/>
      <c r="M664" s="32"/>
    </row>
    <row r="665">
      <c r="C665" s="21"/>
      <c r="D665" s="21"/>
      <c r="E665" s="21"/>
      <c r="F665" s="21"/>
      <c r="H665" s="21"/>
      <c r="I665" s="21"/>
      <c r="J665" s="21"/>
      <c r="M665" s="32"/>
    </row>
    <row r="666">
      <c r="C666" s="21"/>
      <c r="D666" s="21"/>
      <c r="E666" s="21"/>
      <c r="F666" s="21"/>
      <c r="H666" s="21"/>
      <c r="I666" s="21"/>
      <c r="J666" s="21"/>
      <c r="M666" s="32"/>
    </row>
    <row r="667">
      <c r="C667" s="21"/>
      <c r="D667" s="21"/>
      <c r="E667" s="21"/>
      <c r="F667" s="21"/>
      <c r="H667" s="21"/>
      <c r="I667" s="21"/>
      <c r="J667" s="21"/>
      <c r="M667" s="32"/>
    </row>
    <row r="668">
      <c r="C668" s="21"/>
      <c r="D668" s="21"/>
      <c r="E668" s="21"/>
      <c r="F668" s="21"/>
      <c r="H668" s="21"/>
      <c r="I668" s="21"/>
      <c r="J668" s="21"/>
      <c r="M668" s="32"/>
    </row>
    <row r="669">
      <c r="C669" s="21"/>
      <c r="D669" s="21"/>
      <c r="E669" s="21"/>
      <c r="F669" s="21"/>
      <c r="H669" s="21"/>
      <c r="I669" s="21"/>
      <c r="J669" s="21"/>
      <c r="M669" s="32"/>
    </row>
    <row r="670">
      <c r="C670" s="21"/>
      <c r="D670" s="21"/>
      <c r="E670" s="21"/>
      <c r="F670" s="21"/>
      <c r="H670" s="21"/>
      <c r="I670" s="21"/>
      <c r="J670" s="21"/>
      <c r="M670" s="32"/>
    </row>
    <row r="671">
      <c r="C671" s="21"/>
      <c r="D671" s="21"/>
      <c r="E671" s="21"/>
      <c r="F671" s="21"/>
      <c r="H671" s="21"/>
      <c r="I671" s="21"/>
      <c r="J671" s="21"/>
      <c r="M671" s="32"/>
    </row>
    <row r="672">
      <c r="C672" s="21"/>
      <c r="D672" s="21"/>
      <c r="E672" s="21"/>
      <c r="F672" s="21"/>
      <c r="H672" s="21"/>
      <c r="I672" s="21"/>
      <c r="J672" s="21"/>
      <c r="M672" s="32"/>
    </row>
    <row r="673">
      <c r="C673" s="21"/>
      <c r="D673" s="21"/>
      <c r="E673" s="21"/>
      <c r="F673" s="21"/>
      <c r="H673" s="21"/>
      <c r="I673" s="21"/>
      <c r="J673" s="21"/>
      <c r="M673" s="32"/>
    </row>
    <row r="674">
      <c r="C674" s="21"/>
      <c r="D674" s="21"/>
      <c r="E674" s="21"/>
      <c r="F674" s="21"/>
      <c r="H674" s="21"/>
      <c r="I674" s="21"/>
      <c r="J674" s="21"/>
      <c r="M674" s="32"/>
    </row>
    <row r="675">
      <c r="C675" s="21"/>
      <c r="D675" s="21"/>
      <c r="E675" s="21"/>
      <c r="F675" s="21"/>
      <c r="H675" s="21"/>
      <c r="I675" s="21"/>
      <c r="J675" s="21"/>
      <c r="M675" s="32"/>
    </row>
    <row r="676">
      <c r="C676" s="21"/>
      <c r="D676" s="21"/>
      <c r="E676" s="21"/>
      <c r="F676" s="21"/>
      <c r="H676" s="21"/>
      <c r="I676" s="21"/>
      <c r="J676" s="21"/>
      <c r="M676" s="32"/>
    </row>
    <row r="677">
      <c r="C677" s="21"/>
      <c r="D677" s="21"/>
      <c r="E677" s="21"/>
      <c r="F677" s="21"/>
      <c r="H677" s="21"/>
      <c r="I677" s="21"/>
      <c r="J677" s="21"/>
      <c r="M677" s="32"/>
    </row>
    <row r="678">
      <c r="C678" s="21"/>
      <c r="D678" s="21"/>
      <c r="E678" s="21"/>
      <c r="F678" s="21"/>
      <c r="H678" s="21"/>
      <c r="I678" s="21"/>
      <c r="J678" s="21"/>
      <c r="M678" s="32"/>
    </row>
    <row r="679">
      <c r="C679" s="21"/>
      <c r="D679" s="21"/>
      <c r="E679" s="21"/>
      <c r="F679" s="21"/>
      <c r="H679" s="21"/>
      <c r="I679" s="21"/>
      <c r="J679" s="21"/>
      <c r="M679" s="32"/>
    </row>
    <row r="680">
      <c r="C680" s="21"/>
      <c r="D680" s="21"/>
      <c r="E680" s="21"/>
      <c r="F680" s="21"/>
      <c r="H680" s="21"/>
      <c r="I680" s="21"/>
      <c r="J680" s="21"/>
      <c r="M680" s="32"/>
    </row>
    <row r="681">
      <c r="C681" s="21"/>
      <c r="D681" s="21"/>
      <c r="E681" s="21"/>
      <c r="F681" s="21"/>
      <c r="H681" s="21"/>
      <c r="I681" s="21"/>
      <c r="J681" s="21"/>
      <c r="M681" s="32"/>
    </row>
    <row r="682">
      <c r="C682" s="21"/>
      <c r="D682" s="21"/>
      <c r="E682" s="21"/>
      <c r="F682" s="21"/>
      <c r="H682" s="21"/>
      <c r="I682" s="21"/>
      <c r="J682" s="21"/>
      <c r="M682" s="32"/>
    </row>
    <row r="683">
      <c r="C683" s="21"/>
      <c r="D683" s="21"/>
      <c r="E683" s="21"/>
      <c r="F683" s="21"/>
      <c r="H683" s="21"/>
      <c r="I683" s="21"/>
      <c r="J683" s="21"/>
      <c r="M683" s="32"/>
    </row>
    <row r="684">
      <c r="C684" s="21"/>
      <c r="D684" s="21"/>
      <c r="E684" s="21"/>
      <c r="F684" s="21"/>
      <c r="H684" s="21"/>
      <c r="I684" s="21"/>
      <c r="J684" s="21"/>
      <c r="M684" s="32"/>
    </row>
    <row r="685">
      <c r="C685" s="21"/>
      <c r="D685" s="21"/>
      <c r="E685" s="21"/>
      <c r="F685" s="21"/>
      <c r="H685" s="21"/>
      <c r="I685" s="21"/>
      <c r="J685" s="21"/>
      <c r="M685" s="32"/>
    </row>
    <row r="686">
      <c r="C686" s="21"/>
      <c r="D686" s="21"/>
      <c r="E686" s="21"/>
      <c r="F686" s="21"/>
      <c r="H686" s="21"/>
      <c r="I686" s="21"/>
      <c r="J686" s="21"/>
      <c r="M686" s="32"/>
    </row>
    <row r="687">
      <c r="C687" s="21"/>
      <c r="D687" s="21"/>
      <c r="E687" s="21"/>
      <c r="F687" s="21"/>
      <c r="H687" s="21"/>
      <c r="I687" s="21"/>
      <c r="J687" s="21"/>
      <c r="M687" s="32"/>
    </row>
    <row r="688">
      <c r="C688" s="21"/>
      <c r="D688" s="21"/>
      <c r="E688" s="21"/>
      <c r="F688" s="21"/>
      <c r="H688" s="21"/>
      <c r="I688" s="21"/>
      <c r="J688" s="21"/>
      <c r="M688" s="32"/>
    </row>
    <row r="689">
      <c r="C689" s="21"/>
      <c r="D689" s="21"/>
      <c r="E689" s="21"/>
      <c r="F689" s="21"/>
      <c r="H689" s="21"/>
      <c r="I689" s="21"/>
      <c r="J689" s="21"/>
      <c r="M689" s="32"/>
    </row>
    <row r="690">
      <c r="C690" s="21"/>
      <c r="D690" s="21"/>
      <c r="E690" s="21"/>
      <c r="F690" s="21"/>
      <c r="H690" s="21"/>
      <c r="I690" s="21"/>
      <c r="J690" s="21"/>
      <c r="M690" s="32"/>
    </row>
    <row r="691">
      <c r="C691" s="21"/>
      <c r="D691" s="21"/>
      <c r="E691" s="21"/>
      <c r="F691" s="21"/>
      <c r="H691" s="21"/>
      <c r="I691" s="21"/>
      <c r="J691" s="21"/>
      <c r="M691" s="32"/>
    </row>
    <row r="692">
      <c r="C692" s="21"/>
      <c r="D692" s="21"/>
      <c r="E692" s="21"/>
      <c r="F692" s="21"/>
      <c r="H692" s="21"/>
      <c r="I692" s="21"/>
      <c r="J692" s="21"/>
      <c r="M692" s="32"/>
    </row>
    <row r="693">
      <c r="C693" s="21"/>
      <c r="D693" s="21"/>
      <c r="E693" s="21"/>
      <c r="F693" s="21"/>
      <c r="H693" s="21"/>
      <c r="I693" s="21"/>
      <c r="J693" s="21"/>
      <c r="M693" s="32"/>
    </row>
    <row r="694">
      <c r="C694" s="21"/>
      <c r="D694" s="21"/>
      <c r="E694" s="21"/>
      <c r="F694" s="21"/>
      <c r="H694" s="21"/>
      <c r="I694" s="21"/>
      <c r="J694" s="21"/>
      <c r="M694" s="32"/>
    </row>
    <row r="695">
      <c r="C695" s="21"/>
      <c r="D695" s="21"/>
      <c r="E695" s="21"/>
      <c r="F695" s="21"/>
      <c r="H695" s="21"/>
      <c r="I695" s="21"/>
      <c r="J695" s="21"/>
      <c r="M695" s="32"/>
    </row>
    <row r="696">
      <c r="C696" s="21"/>
      <c r="D696" s="21"/>
      <c r="E696" s="21"/>
      <c r="F696" s="21"/>
      <c r="H696" s="21"/>
      <c r="I696" s="21"/>
      <c r="J696" s="21"/>
      <c r="M696" s="32"/>
    </row>
    <row r="697">
      <c r="C697" s="21"/>
      <c r="D697" s="21"/>
      <c r="E697" s="21"/>
      <c r="F697" s="21"/>
      <c r="H697" s="21"/>
      <c r="I697" s="21"/>
      <c r="J697" s="21"/>
      <c r="M697" s="32"/>
    </row>
    <row r="698">
      <c r="C698" s="21"/>
      <c r="D698" s="21"/>
      <c r="E698" s="21"/>
      <c r="F698" s="21"/>
      <c r="H698" s="21"/>
      <c r="I698" s="21"/>
      <c r="J698" s="21"/>
      <c r="M698" s="32"/>
    </row>
    <row r="699">
      <c r="C699" s="21"/>
      <c r="D699" s="21"/>
      <c r="E699" s="21"/>
      <c r="F699" s="21"/>
      <c r="H699" s="21"/>
      <c r="I699" s="21"/>
      <c r="J699" s="21"/>
      <c r="M699" s="32"/>
    </row>
    <row r="700">
      <c r="C700" s="21"/>
      <c r="D700" s="21"/>
      <c r="E700" s="21"/>
      <c r="F700" s="21"/>
      <c r="H700" s="21"/>
      <c r="I700" s="21"/>
      <c r="J700" s="21"/>
      <c r="M700" s="32"/>
    </row>
    <row r="701">
      <c r="C701" s="21"/>
      <c r="D701" s="21"/>
      <c r="E701" s="21"/>
      <c r="F701" s="21"/>
      <c r="H701" s="21"/>
      <c r="I701" s="21"/>
      <c r="J701" s="21"/>
      <c r="M701" s="32"/>
    </row>
    <row r="702">
      <c r="C702" s="21"/>
      <c r="D702" s="21"/>
      <c r="E702" s="21"/>
      <c r="F702" s="21"/>
      <c r="H702" s="21"/>
      <c r="I702" s="21"/>
      <c r="J702" s="21"/>
      <c r="M702" s="32"/>
    </row>
    <row r="703">
      <c r="C703" s="21"/>
      <c r="D703" s="21"/>
      <c r="E703" s="21"/>
      <c r="F703" s="21"/>
      <c r="H703" s="21"/>
      <c r="I703" s="21"/>
      <c r="J703" s="21"/>
      <c r="M703" s="32"/>
    </row>
    <row r="704">
      <c r="C704" s="21"/>
      <c r="D704" s="21"/>
      <c r="E704" s="21"/>
      <c r="F704" s="21"/>
      <c r="H704" s="21"/>
      <c r="I704" s="21"/>
      <c r="J704" s="21"/>
      <c r="M704" s="32"/>
    </row>
    <row r="705">
      <c r="C705" s="21"/>
      <c r="D705" s="21"/>
      <c r="E705" s="21"/>
      <c r="F705" s="21"/>
      <c r="H705" s="21"/>
      <c r="I705" s="21"/>
      <c r="J705" s="21"/>
      <c r="M705" s="32"/>
    </row>
    <row r="706">
      <c r="C706" s="21"/>
      <c r="D706" s="21"/>
      <c r="E706" s="21"/>
      <c r="F706" s="21"/>
      <c r="H706" s="21"/>
      <c r="I706" s="21"/>
      <c r="J706" s="21"/>
      <c r="M706" s="32"/>
    </row>
    <row r="707">
      <c r="C707" s="21"/>
      <c r="D707" s="21"/>
      <c r="E707" s="21"/>
      <c r="F707" s="21"/>
      <c r="H707" s="21"/>
      <c r="I707" s="21"/>
      <c r="J707" s="21"/>
      <c r="M707" s="32"/>
    </row>
    <row r="708">
      <c r="C708" s="21"/>
      <c r="D708" s="21"/>
      <c r="E708" s="21"/>
      <c r="F708" s="21"/>
      <c r="H708" s="21"/>
      <c r="I708" s="21"/>
      <c r="J708" s="21"/>
      <c r="M708" s="32"/>
    </row>
    <row r="709">
      <c r="C709" s="21"/>
      <c r="D709" s="21"/>
      <c r="E709" s="21"/>
      <c r="F709" s="21"/>
      <c r="H709" s="21"/>
      <c r="I709" s="21"/>
      <c r="J709" s="21"/>
      <c r="M709" s="32"/>
    </row>
    <row r="710">
      <c r="C710" s="21"/>
      <c r="D710" s="21"/>
      <c r="E710" s="21"/>
      <c r="F710" s="21"/>
      <c r="H710" s="21"/>
      <c r="I710" s="21"/>
      <c r="J710" s="21"/>
      <c r="M710" s="32"/>
    </row>
    <row r="711">
      <c r="C711" s="21"/>
      <c r="D711" s="21"/>
      <c r="E711" s="21"/>
      <c r="F711" s="21"/>
      <c r="H711" s="21"/>
      <c r="I711" s="21"/>
      <c r="J711" s="21"/>
      <c r="M711" s="32"/>
    </row>
    <row r="712">
      <c r="C712" s="21"/>
      <c r="D712" s="21"/>
      <c r="E712" s="21"/>
      <c r="F712" s="21"/>
      <c r="H712" s="21"/>
      <c r="I712" s="21"/>
      <c r="J712" s="21"/>
      <c r="M712" s="32"/>
    </row>
    <row r="713">
      <c r="C713" s="21"/>
      <c r="D713" s="21"/>
      <c r="E713" s="21"/>
      <c r="F713" s="21"/>
      <c r="H713" s="21"/>
      <c r="I713" s="21"/>
      <c r="J713" s="21"/>
      <c r="M713" s="32"/>
    </row>
    <row r="714">
      <c r="C714" s="21"/>
      <c r="D714" s="21"/>
      <c r="E714" s="21"/>
      <c r="F714" s="21"/>
      <c r="H714" s="21"/>
      <c r="I714" s="21"/>
      <c r="J714" s="21"/>
      <c r="M714" s="32"/>
    </row>
    <row r="715">
      <c r="C715" s="21"/>
      <c r="D715" s="21"/>
      <c r="E715" s="21"/>
      <c r="F715" s="21"/>
      <c r="H715" s="21"/>
      <c r="I715" s="21"/>
      <c r="J715" s="21"/>
      <c r="M715" s="32"/>
    </row>
    <row r="716">
      <c r="C716" s="21"/>
      <c r="D716" s="21"/>
      <c r="E716" s="21"/>
      <c r="F716" s="21"/>
      <c r="H716" s="21"/>
      <c r="I716" s="21"/>
      <c r="J716" s="21"/>
      <c r="M716" s="32"/>
    </row>
    <row r="717">
      <c r="C717" s="21"/>
      <c r="D717" s="21"/>
      <c r="E717" s="21"/>
      <c r="F717" s="21"/>
      <c r="H717" s="21"/>
      <c r="I717" s="21"/>
      <c r="J717" s="21"/>
      <c r="M717" s="32"/>
    </row>
    <row r="718">
      <c r="C718" s="21"/>
      <c r="D718" s="21"/>
      <c r="E718" s="21"/>
      <c r="F718" s="21"/>
      <c r="H718" s="21"/>
      <c r="I718" s="21"/>
      <c r="J718" s="21"/>
      <c r="M718" s="32"/>
    </row>
    <row r="719">
      <c r="C719" s="21"/>
      <c r="D719" s="21"/>
      <c r="E719" s="21"/>
      <c r="F719" s="21"/>
      <c r="H719" s="21"/>
      <c r="I719" s="21"/>
      <c r="J719" s="21"/>
      <c r="M719" s="32"/>
    </row>
    <row r="720">
      <c r="C720" s="21"/>
      <c r="D720" s="21"/>
      <c r="E720" s="21"/>
      <c r="F720" s="21"/>
      <c r="H720" s="21"/>
      <c r="I720" s="21"/>
      <c r="J720" s="21"/>
      <c r="M720" s="32"/>
    </row>
    <row r="721">
      <c r="C721" s="21"/>
      <c r="D721" s="21"/>
      <c r="E721" s="21"/>
      <c r="F721" s="21"/>
      <c r="H721" s="21"/>
      <c r="I721" s="21"/>
      <c r="J721" s="21"/>
      <c r="M721" s="32"/>
    </row>
    <row r="722">
      <c r="C722" s="21"/>
      <c r="D722" s="21"/>
      <c r="E722" s="21"/>
      <c r="F722" s="21"/>
      <c r="H722" s="21"/>
      <c r="I722" s="21"/>
      <c r="J722" s="21"/>
      <c r="M722" s="32"/>
    </row>
    <row r="723">
      <c r="C723" s="21"/>
      <c r="D723" s="21"/>
      <c r="E723" s="21"/>
      <c r="F723" s="21"/>
      <c r="H723" s="21"/>
      <c r="I723" s="21"/>
      <c r="J723" s="21"/>
      <c r="M723" s="32"/>
    </row>
    <row r="724">
      <c r="C724" s="21"/>
      <c r="D724" s="21"/>
      <c r="E724" s="21"/>
      <c r="F724" s="21"/>
      <c r="H724" s="21"/>
      <c r="I724" s="21"/>
      <c r="J724" s="21"/>
      <c r="M724" s="32"/>
    </row>
    <row r="725">
      <c r="C725" s="21"/>
      <c r="D725" s="21"/>
      <c r="E725" s="21"/>
      <c r="F725" s="21"/>
      <c r="H725" s="21"/>
      <c r="I725" s="21"/>
      <c r="J725" s="21"/>
      <c r="M725" s="32"/>
    </row>
    <row r="726">
      <c r="C726" s="21"/>
      <c r="D726" s="21"/>
      <c r="E726" s="21"/>
      <c r="F726" s="21"/>
      <c r="H726" s="21"/>
      <c r="I726" s="21"/>
      <c r="J726" s="21"/>
      <c r="M726" s="32"/>
    </row>
    <row r="727">
      <c r="C727" s="21"/>
      <c r="D727" s="21"/>
      <c r="E727" s="21"/>
      <c r="F727" s="21"/>
      <c r="H727" s="21"/>
      <c r="I727" s="21"/>
      <c r="J727" s="21"/>
      <c r="M727" s="32"/>
    </row>
    <row r="728">
      <c r="C728" s="21"/>
      <c r="D728" s="21"/>
      <c r="E728" s="21"/>
      <c r="F728" s="21"/>
      <c r="H728" s="21"/>
      <c r="I728" s="21"/>
      <c r="J728" s="21"/>
      <c r="M728" s="32"/>
    </row>
    <row r="729">
      <c r="C729" s="21"/>
      <c r="D729" s="21"/>
      <c r="E729" s="21"/>
      <c r="F729" s="21"/>
      <c r="H729" s="21"/>
      <c r="I729" s="21"/>
      <c r="J729" s="21"/>
      <c r="M729" s="32"/>
    </row>
    <row r="730">
      <c r="C730" s="21"/>
      <c r="D730" s="21"/>
      <c r="E730" s="21"/>
      <c r="F730" s="21"/>
      <c r="H730" s="21"/>
      <c r="I730" s="21"/>
      <c r="J730" s="21"/>
      <c r="M730" s="32"/>
    </row>
    <row r="731">
      <c r="C731" s="21"/>
      <c r="D731" s="21"/>
      <c r="E731" s="21"/>
      <c r="F731" s="21"/>
      <c r="H731" s="21"/>
      <c r="I731" s="21"/>
      <c r="J731" s="21"/>
      <c r="M731" s="32"/>
    </row>
    <row r="732">
      <c r="C732" s="21"/>
      <c r="D732" s="21"/>
      <c r="E732" s="21"/>
      <c r="F732" s="21"/>
      <c r="H732" s="21"/>
      <c r="I732" s="21"/>
      <c r="J732" s="21"/>
      <c r="M732" s="32"/>
    </row>
    <row r="733">
      <c r="C733" s="21"/>
      <c r="D733" s="21"/>
      <c r="E733" s="21"/>
      <c r="F733" s="21"/>
      <c r="H733" s="21"/>
      <c r="I733" s="21"/>
      <c r="J733" s="21"/>
      <c r="M733" s="32"/>
    </row>
    <row r="734">
      <c r="C734" s="21"/>
      <c r="D734" s="21"/>
      <c r="E734" s="21"/>
      <c r="F734" s="21"/>
      <c r="H734" s="21"/>
      <c r="I734" s="21"/>
      <c r="J734" s="21"/>
      <c r="M734" s="32"/>
    </row>
    <row r="735">
      <c r="C735" s="21"/>
      <c r="D735" s="21"/>
      <c r="E735" s="21"/>
      <c r="F735" s="21"/>
      <c r="H735" s="21"/>
      <c r="I735" s="21"/>
      <c r="J735" s="21"/>
      <c r="M735" s="32"/>
    </row>
    <row r="736">
      <c r="C736" s="21"/>
      <c r="D736" s="21"/>
      <c r="E736" s="21"/>
      <c r="F736" s="21"/>
      <c r="H736" s="21"/>
      <c r="I736" s="21"/>
      <c r="J736" s="21"/>
      <c r="M736" s="32"/>
    </row>
    <row r="737">
      <c r="C737" s="21"/>
      <c r="D737" s="21"/>
      <c r="E737" s="21"/>
      <c r="F737" s="21"/>
      <c r="H737" s="21"/>
      <c r="I737" s="21"/>
      <c r="J737" s="21"/>
      <c r="M737" s="32"/>
    </row>
    <row r="738">
      <c r="C738" s="21"/>
      <c r="D738" s="21"/>
      <c r="E738" s="21"/>
      <c r="F738" s="21"/>
      <c r="H738" s="21"/>
      <c r="I738" s="21"/>
      <c r="J738" s="21"/>
      <c r="M738" s="32"/>
    </row>
    <row r="739">
      <c r="C739" s="21"/>
      <c r="D739" s="21"/>
      <c r="E739" s="21"/>
      <c r="F739" s="21"/>
      <c r="H739" s="21"/>
      <c r="I739" s="21"/>
      <c r="J739" s="21"/>
      <c r="M739" s="32"/>
    </row>
    <row r="740">
      <c r="C740" s="21"/>
      <c r="D740" s="21"/>
      <c r="E740" s="21"/>
      <c r="F740" s="21"/>
      <c r="H740" s="21"/>
      <c r="I740" s="21"/>
      <c r="J740" s="21"/>
      <c r="M740" s="32"/>
    </row>
    <row r="741">
      <c r="C741" s="21"/>
      <c r="D741" s="21"/>
      <c r="E741" s="21"/>
      <c r="F741" s="21"/>
      <c r="H741" s="21"/>
      <c r="I741" s="21"/>
      <c r="J741" s="21"/>
      <c r="M741" s="32"/>
    </row>
    <row r="742">
      <c r="C742" s="21"/>
      <c r="D742" s="21"/>
      <c r="E742" s="21"/>
      <c r="F742" s="21"/>
      <c r="H742" s="21"/>
      <c r="I742" s="21"/>
      <c r="J742" s="21"/>
      <c r="M742" s="32"/>
    </row>
    <row r="743">
      <c r="C743" s="21"/>
      <c r="D743" s="21"/>
      <c r="E743" s="21"/>
      <c r="F743" s="21"/>
      <c r="H743" s="21"/>
      <c r="I743" s="21"/>
      <c r="J743" s="21"/>
      <c r="M743" s="32"/>
    </row>
    <row r="744">
      <c r="C744" s="21"/>
      <c r="D744" s="21"/>
      <c r="E744" s="21"/>
      <c r="F744" s="21"/>
      <c r="H744" s="21"/>
      <c r="I744" s="21"/>
      <c r="J744" s="21"/>
      <c r="M744" s="32"/>
    </row>
    <row r="745">
      <c r="C745" s="21"/>
      <c r="D745" s="21"/>
      <c r="E745" s="21"/>
      <c r="F745" s="21"/>
      <c r="H745" s="21"/>
      <c r="I745" s="21"/>
      <c r="J745" s="21"/>
      <c r="M745" s="32"/>
    </row>
    <row r="746">
      <c r="C746" s="21"/>
      <c r="D746" s="21"/>
      <c r="E746" s="21"/>
      <c r="F746" s="21"/>
      <c r="H746" s="21"/>
      <c r="I746" s="21"/>
      <c r="J746" s="21"/>
      <c r="M746" s="32"/>
    </row>
    <row r="747">
      <c r="C747" s="21"/>
      <c r="D747" s="21"/>
      <c r="E747" s="21"/>
      <c r="F747" s="21"/>
      <c r="H747" s="21"/>
      <c r="I747" s="21"/>
      <c r="J747" s="21"/>
      <c r="M747" s="32"/>
    </row>
    <row r="748">
      <c r="C748" s="21"/>
      <c r="D748" s="21"/>
      <c r="E748" s="21"/>
      <c r="F748" s="21"/>
      <c r="H748" s="21"/>
      <c r="I748" s="21"/>
      <c r="J748" s="21"/>
      <c r="M748" s="32"/>
    </row>
    <row r="749">
      <c r="C749" s="21"/>
      <c r="D749" s="21"/>
      <c r="E749" s="21"/>
      <c r="F749" s="21"/>
      <c r="H749" s="21"/>
      <c r="I749" s="21"/>
      <c r="J749" s="21"/>
      <c r="M749" s="32"/>
    </row>
    <row r="750">
      <c r="C750" s="21"/>
      <c r="D750" s="21"/>
      <c r="E750" s="21"/>
      <c r="F750" s="21"/>
      <c r="H750" s="21"/>
      <c r="I750" s="21"/>
      <c r="J750" s="21"/>
      <c r="M750" s="32"/>
    </row>
    <row r="751">
      <c r="C751" s="21"/>
      <c r="D751" s="21"/>
      <c r="E751" s="21"/>
      <c r="F751" s="21"/>
      <c r="H751" s="21"/>
      <c r="I751" s="21"/>
      <c r="J751" s="21"/>
      <c r="M751" s="32"/>
    </row>
    <row r="752">
      <c r="C752" s="21"/>
      <c r="D752" s="21"/>
      <c r="E752" s="21"/>
      <c r="F752" s="21"/>
      <c r="H752" s="21"/>
      <c r="I752" s="21"/>
      <c r="J752" s="21"/>
      <c r="M752" s="32"/>
    </row>
    <row r="753">
      <c r="C753" s="21"/>
      <c r="D753" s="21"/>
      <c r="E753" s="21"/>
      <c r="F753" s="21"/>
      <c r="H753" s="21"/>
      <c r="I753" s="21"/>
      <c r="J753" s="21"/>
      <c r="M753" s="32"/>
    </row>
    <row r="754">
      <c r="C754" s="21"/>
      <c r="D754" s="21"/>
      <c r="E754" s="21"/>
      <c r="F754" s="21"/>
      <c r="H754" s="21"/>
      <c r="I754" s="21"/>
      <c r="J754" s="21"/>
      <c r="M754" s="32"/>
    </row>
    <row r="755">
      <c r="C755" s="21"/>
      <c r="D755" s="21"/>
      <c r="E755" s="21"/>
      <c r="F755" s="21"/>
      <c r="H755" s="21"/>
      <c r="I755" s="21"/>
      <c r="J755" s="21"/>
      <c r="M755" s="32"/>
    </row>
    <row r="756">
      <c r="C756" s="21"/>
      <c r="D756" s="21"/>
      <c r="E756" s="21"/>
      <c r="F756" s="21"/>
      <c r="H756" s="21"/>
      <c r="I756" s="21"/>
      <c r="J756" s="21"/>
      <c r="M756" s="32"/>
    </row>
    <row r="757">
      <c r="C757" s="21"/>
      <c r="D757" s="21"/>
      <c r="E757" s="21"/>
      <c r="F757" s="21"/>
      <c r="H757" s="21"/>
      <c r="I757" s="21"/>
      <c r="J757" s="21"/>
      <c r="M757" s="32"/>
    </row>
    <row r="758">
      <c r="C758" s="21"/>
      <c r="D758" s="21"/>
      <c r="E758" s="21"/>
      <c r="F758" s="21"/>
      <c r="H758" s="21"/>
      <c r="I758" s="21"/>
      <c r="J758" s="21"/>
      <c r="M758" s="32"/>
    </row>
    <row r="759">
      <c r="C759" s="21"/>
      <c r="D759" s="21"/>
      <c r="E759" s="21"/>
      <c r="F759" s="21"/>
      <c r="H759" s="21"/>
      <c r="I759" s="21"/>
      <c r="J759" s="21"/>
      <c r="M759" s="32"/>
    </row>
    <row r="760">
      <c r="C760" s="21"/>
      <c r="D760" s="21"/>
      <c r="E760" s="21"/>
      <c r="F760" s="21"/>
      <c r="H760" s="21"/>
      <c r="I760" s="21"/>
      <c r="J760" s="21"/>
      <c r="M760" s="32"/>
    </row>
    <row r="761">
      <c r="C761" s="21"/>
      <c r="D761" s="21"/>
      <c r="E761" s="21"/>
      <c r="F761" s="21"/>
      <c r="H761" s="21"/>
      <c r="I761" s="21"/>
      <c r="J761" s="21"/>
      <c r="M761" s="32"/>
    </row>
    <row r="762">
      <c r="C762" s="21"/>
      <c r="D762" s="21"/>
      <c r="E762" s="21"/>
      <c r="F762" s="21"/>
      <c r="H762" s="21"/>
      <c r="I762" s="21"/>
      <c r="J762" s="21"/>
      <c r="M762" s="32"/>
    </row>
    <row r="763">
      <c r="C763" s="21"/>
      <c r="D763" s="21"/>
      <c r="E763" s="21"/>
      <c r="F763" s="21"/>
      <c r="H763" s="21"/>
      <c r="I763" s="21"/>
      <c r="J763" s="21"/>
      <c r="M763" s="32"/>
    </row>
    <row r="764">
      <c r="C764" s="21"/>
      <c r="D764" s="21"/>
      <c r="E764" s="21"/>
      <c r="F764" s="21"/>
      <c r="H764" s="21"/>
      <c r="I764" s="21"/>
      <c r="J764" s="21"/>
      <c r="M764" s="32"/>
    </row>
    <row r="765">
      <c r="C765" s="21"/>
      <c r="D765" s="21"/>
      <c r="E765" s="21"/>
      <c r="F765" s="21"/>
      <c r="H765" s="21"/>
      <c r="I765" s="21"/>
      <c r="J765" s="21"/>
      <c r="M765" s="32"/>
    </row>
    <row r="766">
      <c r="C766" s="21"/>
      <c r="D766" s="21"/>
      <c r="E766" s="21"/>
      <c r="F766" s="21"/>
      <c r="H766" s="21"/>
      <c r="I766" s="21"/>
      <c r="J766" s="21"/>
      <c r="M766" s="32"/>
    </row>
    <row r="767">
      <c r="C767" s="21"/>
      <c r="D767" s="21"/>
      <c r="E767" s="21"/>
      <c r="F767" s="21"/>
      <c r="H767" s="21"/>
      <c r="I767" s="21"/>
      <c r="J767" s="21"/>
      <c r="M767" s="32"/>
    </row>
    <row r="768">
      <c r="C768" s="21"/>
      <c r="D768" s="21"/>
      <c r="E768" s="21"/>
      <c r="F768" s="21"/>
      <c r="H768" s="21"/>
      <c r="I768" s="21"/>
      <c r="J768" s="21"/>
      <c r="M768" s="32"/>
    </row>
    <row r="769">
      <c r="C769" s="21"/>
      <c r="D769" s="21"/>
      <c r="E769" s="21"/>
      <c r="F769" s="21"/>
      <c r="H769" s="21"/>
      <c r="I769" s="21"/>
      <c r="J769" s="21"/>
      <c r="M769" s="32"/>
    </row>
    <row r="770">
      <c r="C770" s="21"/>
      <c r="D770" s="21"/>
      <c r="E770" s="21"/>
      <c r="F770" s="21"/>
      <c r="H770" s="21"/>
      <c r="I770" s="21"/>
      <c r="J770" s="21"/>
      <c r="M770" s="32"/>
    </row>
    <row r="771">
      <c r="C771" s="21"/>
      <c r="D771" s="21"/>
      <c r="E771" s="21"/>
      <c r="F771" s="21"/>
      <c r="H771" s="21"/>
      <c r="I771" s="21"/>
      <c r="J771" s="21"/>
      <c r="M771" s="32"/>
    </row>
    <row r="772">
      <c r="C772" s="21"/>
      <c r="D772" s="21"/>
      <c r="E772" s="21"/>
      <c r="F772" s="21"/>
      <c r="H772" s="21"/>
      <c r="I772" s="21"/>
      <c r="J772" s="21"/>
      <c r="M772" s="32"/>
    </row>
    <row r="773">
      <c r="C773" s="21"/>
      <c r="D773" s="21"/>
      <c r="E773" s="21"/>
      <c r="F773" s="21"/>
      <c r="H773" s="21"/>
      <c r="I773" s="21"/>
      <c r="J773" s="21"/>
      <c r="M773" s="32"/>
    </row>
    <row r="774">
      <c r="C774" s="21"/>
      <c r="D774" s="21"/>
      <c r="E774" s="21"/>
      <c r="F774" s="21"/>
      <c r="H774" s="21"/>
      <c r="I774" s="21"/>
      <c r="J774" s="21"/>
      <c r="M774" s="32"/>
    </row>
    <row r="775">
      <c r="C775" s="21"/>
      <c r="D775" s="21"/>
      <c r="E775" s="21"/>
      <c r="F775" s="21"/>
      <c r="H775" s="21"/>
      <c r="I775" s="21"/>
      <c r="J775" s="21"/>
      <c r="M775" s="32"/>
    </row>
    <row r="776">
      <c r="C776" s="21"/>
      <c r="D776" s="21"/>
      <c r="E776" s="21"/>
      <c r="F776" s="21"/>
      <c r="H776" s="21"/>
      <c r="I776" s="21"/>
      <c r="J776" s="21"/>
      <c r="M776" s="32"/>
    </row>
    <row r="777">
      <c r="C777" s="21"/>
      <c r="D777" s="21"/>
      <c r="E777" s="21"/>
      <c r="F777" s="21"/>
      <c r="H777" s="21"/>
      <c r="I777" s="21"/>
      <c r="J777" s="21"/>
      <c r="M777" s="32"/>
    </row>
    <row r="778">
      <c r="C778" s="21"/>
      <c r="D778" s="21"/>
      <c r="E778" s="21"/>
      <c r="F778" s="21"/>
      <c r="H778" s="21"/>
      <c r="I778" s="21"/>
      <c r="J778" s="21"/>
      <c r="M778" s="32"/>
    </row>
    <row r="779">
      <c r="C779" s="21"/>
      <c r="D779" s="21"/>
      <c r="E779" s="21"/>
      <c r="F779" s="21"/>
      <c r="H779" s="21"/>
      <c r="I779" s="21"/>
      <c r="J779" s="21"/>
      <c r="M779" s="32"/>
    </row>
    <row r="780">
      <c r="C780" s="21"/>
      <c r="D780" s="21"/>
      <c r="E780" s="21"/>
      <c r="F780" s="21"/>
      <c r="H780" s="21"/>
      <c r="I780" s="21"/>
      <c r="J780" s="21"/>
      <c r="M780" s="32"/>
    </row>
    <row r="781">
      <c r="C781" s="21"/>
      <c r="D781" s="21"/>
      <c r="E781" s="21"/>
      <c r="F781" s="21"/>
      <c r="H781" s="21"/>
      <c r="I781" s="21"/>
      <c r="J781" s="21"/>
      <c r="M781" s="32"/>
    </row>
    <row r="782">
      <c r="C782" s="21"/>
      <c r="D782" s="21"/>
      <c r="E782" s="21"/>
      <c r="F782" s="21"/>
      <c r="H782" s="21"/>
      <c r="I782" s="21"/>
      <c r="J782" s="21"/>
      <c r="M782" s="32"/>
    </row>
    <row r="783">
      <c r="C783" s="21"/>
      <c r="D783" s="21"/>
      <c r="E783" s="21"/>
      <c r="F783" s="21"/>
      <c r="H783" s="21"/>
      <c r="I783" s="21"/>
      <c r="J783" s="21"/>
      <c r="M783" s="32"/>
    </row>
    <row r="784">
      <c r="C784" s="21"/>
      <c r="D784" s="21"/>
      <c r="E784" s="21"/>
      <c r="F784" s="21"/>
      <c r="H784" s="21"/>
      <c r="I784" s="21"/>
      <c r="J784" s="21"/>
      <c r="M784" s="32"/>
    </row>
    <row r="785">
      <c r="C785" s="21"/>
      <c r="D785" s="21"/>
      <c r="E785" s="21"/>
      <c r="F785" s="21"/>
      <c r="H785" s="21"/>
      <c r="I785" s="21"/>
      <c r="J785" s="21"/>
      <c r="M785" s="32"/>
    </row>
    <row r="786">
      <c r="C786" s="21"/>
      <c r="D786" s="21"/>
      <c r="E786" s="21"/>
      <c r="F786" s="21"/>
      <c r="H786" s="21"/>
      <c r="I786" s="21"/>
      <c r="J786" s="21"/>
      <c r="M786" s="32"/>
    </row>
    <row r="787">
      <c r="C787" s="21"/>
      <c r="D787" s="21"/>
      <c r="E787" s="21"/>
      <c r="F787" s="21"/>
      <c r="H787" s="21"/>
      <c r="I787" s="21"/>
      <c r="J787" s="21"/>
      <c r="M787" s="32"/>
    </row>
    <row r="788">
      <c r="C788" s="21"/>
      <c r="D788" s="21"/>
      <c r="E788" s="21"/>
      <c r="F788" s="21"/>
      <c r="H788" s="21"/>
      <c r="I788" s="21"/>
      <c r="J788" s="21"/>
      <c r="M788" s="32"/>
    </row>
    <row r="789">
      <c r="C789" s="21"/>
      <c r="D789" s="21"/>
      <c r="E789" s="21"/>
      <c r="F789" s="21"/>
      <c r="H789" s="21"/>
      <c r="I789" s="21"/>
      <c r="J789" s="21"/>
      <c r="M789" s="32"/>
    </row>
    <row r="790">
      <c r="C790" s="21"/>
      <c r="D790" s="21"/>
      <c r="E790" s="21"/>
      <c r="F790" s="21"/>
      <c r="H790" s="21"/>
      <c r="I790" s="21"/>
      <c r="J790" s="21"/>
      <c r="M790" s="32"/>
    </row>
    <row r="791">
      <c r="C791" s="21"/>
      <c r="D791" s="21"/>
      <c r="E791" s="21"/>
      <c r="F791" s="21"/>
      <c r="H791" s="21"/>
      <c r="I791" s="21"/>
      <c r="J791" s="21"/>
      <c r="M791" s="32"/>
    </row>
    <row r="792">
      <c r="C792" s="21"/>
      <c r="D792" s="21"/>
      <c r="E792" s="21"/>
      <c r="F792" s="21"/>
      <c r="H792" s="21"/>
      <c r="I792" s="21"/>
      <c r="J792" s="21"/>
      <c r="M792" s="32"/>
    </row>
    <row r="793">
      <c r="C793" s="21"/>
      <c r="D793" s="21"/>
      <c r="E793" s="21"/>
      <c r="F793" s="21"/>
      <c r="H793" s="21"/>
      <c r="I793" s="21"/>
      <c r="J793" s="21"/>
      <c r="M793" s="32"/>
    </row>
    <row r="794">
      <c r="C794" s="21"/>
      <c r="D794" s="21"/>
      <c r="E794" s="21"/>
      <c r="F794" s="21"/>
      <c r="H794" s="21"/>
      <c r="I794" s="21"/>
      <c r="J794" s="21"/>
      <c r="M794" s="32"/>
    </row>
    <row r="795">
      <c r="C795" s="21"/>
      <c r="D795" s="21"/>
      <c r="E795" s="21"/>
      <c r="F795" s="21"/>
      <c r="H795" s="21"/>
      <c r="I795" s="21"/>
      <c r="J795" s="21"/>
      <c r="M795" s="32"/>
    </row>
    <row r="796">
      <c r="C796" s="21"/>
      <c r="D796" s="21"/>
      <c r="E796" s="21"/>
      <c r="F796" s="21"/>
      <c r="H796" s="21"/>
      <c r="I796" s="21"/>
      <c r="J796" s="21"/>
      <c r="M796" s="32"/>
    </row>
    <row r="797">
      <c r="C797" s="21"/>
      <c r="D797" s="21"/>
      <c r="E797" s="21"/>
      <c r="F797" s="21"/>
      <c r="H797" s="21"/>
      <c r="I797" s="21"/>
      <c r="J797" s="21"/>
      <c r="M797" s="32"/>
    </row>
    <row r="798">
      <c r="C798" s="21"/>
      <c r="D798" s="21"/>
      <c r="E798" s="21"/>
      <c r="F798" s="21"/>
      <c r="H798" s="21"/>
      <c r="I798" s="21"/>
      <c r="J798" s="21"/>
      <c r="M798" s="32"/>
    </row>
    <row r="799">
      <c r="C799" s="21"/>
      <c r="D799" s="21"/>
      <c r="E799" s="21"/>
      <c r="F799" s="21"/>
      <c r="H799" s="21"/>
      <c r="I799" s="21"/>
      <c r="J799" s="21"/>
      <c r="M799" s="32"/>
    </row>
    <row r="800">
      <c r="C800" s="21"/>
      <c r="D800" s="21"/>
      <c r="E800" s="21"/>
      <c r="F800" s="21"/>
      <c r="H800" s="21"/>
      <c r="I800" s="21"/>
      <c r="J800" s="21"/>
      <c r="M800" s="32"/>
    </row>
    <row r="801">
      <c r="C801" s="21"/>
      <c r="D801" s="21"/>
      <c r="E801" s="21"/>
      <c r="F801" s="21"/>
      <c r="H801" s="21"/>
      <c r="I801" s="21"/>
      <c r="J801" s="21"/>
      <c r="M801" s="32"/>
    </row>
    <row r="802">
      <c r="C802" s="21"/>
      <c r="D802" s="21"/>
      <c r="E802" s="21"/>
      <c r="F802" s="21"/>
      <c r="H802" s="21"/>
      <c r="I802" s="21"/>
      <c r="J802" s="21"/>
      <c r="M802" s="32"/>
    </row>
    <row r="803">
      <c r="C803" s="21"/>
      <c r="D803" s="21"/>
      <c r="E803" s="21"/>
      <c r="F803" s="21"/>
      <c r="H803" s="21"/>
      <c r="I803" s="21"/>
      <c r="J803" s="21"/>
      <c r="M803" s="32"/>
    </row>
    <row r="804">
      <c r="C804" s="21"/>
      <c r="D804" s="21"/>
      <c r="E804" s="21"/>
      <c r="F804" s="21"/>
      <c r="H804" s="21"/>
      <c r="I804" s="21"/>
      <c r="J804" s="21"/>
      <c r="M804" s="32"/>
    </row>
    <row r="805">
      <c r="C805" s="21"/>
      <c r="D805" s="21"/>
      <c r="E805" s="21"/>
      <c r="F805" s="21"/>
      <c r="H805" s="21"/>
      <c r="I805" s="21"/>
      <c r="J805" s="21"/>
      <c r="M805" s="32"/>
    </row>
    <row r="806">
      <c r="C806" s="21"/>
      <c r="D806" s="21"/>
      <c r="E806" s="21"/>
      <c r="F806" s="21"/>
      <c r="H806" s="21"/>
      <c r="I806" s="21"/>
      <c r="J806" s="21"/>
      <c r="M806" s="32"/>
    </row>
    <row r="807">
      <c r="C807" s="21"/>
      <c r="D807" s="21"/>
      <c r="E807" s="21"/>
      <c r="F807" s="21"/>
      <c r="H807" s="21"/>
      <c r="I807" s="21"/>
      <c r="J807" s="21"/>
      <c r="M807" s="32"/>
    </row>
    <row r="808">
      <c r="C808" s="21"/>
      <c r="D808" s="21"/>
      <c r="E808" s="21"/>
      <c r="F808" s="21"/>
      <c r="H808" s="21"/>
      <c r="I808" s="21"/>
      <c r="J808" s="21"/>
      <c r="M808" s="32"/>
    </row>
    <row r="809">
      <c r="C809" s="21"/>
      <c r="D809" s="21"/>
      <c r="E809" s="21"/>
      <c r="F809" s="21"/>
      <c r="H809" s="21"/>
      <c r="I809" s="21"/>
      <c r="J809" s="21"/>
      <c r="M809" s="32"/>
    </row>
    <row r="810">
      <c r="C810" s="21"/>
      <c r="D810" s="21"/>
      <c r="E810" s="21"/>
      <c r="F810" s="21"/>
      <c r="H810" s="21"/>
      <c r="I810" s="21"/>
      <c r="J810" s="21"/>
      <c r="M810" s="32"/>
    </row>
    <row r="811">
      <c r="C811" s="21"/>
      <c r="D811" s="21"/>
      <c r="E811" s="21"/>
      <c r="F811" s="21"/>
      <c r="H811" s="21"/>
      <c r="I811" s="21"/>
      <c r="J811" s="21"/>
      <c r="M811" s="32"/>
    </row>
    <row r="812">
      <c r="C812" s="21"/>
      <c r="D812" s="21"/>
      <c r="E812" s="21"/>
      <c r="F812" s="21"/>
      <c r="H812" s="21"/>
      <c r="I812" s="21"/>
      <c r="J812" s="21"/>
      <c r="M812" s="32"/>
    </row>
    <row r="813">
      <c r="C813" s="21"/>
      <c r="D813" s="21"/>
      <c r="E813" s="21"/>
      <c r="F813" s="21"/>
      <c r="H813" s="21"/>
      <c r="I813" s="21"/>
      <c r="J813" s="21"/>
      <c r="M813" s="32"/>
    </row>
    <row r="814">
      <c r="C814" s="21"/>
      <c r="D814" s="21"/>
      <c r="E814" s="21"/>
      <c r="F814" s="21"/>
      <c r="H814" s="21"/>
      <c r="I814" s="21"/>
      <c r="J814" s="21"/>
      <c r="M814" s="32"/>
    </row>
    <row r="815">
      <c r="C815" s="21"/>
      <c r="D815" s="21"/>
      <c r="E815" s="21"/>
      <c r="F815" s="21"/>
      <c r="H815" s="21"/>
      <c r="I815" s="21"/>
      <c r="J815" s="21"/>
      <c r="M815" s="32"/>
    </row>
    <row r="816">
      <c r="C816" s="21"/>
      <c r="D816" s="21"/>
      <c r="E816" s="21"/>
      <c r="F816" s="21"/>
      <c r="H816" s="21"/>
      <c r="I816" s="21"/>
      <c r="J816" s="21"/>
      <c r="M816" s="32"/>
    </row>
    <row r="817">
      <c r="C817" s="21"/>
      <c r="D817" s="21"/>
      <c r="E817" s="21"/>
      <c r="F817" s="21"/>
      <c r="H817" s="21"/>
      <c r="I817" s="21"/>
      <c r="J817" s="21"/>
      <c r="M817" s="32"/>
    </row>
    <row r="818">
      <c r="C818" s="21"/>
      <c r="D818" s="21"/>
      <c r="E818" s="21"/>
      <c r="F818" s="21"/>
      <c r="H818" s="21"/>
      <c r="I818" s="21"/>
      <c r="J818" s="21"/>
      <c r="M818" s="32"/>
    </row>
    <row r="819">
      <c r="C819" s="21"/>
      <c r="D819" s="21"/>
      <c r="E819" s="21"/>
      <c r="F819" s="21"/>
      <c r="H819" s="21"/>
      <c r="I819" s="21"/>
      <c r="J819" s="21"/>
      <c r="M819" s="32"/>
    </row>
    <row r="820">
      <c r="C820" s="21"/>
      <c r="D820" s="21"/>
      <c r="E820" s="21"/>
      <c r="F820" s="21"/>
      <c r="H820" s="21"/>
      <c r="I820" s="21"/>
      <c r="J820" s="21"/>
      <c r="M820" s="32"/>
    </row>
    <row r="821">
      <c r="C821" s="21"/>
      <c r="D821" s="21"/>
      <c r="E821" s="21"/>
      <c r="F821" s="21"/>
      <c r="H821" s="21"/>
      <c r="I821" s="21"/>
      <c r="J821" s="21"/>
      <c r="M821" s="32"/>
    </row>
    <row r="822">
      <c r="C822" s="21"/>
      <c r="D822" s="21"/>
      <c r="E822" s="21"/>
      <c r="F822" s="21"/>
      <c r="H822" s="21"/>
      <c r="I822" s="21"/>
      <c r="J822" s="21"/>
      <c r="M822" s="32"/>
    </row>
    <row r="823">
      <c r="C823" s="21"/>
      <c r="D823" s="21"/>
      <c r="E823" s="21"/>
      <c r="F823" s="21"/>
      <c r="H823" s="21"/>
      <c r="I823" s="21"/>
      <c r="J823" s="21"/>
      <c r="M823" s="32"/>
    </row>
    <row r="824">
      <c r="C824" s="21"/>
      <c r="D824" s="21"/>
      <c r="E824" s="21"/>
      <c r="F824" s="21"/>
      <c r="H824" s="21"/>
      <c r="I824" s="21"/>
      <c r="J824" s="21"/>
      <c r="M824" s="32"/>
    </row>
    <row r="825">
      <c r="C825" s="21"/>
      <c r="D825" s="21"/>
      <c r="E825" s="21"/>
      <c r="F825" s="21"/>
      <c r="H825" s="21"/>
      <c r="I825" s="21"/>
      <c r="J825" s="21"/>
      <c r="M825" s="32"/>
    </row>
    <row r="826">
      <c r="C826" s="21"/>
      <c r="D826" s="21"/>
      <c r="E826" s="21"/>
      <c r="F826" s="21"/>
      <c r="H826" s="21"/>
      <c r="I826" s="21"/>
      <c r="J826" s="21"/>
      <c r="M826" s="32"/>
    </row>
    <row r="827">
      <c r="C827" s="21"/>
      <c r="D827" s="21"/>
      <c r="E827" s="21"/>
      <c r="F827" s="21"/>
      <c r="H827" s="21"/>
      <c r="I827" s="21"/>
      <c r="J827" s="21"/>
      <c r="M827" s="32"/>
    </row>
    <row r="828">
      <c r="C828" s="21"/>
      <c r="D828" s="21"/>
      <c r="E828" s="21"/>
      <c r="F828" s="21"/>
      <c r="H828" s="21"/>
      <c r="I828" s="21"/>
      <c r="J828" s="21"/>
      <c r="M828" s="32"/>
    </row>
    <row r="829">
      <c r="C829" s="21"/>
      <c r="D829" s="21"/>
      <c r="E829" s="21"/>
      <c r="F829" s="21"/>
      <c r="H829" s="21"/>
      <c r="I829" s="21"/>
      <c r="J829" s="21"/>
      <c r="M829" s="32"/>
    </row>
    <row r="830">
      <c r="C830" s="21"/>
      <c r="D830" s="21"/>
      <c r="E830" s="21"/>
      <c r="F830" s="21"/>
      <c r="H830" s="21"/>
      <c r="I830" s="21"/>
      <c r="J830" s="21"/>
      <c r="M830" s="32"/>
    </row>
    <row r="831">
      <c r="C831" s="21"/>
      <c r="D831" s="21"/>
      <c r="E831" s="21"/>
      <c r="F831" s="21"/>
      <c r="H831" s="21"/>
      <c r="I831" s="21"/>
      <c r="J831" s="21"/>
      <c r="M831" s="32"/>
    </row>
    <row r="832">
      <c r="C832" s="21"/>
      <c r="D832" s="21"/>
      <c r="E832" s="21"/>
      <c r="F832" s="21"/>
      <c r="H832" s="21"/>
      <c r="I832" s="21"/>
      <c r="J832" s="21"/>
      <c r="M832" s="32"/>
    </row>
    <row r="833">
      <c r="C833" s="21"/>
      <c r="D833" s="21"/>
      <c r="E833" s="21"/>
      <c r="F833" s="21"/>
      <c r="H833" s="21"/>
      <c r="I833" s="21"/>
      <c r="J833" s="21"/>
      <c r="M833" s="32"/>
    </row>
    <row r="834">
      <c r="C834" s="21"/>
      <c r="D834" s="21"/>
      <c r="E834" s="21"/>
      <c r="F834" s="21"/>
      <c r="H834" s="21"/>
      <c r="I834" s="21"/>
      <c r="J834" s="21"/>
      <c r="M834" s="32"/>
    </row>
    <row r="835">
      <c r="C835" s="21"/>
      <c r="D835" s="21"/>
      <c r="E835" s="21"/>
      <c r="F835" s="21"/>
      <c r="H835" s="21"/>
      <c r="I835" s="21"/>
      <c r="J835" s="21"/>
      <c r="M835" s="32"/>
    </row>
    <row r="836">
      <c r="C836" s="21"/>
      <c r="D836" s="21"/>
      <c r="E836" s="21"/>
      <c r="F836" s="21"/>
      <c r="H836" s="21"/>
      <c r="I836" s="21"/>
      <c r="J836" s="21"/>
      <c r="M836" s="32"/>
    </row>
    <row r="837">
      <c r="C837" s="21"/>
      <c r="D837" s="21"/>
      <c r="E837" s="21"/>
      <c r="F837" s="21"/>
      <c r="H837" s="21"/>
      <c r="I837" s="21"/>
      <c r="J837" s="21"/>
      <c r="M837" s="32"/>
    </row>
    <row r="838">
      <c r="C838" s="21"/>
      <c r="D838" s="21"/>
      <c r="E838" s="21"/>
      <c r="F838" s="21"/>
      <c r="H838" s="21"/>
      <c r="I838" s="21"/>
      <c r="J838" s="21"/>
      <c r="M838" s="32"/>
    </row>
    <row r="839">
      <c r="C839" s="21"/>
      <c r="D839" s="21"/>
      <c r="E839" s="21"/>
      <c r="F839" s="21"/>
      <c r="H839" s="21"/>
      <c r="I839" s="21"/>
      <c r="J839" s="21"/>
      <c r="M839" s="32"/>
    </row>
    <row r="840">
      <c r="C840" s="21"/>
      <c r="D840" s="21"/>
      <c r="E840" s="21"/>
      <c r="F840" s="21"/>
      <c r="H840" s="21"/>
      <c r="I840" s="21"/>
      <c r="J840" s="21"/>
      <c r="M840" s="32"/>
    </row>
    <row r="841">
      <c r="C841" s="21"/>
      <c r="D841" s="21"/>
      <c r="E841" s="21"/>
      <c r="F841" s="21"/>
      <c r="H841" s="21"/>
      <c r="I841" s="21"/>
      <c r="J841" s="21"/>
      <c r="M841" s="32"/>
    </row>
    <row r="842">
      <c r="C842" s="21"/>
      <c r="D842" s="21"/>
      <c r="E842" s="21"/>
      <c r="F842" s="21"/>
      <c r="H842" s="21"/>
      <c r="I842" s="21"/>
      <c r="J842" s="21"/>
      <c r="M842" s="32"/>
    </row>
    <row r="843">
      <c r="C843" s="21"/>
      <c r="D843" s="21"/>
      <c r="E843" s="21"/>
      <c r="F843" s="21"/>
      <c r="H843" s="21"/>
      <c r="I843" s="21"/>
      <c r="J843" s="21"/>
      <c r="M843" s="32"/>
    </row>
    <row r="844">
      <c r="C844" s="21"/>
      <c r="D844" s="21"/>
      <c r="E844" s="21"/>
      <c r="F844" s="21"/>
      <c r="H844" s="21"/>
      <c r="I844" s="21"/>
      <c r="J844" s="21"/>
      <c r="M844" s="32"/>
    </row>
    <row r="845">
      <c r="C845" s="21"/>
      <c r="D845" s="21"/>
      <c r="E845" s="21"/>
      <c r="F845" s="21"/>
      <c r="H845" s="21"/>
      <c r="I845" s="21"/>
      <c r="J845" s="21"/>
      <c r="M845" s="32"/>
    </row>
    <row r="846">
      <c r="C846" s="21"/>
      <c r="D846" s="21"/>
      <c r="E846" s="21"/>
      <c r="F846" s="21"/>
      <c r="H846" s="21"/>
      <c r="I846" s="21"/>
      <c r="J846" s="21"/>
      <c r="M846" s="32"/>
    </row>
    <row r="847">
      <c r="C847" s="21"/>
      <c r="D847" s="21"/>
      <c r="E847" s="21"/>
      <c r="F847" s="21"/>
      <c r="H847" s="21"/>
      <c r="I847" s="21"/>
      <c r="J847" s="21"/>
      <c r="M847" s="32"/>
    </row>
    <row r="848">
      <c r="C848" s="21"/>
      <c r="D848" s="21"/>
      <c r="E848" s="21"/>
      <c r="F848" s="21"/>
      <c r="H848" s="21"/>
      <c r="I848" s="21"/>
      <c r="J848" s="21"/>
      <c r="M848" s="32"/>
    </row>
    <row r="849">
      <c r="C849" s="21"/>
      <c r="D849" s="21"/>
      <c r="E849" s="21"/>
      <c r="F849" s="21"/>
      <c r="H849" s="21"/>
      <c r="I849" s="21"/>
      <c r="J849" s="21"/>
      <c r="M849" s="32"/>
    </row>
    <row r="850">
      <c r="C850" s="21"/>
      <c r="D850" s="21"/>
      <c r="E850" s="21"/>
      <c r="F850" s="21"/>
      <c r="H850" s="21"/>
      <c r="I850" s="21"/>
      <c r="J850" s="21"/>
      <c r="M850" s="32"/>
    </row>
    <row r="851">
      <c r="C851" s="21"/>
      <c r="D851" s="21"/>
      <c r="E851" s="21"/>
      <c r="F851" s="21"/>
      <c r="H851" s="21"/>
      <c r="I851" s="21"/>
      <c r="J851" s="21"/>
      <c r="M851" s="32"/>
    </row>
    <row r="852">
      <c r="C852" s="21"/>
      <c r="D852" s="21"/>
      <c r="E852" s="21"/>
      <c r="F852" s="21"/>
      <c r="H852" s="21"/>
      <c r="I852" s="21"/>
      <c r="J852" s="21"/>
      <c r="M852" s="32"/>
    </row>
    <row r="853">
      <c r="C853" s="21"/>
      <c r="D853" s="21"/>
      <c r="E853" s="21"/>
      <c r="F853" s="21"/>
      <c r="H853" s="21"/>
      <c r="I853" s="21"/>
      <c r="J853" s="21"/>
      <c r="M853" s="32"/>
    </row>
    <row r="854">
      <c r="C854" s="21"/>
      <c r="D854" s="21"/>
      <c r="E854" s="21"/>
      <c r="F854" s="21"/>
      <c r="H854" s="21"/>
      <c r="I854" s="21"/>
      <c r="J854" s="21"/>
      <c r="M854" s="32"/>
    </row>
    <row r="855">
      <c r="C855" s="21"/>
      <c r="D855" s="21"/>
      <c r="E855" s="21"/>
      <c r="F855" s="21"/>
      <c r="H855" s="21"/>
      <c r="I855" s="21"/>
      <c r="J855" s="21"/>
      <c r="M855" s="32"/>
    </row>
    <row r="856">
      <c r="C856" s="21"/>
      <c r="D856" s="21"/>
      <c r="E856" s="21"/>
      <c r="F856" s="21"/>
      <c r="H856" s="21"/>
      <c r="I856" s="21"/>
      <c r="J856" s="21"/>
      <c r="M856" s="32"/>
    </row>
    <row r="857">
      <c r="C857" s="21"/>
      <c r="D857" s="21"/>
      <c r="E857" s="21"/>
      <c r="F857" s="21"/>
      <c r="H857" s="21"/>
      <c r="I857" s="21"/>
      <c r="J857" s="21"/>
      <c r="M857" s="32"/>
    </row>
    <row r="858">
      <c r="C858" s="21"/>
      <c r="D858" s="21"/>
      <c r="E858" s="21"/>
      <c r="F858" s="21"/>
      <c r="H858" s="21"/>
      <c r="I858" s="21"/>
      <c r="J858" s="21"/>
      <c r="M858" s="32"/>
    </row>
    <row r="859">
      <c r="C859" s="21"/>
      <c r="D859" s="21"/>
      <c r="E859" s="21"/>
      <c r="F859" s="21"/>
      <c r="H859" s="21"/>
      <c r="I859" s="21"/>
      <c r="J859" s="21"/>
      <c r="M859" s="32"/>
    </row>
    <row r="860">
      <c r="C860" s="21"/>
      <c r="D860" s="21"/>
      <c r="E860" s="21"/>
      <c r="F860" s="21"/>
      <c r="H860" s="21"/>
      <c r="I860" s="21"/>
      <c r="J860" s="21"/>
      <c r="M860" s="32"/>
    </row>
    <row r="861">
      <c r="C861" s="21"/>
      <c r="D861" s="21"/>
      <c r="E861" s="21"/>
      <c r="F861" s="21"/>
      <c r="H861" s="21"/>
      <c r="I861" s="21"/>
      <c r="J861" s="21"/>
      <c r="M861" s="32"/>
    </row>
    <row r="862">
      <c r="C862" s="21"/>
      <c r="D862" s="21"/>
      <c r="E862" s="21"/>
      <c r="F862" s="21"/>
      <c r="H862" s="21"/>
      <c r="I862" s="21"/>
      <c r="J862" s="21"/>
      <c r="M862" s="32"/>
    </row>
    <row r="863">
      <c r="C863" s="21"/>
      <c r="D863" s="21"/>
      <c r="E863" s="21"/>
      <c r="F863" s="21"/>
      <c r="H863" s="21"/>
      <c r="I863" s="21"/>
      <c r="J863" s="21"/>
      <c r="M863" s="32"/>
    </row>
    <row r="864">
      <c r="C864" s="21"/>
      <c r="D864" s="21"/>
      <c r="E864" s="21"/>
      <c r="F864" s="21"/>
      <c r="H864" s="21"/>
      <c r="I864" s="21"/>
      <c r="J864" s="21"/>
      <c r="M864" s="32"/>
    </row>
    <row r="865">
      <c r="C865" s="21"/>
      <c r="D865" s="21"/>
      <c r="E865" s="21"/>
      <c r="F865" s="21"/>
      <c r="H865" s="21"/>
      <c r="I865" s="21"/>
      <c r="J865" s="21"/>
      <c r="M865" s="32"/>
    </row>
    <row r="866">
      <c r="C866" s="21"/>
      <c r="D866" s="21"/>
      <c r="E866" s="21"/>
      <c r="F866" s="21"/>
      <c r="H866" s="21"/>
      <c r="I866" s="21"/>
      <c r="J866" s="21"/>
      <c r="M866" s="32"/>
    </row>
    <row r="867">
      <c r="C867" s="21"/>
      <c r="D867" s="21"/>
      <c r="E867" s="21"/>
      <c r="F867" s="21"/>
      <c r="H867" s="21"/>
      <c r="I867" s="21"/>
      <c r="J867" s="21"/>
      <c r="M867" s="32"/>
    </row>
    <row r="868">
      <c r="C868" s="21"/>
      <c r="D868" s="21"/>
      <c r="E868" s="21"/>
      <c r="F868" s="21"/>
      <c r="H868" s="21"/>
      <c r="I868" s="21"/>
      <c r="J868" s="21"/>
      <c r="M868" s="32"/>
    </row>
    <row r="869">
      <c r="C869" s="21"/>
      <c r="D869" s="21"/>
      <c r="E869" s="21"/>
      <c r="F869" s="21"/>
      <c r="H869" s="21"/>
      <c r="I869" s="21"/>
      <c r="J869" s="21"/>
      <c r="M869" s="32"/>
    </row>
    <row r="870">
      <c r="C870" s="21"/>
      <c r="D870" s="21"/>
      <c r="E870" s="21"/>
      <c r="F870" s="21"/>
      <c r="H870" s="21"/>
      <c r="I870" s="21"/>
      <c r="J870" s="21"/>
      <c r="M870" s="32"/>
    </row>
    <row r="871">
      <c r="C871" s="21"/>
      <c r="D871" s="21"/>
      <c r="E871" s="21"/>
      <c r="F871" s="21"/>
      <c r="H871" s="21"/>
      <c r="I871" s="21"/>
      <c r="J871" s="21"/>
      <c r="M871" s="32"/>
    </row>
    <row r="872">
      <c r="C872" s="21"/>
      <c r="D872" s="21"/>
      <c r="E872" s="21"/>
      <c r="F872" s="21"/>
      <c r="H872" s="21"/>
      <c r="I872" s="21"/>
      <c r="J872" s="21"/>
      <c r="M872" s="32"/>
    </row>
    <row r="873">
      <c r="C873" s="21"/>
      <c r="D873" s="21"/>
      <c r="E873" s="21"/>
      <c r="F873" s="21"/>
      <c r="H873" s="21"/>
      <c r="I873" s="21"/>
      <c r="J873" s="21"/>
      <c r="M873" s="32"/>
    </row>
    <row r="874">
      <c r="C874" s="21"/>
      <c r="D874" s="21"/>
      <c r="E874" s="21"/>
      <c r="F874" s="21"/>
      <c r="H874" s="21"/>
      <c r="I874" s="21"/>
      <c r="J874" s="21"/>
      <c r="M874" s="32"/>
    </row>
    <row r="875">
      <c r="C875" s="21"/>
      <c r="D875" s="21"/>
      <c r="E875" s="21"/>
      <c r="F875" s="21"/>
      <c r="H875" s="21"/>
      <c r="I875" s="21"/>
      <c r="J875" s="21"/>
      <c r="M875" s="32"/>
    </row>
    <row r="876">
      <c r="C876" s="21"/>
      <c r="D876" s="21"/>
      <c r="E876" s="21"/>
      <c r="F876" s="21"/>
      <c r="H876" s="21"/>
      <c r="I876" s="21"/>
      <c r="J876" s="21"/>
      <c r="M876" s="32"/>
    </row>
    <row r="877">
      <c r="C877" s="21"/>
      <c r="D877" s="21"/>
      <c r="E877" s="21"/>
      <c r="F877" s="21"/>
      <c r="H877" s="21"/>
      <c r="I877" s="21"/>
      <c r="J877" s="21"/>
      <c r="M877" s="32"/>
    </row>
    <row r="878">
      <c r="C878" s="21"/>
      <c r="D878" s="21"/>
      <c r="E878" s="21"/>
      <c r="F878" s="21"/>
      <c r="H878" s="21"/>
      <c r="I878" s="21"/>
      <c r="J878" s="21"/>
      <c r="M878" s="32"/>
    </row>
    <row r="879">
      <c r="C879" s="21"/>
      <c r="D879" s="21"/>
      <c r="E879" s="21"/>
      <c r="F879" s="21"/>
      <c r="H879" s="21"/>
      <c r="I879" s="21"/>
      <c r="J879" s="21"/>
      <c r="M879" s="32"/>
    </row>
    <row r="880">
      <c r="C880" s="21"/>
      <c r="D880" s="21"/>
      <c r="E880" s="21"/>
      <c r="F880" s="21"/>
      <c r="H880" s="21"/>
      <c r="I880" s="21"/>
      <c r="J880" s="21"/>
      <c r="M880" s="32"/>
    </row>
    <row r="881">
      <c r="C881" s="21"/>
      <c r="D881" s="21"/>
      <c r="E881" s="21"/>
      <c r="F881" s="21"/>
      <c r="H881" s="21"/>
      <c r="I881" s="21"/>
      <c r="J881" s="21"/>
      <c r="M881" s="32"/>
    </row>
    <row r="882">
      <c r="C882" s="21"/>
      <c r="D882" s="21"/>
      <c r="E882" s="21"/>
      <c r="F882" s="21"/>
      <c r="H882" s="21"/>
      <c r="I882" s="21"/>
      <c r="J882" s="21"/>
      <c r="M882" s="32"/>
    </row>
    <row r="883">
      <c r="C883" s="21"/>
      <c r="D883" s="21"/>
      <c r="E883" s="21"/>
      <c r="F883" s="21"/>
      <c r="H883" s="21"/>
      <c r="I883" s="21"/>
      <c r="J883" s="21"/>
      <c r="M883" s="32"/>
    </row>
    <row r="884">
      <c r="C884" s="21"/>
      <c r="D884" s="21"/>
      <c r="E884" s="21"/>
      <c r="F884" s="21"/>
      <c r="H884" s="21"/>
      <c r="I884" s="21"/>
      <c r="J884" s="21"/>
      <c r="M884" s="32"/>
    </row>
    <row r="885">
      <c r="C885" s="21"/>
      <c r="D885" s="21"/>
      <c r="E885" s="21"/>
      <c r="F885" s="21"/>
      <c r="H885" s="21"/>
      <c r="I885" s="21"/>
      <c r="J885" s="21"/>
      <c r="M885" s="32"/>
    </row>
    <row r="886">
      <c r="C886" s="21"/>
      <c r="D886" s="21"/>
      <c r="E886" s="21"/>
      <c r="F886" s="21"/>
      <c r="H886" s="21"/>
      <c r="I886" s="21"/>
      <c r="J886" s="21"/>
      <c r="M886" s="32"/>
    </row>
    <row r="887">
      <c r="C887" s="21"/>
      <c r="D887" s="21"/>
      <c r="E887" s="21"/>
      <c r="F887" s="21"/>
      <c r="H887" s="21"/>
      <c r="I887" s="21"/>
      <c r="J887" s="21"/>
      <c r="M887" s="32"/>
    </row>
    <row r="888">
      <c r="C888" s="21"/>
      <c r="D888" s="21"/>
      <c r="E888" s="21"/>
      <c r="F888" s="21"/>
      <c r="H888" s="21"/>
      <c r="I888" s="21"/>
      <c r="J888" s="21"/>
      <c r="M888" s="32"/>
    </row>
    <row r="889">
      <c r="C889" s="21"/>
      <c r="D889" s="21"/>
      <c r="E889" s="21"/>
      <c r="F889" s="21"/>
      <c r="H889" s="21"/>
      <c r="I889" s="21"/>
      <c r="J889" s="21"/>
      <c r="M889" s="32"/>
    </row>
    <row r="890">
      <c r="C890" s="21"/>
      <c r="D890" s="21"/>
      <c r="E890" s="21"/>
      <c r="F890" s="21"/>
      <c r="H890" s="21"/>
      <c r="I890" s="21"/>
      <c r="J890" s="21"/>
      <c r="M890" s="32"/>
    </row>
    <row r="891">
      <c r="C891" s="21"/>
      <c r="D891" s="21"/>
      <c r="E891" s="21"/>
      <c r="F891" s="21"/>
      <c r="H891" s="21"/>
      <c r="I891" s="21"/>
      <c r="J891" s="21"/>
      <c r="M891" s="32"/>
    </row>
    <row r="892">
      <c r="C892" s="21"/>
      <c r="D892" s="21"/>
      <c r="E892" s="21"/>
      <c r="F892" s="21"/>
      <c r="H892" s="21"/>
      <c r="I892" s="21"/>
      <c r="J892" s="21"/>
      <c r="M892" s="32"/>
    </row>
    <row r="893">
      <c r="C893" s="21"/>
      <c r="D893" s="21"/>
      <c r="E893" s="21"/>
      <c r="F893" s="21"/>
      <c r="H893" s="21"/>
      <c r="I893" s="21"/>
      <c r="J893" s="21"/>
      <c r="M893" s="32"/>
    </row>
    <row r="894">
      <c r="C894" s="21"/>
      <c r="D894" s="21"/>
      <c r="E894" s="21"/>
      <c r="F894" s="21"/>
      <c r="H894" s="21"/>
      <c r="I894" s="21"/>
      <c r="J894" s="21"/>
      <c r="M894" s="32"/>
    </row>
    <row r="895">
      <c r="C895" s="21"/>
      <c r="D895" s="21"/>
      <c r="E895" s="21"/>
      <c r="F895" s="21"/>
      <c r="H895" s="21"/>
      <c r="I895" s="21"/>
      <c r="J895" s="21"/>
      <c r="M895" s="32"/>
    </row>
    <row r="896">
      <c r="C896" s="21"/>
      <c r="D896" s="21"/>
      <c r="E896" s="21"/>
      <c r="F896" s="21"/>
      <c r="H896" s="21"/>
      <c r="I896" s="21"/>
      <c r="J896" s="21"/>
      <c r="M896" s="32"/>
    </row>
    <row r="897">
      <c r="C897" s="21"/>
      <c r="D897" s="21"/>
      <c r="E897" s="21"/>
      <c r="F897" s="21"/>
      <c r="H897" s="21"/>
      <c r="I897" s="21"/>
      <c r="J897" s="21"/>
      <c r="M897" s="32"/>
    </row>
    <row r="898">
      <c r="C898" s="21"/>
      <c r="D898" s="21"/>
      <c r="E898" s="21"/>
      <c r="F898" s="21"/>
      <c r="H898" s="21"/>
      <c r="I898" s="21"/>
      <c r="J898" s="21"/>
      <c r="M898" s="32"/>
    </row>
    <row r="899">
      <c r="C899" s="21"/>
      <c r="D899" s="21"/>
      <c r="E899" s="21"/>
      <c r="F899" s="21"/>
      <c r="H899" s="21"/>
      <c r="I899" s="21"/>
      <c r="J899" s="21"/>
      <c r="M899" s="32"/>
    </row>
    <row r="900">
      <c r="C900" s="21"/>
      <c r="D900" s="21"/>
      <c r="E900" s="21"/>
      <c r="F900" s="21"/>
      <c r="H900" s="21"/>
      <c r="I900" s="21"/>
      <c r="J900" s="21"/>
      <c r="M900" s="32"/>
    </row>
    <row r="901">
      <c r="C901" s="21"/>
      <c r="D901" s="21"/>
      <c r="E901" s="21"/>
      <c r="F901" s="21"/>
      <c r="H901" s="21"/>
      <c r="I901" s="21"/>
      <c r="J901" s="21"/>
      <c r="M901" s="32"/>
    </row>
    <row r="902">
      <c r="C902" s="21"/>
      <c r="D902" s="21"/>
      <c r="E902" s="21"/>
      <c r="F902" s="21"/>
      <c r="H902" s="21"/>
      <c r="I902" s="21"/>
      <c r="J902" s="21"/>
      <c r="M902" s="32"/>
    </row>
    <row r="903">
      <c r="C903" s="21"/>
      <c r="D903" s="21"/>
      <c r="E903" s="21"/>
      <c r="F903" s="21"/>
      <c r="H903" s="21"/>
      <c r="I903" s="21"/>
      <c r="J903" s="21"/>
      <c r="M903" s="32"/>
    </row>
    <row r="904">
      <c r="C904" s="21"/>
      <c r="D904" s="21"/>
      <c r="E904" s="21"/>
      <c r="F904" s="21"/>
      <c r="H904" s="21"/>
      <c r="I904" s="21"/>
      <c r="J904" s="21"/>
      <c r="M904" s="32"/>
    </row>
    <row r="905">
      <c r="C905" s="21"/>
      <c r="D905" s="21"/>
      <c r="E905" s="21"/>
      <c r="F905" s="21"/>
      <c r="H905" s="21"/>
      <c r="I905" s="21"/>
      <c r="J905" s="21"/>
      <c r="M905" s="32"/>
    </row>
    <row r="906">
      <c r="C906" s="21"/>
      <c r="D906" s="21"/>
      <c r="E906" s="21"/>
      <c r="F906" s="21"/>
      <c r="H906" s="21"/>
      <c r="I906" s="21"/>
      <c r="J906" s="21"/>
      <c r="M906" s="32"/>
    </row>
    <row r="907">
      <c r="C907" s="21"/>
      <c r="D907" s="21"/>
      <c r="E907" s="21"/>
      <c r="F907" s="21"/>
      <c r="H907" s="21"/>
      <c r="I907" s="21"/>
      <c r="J907" s="21"/>
      <c r="M907" s="32"/>
    </row>
    <row r="908">
      <c r="C908" s="21"/>
      <c r="D908" s="21"/>
      <c r="E908" s="21"/>
      <c r="F908" s="21"/>
      <c r="H908" s="21"/>
      <c r="I908" s="21"/>
      <c r="J908" s="21"/>
      <c r="M908" s="32"/>
    </row>
    <row r="909">
      <c r="C909" s="21"/>
      <c r="D909" s="21"/>
      <c r="E909" s="21"/>
      <c r="F909" s="21"/>
      <c r="H909" s="21"/>
      <c r="I909" s="21"/>
      <c r="J909" s="21"/>
      <c r="M909" s="32"/>
    </row>
    <row r="910">
      <c r="C910" s="21"/>
      <c r="D910" s="21"/>
      <c r="E910" s="21"/>
      <c r="F910" s="21"/>
      <c r="H910" s="21"/>
      <c r="I910" s="21"/>
      <c r="J910" s="21"/>
      <c r="M910" s="32"/>
    </row>
    <row r="911">
      <c r="C911" s="21"/>
      <c r="D911" s="21"/>
      <c r="E911" s="21"/>
      <c r="F911" s="21"/>
      <c r="H911" s="21"/>
      <c r="I911" s="21"/>
      <c r="J911" s="21"/>
      <c r="M911" s="32"/>
    </row>
    <row r="912">
      <c r="C912" s="21"/>
      <c r="D912" s="21"/>
      <c r="E912" s="21"/>
      <c r="F912" s="21"/>
      <c r="H912" s="21"/>
      <c r="I912" s="21"/>
      <c r="J912" s="21"/>
      <c r="M912" s="32"/>
    </row>
    <row r="913">
      <c r="C913" s="21"/>
      <c r="D913" s="21"/>
      <c r="E913" s="21"/>
      <c r="F913" s="21"/>
      <c r="H913" s="21"/>
      <c r="I913" s="21"/>
      <c r="J913" s="21"/>
      <c r="M913" s="32"/>
    </row>
    <row r="914">
      <c r="C914" s="21"/>
      <c r="D914" s="21"/>
      <c r="E914" s="21"/>
      <c r="F914" s="21"/>
      <c r="H914" s="21"/>
      <c r="I914" s="21"/>
      <c r="J914" s="21"/>
      <c r="M914" s="32"/>
    </row>
    <row r="915">
      <c r="C915" s="21"/>
      <c r="D915" s="21"/>
      <c r="E915" s="21"/>
      <c r="F915" s="21"/>
      <c r="H915" s="21"/>
      <c r="I915" s="21"/>
      <c r="J915" s="21"/>
      <c r="M915" s="32"/>
    </row>
    <row r="916">
      <c r="C916" s="21"/>
      <c r="D916" s="21"/>
      <c r="E916" s="21"/>
      <c r="F916" s="21"/>
      <c r="H916" s="21"/>
      <c r="I916" s="21"/>
      <c r="J916" s="21"/>
      <c r="M916" s="32"/>
    </row>
    <row r="917">
      <c r="C917" s="21"/>
      <c r="D917" s="21"/>
      <c r="E917" s="21"/>
      <c r="F917" s="21"/>
      <c r="H917" s="21"/>
      <c r="I917" s="21"/>
      <c r="J917" s="21"/>
      <c r="M917" s="32"/>
    </row>
    <row r="918">
      <c r="C918" s="21"/>
      <c r="D918" s="21"/>
      <c r="E918" s="21"/>
      <c r="F918" s="21"/>
      <c r="H918" s="21"/>
      <c r="I918" s="21"/>
      <c r="J918" s="21"/>
      <c r="M918" s="32"/>
    </row>
    <row r="919">
      <c r="C919" s="21"/>
      <c r="D919" s="21"/>
      <c r="E919" s="21"/>
      <c r="F919" s="21"/>
      <c r="H919" s="21"/>
      <c r="I919" s="21"/>
      <c r="J919" s="21"/>
      <c r="M919" s="32"/>
    </row>
    <row r="920">
      <c r="C920" s="21"/>
      <c r="D920" s="21"/>
      <c r="E920" s="21"/>
      <c r="F920" s="21"/>
      <c r="H920" s="21"/>
      <c r="I920" s="21"/>
      <c r="J920" s="21"/>
      <c r="M920" s="32"/>
    </row>
    <row r="921">
      <c r="C921" s="21"/>
      <c r="D921" s="21"/>
      <c r="E921" s="21"/>
      <c r="F921" s="21"/>
      <c r="H921" s="21"/>
      <c r="I921" s="21"/>
      <c r="J921" s="21"/>
      <c r="M921" s="32"/>
    </row>
    <row r="922">
      <c r="C922" s="21"/>
      <c r="D922" s="21"/>
      <c r="E922" s="21"/>
      <c r="F922" s="21"/>
      <c r="H922" s="21"/>
      <c r="I922" s="21"/>
      <c r="J922" s="21"/>
      <c r="M922" s="32"/>
    </row>
    <row r="923">
      <c r="C923" s="21"/>
      <c r="D923" s="21"/>
      <c r="E923" s="21"/>
      <c r="F923" s="21"/>
      <c r="H923" s="21"/>
      <c r="I923" s="21"/>
      <c r="J923" s="21"/>
      <c r="M923" s="32"/>
    </row>
    <row r="924">
      <c r="C924" s="21"/>
      <c r="D924" s="21"/>
      <c r="E924" s="21"/>
      <c r="F924" s="21"/>
      <c r="H924" s="21"/>
      <c r="I924" s="21"/>
      <c r="J924" s="21"/>
      <c r="M924" s="32"/>
    </row>
    <row r="925">
      <c r="C925" s="21"/>
      <c r="D925" s="21"/>
      <c r="E925" s="21"/>
      <c r="F925" s="21"/>
      <c r="H925" s="21"/>
      <c r="I925" s="21"/>
      <c r="J925" s="21"/>
      <c r="M925" s="32"/>
    </row>
    <row r="926">
      <c r="C926" s="21"/>
      <c r="D926" s="21"/>
      <c r="E926" s="21"/>
      <c r="F926" s="21"/>
      <c r="H926" s="21"/>
      <c r="I926" s="21"/>
      <c r="J926" s="21"/>
      <c r="M926" s="32"/>
    </row>
    <row r="927">
      <c r="C927" s="21"/>
      <c r="D927" s="21"/>
      <c r="E927" s="21"/>
      <c r="F927" s="21"/>
      <c r="H927" s="21"/>
      <c r="I927" s="21"/>
      <c r="J927" s="21"/>
      <c r="M927" s="32"/>
    </row>
    <row r="928">
      <c r="C928" s="21"/>
      <c r="D928" s="21"/>
      <c r="E928" s="21"/>
      <c r="F928" s="21"/>
      <c r="H928" s="21"/>
      <c r="I928" s="21"/>
      <c r="J928" s="21"/>
      <c r="M928" s="32"/>
    </row>
    <row r="929">
      <c r="C929" s="21"/>
      <c r="D929" s="21"/>
      <c r="E929" s="21"/>
      <c r="F929" s="21"/>
      <c r="H929" s="21"/>
      <c r="I929" s="21"/>
      <c r="J929" s="21"/>
      <c r="M929" s="32"/>
    </row>
    <row r="930">
      <c r="C930" s="21"/>
      <c r="D930" s="21"/>
      <c r="E930" s="21"/>
      <c r="F930" s="21"/>
      <c r="H930" s="21"/>
      <c r="I930" s="21"/>
      <c r="J930" s="21"/>
      <c r="M930" s="32"/>
    </row>
    <row r="931">
      <c r="C931" s="21"/>
      <c r="D931" s="21"/>
      <c r="E931" s="21"/>
      <c r="F931" s="21"/>
      <c r="H931" s="21"/>
      <c r="I931" s="21"/>
      <c r="J931" s="21"/>
      <c r="M931" s="32"/>
    </row>
    <row r="932">
      <c r="C932" s="21"/>
      <c r="D932" s="21"/>
      <c r="E932" s="21"/>
      <c r="F932" s="21"/>
      <c r="H932" s="21"/>
      <c r="I932" s="21"/>
      <c r="J932" s="21"/>
      <c r="M932" s="32"/>
    </row>
    <row r="933">
      <c r="C933" s="21"/>
      <c r="D933" s="21"/>
      <c r="E933" s="21"/>
      <c r="F933" s="21"/>
      <c r="H933" s="21"/>
      <c r="I933" s="21"/>
      <c r="J933" s="21"/>
      <c r="M933" s="32"/>
    </row>
    <row r="934">
      <c r="C934" s="21"/>
      <c r="D934" s="21"/>
      <c r="E934" s="21"/>
      <c r="F934" s="21"/>
      <c r="H934" s="21"/>
      <c r="I934" s="21"/>
      <c r="J934" s="21"/>
      <c r="M934" s="32"/>
    </row>
    <row r="935">
      <c r="C935" s="21"/>
      <c r="D935" s="21"/>
      <c r="E935" s="21"/>
      <c r="F935" s="21"/>
      <c r="H935" s="21"/>
      <c r="I935" s="21"/>
      <c r="J935" s="21"/>
      <c r="M935" s="32"/>
    </row>
    <row r="936">
      <c r="C936" s="21"/>
      <c r="D936" s="21"/>
      <c r="E936" s="21"/>
      <c r="F936" s="21"/>
      <c r="H936" s="21"/>
      <c r="I936" s="21"/>
      <c r="J936" s="21"/>
      <c r="M936" s="32"/>
    </row>
    <row r="937">
      <c r="C937" s="21"/>
      <c r="D937" s="21"/>
      <c r="E937" s="21"/>
      <c r="F937" s="21"/>
      <c r="H937" s="21"/>
      <c r="I937" s="21"/>
      <c r="J937" s="21"/>
      <c r="M937" s="32"/>
    </row>
    <row r="938">
      <c r="C938" s="21"/>
      <c r="D938" s="21"/>
      <c r="E938" s="21"/>
      <c r="F938" s="21"/>
      <c r="H938" s="21"/>
      <c r="I938" s="21"/>
      <c r="J938" s="21"/>
      <c r="M938" s="32"/>
    </row>
    <row r="939">
      <c r="C939" s="21"/>
      <c r="D939" s="21"/>
      <c r="E939" s="21"/>
      <c r="F939" s="21"/>
      <c r="H939" s="21"/>
      <c r="I939" s="21"/>
      <c r="J939" s="21"/>
      <c r="M939" s="32"/>
    </row>
    <row r="940">
      <c r="C940" s="21"/>
      <c r="D940" s="21"/>
      <c r="E940" s="21"/>
      <c r="F940" s="21"/>
      <c r="H940" s="21"/>
      <c r="I940" s="21"/>
      <c r="J940" s="21"/>
      <c r="M940" s="32"/>
    </row>
    <row r="941">
      <c r="C941" s="21"/>
      <c r="D941" s="21"/>
      <c r="E941" s="21"/>
      <c r="F941" s="21"/>
      <c r="H941" s="21"/>
      <c r="I941" s="21"/>
      <c r="J941" s="21"/>
      <c r="M941" s="32"/>
    </row>
    <row r="942">
      <c r="C942" s="21"/>
      <c r="D942" s="21"/>
      <c r="E942" s="21"/>
      <c r="F942" s="21"/>
      <c r="H942" s="21"/>
      <c r="I942" s="21"/>
      <c r="J942" s="21"/>
      <c r="M942" s="32"/>
    </row>
    <row r="943">
      <c r="C943" s="21"/>
      <c r="D943" s="21"/>
      <c r="E943" s="21"/>
      <c r="F943" s="21"/>
      <c r="H943" s="21"/>
      <c r="I943" s="21"/>
      <c r="J943" s="21"/>
      <c r="M943" s="32"/>
    </row>
    <row r="944">
      <c r="C944" s="21"/>
      <c r="D944" s="21"/>
      <c r="E944" s="21"/>
      <c r="F944" s="21"/>
      <c r="H944" s="21"/>
      <c r="I944" s="21"/>
      <c r="J944" s="21"/>
      <c r="M944" s="32"/>
    </row>
    <row r="945">
      <c r="C945" s="21"/>
      <c r="D945" s="21"/>
      <c r="E945" s="21"/>
      <c r="F945" s="21"/>
      <c r="H945" s="21"/>
      <c r="I945" s="21"/>
      <c r="J945" s="21"/>
      <c r="M945" s="32"/>
    </row>
    <row r="946">
      <c r="C946" s="21"/>
      <c r="D946" s="21"/>
      <c r="E946" s="21"/>
      <c r="F946" s="21"/>
      <c r="H946" s="21"/>
      <c r="I946" s="21"/>
      <c r="J946" s="21"/>
      <c r="M946" s="32"/>
    </row>
    <row r="947">
      <c r="C947" s="21"/>
      <c r="D947" s="21"/>
      <c r="E947" s="21"/>
      <c r="F947" s="21"/>
      <c r="H947" s="21"/>
      <c r="I947" s="21"/>
      <c r="J947" s="21"/>
      <c r="M947" s="32"/>
    </row>
    <row r="948">
      <c r="C948" s="21"/>
      <c r="D948" s="21"/>
      <c r="E948" s="21"/>
      <c r="F948" s="21"/>
      <c r="H948" s="21"/>
      <c r="I948" s="21"/>
      <c r="J948" s="21"/>
      <c r="M948" s="32"/>
    </row>
    <row r="949">
      <c r="C949" s="21"/>
      <c r="D949" s="21"/>
      <c r="E949" s="21"/>
      <c r="F949" s="21"/>
      <c r="H949" s="21"/>
      <c r="I949" s="21"/>
      <c r="J949" s="21"/>
      <c r="M949" s="32"/>
    </row>
    <row r="950">
      <c r="C950" s="21"/>
      <c r="D950" s="21"/>
      <c r="E950" s="21"/>
      <c r="F950" s="21"/>
      <c r="H950" s="21"/>
      <c r="I950" s="21"/>
      <c r="J950" s="21"/>
      <c r="M950" s="32"/>
    </row>
    <row r="951">
      <c r="C951" s="21"/>
      <c r="D951" s="21"/>
      <c r="E951" s="21"/>
      <c r="F951" s="21"/>
      <c r="H951" s="21"/>
      <c r="I951" s="21"/>
      <c r="J951" s="21"/>
      <c r="M951" s="32"/>
    </row>
    <row r="952">
      <c r="C952" s="21"/>
      <c r="D952" s="21"/>
      <c r="E952" s="21"/>
      <c r="F952" s="21"/>
      <c r="H952" s="21"/>
      <c r="I952" s="21"/>
      <c r="J952" s="21"/>
      <c r="M952" s="32"/>
    </row>
    <row r="953">
      <c r="C953" s="21"/>
      <c r="D953" s="21"/>
      <c r="E953" s="21"/>
      <c r="F953" s="21"/>
      <c r="H953" s="21"/>
      <c r="I953" s="21"/>
      <c r="J953" s="21"/>
      <c r="M953" s="32"/>
    </row>
    <row r="954">
      <c r="C954" s="21"/>
      <c r="D954" s="21"/>
      <c r="E954" s="21"/>
      <c r="F954" s="21"/>
      <c r="H954" s="21"/>
      <c r="I954" s="21"/>
      <c r="J954" s="21"/>
      <c r="M954" s="32"/>
    </row>
    <row r="955">
      <c r="C955" s="21"/>
      <c r="D955" s="21"/>
      <c r="E955" s="21"/>
      <c r="F955" s="21"/>
      <c r="H955" s="21"/>
      <c r="I955" s="21"/>
      <c r="J955" s="21"/>
      <c r="M955" s="32"/>
    </row>
    <row r="956">
      <c r="C956" s="21"/>
      <c r="D956" s="21"/>
      <c r="E956" s="21"/>
      <c r="F956" s="21"/>
      <c r="H956" s="21"/>
      <c r="I956" s="21"/>
      <c r="J956" s="21"/>
      <c r="M956" s="32"/>
    </row>
    <row r="957">
      <c r="C957" s="21"/>
      <c r="D957" s="21"/>
      <c r="E957" s="21"/>
      <c r="F957" s="21"/>
      <c r="H957" s="21"/>
      <c r="I957" s="21"/>
      <c r="J957" s="21"/>
      <c r="M957" s="32"/>
    </row>
    <row r="958">
      <c r="C958" s="21"/>
      <c r="D958" s="21"/>
      <c r="E958" s="21"/>
      <c r="F958" s="21"/>
      <c r="H958" s="21"/>
      <c r="I958" s="21"/>
      <c r="J958" s="21"/>
      <c r="M958" s="32"/>
    </row>
    <row r="959">
      <c r="C959" s="21"/>
      <c r="D959" s="21"/>
      <c r="E959" s="21"/>
      <c r="F959" s="21"/>
      <c r="H959" s="21"/>
      <c r="I959" s="21"/>
      <c r="J959" s="21"/>
      <c r="M959" s="32"/>
    </row>
    <row r="960">
      <c r="C960" s="21"/>
      <c r="D960" s="21"/>
      <c r="E960" s="21"/>
      <c r="F960" s="21"/>
      <c r="H960" s="21"/>
      <c r="I960" s="21"/>
      <c r="J960" s="21"/>
      <c r="M960" s="32"/>
    </row>
    <row r="961">
      <c r="C961" s="21"/>
      <c r="D961" s="21"/>
      <c r="E961" s="21"/>
      <c r="F961" s="21"/>
      <c r="H961" s="21"/>
      <c r="I961" s="21"/>
      <c r="J961" s="21"/>
      <c r="M961" s="32"/>
    </row>
    <row r="962">
      <c r="C962" s="21"/>
      <c r="D962" s="21"/>
      <c r="E962" s="21"/>
      <c r="F962" s="21"/>
      <c r="H962" s="21"/>
      <c r="I962" s="21"/>
      <c r="J962" s="21"/>
      <c r="M962" s="32"/>
    </row>
    <row r="963">
      <c r="C963" s="21"/>
      <c r="D963" s="21"/>
      <c r="E963" s="21"/>
      <c r="F963" s="21"/>
      <c r="H963" s="21"/>
      <c r="I963" s="21"/>
      <c r="J963" s="21"/>
      <c r="M963" s="32"/>
    </row>
    <row r="964">
      <c r="C964" s="21"/>
      <c r="D964" s="21"/>
      <c r="E964" s="21"/>
      <c r="F964" s="21"/>
      <c r="H964" s="21"/>
      <c r="I964" s="21"/>
      <c r="J964" s="21"/>
      <c r="M964" s="32"/>
    </row>
    <row r="965">
      <c r="C965" s="21"/>
      <c r="D965" s="21"/>
      <c r="E965" s="21"/>
      <c r="F965" s="21"/>
      <c r="H965" s="21"/>
      <c r="I965" s="21"/>
      <c r="J965" s="21"/>
      <c r="M965" s="32"/>
    </row>
    <row r="966">
      <c r="C966" s="21"/>
      <c r="D966" s="21"/>
      <c r="E966" s="21"/>
      <c r="F966" s="21"/>
      <c r="H966" s="21"/>
      <c r="I966" s="21"/>
      <c r="J966" s="21"/>
      <c r="M966" s="32"/>
    </row>
    <row r="967">
      <c r="C967" s="21"/>
      <c r="D967" s="21"/>
      <c r="E967" s="21"/>
      <c r="F967" s="21"/>
      <c r="H967" s="21"/>
      <c r="I967" s="21"/>
      <c r="J967" s="21"/>
      <c r="M967" s="32"/>
    </row>
    <row r="968">
      <c r="C968" s="21"/>
      <c r="D968" s="21"/>
      <c r="E968" s="21"/>
      <c r="F968" s="21"/>
      <c r="H968" s="21"/>
      <c r="I968" s="21"/>
      <c r="J968" s="21"/>
      <c r="M968" s="32"/>
    </row>
    <row r="969">
      <c r="C969" s="21"/>
      <c r="D969" s="21"/>
      <c r="E969" s="21"/>
      <c r="F969" s="21"/>
      <c r="H969" s="21"/>
      <c r="I969" s="21"/>
      <c r="J969" s="21"/>
      <c r="M969" s="32"/>
    </row>
    <row r="970">
      <c r="C970" s="21"/>
      <c r="D970" s="21"/>
      <c r="E970" s="21"/>
      <c r="F970" s="21"/>
      <c r="H970" s="21"/>
      <c r="I970" s="21"/>
      <c r="J970" s="21"/>
      <c r="M970" s="32"/>
    </row>
    <row r="971">
      <c r="C971" s="21"/>
      <c r="D971" s="21"/>
      <c r="E971" s="21"/>
      <c r="F971" s="21"/>
      <c r="H971" s="21"/>
      <c r="I971" s="21"/>
      <c r="J971" s="21"/>
      <c r="M971" s="32"/>
    </row>
    <row r="972">
      <c r="C972" s="21"/>
      <c r="D972" s="21"/>
      <c r="E972" s="21"/>
      <c r="F972" s="21"/>
      <c r="H972" s="21"/>
      <c r="I972" s="21"/>
      <c r="J972" s="21"/>
      <c r="M972" s="32"/>
    </row>
    <row r="973">
      <c r="C973" s="21"/>
      <c r="D973" s="21"/>
      <c r="E973" s="21"/>
      <c r="F973" s="21"/>
      <c r="H973" s="21"/>
      <c r="I973" s="21"/>
      <c r="J973" s="21"/>
      <c r="M973" s="32"/>
    </row>
    <row r="974">
      <c r="C974" s="21"/>
      <c r="D974" s="21"/>
      <c r="E974" s="21"/>
      <c r="F974" s="21"/>
      <c r="H974" s="21"/>
      <c r="I974" s="21"/>
      <c r="J974" s="21"/>
      <c r="M974" s="32"/>
    </row>
    <row r="975">
      <c r="C975" s="21"/>
      <c r="D975" s="21"/>
      <c r="E975" s="21"/>
      <c r="F975" s="21"/>
      <c r="H975" s="21"/>
      <c r="I975" s="21"/>
      <c r="J975" s="21"/>
      <c r="M975" s="32"/>
    </row>
    <row r="976">
      <c r="C976" s="21"/>
      <c r="D976" s="21"/>
      <c r="E976" s="21"/>
      <c r="F976" s="21"/>
      <c r="H976" s="21"/>
      <c r="I976" s="21"/>
      <c r="J976" s="21"/>
      <c r="M976" s="32"/>
    </row>
    <row r="977">
      <c r="C977" s="21"/>
      <c r="D977" s="21"/>
      <c r="E977" s="21"/>
      <c r="F977" s="21"/>
      <c r="H977" s="21"/>
      <c r="I977" s="21"/>
      <c r="J977" s="21"/>
      <c r="M977" s="32"/>
    </row>
    <row r="978">
      <c r="C978" s="21"/>
      <c r="D978" s="21"/>
      <c r="E978" s="21"/>
      <c r="F978" s="21"/>
      <c r="H978" s="21"/>
      <c r="I978" s="21"/>
      <c r="J978" s="21"/>
      <c r="M978" s="32"/>
    </row>
    <row r="979">
      <c r="C979" s="21"/>
      <c r="D979" s="21"/>
      <c r="E979" s="21"/>
      <c r="F979" s="21"/>
      <c r="H979" s="21"/>
      <c r="I979" s="21"/>
      <c r="J979" s="21"/>
      <c r="M979" s="32"/>
    </row>
    <row r="980">
      <c r="C980" s="21"/>
      <c r="D980" s="21"/>
      <c r="E980" s="21"/>
      <c r="F980" s="21"/>
      <c r="H980" s="21"/>
      <c r="I980" s="21"/>
      <c r="J980" s="21"/>
      <c r="M980" s="32"/>
    </row>
    <row r="981">
      <c r="C981" s="21"/>
      <c r="D981" s="21"/>
      <c r="E981" s="21"/>
      <c r="F981" s="21"/>
      <c r="H981" s="21"/>
      <c r="I981" s="21"/>
      <c r="J981" s="21"/>
      <c r="M981" s="32"/>
    </row>
    <row r="982">
      <c r="C982" s="21"/>
      <c r="D982" s="21"/>
      <c r="E982" s="21"/>
      <c r="F982" s="21"/>
      <c r="H982" s="21"/>
      <c r="I982" s="21"/>
      <c r="J982" s="21"/>
      <c r="M982" s="32"/>
    </row>
    <row r="983">
      <c r="C983" s="21"/>
      <c r="D983" s="21"/>
      <c r="E983" s="21"/>
      <c r="F983" s="21"/>
      <c r="H983" s="21"/>
      <c r="I983" s="21"/>
      <c r="J983" s="21"/>
      <c r="M983" s="32"/>
    </row>
    <row r="984">
      <c r="C984" s="21"/>
      <c r="D984" s="21"/>
      <c r="E984" s="21"/>
      <c r="F984" s="21"/>
      <c r="H984" s="21"/>
      <c r="I984" s="21"/>
      <c r="J984" s="21"/>
      <c r="M984" s="32"/>
    </row>
    <row r="985">
      <c r="C985" s="21"/>
      <c r="D985" s="21"/>
      <c r="E985" s="21"/>
      <c r="F985" s="21"/>
      <c r="H985" s="21"/>
      <c r="I985" s="21"/>
      <c r="J985" s="21"/>
      <c r="M985" s="32"/>
    </row>
    <row r="986">
      <c r="C986" s="21"/>
      <c r="D986" s="21"/>
      <c r="E986" s="21"/>
      <c r="F986" s="21"/>
      <c r="H986" s="21"/>
      <c r="I986" s="21"/>
      <c r="J986" s="21"/>
      <c r="M986" s="32"/>
    </row>
    <row r="987">
      <c r="C987" s="21"/>
      <c r="D987" s="21"/>
      <c r="E987" s="21"/>
      <c r="F987" s="21"/>
      <c r="H987" s="21"/>
      <c r="I987" s="21"/>
      <c r="J987" s="21"/>
      <c r="M987" s="32"/>
    </row>
    <row r="988">
      <c r="C988" s="21"/>
      <c r="D988" s="21"/>
      <c r="E988" s="21"/>
      <c r="F988" s="21"/>
      <c r="H988" s="21"/>
      <c r="I988" s="21"/>
      <c r="J988" s="21"/>
      <c r="M988" s="32"/>
    </row>
    <row r="989">
      <c r="C989" s="21"/>
      <c r="D989" s="21"/>
      <c r="E989" s="21"/>
      <c r="F989" s="21"/>
      <c r="H989" s="21"/>
      <c r="I989" s="21"/>
      <c r="J989" s="21"/>
      <c r="M989" s="32"/>
    </row>
    <row r="990">
      <c r="C990" s="21"/>
      <c r="D990" s="21"/>
      <c r="E990" s="21"/>
      <c r="F990" s="21"/>
      <c r="H990" s="21"/>
      <c r="I990" s="21"/>
      <c r="J990" s="21"/>
      <c r="M990" s="32"/>
    </row>
    <row r="991">
      <c r="C991" s="21"/>
      <c r="D991" s="21"/>
      <c r="E991" s="21"/>
      <c r="F991" s="21"/>
      <c r="H991" s="21"/>
      <c r="I991" s="21"/>
      <c r="J991" s="21"/>
      <c r="M991" s="32"/>
    </row>
    <row r="992">
      <c r="C992" s="21"/>
      <c r="D992" s="21"/>
      <c r="E992" s="21"/>
      <c r="F992" s="21"/>
      <c r="H992" s="21"/>
      <c r="I992" s="21"/>
      <c r="J992" s="21"/>
      <c r="M992" s="32"/>
    </row>
    <row r="993">
      <c r="C993" s="21"/>
      <c r="D993" s="21"/>
      <c r="E993" s="21"/>
      <c r="F993" s="21"/>
      <c r="H993" s="21"/>
      <c r="I993" s="21"/>
      <c r="J993" s="21"/>
      <c r="M993" s="32"/>
    </row>
    <row r="994">
      <c r="C994" s="21"/>
      <c r="D994" s="21"/>
      <c r="E994" s="21"/>
      <c r="F994" s="21"/>
      <c r="H994" s="21"/>
      <c r="I994" s="21"/>
      <c r="J994" s="21"/>
      <c r="M994" s="32"/>
    </row>
    <row r="995">
      <c r="C995" s="21"/>
      <c r="D995" s="21"/>
      <c r="E995" s="21"/>
      <c r="F995" s="21"/>
      <c r="H995" s="21"/>
      <c r="I995" s="21"/>
      <c r="J995" s="21"/>
      <c r="M995" s="32"/>
    </row>
    <row r="996">
      <c r="C996" s="21"/>
      <c r="D996" s="21"/>
      <c r="E996" s="21"/>
      <c r="F996" s="21"/>
      <c r="H996" s="21"/>
      <c r="I996" s="21"/>
      <c r="J996" s="21"/>
      <c r="M996" s="32"/>
    </row>
    <row r="997">
      <c r="C997" s="21"/>
      <c r="D997" s="21"/>
      <c r="E997" s="21"/>
      <c r="F997" s="21"/>
      <c r="H997" s="21"/>
      <c r="I997" s="21"/>
      <c r="J997" s="21"/>
      <c r="M997" s="32"/>
    </row>
    <row r="998">
      <c r="C998" s="21"/>
      <c r="D998" s="21"/>
      <c r="E998" s="21"/>
      <c r="F998" s="21"/>
      <c r="H998" s="21"/>
      <c r="I998" s="21"/>
      <c r="J998" s="21"/>
      <c r="M998" s="32"/>
    </row>
    <row r="999">
      <c r="C999" s="21"/>
      <c r="D999" s="21"/>
      <c r="E999" s="21"/>
      <c r="F999" s="21"/>
      <c r="H999" s="21"/>
      <c r="I999" s="21"/>
      <c r="J999" s="21"/>
      <c r="M999" s="32"/>
    </row>
    <row r="1000">
      <c r="C1000" s="21"/>
      <c r="D1000" s="21"/>
      <c r="E1000" s="21"/>
      <c r="F1000" s="21"/>
      <c r="H1000" s="21"/>
      <c r="I1000" s="21"/>
      <c r="J1000" s="21"/>
      <c r="M1000" s="32"/>
    </row>
    <row r="1001">
      <c r="C1001" s="21"/>
      <c r="D1001" s="21"/>
      <c r="E1001" s="21"/>
      <c r="F1001" s="21"/>
      <c r="H1001" s="21"/>
      <c r="I1001" s="21"/>
      <c r="J1001" s="21"/>
      <c r="M1001" s="32"/>
    </row>
    <row r="1002">
      <c r="C1002" s="21"/>
      <c r="D1002" s="21"/>
      <c r="E1002" s="21"/>
      <c r="F1002" s="21"/>
      <c r="H1002" s="21"/>
      <c r="I1002" s="21"/>
      <c r="J1002" s="21"/>
      <c r="M1002" s="32"/>
    </row>
    <row r="1003">
      <c r="C1003" s="21"/>
      <c r="D1003" s="21"/>
      <c r="E1003" s="21"/>
      <c r="F1003" s="21"/>
      <c r="H1003" s="21"/>
      <c r="I1003" s="21"/>
      <c r="J1003" s="21"/>
      <c r="M1003" s="32"/>
    </row>
    <row r="1004">
      <c r="C1004" s="21"/>
      <c r="D1004" s="21"/>
      <c r="E1004" s="21"/>
      <c r="F1004" s="21"/>
      <c r="H1004" s="21"/>
      <c r="I1004" s="21"/>
      <c r="J1004" s="21"/>
      <c r="M1004" s="32"/>
    </row>
    <row r="1005">
      <c r="C1005" s="21"/>
      <c r="D1005" s="21"/>
      <c r="E1005" s="21"/>
      <c r="F1005" s="21"/>
      <c r="H1005" s="21"/>
      <c r="I1005" s="21"/>
      <c r="J1005" s="21"/>
      <c r="M1005" s="32"/>
    </row>
    <row r="1006">
      <c r="C1006" s="21"/>
      <c r="D1006" s="21"/>
      <c r="E1006" s="21"/>
      <c r="F1006" s="21"/>
      <c r="H1006" s="21"/>
      <c r="I1006" s="21"/>
      <c r="J1006" s="21"/>
      <c r="M1006" s="32"/>
    </row>
    <row r="1007">
      <c r="C1007" s="21"/>
      <c r="D1007" s="21"/>
      <c r="E1007" s="21"/>
      <c r="F1007" s="21"/>
      <c r="H1007" s="21"/>
      <c r="I1007" s="21"/>
      <c r="J1007" s="21"/>
      <c r="M1007" s="32"/>
    </row>
    <row r="1008">
      <c r="C1008" s="21"/>
      <c r="D1008" s="21"/>
      <c r="E1008" s="21"/>
      <c r="F1008" s="21"/>
      <c r="H1008" s="21"/>
      <c r="I1008" s="21"/>
      <c r="J1008" s="21"/>
      <c r="M1008" s="32"/>
    </row>
    <row r="1009">
      <c r="C1009" s="21"/>
      <c r="D1009" s="21"/>
      <c r="E1009" s="21"/>
      <c r="F1009" s="21"/>
      <c r="H1009" s="21"/>
      <c r="I1009" s="21"/>
      <c r="J1009" s="21"/>
      <c r="M1009" s="32"/>
    </row>
    <row r="1010">
      <c r="C1010" s="21"/>
      <c r="D1010" s="21"/>
      <c r="E1010" s="21"/>
      <c r="F1010" s="21"/>
      <c r="H1010" s="21"/>
      <c r="I1010" s="21"/>
      <c r="J1010" s="21"/>
      <c r="M1010" s="32"/>
    </row>
    <row r="1011">
      <c r="C1011" s="21"/>
      <c r="D1011" s="21"/>
      <c r="E1011" s="21"/>
      <c r="F1011" s="21"/>
      <c r="H1011" s="21"/>
      <c r="I1011" s="21"/>
      <c r="J1011" s="21"/>
      <c r="M1011" s="32"/>
    </row>
    <row r="1012">
      <c r="C1012" s="21"/>
      <c r="D1012" s="21"/>
      <c r="E1012" s="21"/>
      <c r="F1012" s="21"/>
      <c r="H1012" s="21"/>
      <c r="I1012" s="21"/>
      <c r="J1012" s="21"/>
      <c r="M1012" s="32"/>
    </row>
    <row r="1013">
      <c r="C1013" s="21"/>
      <c r="D1013" s="21"/>
      <c r="E1013" s="21"/>
      <c r="F1013" s="21"/>
      <c r="H1013" s="21"/>
      <c r="I1013" s="21"/>
      <c r="J1013" s="21"/>
      <c r="M1013" s="32"/>
    </row>
    <row r="1014">
      <c r="C1014" s="21"/>
      <c r="D1014" s="21"/>
      <c r="E1014" s="21"/>
      <c r="F1014" s="21"/>
      <c r="H1014" s="21"/>
      <c r="I1014" s="21"/>
      <c r="J1014" s="21"/>
      <c r="M1014" s="32"/>
    </row>
    <row r="1015">
      <c r="C1015" s="21"/>
      <c r="D1015" s="21"/>
      <c r="E1015" s="21"/>
      <c r="F1015" s="21"/>
      <c r="H1015" s="21"/>
      <c r="I1015" s="21"/>
      <c r="J1015" s="21"/>
      <c r="M1015" s="32"/>
    </row>
    <row r="1016">
      <c r="C1016" s="21"/>
      <c r="D1016" s="21"/>
      <c r="E1016" s="21"/>
      <c r="F1016" s="21"/>
      <c r="H1016" s="21"/>
      <c r="I1016" s="21"/>
      <c r="J1016" s="21"/>
      <c r="M1016" s="32"/>
    </row>
    <row r="1017">
      <c r="C1017" s="21"/>
      <c r="D1017" s="21"/>
      <c r="E1017" s="21"/>
      <c r="F1017" s="21"/>
      <c r="H1017" s="21"/>
      <c r="I1017" s="21"/>
      <c r="J1017" s="21"/>
      <c r="M1017" s="32"/>
    </row>
    <row r="1018">
      <c r="C1018" s="21"/>
      <c r="D1018" s="21"/>
      <c r="E1018" s="21"/>
      <c r="F1018" s="21"/>
      <c r="H1018" s="21"/>
      <c r="I1018" s="21"/>
      <c r="J1018" s="21"/>
      <c r="M1018" s="32"/>
    </row>
    <row r="1019">
      <c r="C1019" s="21"/>
      <c r="D1019" s="21"/>
      <c r="E1019" s="21"/>
      <c r="F1019" s="21"/>
      <c r="H1019" s="21"/>
      <c r="I1019" s="21"/>
      <c r="J1019" s="21"/>
      <c r="M1019" s="32"/>
    </row>
    <row r="1020">
      <c r="C1020" s="21"/>
      <c r="D1020" s="21"/>
      <c r="E1020" s="21"/>
      <c r="F1020" s="21"/>
      <c r="H1020" s="21"/>
      <c r="I1020" s="21"/>
      <c r="J1020" s="21"/>
      <c r="M1020" s="32"/>
    </row>
    <row r="1021">
      <c r="C1021" s="21"/>
      <c r="D1021" s="21"/>
      <c r="E1021" s="21"/>
      <c r="F1021" s="21"/>
      <c r="H1021" s="21"/>
      <c r="I1021" s="21"/>
      <c r="J1021" s="21"/>
      <c r="M1021" s="32"/>
    </row>
    <row r="1022">
      <c r="C1022" s="21"/>
      <c r="D1022" s="21"/>
      <c r="E1022" s="21"/>
      <c r="F1022" s="21"/>
      <c r="H1022" s="21"/>
      <c r="I1022" s="21"/>
      <c r="J1022" s="21"/>
      <c r="M1022" s="32"/>
    </row>
    <row r="1023">
      <c r="C1023" s="21"/>
      <c r="D1023" s="21"/>
      <c r="E1023" s="21"/>
      <c r="F1023" s="21"/>
      <c r="H1023" s="21"/>
      <c r="I1023" s="21"/>
      <c r="J1023" s="21"/>
      <c r="M1023" s="32"/>
    </row>
    <row r="1024">
      <c r="C1024" s="21"/>
      <c r="D1024" s="21"/>
      <c r="E1024" s="21"/>
      <c r="F1024" s="21"/>
      <c r="H1024" s="21"/>
      <c r="I1024" s="21"/>
      <c r="J1024" s="21"/>
      <c r="M1024" s="32"/>
    </row>
    <row r="1025">
      <c r="C1025" s="21"/>
      <c r="D1025" s="21"/>
      <c r="E1025" s="21"/>
      <c r="F1025" s="21"/>
      <c r="H1025" s="21"/>
      <c r="I1025" s="21"/>
      <c r="J1025" s="21"/>
      <c r="M1025" s="32"/>
    </row>
    <row r="1026">
      <c r="C1026" s="21"/>
      <c r="D1026" s="21"/>
      <c r="E1026" s="21"/>
      <c r="F1026" s="21"/>
      <c r="H1026" s="21"/>
      <c r="I1026" s="21"/>
      <c r="J1026" s="21"/>
      <c r="M1026" s="32"/>
    </row>
    <row r="1027">
      <c r="C1027" s="21"/>
      <c r="D1027" s="21"/>
      <c r="E1027" s="21"/>
      <c r="F1027" s="21"/>
      <c r="H1027" s="21"/>
      <c r="I1027" s="21"/>
      <c r="J1027" s="21"/>
      <c r="M1027" s="32"/>
    </row>
    <row r="1028">
      <c r="C1028" s="21"/>
      <c r="D1028" s="21"/>
      <c r="E1028" s="21"/>
      <c r="F1028" s="21"/>
      <c r="H1028" s="21"/>
      <c r="I1028" s="21"/>
      <c r="J1028" s="21"/>
      <c r="M1028" s="32"/>
    </row>
    <row r="1029">
      <c r="C1029" s="21"/>
      <c r="D1029" s="21"/>
      <c r="E1029" s="21"/>
      <c r="F1029" s="21"/>
      <c r="H1029" s="21"/>
      <c r="I1029" s="21"/>
      <c r="J1029" s="21"/>
      <c r="M1029" s="32"/>
    </row>
    <row r="1030">
      <c r="C1030" s="21"/>
      <c r="D1030" s="21"/>
      <c r="E1030" s="21"/>
      <c r="F1030" s="21"/>
      <c r="H1030" s="21"/>
      <c r="I1030" s="21"/>
      <c r="J1030" s="21"/>
      <c r="M1030" s="32"/>
    </row>
    <row r="1031">
      <c r="C1031" s="21"/>
      <c r="D1031" s="21"/>
      <c r="E1031" s="21"/>
      <c r="F1031" s="21"/>
      <c r="H1031" s="21"/>
      <c r="I1031" s="21"/>
      <c r="J1031" s="21"/>
      <c r="M1031" s="32"/>
    </row>
    <row r="1032">
      <c r="C1032" s="21"/>
      <c r="D1032" s="21"/>
      <c r="E1032" s="21"/>
      <c r="F1032" s="21"/>
      <c r="H1032" s="21"/>
      <c r="I1032" s="21"/>
      <c r="J1032" s="21"/>
      <c r="M1032" s="32"/>
    </row>
    <row r="1033">
      <c r="C1033" s="21"/>
      <c r="D1033" s="21"/>
      <c r="E1033" s="21"/>
      <c r="F1033" s="21"/>
      <c r="H1033" s="21"/>
      <c r="I1033" s="21"/>
      <c r="J1033" s="21"/>
      <c r="M1033" s="32"/>
    </row>
    <row r="1034">
      <c r="C1034" s="21"/>
      <c r="D1034" s="21"/>
      <c r="E1034" s="21"/>
      <c r="F1034" s="21"/>
      <c r="H1034" s="21"/>
      <c r="I1034" s="21"/>
      <c r="J1034" s="21"/>
      <c r="M1034" s="32"/>
    </row>
    <row r="1035">
      <c r="C1035" s="21"/>
      <c r="D1035" s="21"/>
      <c r="E1035" s="21"/>
      <c r="F1035" s="21"/>
      <c r="H1035" s="21"/>
      <c r="I1035" s="21"/>
      <c r="J1035" s="21"/>
      <c r="M1035" s="3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8.5"/>
    <col customWidth="1" min="3" max="3" width="14.25"/>
    <col customWidth="1" min="4" max="4" width="13.5"/>
    <col customWidth="1" min="5" max="5" width="20.38"/>
    <col customWidth="1" min="6" max="6" width="13.88"/>
    <col customWidth="1" min="7" max="7" width="15.0"/>
  </cols>
  <sheetData>
    <row r="1">
      <c r="A1" s="42" t="s">
        <v>0</v>
      </c>
      <c r="B1" s="42" t="s">
        <v>1</v>
      </c>
      <c r="C1" s="42" t="s">
        <v>11920</v>
      </c>
      <c r="D1" s="42" t="s">
        <v>2</v>
      </c>
      <c r="E1" s="42" t="s">
        <v>12018</v>
      </c>
      <c r="F1" s="68" t="s">
        <v>12019</v>
      </c>
      <c r="G1" s="63" t="s">
        <v>12020</v>
      </c>
      <c r="H1" s="42" t="s">
        <v>12021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9" t="s">
        <v>7369</v>
      </c>
      <c r="B2" s="29">
        <v>2004.0</v>
      </c>
      <c r="C2" s="29" t="s">
        <v>11934</v>
      </c>
      <c r="D2" s="29" t="s">
        <v>12022</v>
      </c>
      <c r="E2" s="29" t="s">
        <v>12023</v>
      </c>
      <c r="F2" s="69">
        <v>0.0</v>
      </c>
      <c r="G2" s="30">
        <v>15.0</v>
      </c>
      <c r="H2" s="46" t="s">
        <v>12024</v>
      </c>
    </row>
    <row r="3">
      <c r="A3" s="29" t="s">
        <v>11706</v>
      </c>
      <c r="B3" s="29">
        <v>2021.0</v>
      </c>
      <c r="C3" s="29" t="s">
        <v>11934</v>
      </c>
      <c r="D3" s="29" t="s">
        <v>12025</v>
      </c>
      <c r="E3" s="29" t="s">
        <v>12026</v>
      </c>
      <c r="F3" s="69">
        <v>5.0</v>
      </c>
      <c r="G3" s="30">
        <v>14.34</v>
      </c>
      <c r="H3" s="46" t="s">
        <v>12027</v>
      </c>
    </row>
    <row r="4">
      <c r="A4" s="29" t="s">
        <v>12028</v>
      </c>
      <c r="B4" s="29">
        <v>2002.0</v>
      </c>
      <c r="C4" s="29" t="s">
        <v>11934</v>
      </c>
      <c r="D4" s="29" t="s">
        <v>12029</v>
      </c>
      <c r="E4" s="29" t="s">
        <v>12030</v>
      </c>
      <c r="F4" s="69">
        <v>2.0</v>
      </c>
      <c r="G4" s="30">
        <v>14.25</v>
      </c>
      <c r="H4" s="46" t="s">
        <v>12031</v>
      </c>
    </row>
    <row r="5">
      <c r="A5" s="29" t="s">
        <v>7378</v>
      </c>
      <c r="B5" s="29">
        <v>1989.0</v>
      </c>
      <c r="C5" s="29" t="s">
        <v>12032</v>
      </c>
      <c r="D5" s="29" t="s">
        <v>12033</v>
      </c>
      <c r="E5" s="29" t="s">
        <v>12034</v>
      </c>
      <c r="F5" s="69">
        <v>14.0</v>
      </c>
      <c r="G5" s="30">
        <v>12.25</v>
      </c>
      <c r="H5" s="46" t="s">
        <v>12035</v>
      </c>
    </row>
    <row r="6">
      <c r="A6" s="29" t="s">
        <v>7378</v>
      </c>
      <c r="B6" s="29">
        <v>1989.0</v>
      </c>
      <c r="C6" s="29" t="s">
        <v>12036</v>
      </c>
      <c r="D6" s="29" t="s">
        <v>12037</v>
      </c>
      <c r="E6" s="29" t="s">
        <v>12038</v>
      </c>
      <c r="F6" s="69">
        <v>2.0</v>
      </c>
      <c r="G6" s="30">
        <v>7.63</v>
      </c>
      <c r="H6" s="70" t="s">
        <v>12039</v>
      </c>
    </row>
    <row r="7">
      <c r="A7" s="29" t="s">
        <v>9699</v>
      </c>
      <c r="B7" s="29">
        <v>2021.0</v>
      </c>
      <c r="C7" s="29" t="s">
        <v>12040</v>
      </c>
      <c r="D7" s="29">
        <v>313.0</v>
      </c>
      <c r="E7" s="29" t="s">
        <v>12041</v>
      </c>
      <c r="F7" s="69">
        <v>11.0</v>
      </c>
      <c r="G7" s="30">
        <v>6.85</v>
      </c>
      <c r="H7" s="46" t="s">
        <v>12042</v>
      </c>
    </row>
    <row r="8">
      <c r="A8" s="29" t="s">
        <v>810</v>
      </c>
      <c r="B8" s="29">
        <v>2021.0</v>
      </c>
      <c r="C8" s="29" t="s">
        <v>11934</v>
      </c>
      <c r="D8" s="29">
        <v>580.0</v>
      </c>
      <c r="E8" s="29" t="s">
        <v>12043</v>
      </c>
      <c r="F8" s="69">
        <v>4.0</v>
      </c>
      <c r="G8" s="30">
        <v>6.25</v>
      </c>
      <c r="H8" s="46" t="s">
        <v>12044</v>
      </c>
    </row>
    <row r="9">
      <c r="A9" s="29" t="s">
        <v>12045</v>
      </c>
      <c r="B9" s="29">
        <v>2000.0</v>
      </c>
      <c r="C9" s="29" t="s">
        <v>12046</v>
      </c>
      <c r="D9" s="29" t="s">
        <v>12047</v>
      </c>
      <c r="E9" s="29" t="s">
        <v>12048</v>
      </c>
      <c r="F9" s="69">
        <v>0.0</v>
      </c>
      <c r="G9" s="30">
        <v>5.0</v>
      </c>
      <c r="H9" s="46" t="s">
        <v>12049</v>
      </c>
    </row>
    <row r="10">
      <c r="A10" s="29" t="s">
        <v>12045</v>
      </c>
      <c r="B10" s="29">
        <v>2000.0</v>
      </c>
      <c r="C10" s="29" t="s">
        <v>12046</v>
      </c>
      <c r="D10" s="29" t="s">
        <v>12050</v>
      </c>
      <c r="E10" s="29" t="s">
        <v>12051</v>
      </c>
      <c r="F10" s="69">
        <v>0.0</v>
      </c>
      <c r="G10" s="30">
        <v>5.0</v>
      </c>
      <c r="H10" s="46" t="s">
        <v>12049</v>
      </c>
    </row>
    <row r="11">
      <c r="A11" s="29" t="s">
        <v>12045</v>
      </c>
      <c r="B11" s="29">
        <v>2000.0</v>
      </c>
      <c r="C11" s="29" t="s">
        <v>12046</v>
      </c>
      <c r="D11" s="29" t="s">
        <v>12052</v>
      </c>
      <c r="E11" s="29" t="s">
        <v>12051</v>
      </c>
      <c r="F11" s="69">
        <v>0.0</v>
      </c>
      <c r="G11" s="30">
        <v>5.0</v>
      </c>
      <c r="H11" s="46" t="s">
        <v>12049</v>
      </c>
    </row>
    <row r="12">
      <c r="A12" s="29" t="s">
        <v>12045</v>
      </c>
      <c r="B12" s="29">
        <v>2000.0</v>
      </c>
      <c r="C12" s="29" t="s">
        <v>12046</v>
      </c>
      <c r="D12" s="29" t="s">
        <v>12053</v>
      </c>
      <c r="E12" s="29" t="s">
        <v>12051</v>
      </c>
      <c r="F12" s="69">
        <v>0.0</v>
      </c>
      <c r="G12" s="30">
        <v>5.0</v>
      </c>
      <c r="H12" s="46" t="s">
        <v>12049</v>
      </c>
    </row>
    <row r="13">
      <c r="A13" s="29" t="s">
        <v>7378</v>
      </c>
      <c r="B13" s="29">
        <v>1990.0</v>
      </c>
      <c r="C13" s="29" t="s">
        <v>12032</v>
      </c>
      <c r="D13" s="29">
        <v>697.0</v>
      </c>
      <c r="E13" s="29" t="s">
        <v>12054</v>
      </c>
      <c r="F13" s="69">
        <v>142.0</v>
      </c>
      <c r="G13" s="30">
        <v>4.3</v>
      </c>
      <c r="H13" s="46" t="s">
        <v>12055</v>
      </c>
    </row>
    <row r="14">
      <c r="A14" s="29" t="s">
        <v>7359</v>
      </c>
      <c r="B14" s="29">
        <v>1986.0</v>
      </c>
      <c r="C14" s="29" t="s">
        <v>12056</v>
      </c>
      <c r="D14" s="29">
        <v>13.0</v>
      </c>
      <c r="F14" s="69">
        <v>13.0</v>
      </c>
      <c r="G14" s="30">
        <v>3.75</v>
      </c>
      <c r="H14" s="46" t="s">
        <v>12057</v>
      </c>
    </row>
    <row r="15">
      <c r="A15" s="29" t="s">
        <v>7359</v>
      </c>
      <c r="B15" s="29">
        <v>1987.0</v>
      </c>
      <c r="C15" s="29" t="s">
        <v>11934</v>
      </c>
      <c r="D15" s="29">
        <v>30.0</v>
      </c>
      <c r="E15" s="29" t="s">
        <v>12058</v>
      </c>
      <c r="F15" s="69">
        <v>17.0</v>
      </c>
      <c r="G15" s="30">
        <v>3.1</v>
      </c>
      <c r="H15" s="46" t="s">
        <v>12059</v>
      </c>
    </row>
    <row r="16">
      <c r="A16" s="29" t="s">
        <v>2261</v>
      </c>
      <c r="B16" s="29">
        <v>1992.0</v>
      </c>
      <c r="C16" s="29" t="s">
        <v>12060</v>
      </c>
      <c r="D16" s="29">
        <v>2.0</v>
      </c>
      <c r="E16" s="29" t="s">
        <v>12061</v>
      </c>
      <c r="F16" s="69">
        <v>1.0</v>
      </c>
      <c r="G16" s="30">
        <v>2.63</v>
      </c>
      <c r="H16" s="46" t="s">
        <v>12062</v>
      </c>
    </row>
    <row r="17">
      <c r="A17" s="29" t="s">
        <v>12063</v>
      </c>
      <c r="B17" s="71">
        <v>39692.0</v>
      </c>
      <c r="C17" s="29" t="s">
        <v>12064</v>
      </c>
      <c r="D17" s="29" t="s">
        <v>12065</v>
      </c>
      <c r="E17" s="29" t="s">
        <v>12066</v>
      </c>
      <c r="F17" s="69">
        <v>1.0</v>
      </c>
      <c r="G17" s="30">
        <v>2.15</v>
      </c>
      <c r="H17" s="46" t="s">
        <v>12067</v>
      </c>
    </row>
    <row r="18">
      <c r="A18" s="29" t="s">
        <v>12068</v>
      </c>
      <c r="B18" s="71">
        <v>39692.0</v>
      </c>
      <c r="C18" s="29" t="s">
        <v>12064</v>
      </c>
      <c r="D18" s="29" t="s">
        <v>12069</v>
      </c>
      <c r="E18" s="29" t="s">
        <v>12070</v>
      </c>
      <c r="F18" s="69">
        <v>2.0</v>
      </c>
      <c r="G18" s="30">
        <v>2.05</v>
      </c>
      <c r="H18" s="46" t="s">
        <v>12071</v>
      </c>
    </row>
    <row r="19">
      <c r="A19" s="29" t="s">
        <v>9998</v>
      </c>
      <c r="B19" s="29">
        <v>2021.0</v>
      </c>
      <c r="C19" s="29" t="s">
        <v>11934</v>
      </c>
      <c r="D19" s="29" t="s">
        <v>12072</v>
      </c>
      <c r="E19" s="29" t="s">
        <v>12073</v>
      </c>
      <c r="F19" s="69">
        <v>0.0</v>
      </c>
      <c r="G19" s="30">
        <v>2.0</v>
      </c>
      <c r="H19" s="46" t="s">
        <v>12074</v>
      </c>
    </row>
    <row r="20">
      <c r="F20" s="33"/>
      <c r="G20" s="21"/>
    </row>
    <row r="21">
      <c r="A21" s="42"/>
      <c r="F21" s="33"/>
      <c r="G21" s="21"/>
    </row>
    <row r="22">
      <c r="G22" s="21"/>
    </row>
    <row r="23">
      <c r="G23" s="21"/>
    </row>
    <row r="24">
      <c r="B24" s="29" t="s">
        <v>3</v>
      </c>
      <c r="C24" s="30" t="s">
        <v>12075</v>
      </c>
      <c r="D24" s="21"/>
      <c r="E24" s="21"/>
      <c r="G24" s="21"/>
    </row>
    <row r="25">
      <c r="A25" s="29" t="s">
        <v>12076</v>
      </c>
      <c r="B25" s="29">
        <v>25.0</v>
      </c>
      <c r="C25" s="30">
        <v>7.0</v>
      </c>
      <c r="D25" s="30"/>
      <c r="E25" s="30">
        <v>32.0</v>
      </c>
      <c r="G25" s="21"/>
    </row>
    <row r="26">
      <c r="A26" s="29" t="s">
        <v>12077</v>
      </c>
      <c r="B26" s="29">
        <v>13.5</v>
      </c>
      <c r="C26" s="30">
        <v>13.0</v>
      </c>
      <c r="D26" s="21"/>
      <c r="E26" s="21">
        <f t="shared" ref="E26:E27" si="1">B26+C26</f>
        <v>26.5</v>
      </c>
      <c r="G26" s="21"/>
    </row>
    <row r="27">
      <c r="A27" s="29" t="s">
        <v>12078</v>
      </c>
      <c r="B27" s="29">
        <v>34.0</v>
      </c>
      <c r="C27" s="30">
        <v>7.0</v>
      </c>
      <c r="D27" s="21"/>
      <c r="E27" s="21">
        <f t="shared" si="1"/>
        <v>41</v>
      </c>
      <c r="G27" s="21"/>
    </row>
    <row r="28">
      <c r="A28" s="29" t="s">
        <v>12079</v>
      </c>
      <c r="C28" s="21"/>
      <c r="D28" s="21"/>
      <c r="E28" s="21"/>
      <c r="G28" s="21"/>
    </row>
    <row r="29">
      <c r="A29" s="29" t="s">
        <v>12080</v>
      </c>
      <c r="B29" s="29">
        <v>12.0</v>
      </c>
      <c r="C29" s="30">
        <v>7.0</v>
      </c>
      <c r="D29" s="30"/>
      <c r="E29" s="30">
        <v>19.0</v>
      </c>
      <c r="G29" s="21"/>
    </row>
    <row r="30">
      <c r="A30" s="29" t="s">
        <v>12081</v>
      </c>
      <c r="C30" s="21"/>
      <c r="D30" s="21"/>
      <c r="E30" s="21"/>
      <c r="G30" s="21"/>
    </row>
    <row r="31">
      <c r="A31" s="29" t="s">
        <v>12082</v>
      </c>
      <c r="C31" s="21"/>
      <c r="D31" s="21"/>
      <c r="E31" s="21"/>
      <c r="G31" s="21"/>
    </row>
    <row r="32">
      <c r="A32" s="29" t="s">
        <v>12083</v>
      </c>
      <c r="B32" s="29">
        <v>30.0</v>
      </c>
      <c r="C32" s="30">
        <v>10.0</v>
      </c>
      <c r="D32" s="30"/>
      <c r="E32" s="30">
        <v>40.0</v>
      </c>
      <c r="F32" s="33"/>
      <c r="G32" s="21"/>
    </row>
    <row r="33">
      <c r="A33" s="29" t="s">
        <v>12084</v>
      </c>
      <c r="B33" s="29">
        <v>32.0</v>
      </c>
      <c r="C33" s="30">
        <v>10.0</v>
      </c>
      <c r="D33" s="21"/>
      <c r="E33" s="21">
        <f>B33+C33</f>
        <v>42</v>
      </c>
      <c r="F33" s="33"/>
      <c r="G33" s="21"/>
    </row>
    <row r="34">
      <c r="F34" s="33"/>
      <c r="G34" s="21"/>
    </row>
    <row r="35">
      <c r="F35" s="33"/>
      <c r="G35" s="21"/>
    </row>
    <row r="36">
      <c r="F36" s="33"/>
      <c r="G36" s="21"/>
    </row>
    <row r="37">
      <c r="F37" s="33"/>
      <c r="G37" s="21"/>
    </row>
    <row r="38">
      <c r="F38" s="33"/>
      <c r="G38" s="21"/>
    </row>
    <row r="39">
      <c r="F39" s="33"/>
      <c r="G39" s="21"/>
    </row>
    <row r="40">
      <c r="F40" s="33"/>
      <c r="G40" s="21"/>
    </row>
    <row r="41">
      <c r="F41" s="33"/>
      <c r="G41" s="21"/>
    </row>
    <row r="42">
      <c r="F42" s="33"/>
      <c r="G42" s="21"/>
    </row>
    <row r="43">
      <c r="F43" s="33"/>
      <c r="G43" s="21"/>
    </row>
    <row r="44">
      <c r="F44" s="33"/>
      <c r="G44" s="21"/>
    </row>
    <row r="45">
      <c r="F45" s="33"/>
      <c r="G45" s="21"/>
    </row>
    <row r="46">
      <c r="F46" s="33"/>
      <c r="G46" s="21"/>
    </row>
    <row r="47">
      <c r="F47" s="33"/>
      <c r="G47" s="21"/>
    </row>
    <row r="48">
      <c r="F48" s="33"/>
      <c r="G48" s="21"/>
    </row>
    <row r="49">
      <c r="F49" s="33"/>
      <c r="G49" s="21"/>
    </row>
    <row r="50">
      <c r="F50" s="33"/>
      <c r="G50" s="21"/>
    </row>
    <row r="51">
      <c r="F51" s="33"/>
      <c r="G51" s="21"/>
    </row>
    <row r="52">
      <c r="F52" s="33"/>
      <c r="G52" s="21"/>
    </row>
    <row r="53">
      <c r="F53" s="33"/>
      <c r="G53" s="21"/>
    </row>
    <row r="54">
      <c r="F54" s="33"/>
      <c r="G54" s="21"/>
    </row>
    <row r="55">
      <c r="F55" s="33"/>
      <c r="G55" s="21"/>
    </row>
    <row r="56">
      <c r="F56" s="33"/>
      <c r="G56" s="21"/>
    </row>
    <row r="57">
      <c r="F57" s="33"/>
      <c r="G57" s="21"/>
    </row>
    <row r="58">
      <c r="F58" s="33"/>
      <c r="G58" s="21"/>
    </row>
    <row r="59">
      <c r="F59" s="33"/>
      <c r="G59" s="21"/>
    </row>
    <row r="60">
      <c r="F60" s="33"/>
      <c r="G60" s="21"/>
    </row>
    <row r="61">
      <c r="F61" s="33"/>
      <c r="G61" s="21"/>
    </row>
    <row r="62">
      <c r="F62" s="33"/>
      <c r="G62" s="21"/>
    </row>
    <row r="63">
      <c r="F63" s="33"/>
      <c r="G63" s="21"/>
    </row>
    <row r="64">
      <c r="F64" s="33"/>
      <c r="G64" s="21"/>
    </row>
    <row r="65">
      <c r="F65" s="33"/>
      <c r="G65" s="21"/>
    </row>
    <row r="66">
      <c r="F66" s="33"/>
      <c r="G66" s="21"/>
    </row>
    <row r="67">
      <c r="F67" s="33"/>
      <c r="G67" s="21"/>
    </row>
    <row r="68">
      <c r="F68" s="33"/>
      <c r="G68" s="21"/>
    </row>
    <row r="69">
      <c r="F69" s="33"/>
      <c r="G69" s="21"/>
    </row>
    <row r="70">
      <c r="F70" s="33"/>
      <c r="G70" s="21"/>
    </row>
    <row r="71">
      <c r="F71" s="33"/>
      <c r="G71" s="21"/>
    </row>
    <row r="72">
      <c r="F72" s="33"/>
      <c r="G72" s="21"/>
    </row>
    <row r="73">
      <c r="F73" s="33"/>
      <c r="G73" s="21"/>
    </row>
    <row r="74">
      <c r="F74" s="33"/>
      <c r="G74" s="21"/>
    </row>
    <row r="75">
      <c r="F75" s="33"/>
      <c r="G75" s="21"/>
    </row>
    <row r="76">
      <c r="F76" s="33"/>
      <c r="G76" s="21"/>
    </row>
    <row r="77">
      <c r="F77" s="33"/>
      <c r="G77" s="21"/>
    </row>
    <row r="78">
      <c r="F78" s="33"/>
      <c r="G78" s="21"/>
    </row>
    <row r="79">
      <c r="F79" s="33"/>
      <c r="G79" s="21"/>
    </row>
    <row r="80">
      <c r="F80" s="33"/>
      <c r="G80" s="21"/>
    </row>
    <row r="81">
      <c r="F81" s="33"/>
      <c r="G81" s="21"/>
    </row>
    <row r="82">
      <c r="F82" s="33"/>
      <c r="G82" s="21"/>
    </row>
    <row r="83">
      <c r="F83" s="33"/>
      <c r="G83" s="21"/>
    </row>
    <row r="84">
      <c r="F84" s="33"/>
      <c r="G84" s="21"/>
    </row>
    <row r="85">
      <c r="F85" s="33"/>
      <c r="G85" s="21"/>
    </row>
    <row r="86">
      <c r="F86" s="33"/>
      <c r="G86" s="21"/>
    </row>
    <row r="87">
      <c r="F87" s="33"/>
      <c r="G87" s="21"/>
    </row>
    <row r="88">
      <c r="F88" s="33"/>
      <c r="G88" s="21"/>
    </row>
    <row r="89">
      <c r="F89" s="33"/>
      <c r="G89" s="21"/>
    </row>
    <row r="90">
      <c r="F90" s="33"/>
      <c r="G90" s="21"/>
    </row>
    <row r="91">
      <c r="F91" s="33"/>
      <c r="G91" s="21"/>
    </row>
    <row r="92">
      <c r="F92" s="33"/>
      <c r="G92" s="21"/>
    </row>
    <row r="93">
      <c r="F93" s="33"/>
      <c r="G93" s="21"/>
    </row>
    <row r="94">
      <c r="F94" s="33"/>
      <c r="G94" s="21"/>
    </row>
    <row r="95">
      <c r="F95" s="33"/>
      <c r="G95" s="21"/>
    </row>
    <row r="96">
      <c r="F96" s="33"/>
      <c r="G96" s="21"/>
    </row>
    <row r="97">
      <c r="F97" s="33"/>
      <c r="G97" s="21"/>
    </row>
    <row r="98">
      <c r="F98" s="33"/>
      <c r="G98" s="21"/>
    </row>
    <row r="99">
      <c r="F99" s="33"/>
      <c r="G99" s="21"/>
    </row>
    <row r="100">
      <c r="F100" s="33"/>
      <c r="G100" s="21"/>
    </row>
    <row r="101">
      <c r="F101" s="33"/>
      <c r="G101" s="21"/>
    </row>
    <row r="102">
      <c r="F102" s="33"/>
      <c r="G102" s="21"/>
    </row>
    <row r="103">
      <c r="F103" s="33"/>
      <c r="G103" s="21"/>
    </row>
    <row r="104">
      <c r="F104" s="33"/>
      <c r="G104" s="21"/>
    </row>
    <row r="105">
      <c r="F105" s="33"/>
      <c r="G105" s="21"/>
    </row>
    <row r="106">
      <c r="F106" s="33"/>
      <c r="G106" s="21"/>
    </row>
    <row r="107">
      <c r="F107" s="33"/>
      <c r="G107" s="21"/>
    </row>
    <row r="108">
      <c r="F108" s="33"/>
      <c r="G108" s="21"/>
    </row>
    <row r="109">
      <c r="F109" s="33"/>
      <c r="G109" s="21"/>
    </row>
    <row r="110">
      <c r="F110" s="33"/>
      <c r="G110" s="21"/>
    </row>
    <row r="111">
      <c r="F111" s="33"/>
      <c r="G111" s="21"/>
    </row>
    <row r="112">
      <c r="F112" s="33"/>
      <c r="G112" s="21"/>
    </row>
    <row r="113">
      <c r="F113" s="33"/>
      <c r="G113" s="21"/>
    </row>
    <row r="114">
      <c r="F114" s="33"/>
      <c r="G114" s="21"/>
    </row>
    <row r="115">
      <c r="F115" s="33"/>
      <c r="G115" s="21"/>
    </row>
    <row r="116">
      <c r="F116" s="33"/>
      <c r="G116" s="21"/>
    </row>
    <row r="117">
      <c r="F117" s="33"/>
      <c r="G117" s="21"/>
    </row>
    <row r="118">
      <c r="F118" s="33"/>
      <c r="G118" s="21"/>
    </row>
    <row r="119">
      <c r="F119" s="33"/>
      <c r="G119" s="21"/>
    </row>
    <row r="120">
      <c r="F120" s="33"/>
      <c r="G120" s="21"/>
    </row>
    <row r="121">
      <c r="F121" s="33"/>
      <c r="G121" s="21"/>
    </row>
    <row r="122">
      <c r="F122" s="33"/>
      <c r="G122" s="21"/>
    </row>
    <row r="123">
      <c r="F123" s="33"/>
      <c r="G123" s="21"/>
    </row>
    <row r="124">
      <c r="F124" s="33"/>
      <c r="G124" s="21"/>
    </row>
    <row r="125">
      <c r="F125" s="33"/>
      <c r="G125" s="21"/>
    </row>
    <row r="126">
      <c r="F126" s="33"/>
      <c r="G126" s="21"/>
    </row>
    <row r="127">
      <c r="F127" s="33"/>
      <c r="G127" s="21"/>
    </row>
    <row r="128">
      <c r="F128" s="33"/>
      <c r="G128" s="21"/>
    </row>
    <row r="129">
      <c r="F129" s="33"/>
      <c r="G129" s="21"/>
    </row>
    <row r="130">
      <c r="F130" s="33"/>
      <c r="G130" s="21"/>
    </row>
    <row r="131">
      <c r="F131" s="33"/>
      <c r="G131" s="21"/>
    </row>
    <row r="132">
      <c r="F132" s="33"/>
      <c r="G132" s="21"/>
    </row>
    <row r="133">
      <c r="F133" s="33"/>
      <c r="G133" s="21"/>
    </row>
    <row r="134">
      <c r="F134" s="33"/>
      <c r="G134" s="21"/>
    </row>
    <row r="135">
      <c r="F135" s="33"/>
      <c r="G135" s="21"/>
    </row>
    <row r="136">
      <c r="F136" s="33"/>
      <c r="G136" s="21"/>
    </row>
    <row r="137">
      <c r="F137" s="33"/>
      <c r="G137" s="21"/>
    </row>
    <row r="138">
      <c r="F138" s="33"/>
      <c r="G138" s="21"/>
    </row>
    <row r="139">
      <c r="F139" s="33"/>
      <c r="G139" s="21"/>
    </row>
    <row r="140">
      <c r="F140" s="33"/>
      <c r="G140" s="21"/>
    </row>
    <row r="141">
      <c r="F141" s="33"/>
      <c r="G141" s="21"/>
    </row>
    <row r="142">
      <c r="F142" s="33"/>
      <c r="G142" s="21"/>
    </row>
    <row r="143">
      <c r="F143" s="33"/>
      <c r="G143" s="21"/>
    </row>
    <row r="144">
      <c r="F144" s="33"/>
      <c r="G144" s="21"/>
    </row>
    <row r="145">
      <c r="F145" s="33"/>
      <c r="G145" s="21"/>
    </row>
    <row r="146">
      <c r="F146" s="33"/>
      <c r="G146" s="21"/>
    </row>
    <row r="147">
      <c r="F147" s="33"/>
      <c r="G147" s="21"/>
    </row>
    <row r="148">
      <c r="F148" s="33"/>
      <c r="G148" s="21"/>
    </row>
    <row r="149">
      <c r="F149" s="33"/>
      <c r="G149" s="21"/>
    </row>
    <row r="150">
      <c r="F150" s="33"/>
      <c r="G150" s="21"/>
    </row>
    <row r="151">
      <c r="F151" s="33"/>
      <c r="G151" s="21"/>
    </row>
    <row r="152">
      <c r="F152" s="33"/>
      <c r="G152" s="21"/>
    </row>
    <row r="153">
      <c r="F153" s="33"/>
      <c r="G153" s="21"/>
    </row>
    <row r="154">
      <c r="F154" s="33"/>
      <c r="G154" s="21"/>
    </row>
    <row r="155">
      <c r="F155" s="33"/>
      <c r="G155" s="21"/>
    </row>
    <row r="156">
      <c r="F156" s="33"/>
      <c r="G156" s="21"/>
    </row>
    <row r="157">
      <c r="F157" s="33"/>
      <c r="G157" s="21"/>
    </row>
    <row r="158">
      <c r="F158" s="33"/>
      <c r="G158" s="21"/>
    </row>
    <row r="159">
      <c r="F159" s="33"/>
      <c r="G159" s="21"/>
    </row>
    <row r="160">
      <c r="F160" s="33"/>
      <c r="G160" s="21"/>
    </row>
    <row r="161">
      <c r="F161" s="33"/>
      <c r="G161" s="21"/>
    </row>
    <row r="162">
      <c r="F162" s="33"/>
      <c r="G162" s="21"/>
    </row>
    <row r="163">
      <c r="F163" s="33"/>
      <c r="G163" s="21"/>
    </row>
    <row r="164">
      <c r="F164" s="33"/>
      <c r="G164" s="21"/>
    </row>
    <row r="165">
      <c r="F165" s="33"/>
      <c r="G165" s="21"/>
    </row>
    <row r="166">
      <c r="F166" s="33"/>
      <c r="G166" s="21"/>
    </row>
    <row r="167">
      <c r="F167" s="33"/>
      <c r="G167" s="21"/>
    </row>
    <row r="168">
      <c r="F168" s="33"/>
      <c r="G168" s="21"/>
    </row>
    <row r="169">
      <c r="F169" s="33"/>
      <c r="G169" s="21"/>
    </row>
    <row r="170">
      <c r="F170" s="33"/>
      <c r="G170" s="21"/>
    </row>
    <row r="171">
      <c r="F171" s="33"/>
      <c r="G171" s="21"/>
    </row>
    <row r="172">
      <c r="F172" s="33"/>
      <c r="G172" s="21"/>
    </row>
    <row r="173">
      <c r="F173" s="33"/>
      <c r="G173" s="21"/>
    </row>
    <row r="174">
      <c r="F174" s="33"/>
      <c r="G174" s="21"/>
    </row>
    <row r="175">
      <c r="F175" s="33"/>
      <c r="G175" s="21"/>
    </row>
    <row r="176">
      <c r="F176" s="33"/>
      <c r="G176" s="21"/>
    </row>
    <row r="177">
      <c r="F177" s="33"/>
      <c r="G177" s="21"/>
    </row>
    <row r="178">
      <c r="F178" s="33"/>
      <c r="G178" s="21"/>
    </row>
    <row r="179">
      <c r="F179" s="33"/>
      <c r="G179" s="21"/>
    </row>
    <row r="180">
      <c r="F180" s="33"/>
      <c r="G180" s="21"/>
    </row>
    <row r="181">
      <c r="F181" s="33"/>
      <c r="G181" s="21"/>
    </row>
    <row r="182">
      <c r="F182" s="33"/>
      <c r="G182" s="21"/>
    </row>
    <row r="183">
      <c r="F183" s="33"/>
      <c r="G183" s="21"/>
    </row>
    <row r="184">
      <c r="F184" s="33"/>
      <c r="G184" s="21"/>
    </row>
    <row r="185">
      <c r="F185" s="33"/>
      <c r="G185" s="21"/>
    </row>
    <row r="186">
      <c r="F186" s="33"/>
      <c r="G186" s="21"/>
    </row>
    <row r="187">
      <c r="F187" s="33"/>
      <c r="G187" s="21"/>
    </row>
    <row r="188">
      <c r="F188" s="33"/>
      <c r="G188" s="21"/>
    </row>
    <row r="189">
      <c r="F189" s="33"/>
      <c r="G189" s="21"/>
    </row>
    <row r="190">
      <c r="F190" s="33"/>
      <c r="G190" s="21"/>
    </row>
    <row r="191">
      <c r="F191" s="33"/>
      <c r="G191" s="21"/>
    </row>
    <row r="192">
      <c r="F192" s="33"/>
      <c r="G192" s="21"/>
    </row>
    <row r="193">
      <c r="F193" s="33"/>
      <c r="G193" s="21"/>
    </row>
    <row r="194">
      <c r="F194" s="33"/>
      <c r="G194" s="21"/>
    </row>
    <row r="195">
      <c r="F195" s="33"/>
      <c r="G195" s="21"/>
    </row>
    <row r="196">
      <c r="F196" s="33"/>
      <c r="G196" s="21"/>
    </row>
    <row r="197">
      <c r="F197" s="33"/>
      <c r="G197" s="21"/>
    </row>
    <row r="198">
      <c r="F198" s="33"/>
      <c r="G198" s="21"/>
    </row>
    <row r="199">
      <c r="F199" s="33"/>
      <c r="G199" s="21"/>
    </row>
    <row r="200">
      <c r="F200" s="33"/>
      <c r="G200" s="21"/>
    </row>
    <row r="201">
      <c r="F201" s="33"/>
      <c r="G201" s="21"/>
    </row>
    <row r="202">
      <c r="F202" s="33"/>
      <c r="G202" s="21"/>
    </row>
    <row r="203">
      <c r="F203" s="33"/>
      <c r="G203" s="21"/>
    </row>
    <row r="204">
      <c r="F204" s="33"/>
      <c r="G204" s="21"/>
    </row>
    <row r="205">
      <c r="F205" s="33"/>
      <c r="G205" s="21"/>
    </row>
    <row r="206">
      <c r="F206" s="33"/>
      <c r="G206" s="21"/>
    </row>
    <row r="207">
      <c r="F207" s="33"/>
      <c r="G207" s="21"/>
    </row>
    <row r="208">
      <c r="F208" s="33"/>
      <c r="G208" s="21"/>
    </row>
    <row r="209">
      <c r="F209" s="33"/>
      <c r="G209" s="21"/>
    </row>
    <row r="210">
      <c r="F210" s="33"/>
      <c r="G210" s="21"/>
    </row>
    <row r="211">
      <c r="F211" s="33"/>
      <c r="G211" s="21"/>
    </row>
    <row r="212">
      <c r="F212" s="33"/>
      <c r="G212" s="21"/>
    </row>
    <row r="213">
      <c r="F213" s="33"/>
      <c r="G213" s="21"/>
    </row>
    <row r="214">
      <c r="F214" s="33"/>
      <c r="G214" s="21"/>
    </row>
    <row r="215">
      <c r="F215" s="33"/>
      <c r="G215" s="21"/>
    </row>
    <row r="216">
      <c r="F216" s="33"/>
      <c r="G216" s="21"/>
    </row>
    <row r="217">
      <c r="F217" s="33"/>
      <c r="G217" s="21"/>
    </row>
    <row r="218">
      <c r="F218" s="33"/>
      <c r="G218" s="21"/>
    </row>
    <row r="219">
      <c r="F219" s="33"/>
      <c r="G219" s="21"/>
    </row>
    <row r="220">
      <c r="F220" s="33"/>
      <c r="G220" s="21"/>
    </row>
    <row r="221">
      <c r="F221" s="33"/>
      <c r="G221" s="21"/>
    </row>
    <row r="222">
      <c r="F222" s="33"/>
      <c r="G222" s="21"/>
    </row>
    <row r="223">
      <c r="F223" s="33"/>
      <c r="G223" s="21"/>
    </row>
    <row r="224">
      <c r="F224" s="33"/>
      <c r="G224" s="21"/>
    </row>
    <row r="225">
      <c r="F225" s="33"/>
      <c r="G225" s="21"/>
    </row>
    <row r="226">
      <c r="F226" s="33"/>
      <c r="G226" s="21"/>
    </row>
    <row r="227">
      <c r="F227" s="33"/>
      <c r="G227" s="21"/>
    </row>
    <row r="228">
      <c r="F228" s="33"/>
      <c r="G228" s="21"/>
    </row>
    <row r="229">
      <c r="F229" s="33"/>
      <c r="G229" s="21"/>
    </row>
    <row r="230">
      <c r="F230" s="33"/>
      <c r="G230" s="21"/>
    </row>
    <row r="231">
      <c r="F231" s="33"/>
      <c r="G231" s="21"/>
    </row>
    <row r="232">
      <c r="F232" s="33"/>
      <c r="G232" s="21"/>
    </row>
    <row r="233">
      <c r="F233" s="33"/>
      <c r="G233" s="21"/>
    </row>
    <row r="234">
      <c r="F234" s="33"/>
      <c r="G234" s="21"/>
    </row>
    <row r="235">
      <c r="F235" s="33"/>
      <c r="G235" s="21"/>
    </row>
    <row r="236">
      <c r="F236" s="33"/>
      <c r="G236" s="21"/>
    </row>
    <row r="237">
      <c r="F237" s="33"/>
      <c r="G237" s="21"/>
    </row>
    <row r="238">
      <c r="F238" s="33"/>
      <c r="G238" s="21"/>
    </row>
    <row r="239">
      <c r="F239" s="33"/>
      <c r="G239" s="21"/>
    </row>
    <row r="240">
      <c r="F240" s="33"/>
      <c r="G240" s="21"/>
    </row>
    <row r="241">
      <c r="F241" s="33"/>
      <c r="G241" s="21"/>
    </row>
    <row r="242">
      <c r="F242" s="33"/>
      <c r="G242" s="21"/>
    </row>
    <row r="243">
      <c r="F243" s="33"/>
      <c r="G243" s="21"/>
    </row>
    <row r="244">
      <c r="F244" s="33"/>
      <c r="G244" s="21"/>
    </row>
    <row r="245">
      <c r="F245" s="33"/>
      <c r="G245" s="21"/>
    </row>
    <row r="246">
      <c r="F246" s="33"/>
      <c r="G246" s="21"/>
    </row>
    <row r="247">
      <c r="F247" s="33"/>
      <c r="G247" s="21"/>
    </row>
    <row r="248">
      <c r="F248" s="33"/>
      <c r="G248" s="21"/>
    </row>
    <row r="249">
      <c r="F249" s="33"/>
      <c r="G249" s="21"/>
    </row>
    <row r="250">
      <c r="F250" s="33"/>
      <c r="G250" s="21"/>
    </row>
    <row r="251">
      <c r="F251" s="33"/>
      <c r="G251" s="21"/>
    </row>
    <row r="252">
      <c r="F252" s="33"/>
      <c r="G252" s="21"/>
    </row>
    <row r="253">
      <c r="F253" s="33"/>
      <c r="G253" s="21"/>
    </row>
    <row r="254">
      <c r="F254" s="33"/>
      <c r="G254" s="21"/>
    </row>
    <row r="255">
      <c r="F255" s="33"/>
      <c r="G255" s="21"/>
    </row>
    <row r="256">
      <c r="F256" s="33"/>
      <c r="G256" s="21"/>
    </row>
    <row r="257">
      <c r="F257" s="33"/>
      <c r="G257" s="21"/>
    </row>
    <row r="258">
      <c r="F258" s="33"/>
      <c r="G258" s="21"/>
    </row>
    <row r="259">
      <c r="F259" s="33"/>
      <c r="G259" s="21"/>
    </row>
    <row r="260">
      <c r="F260" s="33"/>
      <c r="G260" s="21"/>
    </row>
    <row r="261">
      <c r="F261" s="33"/>
      <c r="G261" s="21"/>
    </row>
    <row r="262">
      <c r="F262" s="33"/>
      <c r="G262" s="21"/>
    </row>
    <row r="263">
      <c r="F263" s="33"/>
      <c r="G263" s="21"/>
    </row>
    <row r="264">
      <c r="F264" s="33"/>
      <c r="G264" s="21"/>
    </row>
    <row r="265">
      <c r="F265" s="33"/>
      <c r="G265" s="21"/>
    </row>
    <row r="266">
      <c r="F266" s="33"/>
      <c r="G266" s="21"/>
    </row>
    <row r="267">
      <c r="F267" s="33"/>
      <c r="G267" s="21"/>
    </row>
    <row r="268">
      <c r="F268" s="33"/>
      <c r="G268" s="21"/>
    </row>
    <row r="269">
      <c r="F269" s="33"/>
      <c r="G269" s="21"/>
    </row>
    <row r="270">
      <c r="F270" s="33"/>
      <c r="G270" s="21"/>
    </row>
    <row r="271">
      <c r="F271" s="33"/>
      <c r="G271" s="21"/>
    </row>
    <row r="272">
      <c r="F272" s="33"/>
      <c r="G272" s="21"/>
    </row>
    <row r="273">
      <c r="F273" s="33"/>
      <c r="G273" s="21"/>
    </row>
    <row r="274">
      <c r="F274" s="33"/>
      <c r="G274" s="21"/>
    </row>
    <row r="275">
      <c r="F275" s="33"/>
      <c r="G275" s="21"/>
    </row>
    <row r="276">
      <c r="F276" s="33"/>
      <c r="G276" s="21"/>
    </row>
    <row r="277">
      <c r="F277" s="33"/>
      <c r="G277" s="21"/>
    </row>
    <row r="278">
      <c r="F278" s="33"/>
      <c r="G278" s="21"/>
    </row>
    <row r="279">
      <c r="F279" s="33"/>
      <c r="G279" s="21"/>
    </row>
    <row r="280">
      <c r="F280" s="33"/>
      <c r="G280" s="21"/>
    </row>
    <row r="281">
      <c r="F281" s="33"/>
      <c r="G281" s="21"/>
    </row>
    <row r="282">
      <c r="F282" s="33"/>
      <c r="G282" s="21"/>
    </row>
    <row r="283">
      <c r="F283" s="33"/>
      <c r="G283" s="21"/>
    </row>
    <row r="284">
      <c r="F284" s="33"/>
      <c r="G284" s="21"/>
    </row>
    <row r="285">
      <c r="F285" s="33"/>
      <c r="G285" s="21"/>
    </row>
    <row r="286">
      <c r="F286" s="33"/>
      <c r="G286" s="21"/>
    </row>
    <row r="287">
      <c r="F287" s="33"/>
      <c r="G287" s="21"/>
    </row>
    <row r="288">
      <c r="F288" s="33"/>
      <c r="G288" s="21"/>
    </row>
    <row r="289">
      <c r="F289" s="33"/>
      <c r="G289" s="21"/>
    </row>
    <row r="290">
      <c r="F290" s="33"/>
      <c r="G290" s="21"/>
    </row>
    <row r="291">
      <c r="F291" s="33"/>
      <c r="G291" s="21"/>
    </row>
    <row r="292">
      <c r="F292" s="33"/>
      <c r="G292" s="21"/>
    </row>
    <row r="293">
      <c r="F293" s="33"/>
      <c r="G293" s="21"/>
    </row>
    <row r="294">
      <c r="F294" s="33"/>
      <c r="G294" s="21"/>
    </row>
    <row r="295">
      <c r="F295" s="33"/>
      <c r="G295" s="21"/>
    </row>
    <row r="296">
      <c r="F296" s="33"/>
      <c r="G296" s="21"/>
    </row>
    <row r="297">
      <c r="F297" s="33"/>
      <c r="G297" s="21"/>
    </row>
    <row r="298">
      <c r="F298" s="33"/>
      <c r="G298" s="21"/>
    </row>
    <row r="299">
      <c r="F299" s="33"/>
      <c r="G299" s="21"/>
    </row>
    <row r="300">
      <c r="F300" s="33"/>
      <c r="G300" s="21"/>
    </row>
    <row r="301">
      <c r="F301" s="33"/>
      <c r="G301" s="21"/>
    </row>
    <row r="302">
      <c r="F302" s="33"/>
      <c r="G302" s="21"/>
    </row>
    <row r="303">
      <c r="F303" s="33"/>
      <c r="G303" s="21"/>
    </row>
    <row r="304">
      <c r="F304" s="33"/>
      <c r="G304" s="21"/>
    </row>
    <row r="305">
      <c r="F305" s="33"/>
      <c r="G305" s="21"/>
    </row>
    <row r="306">
      <c r="F306" s="33"/>
      <c r="G306" s="21"/>
    </row>
    <row r="307">
      <c r="F307" s="33"/>
      <c r="G307" s="21"/>
    </row>
    <row r="308">
      <c r="F308" s="33"/>
      <c r="G308" s="21"/>
    </row>
    <row r="309">
      <c r="F309" s="33"/>
      <c r="G309" s="21"/>
    </row>
    <row r="310">
      <c r="F310" s="33"/>
      <c r="G310" s="21"/>
    </row>
    <row r="311">
      <c r="F311" s="33"/>
      <c r="G311" s="21"/>
    </row>
    <row r="312">
      <c r="F312" s="33"/>
      <c r="G312" s="21"/>
    </row>
    <row r="313">
      <c r="F313" s="33"/>
      <c r="G313" s="21"/>
    </row>
    <row r="314">
      <c r="F314" s="33"/>
      <c r="G314" s="21"/>
    </row>
    <row r="315">
      <c r="F315" s="33"/>
      <c r="G315" s="21"/>
    </row>
    <row r="316">
      <c r="F316" s="33"/>
      <c r="G316" s="21"/>
    </row>
    <row r="317">
      <c r="F317" s="33"/>
      <c r="G317" s="21"/>
    </row>
    <row r="318">
      <c r="F318" s="33"/>
      <c r="G318" s="21"/>
    </row>
    <row r="319">
      <c r="F319" s="33"/>
      <c r="G319" s="21"/>
    </row>
    <row r="320">
      <c r="F320" s="33"/>
      <c r="G320" s="21"/>
    </row>
    <row r="321">
      <c r="F321" s="33"/>
      <c r="G321" s="21"/>
    </row>
    <row r="322">
      <c r="F322" s="33"/>
      <c r="G322" s="21"/>
    </row>
    <row r="323">
      <c r="F323" s="33"/>
      <c r="G323" s="21"/>
    </row>
    <row r="324">
      <c r="F324" s="33"/>
      <c r="G324" s="21"/>
    </row>
    <row r="325">
      <c r="F325" s="33"/>
      <c r="G325" s="21"/>
    </row>
    <row r="326">
      <c r="F326" s="33"/>
      <c r="G326" s="21"/>
    </row>
    <row r="327">
      <c r="F327" s="33"/>
      <c r="G327" s="21"/>
    </row>
    <row r="328">
      <c r="F328" s="33"/>
      <c r="G328" s="21"/>
    </row>
    <row r="329">
      <c r="F329" s="33"/>
      <c r="G329" s="21"/>
    </row>
    <row r="330">
      <c r="F330" s="33"/>
      <c r="G330" s="21"/>
    </row>
    <row r="331">
      <c r="F331" s="33"/>
      <c r="G331" s="21"/>
    </row>
    <row r="332">
      <c r="F332" s="33"/>
      <c r="G332" s="21"/>
    </row>
    <row r="333">
      <c r="F333" s="33"/>
      <c r="G333" s="21"/>
    </row>
    <row r="334">
      <c r="F334" s="33"/>
      <c r="G334" s="21"/>
    </row>
    <row r="335">
      <c r="F335" s="33"/>
      <c r="G335" s="21"/>
    </row>
    <row r="336">
      <c r="F336" s="33"/>
      <c r="G336" s="21"/>
    </row>
    <row r="337">
      <c r="F337" s="33"/>
      <c r="G337" s="21"/>
    </row>
    <row r="338">
      <c r="F338" s="33"/>
      <c r="G338" s="21"/>
    </row>
    <row r="339">
      <c r="F339" s="33"/>
      <c r="G339" s="21"/>
    </row>
    <row r="340">
      <c r="F340" s="33"/>
      <c r="G340" s="21"/>
    </row>
    <row r="341">
      <c r="F341" s="33"/>
      <c r="G341" s="21"/>
    </row>
    <row r="342">
      <c r="F342" s="33"/>
      <c r="G342" s="21"/>
    </row>
    <row r="343">
      <c r="F343" s="33"/>
      <c r="G343" s="21"/>
    </row>
    <row r="344">
      <c r="F344" s="33"/>
      <c r="G344" s="21"/>
    </row>
    <row r="345">
      <c r="F345" s="33"/>
      <c r="G345" s="21"/>
    </row>
    <row r="346">
      <c r="F346" s="33"/>
      <c r="G346" s="21"/>
    </row>
    <row r="347">
      <c r="F347" s="33"/>
      <c r="G347" s="21"/>
    </row>
    <row r="348">
      <c r="F348" s="33"/>
      <c r="G348" s="21"/>
    </row>
    <row r="349">
      <c r="F349" s="33"/>
      <c r="G349" s="21"/>
    </row>
    <row r="350">
      <c r="F350" s="33"/>
      <c r="G350" s="21"/>
    </row>
    <row r="351">
      <c r="F351" s="33"/>
      <c r="G351" s="21"/>
    </row>
    <row r="352">
      <c r="F352" s="33"/>
      <c r="G352" s="21"/>
    </row>
    <row r="353">
      <c r="F353" s="33"/>
      <c r="G353" s="21"/>
    </row>
    <row r="354">
      <c r="F354" s="33"/>
      <c r="G354" s="21"/>
    </row>
    <row r="355">
      <c r="F355" s="33"/>
      <c r="G355" s="21"/>
    </row>
    <row r="356">
      <c r="F356" s="33"/>
      <c r="G356" s="21"/>
    </row>
    <row r="357">
      <c r="F357" s="33"/>
      <c r="G357" s="21"/>
    </row>
    <row r="358">
      <c r="F358" s="33"/>
      <c r="G358" s="21"/>
    </row>
    <row r="359">
      <c r="F359" s="33"/>
      <c r="G359" s="21"/>
    </row>
    <row r="360">
      <c r="F360" s="33"/>
      <c r="G360" s="21"/>
    </row>
    <row r="361">
      <c r="F361" s="33"/>
      <c r="G361" s="21"/>
    </row>
    <row r="362">
      <c r="F362" s="33"/>
      <c r="G362" s="21"/>
    </row>
    <row r="363">
      <c r="F363" s="33"/>
      <c r="G363" s="21"/>
    </row>
    <row r="364">
      <c r="F364" s="33"/>
      <c r="G364" s="21"/>
    </row>
    <row r="365">
      <c r="F365" s="33"/>
      <c r="G365" s="21"/>
    </row>
    <row r="366">
      <c r="F366" s="33"/>
      <c r="G366" s="21"/>
    </row>
    <row r="367">
      <c r="F367" s="33"/>
      <c r="G367" s="21"/>
    </row>
    <row r="368">
      <c r="F368" s="33"/>
      <c r="G368" s="21"/>
    </row>
    <row r="369">
      <c r="F369" s="33"/>
      <c r="G369" s="21"/>
    </row>
    <row r="370">
      <c r="F370" s="33"/>
      <c r="G370" s="21"/>
    </row>
    <row r="371">
      <c r="F371" s="33"/>
      <c r="G371" s="21"/>
    </row>
    <row r="372">
      <c r="F372" s="33"/>
      <c r="G372" s="21"/>
    </row>
    <row r="373">
      <c r="F373" s="33"/>
      <c r="G373" s="21"/>
    </row>
    <row r="374">
      <c r="F374" s="33"/>
      <c r="G374" s="21"/>
    </row>
    <row r="375">
      <c r="F375" s="33"/>
      <c r="G375" s="21"/>
    </row>
    <row r="376">
      <c r="F376" s="33"/>
      <c r="G376" s="21"/>
    </row>
    <row r="377">
      <c r="F377" s="33"/>
      <c r="G377" s="21"/>
    </row>
    <row r="378">
      <c r="F378" s="33"/>
      <c r="G378" s="21"/>
    </row>
    <row r="379">
      <c r="F379" s="33"/>
      <c r="G379" s="21"/>
    </row>
    <row r="380">
      <c r="F380" s="33"/>
      <c r="G380" s="21"/>
    </row>
    <row r="381">
      <c r="F381" s="33"/>
      <c r="G381" s="21"/>
    </row>
    <row r="382">
      <c r="F382" s="33"/>
      <c r="G382" s="21"/>
    </row>
    <row r="383">
      <c r="F383" s="33"/>
      <c r="G383" s="21"/>
    </row>
    <row r="384">
      <c r="F384" s="33"/>
      <c r="G384" s="21"/>
    </row>
    <row r="385">
      <c r="F385" s="33"/>
      <c r="G385" s="21"/>
    </row>
    <row r="386">
      <c r="F386" s="33"/>
      <c r="G386" s="21"/>
    </row>
    <row r="387">
      <c r="F387" s="33"/>
      <c r="G387" s="21"/>
    </row>
    <row r="388">
      <c r="F388" s="33"/>
      <c r="G388" s="21"/>
    </row>
    <row r="389">
      <c r="F389" s="33"/>
      <c r="G389" s="21"/>
    </row>
    <row r="390">
      <c r="F390" s="33"/>
      <c r="G390" s="21"/>
    </row>
    <row r="391">
      <c r="F391" s="33"/>
      <c r="G391" s="21"/>
    </row>
    <row r="392">
      <c r="F392" s="33"/>
      <c r="G392" s="21"/>
    </row>
    <row r="393">
      <c r="F393" s="33"/>
      <c r="G393" s="21"/>
    </row>
    <row r="394">
      <c r="F394" s="33"/>
      <c r="G394" s="21"/>
    </row>
    <row r="395">
      <c r="F395" s="33"/>
      <c r="G395" s="21"/>
    </row>
    <row r="396">
      <c r="F396" s="33"/>
      <c r="G396" s="21"/>
    </row>
    <row r="397">
      <c r="F397" s="33"/>
      <c r="G397" s="21"/>
    </row>
    <row r="398">
      <c r="F398" s="33"/>
      <c r="G398" s="21"/>
    </row>
    <row r="399">
      <c r="F399" s="33"/>
      <c r="G399" s="21"/>
    </row>
    <row r="400">
      <c r="F400" s="33"/>
      <c r="G400" s="21"/>
    </row>
    <row r="401">
      <c r="F401" s="33"/>
      <c r="G401" s="21"/>
    </row>
    <row r="402">
      <c r="F402" s="33"/>
      <c r="G402" s="21"/>
    </row>
    <row r="403">
      <c r="F403" s="33"/>
      <c r="G403" s="21"/>
    </row>
    <row r="404">
      <c r="F404" s="33"/>
      <c r="G404" s="21"/>
    </row>
    <row r="405">
      <c r="F405" s="33"/>
      <c r="G405" s="21"/>
    </row>
    <row r="406">
      <c r="F406" s="33"/>
      <c r="G406" s="21"/>
    </row>
    <row r="407">
      <c r="F407" s="33"/>
      <c r="G407" s="21"/>
    </row>
    <row r="408">
      <c r="F408" s="33"/>
      <c r="G408" s="21"/>
    </row>
    <row r="409">
      <c r="F409" s="33"/>
      <c r="G409" s="21"/>
    </row>
    <row r="410">
      <c r="F410" s="33"/>
      <c r="G410" s="21"/>
    </row>
    <row r="411">
      <c r="F411" s="33"/>
      <c r="G411" s="21"/>
    </row>
    <row r="412">
      <c r="F412" s="33"/>
      <c r="G412" s="21"/>
    </row>
    <row r="413">
      <c r="F413" s="33"/>
      <c r="G413" s="21"/>
    </row>
    <row r="414">
      <c r="F414" s="33"/>
      <c r="G414" s="21"/>
    </row>
    <row r="415">
      <c r="F415" s="33"/>
      <c r="G415" s="21"/>
    </row>
    <row r="416">
      <c r="F416" s="33"/>
      <c r="G416" s="21"/>
    </row>
    <row r="417">
      <c r="F417" s="33"/>
      <c r="G417" s="21"/>
    </row>
    <row r="418">
      <c r="F418" s="33"/>
      <c r="G418" s="21"/>
    </row>
    <row r="419">
      <c r="F419" s="33"/>
      <c r="G419" s="21"/>
    </row>
    <row r="420">
      <c r="F420" s="33"/>
      <c r="G420" s="21"/>
    </row>
    <row r="421">
      <c r="F421" s="33"/>
      <c r="G421" s="21"/>
    </row>
    <row r="422">
      <c r="F422" s="33"/>
      <c r="G422" s="21"/>
    </row>
    <row r="423">
      <c r="F423" s="33"/>
      <c r="G423" s="21"/>
    </row>
    <row r="424">
      <c r="F424" s="33"/>
      <c r="G424" s="21"/>
    </row>
    <row r="425">
      <c r="F425" s="33"/>
      <c r="G425" s="21"/>
    </row>
    <row r="426">
      <c r="F426" s="33"/>
      <c r="G426" s="21"/>
    </row>
    <row r="427">
      <c r="F427" s="33"/>
      <c r="G427" s="21"/>
    </row>
    <row r="428">
      <c r="F428" s="33"/>
      <c r="G428" s="21"/>
    </row>
    <row r="429">
      <c r="F429" s="33"/>
      <c r="G429" s="21"/>
    </row>
    <row r="430">
      <c r="F430" s="33"/>
      <c r="G430" s="21"/>
    </row>
    <row r="431">
      <c r="F431" s="33"/>
      <c r="G431" s="21"/>
    </row>
    <row r="432">
      <c r="F432" s="33"/>
      <c r="G432" s="21"/>
    </row>
    <row r="433">
      <c r="F433" s="33"/>
      <c r="G433" s="21"/>
    </row>
    <row r="434">
      <c r="F434" s="33"/>
      <c r="G434" s="21"/>
    </row>
    <row r="435">
      <c r="F435" s="33"/>
      <c r="G435" s="21"/>
    </row>
    <row r="436">
      <c r="F436" s="33"/>
      <c r="G436" s="21"/>
    </row>
    <row r="437">
      <c r="F437" s="33"/>
      <c r="G437" s="21"/>
    </row>
    <row r="438">
      <c r="F438" s="33"/>
      <c r="G438" s="21"/>
    </row>
    <row r="439">
      <c r="F439" s="33"/>
      <c r="G439" s="21"/>
    </row>
    <row r="440">
      <c r="F440" s="33"/>
      <c r="G440" s="21"/>
    </row>
    <row r="441">
      <c r="F441" s="33"/>
      <c r="G441" s="21"/>
    </row>
    <row r="442">
      <c r="F442" s="33"/>
      <c r="G442" s="21"/>
    </row>
    <row r="443">
      <c r="F443" s="33"/>
      <c r="G443" s="21"/>
    </row>
    <row r="444">
      <c r="F444" s="33"/>
      <c r="G444" s="21"/>
    </row>
    <row r="445">
      <c r="F445" s="33"/>
      <c r="G445" s="21"/>
    </row>
    <row r="446">
      <c r="F446" s="33"/>
      <c r="G446" s="21"/>
    </row>
    <row r="447">
      <c r="F447" s="33"/>
      <c r="G447" s="21"/>
    </row>
    <row r="448">
      <c r="F448" s="33"/>
      <c r="G448" s="21"/>
    </row>
    <row r="449">
      <c r="F449" s="33"/>
      <c r="G449" s="21"/>
    </row>
    <row r="450">
      <c r="F450" s="33"/>
      <c r="G450" s="21"/>
    </row>
    <row r="451">
      <c r="F451" s="33"/>
      <c r="G451" s="21"/>
    </row>
    <row r="452">
      <c r="F452" s="33"/>
      <c r="G452" s="21"/>
    </row>
    <row r="453">
      <c r="F453" s="33"/>
      <c r="G453" s="21"/>
    </row>
    <row r="454">
      <c r="F454" s="33"/>
      <c r="G454" s="21"/>
    </row>
    <row r="455">
      <c r="F455" s="33"/>
      <c r="G455" s="21"/>
    </row>
    <row r="456">
      <c r="F456" s="33"/>
      <c r="G456" s="21"/>
    </row>
    <row r="457">
      <c r="F457" s="33"/>
      <c r="G457" s="21"/>
    </row>
    <row r="458">
      <c r="F458" s="33"/>
      <c r="G458" s="21"/>
    </row>
    <row r="459">
      <c r="F459" s="33"/>
      <c r="G459" s="21"/>
    </row>
    <row r="460">
      <c r="F460" s="33"/>
      <c r="G460" s="21"/>
    </row>
    <row r="461">
      <c r="F461" s="33"/>
      <c r="G461" s="21"/>
    </row>
    <row r="462">
      <c r="F462" s="33"/>
      <c r="G462" s="21"/>
    </row>
    <row r="463">
      <c r="F463" s="33"/>
      <c r="G463" s="21"/>
    </row>
    <row r="464">
      <c r="F464" s="33"/>
      <c r="G464" s="21"/>
    </row>
    <row r="465">
      <c r="F465" s="33"/>
      <c r="G465" s="21"/>
    </row>
    <row r="466">
      <c r="F466" s="33"/>
      <c r="G466" s="21"/>
    </row>
    <row r="467">
      <c r="F467" s="33"/>
      <c r="G467" s="21"/>
    </row>
    <row r="468">
      <c r="F468" s="33"/>
      <c r="G468" s="21"/>
    </row>
    <row r="469">
      <c r="F469" s="33"/>
      <c r="G469" s="21"/>
    </row>
    <row r="470">
      <c r="F470" s="33"/>
      <c r="G470" s="21"/>
    </row>
    <row r="471">
      <c r="F471" s="33"/>
      <c r="G471" s="21"/>
    </row>
    <row r="472">
      <c r="F472" s="33"/>
      <c r="G472" s="21"/>
    </row>
    <row r="473">
      <c r="F473" s="33"/>
      <c r="G473" s="21"/>
    </row>
    <row r="474">
      <c r="F474" s="33"/>
      <c r="G474" s="21"/>
    </row>
    <row r="475">
      <c r="F475" s="33"/>
      <c r="G475" s="21"/>
    </row>
    <row r="476">
      <c r="F476" s="33"/>
      <c r="G476" s="21"/>
    </row>
    <row r="477">
      <c r="F477" s="33"/>
      <c r="G477" s="21"/>
    </row>
    <row r="478">
      <c r="F478" s="33"/>
      <c r="G478" s="21"/>
    </row>
    <row r="479">
      <c r="F479" s="33"/>
      <c r="G479" s="21"/>
    </row>
    <row r="480">
      <c r="F480" s="33"/>
      <c r="G480" s="21"/>
    </row>
    <row r="481">
      <c r="F481" s="33"/>
      <c r="G481" s="21"/>
    </row>
    <row r="482">
      <c r="F482" s="33"/>
      <c r="G482" s="21"/>
    </row>
    <row r="483">
      <c r="F483" s="33"/>
      <c r="G483" s="21"/>
    </row>
    <row r="484">
      <c r="F484" s="33"/>
      <c r="G484" s="21"/>
    </row>
    <row r="485">
      <c r="F485" s="33"/>
      <c r="G485" s="21"/>
    </row>
    <row r="486">
      <c r="F486" s="33"/>
      <c r="G486" s="21"/>
    </row>
    <row r="487">
      <c r="F487" s="33"/>
      <c r="G487" s="21"/>
    </row>
    <row r="488">
      <c r="F488" s="33"/>
      <c r="G488" s="21"/>
    </row>
    <row r="489">
      <c r="F489" s="33"/>
      <c r="G489" s="21"/>
    </row>
    <row r="490">
      <c r="F490" s="33"/>
      <c r="G490" s="21"/>
    </row>
    <row r="491">
      <c r="F491" s="33"/>
      <c r="G491" s="21"/>
    </row>
    <row r="492">
      <c r="F492" s="33"/>
      <c r="G492" s="21"/>
    </row>
    <row r="493">
      <c r="F493" s="33"/>
      <c r="G493" s="21"/>
    </row>
    <row r="494">
      <c r="F494" s="33"/>
      <c r="G494" s="21"/>
    </row>
    <row r="495">
      <c r="F495" s="33"/>
      <c r="G495" s="21"/>
    </row>
    <row r="496">
      <c r="F496" s="33"/>
      <c r="G496" s="21"/>
    </row>
    <row r="497">
      <c r="F497" s="33"/>
      <c r="G497" s="21"/>
    </row>
    <row r="498">
      <c r="F498" s="33"/>
      <c r="G498" s="21"/>
    </row>
    <row r="499">
      <c r="F499" s="33"/>
      <c r="G499" s="21"/>
    </row>
    <row r="500">
      <c r="F500" s="33"/>
      <c r="G500" s="21"/>
    </row>
    <row r="501">
      <c r="F501" s="33"/>
      <c r="G501" s="21"/>
    </row>
    <row r="502">
      <c r="F502" s="33"/>
      <c r="G502" s="21"/>
    </row>
    <row r="503">
      <c r="F503" s="33"/>
      <c r="G503" s="21"/>
    </row>
    <row r="504">
      <c r="F504" s="33"/>
      <c r="G504" s="21"/>
    </row>
    <row r="505">
      <c r="F505" s="33"/>
      <c r="G505" s="21"/>
    </row>
    <row r="506">
      <c r="F506" s="33"/>
      <c r="G506" s="21"/>
    </row>
    <row r="507">
      <c r="F507" s="33"/>
      <c r="G507" s="21"/>
    </row>
    <row r="508">
      <c r="F508" s="33"/>
      <c r="G508" s="21"/>
    </row>
    <row r="509">
      <c r="F509" s="33"/>
      <c r="G509" s="21"/>
    </row>
    <row r="510">
      <c r="F510" s="33"/>
      <c r="G510" s="21"/>
    </row>
    <row r="511">
      <c r="F511" s="33"/>
      <c r="G511" s="21"/>
    </row>
    <row r="512">
      <c r="F512" s="33"/>
      <c r="G512" s="21"/>
    </row>
    <row r="513">
      <c r="F513" s="33"/>
      <c r="G513" s="21"/>
    </row>
    <row r="514">
      <c r="F514" s="33"/>
      <c r="G514" s="21"/>
    </row>
    <row r="515">
      <c r="F515" s="33"/>
      <c r="G515" s="21"/>
    </row>
    <row r="516">
      <c r="F516" s="33"/>
      <c r="G516" s="21"/>
    </row>
    <row r="517">
      <c r="F517" s="33"/>
      <c r="G517" s="21"/>
    </row>
    <row r="518">
      <c r="F518" s="33"/>
      <c r="G518" s="21"/>
    </row>
    <row r="519">
      <c r="F519" s="33"/>
      <c r="G519" s="21"/>
    </row>
    <row r="520">
      <c r="F520" s="33"/>
      <c r="G520" s="21"/>
    </row>
    <row r="521">
      <c r="F521" s="33"/>
      <c r="G521" s="21"/>
    </row>
    <row r="522">
      <c r="F522" s="33"/>
      <c r="G522" s="21"/>
    </row>
    <row r="523">
      <c r="F523" s="33"/>
      <c r="G523" s="21"/>
    </row>
    <row r="524">
      <c r="F524" s="33"/>
      <c r="G524" s="21"/>
    </row>
    <row r="525">
      <c r="F525" s="33"/>
      <c r="G525" s="21"/>
    </row>
    <row r="526">
      <c r="F526" s="33"/>
      <c r="G526" s="21"/>
    </row>
    <row r="527">
      <c r="F527" s="33"/>
      <c r="G527" s="21"/>
    </row>
    <row r="528">
      <c r="F528" s="33"/>
      <c r="G528" s="21"/>
    </row>
    <row r="529">
      <c r="F529" s="33"/>
      <c r="G529" s="21"/>
    </row>
    <row r="530">
      <c r="F530" s="33"/>
      <c r="G530" s="21"/>
    </row>
    <row r="531">
      <c r="F531" s="33"/>
      <c r="G531" s="21"/>
    </row>
    <row r="532">
      <c r="F532" s="33"/>
      <c r="G532" s="21"/>
    </row>
    <row r="533">
      <c r="F533" s="33"/>
      <c r="G533" s="21"/>
    </row>
    <row r="534">
      <c r="F534" s="33"/>
      <c r="G534" s="21"/>
    </row>
    <row r="535">
      <c r="F535" s="33"/>
      <c r="G535" s="21"/>
    </row>
    <row r="536">
      <c r="F536" s="33"/>
      <c r="G536" s="21"/>
    </row>
    <row r="537">
      <c r="F537" s="33"/>
      <c r="G537" s="21"/>
    </row>
    <row r="538">
      <c r="F538" s="33"/>
      <c r="G538" s="21"/>
    </row>
    <row r="539">
      <c r="F539" s="33"/>
      <c r="G539" s="21"/>
    </row>
    <row r="540">
      <c r="F540" s="33"/>
      <c r="G540" s="21"/>
    </row>
    <row r="541">
      <c r="F541" s="33"/>
      <c r="G541" s="21"/>
    </row>
    <row r="542">
      <c r="F542" s="33"/>
      <c r="G542" s="21"/>
    </row>
    <row r="543">
      <c r="F543" s="33"/>
      <c r="G543" s="21"/>
    </row>
    <row r="544">
      <c r="F544" s="33"/>
      <c r="G544" s="21"/>
    </row>
    <row r="545">
      <c r="F545" s="33"/>
      <c r="G545" s="21"/>
    </row>
    <row r="546">
      <c r="F546" s="33"/>
      <c r="G546" s="21"/>
    </row>
    <row r="547">
      <c r="F547" s="33"/>
      <c r="G547" s="21"/>
    </row>
    <row r="548">
      <c r="F548" s="33"/>
      <c r="G548" s="21"/>
    </row>
    <row r="549">
      <c r="F549" s="33"/>
      <c r="G549" s="21"/>
    </row>
    <row r="550">
      <c r="F550" s="33"/>
      <c r="G550" s="21"/>
    </row>
    <row r="551">
      <c r="F551" s="33"/>
      <c r="G551" s="21"/>
    </row>
    <row r="552">
      <c r="F552" s="33"/>
      <c r="G552" s="21"/>
    </row>
    <row r="553">
      <c r="F553" s="33"/>
      <c r="G553" s="21"/>
    </row>
    <row r="554">
      <c r="F554" s="33"/>
      <c r="G554" s="21"/>
    </row>
    <row r="555">
      <c r="F555" s="33"/>
      <c r="G555" s="21"/>
    </row>
    <row r="556">
      <c r="F556" s="33"/>
      <c r="G556" s="21"/>
    </row>
    <row r="557">
      <c r="F557" s="33"/>
      <c r="G557" s="21"/>
    </row>
    <row r="558">
      <c r="F558" s="33"/>
      <c r="G558" s="21"/>
    </row>
    <row r="559">
      <c r="F559" s="33"/>
      <c r="G559" s="21"/>
    </row>
    <row r="560">
      <c r="F560" s="33"/>
      <c r="G560" s="21"/>
    </row>
    <row r="561">
      <c r="F561" s="33"/>
      <c r="G561" s="21"/>
    </row>
    <row r="562">
      <c r="F562" s="33"/>
      <c r="G562" s="21"/>
    </row>
    <row r="563">
      <c r="F563" s="33"/>
      <c r="G563" s="21"/>
    </row>
    <row r="564">
      <c r="F564" s="33"/>
      <c r="G564" s="21"/>
    </row>
    <row r="565">
      <c r="F565" s="33"/>
      <c r="G565" s="21"/>
    </row>
    <row r="566">
      <c r="F566" s="33"/>
      <c r="G566" s="21"/>
    </row>
    <row r="567">
      <c r="F567" s="33"/>
      <c r="G567" s="21"/>
    </row>
    <row r="568">
      <c r="F568" s="33"/>
      <c r="G568" s="21"/>
    </row>
    <row r="569">
      <c r="F569" s="33"/>
      <c r="G569" s="21"/>
    </row>
    <row r="570">
      <c r="F570" s="33"/>
      <c r="G570" s="21"/>
    </row>
    <row r="571">
      <c r="F571" s="33"/>
      <c r="G571" s="21"/>
    </row>
    <row r="572">
      <c r="F572" s="33"/>
      <c r="G572" s="21"/>
    </row>
    <row r="573">
      <c r="F573" s="33"/>
      <c r="G573" s="21"/>
    </row>
    <row r="574">
      <c r="F574" s="33"/>
      <c r="G574" s="21"/>
    </row>
    <row r="575">
      <c r="F575" s="33"/>
      <c r="G575" s="21"/>
    </row>
    <row r="576">
      <c r="F576" s="33"/>
      <c r="G576" s="21"/>
    </row>
    <row r="577">
      <c r="F577" s="33"/>
      <c r="G577" s="21"/>
    </row>
    <row r="578">
      <c r="F578" s="33"/>
      <c r="G578" s="21"/>
    </row>
    <row r="579">
      <c r="F579" s="33"/>
      <c r="G579" s="21"/>
    </row>
    <row r="580">
      <c r="F580" s="33"/>
      <c r="G580" s="21"/>
    </row>
    <row r="581">
      <c r="F581" s="33"/>
      <c r="G581" s="21"/>
    </row>
    <row r="582">
      <c r="F582" s="33"/>
      <c r="G582" s="21"/>
    </row>
    <row r="583">
      <c r="F583" s="33"/>
      <c r="G583" s="21"/>
    </row>
    <row r="584">
      <c r="F584" s="33"/>
      <c r="G584" s="21"/>
    </row>
    <row r="585">
      <c r="F585" s="33"/>
      <c r="G585" s="21"/>
    </row>
    <row r="586">
      <c r="F586" s="33"/>
      <c r="G586" s="21"/>
    </row>
    <row r="587">
      <c r="F587" s="33"/>
      <c r="G587" s="21"/>
    </row>
    <row r="588">
      <c r="F588" s="33"/>
      <c r="G588" s="21"/>
    </row>
    <row r="589">
      <c r="F589" s="33"/>
      <c r="G589" s="21"/>
    </row>
    <row r="590">
      <c r="F590" s="33"/>
      <c r="G590" s="21"/>
    </row>
    <row r="591">
      <c r="F591" s="33"/>
      <c r="G591" s="21"/>
    </row>
    <row r="592">
      <c r="F592" s="33"/>
      <c r="G592" s="21"/>
    </row>
    <row r="593">
      <c r="F593" s="33"/>
      <c r="G593" s="21"/>
    </row>
    <row r="594">
      <c r="F594" s="33"/>
      <c r="G594" s="21"/>
    </row>
    <row r="595">
      <c r="F595" s="33"/>
      <c r="G595" s="21"/>
    </row>
    <row r="596">
      <c r="F596" s="33"/>
      <c r="G596" s="21"/>
    </row>
    <row r="597">
      <c r="F597" s="33"/>
      <c r="G597" s="21"/>
    </row>
    <row r="598">
      <c r="F598" s="33"/>
      <c r="G598" s="21"/>
    </row>
    <row r="599">
      <c r="F599" s="33"/>
      <c r="G599" s="21"/>
    </row>
    <row r="600">
      <c r="F600" s="33"/>
      <c r="G600" s="21"/>
    </row>
    <row r="601">
      <c r="F601" s="33"/>
      <c r="G601" s="21"/>
    </row>
    <row r="602">
      <c r="F602" s="33"/>
      <c r="G602" s="21"/>
    </row>
    <row r="603">
      <c r="F603" s="33"/>
      <c r="G603" s="21"/>
    </row>
    <row r="604">
      <c r="F604" s="33"/>
      <c r="G604" s="21"/>
    </row>
    <row r="605">
      <c r="F605" s="33"/>
      <c r="G605" s="21"/>
    </row>
    <row r="606">
      <c r="F606" s="33"/>
      <c r="G606" s="21"/>
    </row>
    <row r="607">
      <c r="F607" s="33"/>
      <c r="G607" s="21"/>
    </row>
    <row r="608">
      <c r="F608" s="33"/>
      <c r="G608" s="21"/>
    </row>
    <row r="609">
      <c r="F609" s="33"/>
      <c r="G609" s="21"/>
    </row>
    <row r="610">
      <c r="F610" s="33"/>
      <c r="G610" s="21"/>
    </row>
    <row r="611">
      <c r="F611" s="33"/>
      <c r="G611" s="21"/>
    </row>
    <row r="612">
      <c r="F612" s="33"/>
      <c r="G612" s="21"/>
    </row>
    <row r="613">
      <c r="F613" s="33"/>
      <c r="G613" s="21"/>
    </row>
    <row r="614">
      <c r="F614" s="33"/>
      <c r="G614" s="21"/>
    </row>
    <row r="615">
      <c r="F615" s="33"/>
      <c r="G615" s="21"/>
    </row>
    <row r="616">
      <c r="F616" s="33"/>
      <c r="G616" s="21"/>
    </row>
    <row r="617">
      <c r="F617" s="33"/>
      <c r="G617" s="21"/>
    </row>
    <row r="618">
      <c r="F618" s="33"/>
      <c r="G618" s="21"/>
    </row>
    <row r="619">
      <c r="F619" s="33"/>
      <c r="G619" s="21"/>
    </row>
    <row r="620">
      <c r="F620" s="33"/>
      <c r="G620" s="21"/>
    </row>
    <row r="621">
      <c r="F621" s="33"/>
      <c r="G621" s="21"/>
    </row>
    <row r="622">
      <c r="F622" s="33"/>
      <c r="G622" s="21"/>
    </row>
    <row r="623">
      <c r="F623" s="33"/>
      <c r="G623" s="21"/>
    </row>
    <row r="624">
      <c r="F624" s="33"/>
      <c r="G624" s="21"/>
    </row>
    <row r="625">
      <c r="F625" s="33"/>
      <c r="G625" s="21"/>
    </row>
    <row r="626">
      <c r="F626" s="33"/>
      <c r="G626" s="21"/>
    </row>
    <row r="627">
      <c r="F627" s="33"/>
      <c r="G627" s="21"/>
    </row>
    <row r="628">
      <c r="F628" s="33"/>
      <c r="G628" s="21"/>
    </row>
    <row r="629">
      <c r="F629" s="33"/>
      <c r="G629" s="21"/>
    </row>
    <row r="630">
      <c r="F630" s="33"/>
      <c r="G630" s="21"/>
    </row>
    <row r="631">
      <c r="F631" s="33"/>
      <c r="G631" s="21"/>
    </row>
    <row r="632">
      <c r="F632" s="33"/>
      <c r="G632" s="21"/>
    </row>
    <row r="633">
      <c r="F633" s="33"/>
      <c r="G633" s="21"/>
    </row>
    <row r="634">
      <c r="F634" s="33"/>
      <c r="G634" s="21"/>
    </row>
    <row r="635">
      <c r="F635" s="33"/>
      <c r="G635" s="21"/>
    </row>
    <row r="636">
      <c r="F636" s="33"/>
      <c r="G636" s="21"/>
    </row>
    <row r="637">
      <c r="F637" s="33"/>
      <c r="G637" s="21"/>
    </row>
    <row r="638">
      <c r="F638" s="33"/>
      <c r="G638" s="21"/>
    </row>
    <row r="639">
      <c r="F639" s="33"/>
      <c r="G639" s="21"/>
    </row>
    <row r="640">
      <c r="F640" s="33"/>
      <c r="G640" s="21"/>
    </row>
    <row r="641">
      <c r="F641" s="33"/>
      <c r="G641" s="21"/>
    </row>
    <row r="642">
      <c r="F642" s="33"/>
      <c r="G642" s="21"/>
    </row>
    <row r="643">
      <c r="F643" s="33"/>
      <c r="G643" s="21"/>
    </row>
    <row r="644">
      <c r="F644" s="33"/>
      <c r="G644" s="21"/>
    </row>
    <row r="645">
      <c r="F645" s="33"/>
      <c r="G645" s="21"/>
    </row>
    <row r="646">
      <c r="F646" s="33"/>
      <c r="G646" s="21"/>
    </row>
    <row r="647">
      <c r="F647" s="33"/>
      <c r="G647" s="21"/>
    </row>
    <row r="648">
      <c r="F648" s="33"/>
      <c r="G648" s="21"/>
    </row>
    <row r="649">
      <c r="F649" s="33"/>
      <c r="G649" s="21"/>
    </row>
    <row r="650">
      <c r="F650" s="33"/>
      <c r="G650" s="21"/>
    </row>
    <row r="651">
      <c r="F651" s="33"/>
      <c r="G651" s="21"/>
    </row>
    <row r="652">
      <c r="F652" s="33"/>
      <c r="G652" s="21"/>
    </row>
    <row r="653">
      <c r="F653" s="33"/>
      <c r="G653" s="21"/>
    </row>
    <row r="654">
      <c r="F654" s="33"/>
      <c r="G654" s="21"/>
    </row>
    <row r="655">
      <c r="F655" s="33"/>
      <c r="G655" s="21"/>
    </row>
    <row r="656">
      <c r="F656" s="33"/>
      <c r="G656" s="21"/>
    </row>
    <row r="657">
      <c r="F657" s="33"/>
      <c r="G657" s="21"/>
    </row>
    <row r="658">
      <c r="F658" s="33"/>
      <c r="G658" s="21"/>
    </row>
    <row r="659">
      <c r="F659" s="33"/>
      <c r="G659" s="21"/>
    </row>
    <row r="660">
      <c r="F660" s="33"/>
      <c r="G660" s="21"/>
    </row>
    <row r="661">
      <c r="F661" s="33"/>
      <c r="G661" s="21"/>
    </row>
    <row r="662">
      <c r="F662" s="33"/>
      <c r="G662" s="21"/>
    </row>
    <row r="663">
      <c r="F663" s="33"/>
      <c r="G663" s="21"/>
    </row>
    <row r="664">
      <c r="F664" s="33"/>
      <c r="G664" s="21"/>
    </row>
    <row r="665">
      <c r="F665" s="33"/>
      <c r="G665" s="21"/>
    </row>
    <row r="666">
      <c r="F666" s="33"/>
      <c r="G666" s="21"/>
    </row>
    <row r="667">
      <c r="F667" s="33"/>
      <c r="G667" s="21"/>
    </row>
    <row r="668">
      <c r="F668" s="33"/>
      <c r="G668" s="21"/>
    </row>
    <row r="669">
      <c r="F669" s="33"/>
      <c r="G669" s="21"/>
    </row>
    <row r="670">
      <c r="F670" s="33"/>
      <c r="G670" s="21"/>
    </row>
    <row r="671">
      <c r="F671" s="33"/>
      <c r="G671" s="21"/>
    </row>
    <row r="672">
      <c r="F672" s="33"/>
      <c r="G672" s="21"/>
    </row>
    <row r="673">
      <c r="F673" s="33"/>
      <c r="G673" s="21"/>
    </row>
    <row r="674">
      <c r="F674" s="33"/>
      <c r="G674" s="21"/>
    </row>
    <row r="675">
      <c r="F675" s="33"/>
      <c r="G675" s="21"/>
    </row>
    <row r="676">
      <c r="F676" s="33"/>
      <c r="G676" s="21"/>
    </row>
    <row r="677">
      <c r="F677" s="33"/>
      <c r="G677" s="21"/>
    </row>
    <row r="678">
      <c r="F678" s="33"/>
      <c r="G678" s="21"/>
    </row>
    <row r="679">
      <c r="F679" s="33"/>
      <c r="G679" s="21"/>
    </row>
    <row r="680">
      <c r="F680" s="33"/>
      <c r="G680" s="21"/>
    </row>
    <row r="681">
      <c r="F681" s="33"/>
      <c r="G681" s="21"/>
    </row>
    <row r="682">
      <c r="F682" s="33"/>
      <c r="G682" s="21"/>
    </row>
    <row r="683">
      <c r="F683" s="33"/>
      <c r="G683" s="21"/>
    </row>
    <row r="684">
      <c r="F684" s="33"/>
      <c r="G684" s="21"/>
    </row>
    <row r="685">
      <c r="F685" s="33"/>
      <c r="G685" s="21"/>
    </row>
    <row r="686">
      <c r="F686" s="33"/>
      <c r="G686" s="21"/>
    </row>
    <row r="687">
      <c r="F687" s="33"/>
      <c r="G687" s="21"/>
    </row>
    <row r="688">
      <c r="F688" s="33"/>
      <c r="G688" s="21"/>
    </row>
    <row r="689">
      <c r="F689" s="33"/>
      <c r="G689" s="21"/>
    </row>
    <row r="690">
      <c r="F690" s="33"/>
      <c r="G690" s="21"/>
    </row>
    <row r="691">
      <c r="F691" s="33"/>
      <c r="G691" s="21"/>
    </row>
    <row r="692">
      <c r="F692" s="33"/>
      <c r="G692" s="21"/>
    </row>
    <row r="693">
      <c r="F693" s="33"/>
      <c r="G693" s="21"/>
    </row>
    <row r="694">
      <c r="F694" s="33"/>
      <c r="G694" s="21"/>
    </row>
    <row r="695">
      <c r="F695" s="33"/>
      <c r="G695" s="21"/>
    </row>
    <row r="696">
      <c r="F696" s="33"/>
      <c r="G696" s="21"/>
    </row>
    <row r="697">
      <c r="F697" s="33"/>
      <c r="G697" s="21"/>
    </row>
    <row r="698">
      <c r="F698" s="33"/>
      <c r="G698" s="21"/>
    </row>
    <row r="699">
      <c r="F699" s="33"/>
      <c r="G699" s="21"/>
    </row>
    <row r="700">
      <c r="F700" s="33"/>
      <c r="G700" s="21"/>
    </row>
    <row r="701">
      <c r="F701" s="33"/>
      <c r="G701" s="21"/>
    </row>
    <row r="702">
      <c r="F702" s="33"/>
      <c r="G702" s="21"/>
    </row>
    <row r="703">
      <c r="F703" s="33"/>
      <c r="G703" s="21"/>
    </row>
    <row r="704">
      <c r="F704" s="33"/>
      <c r="G704" s="21"/>
    </row>
    <row r="705">
      <c r="F705" s="33"/>
      <c r="G705" s="21"/>
    </row>
    <row r="706">
      <c r="F706" s="33"/>
      <c r="G706" s="21"/>
    </row>
    <row r="707">
      <c r="F707" s="33"/>
      <c r="G707" s="21"/>
    </row>
    <row r="708">
      <c r="F708" s="33"/>
      <c r="G708" s="21"/>
    </row>
    <row r="709">
      <c r="F709" s="33"/>
      <c r="G709" s="21"/>
    </row>
    <row r="710">
      <c r="F710" s="33"/>
      <c r="G710" s="21"/>
    </row>
    <row r="711">
      <c r="F711" s="33"/>
      <c r="G711" s="21"/>
    </row>
    <row r="712">
      <c r="F712" s="33"/>
      <c r="G712" s="21"/>
    </row>
    <row r="713">
      <c r="F713" s="33"/>
      <c r="G713" s="21"/>
    </row>
    <row r="714">
      <c r="F714" s="33"/>
      <c r="G714" s="21"/>
    </row>
    <row r="715">
      <c r="F715" s="33"/>
      <c r="G715" s="21"/>
    </row>
    <row r="716">
      <c r="F716" s="33"/>
      <c r="G716" s="21"/>
    </row>
    <row r="717">
      <c r="F717" s="33"/>
      <c r="G717" s="21"/>
    </row>
    <row r="718">
      <c r="F718" s="33"/>
      <c r="G718" s="21"/>
    </row>
    <row r="719">
      <c r="F719" s="33"/>
      <c r="G719" s="21"/>
    </row>
    <row r="720">
      <c r="F720" s="33"/>
      <c r="G720" s="21"/>
    </row>
    <row r="721">
      <c r="F721" s="33"/>
      <c r="G721" s="21"/>
    </row>
    <row r="722">
      <c r="F722" s="33"/>
      <c r="G722" s="21"/>
    </row>
    <row r="723">
      <c r="F723" s="33"/>
      <c r="G723" s="21"/>
    </row>
    <row r="724">
      <c r="F724" s="33"/>
      <c r="G724" s="21"/>
    </row>
    <row r="725">
      <c r="F725" s="33"/>
      <c r="G725" s="21"/>
    </row>
    <row r="726">
      <c r="F726" s="33"/>
      <c r="G726" s="21"/>
    </row>
    <row r="727">
      <c r="F727" s="33"/>
      <c r="G727" s="21"/>
    </row>
    <row r="728">
      <c r="F728" s="33"/>
      <c r="G728" s="21"/>
    </row>
    <row r="729">
      <c r="F729" s="33"/>
      <c r="G729" s="21"/>
    </row>
    <row r="730">
      <c r="F730" s="33"/>
      <c r="G730" s="21"/>
    </row>
    <row r="731">
      <c r="F731" s="33"/>
      <c r="G731" s="21"/>
    </row>
    <row r="732">
      <c r="F732" s="33"/>
      <c r="G732" s="21"/>
    </row>
    <row r="733">
      <c r="F733" s="33"/>
      <c r="G733" s="21"/>
    </row>
    <row r="734">
      <c r="F734" s="33"/>
      <c r="G734" s="21"/>
    </row>
    <row r="735">
      <c r="F735" s="33"/>
      <c r="G735" s="21"/>
    </row>
    <row r="736">
      <c r="F736" s="33"/>
      <c r="G736" s="21"/>
    </row>
    <row r="737">
      <c r="F737" s="33"/>
      <c r="G737" s="21"/>
    </row>
    <row r="738">
      <c r="F738" s="33"/>
      <c r="G738" s="21"/>
    </row>
    <row r="739">
      <c r="F739" s="33"/>
      <c r="G739" s="21"/>
    </row>
    <row r="740">
      <c r="F740" s="33"/>
      <c r="G740" s="21"/>
    </row>
    <row r="741">
      <c r="F741" s="33"/>
      <c r="G741" s="21"/>
    </row>
    <row r="742">
      <c r="F742" s="33"/>
      <c r="G742" s="21"/>
    </row>
    <row r="743">
      <c r="F743" s="33"/>
      <c r="G743" s="21"/>
    </row>
    <row r="744">
      <c r="F744" s="33"/>
      <c r="G744" s="21"/>
    </row>
    <row r="745">
      <c r="F745" s="33"/>
      <c r="G745" s="21"/>
    </row>
    <row r="746">
      <c r="F746" s="33"/>
      <c r="G746" s="21"/>
    </row>
    <row r="747">
      <c r="F747" s="33"/>
      <c r="G747" s="21"/>
    </row>
    <row r="748">
      <c r="F748" s="33"/>
      <c r="G748" s="21"/>
    </row>
    <row r="749">
      <c r="F749" s="33"/>
      <c r="G749" s="21"/>
    </row>
    <row r="750">
      <c r="F750" s="33"/>
      <c r="G750" s="21"/>
    </row>
    <row r="751">
      <c r="F751" s="33"/>
      <c r="G751" s="21"/>
    </row>
    <row r="752">
      <c r="F752" s="33"/>
      <c r="G752" s="21"/>
    </row>
    <row r="753">
      <c r="F753" s="33"/>
      <c r="G753" s="21"/>
    </row>
    <row r="754">
      <c r="F754" s="33"/>
      <c r="G754" s="21"/>
    </row>
    <row r="755">
      <c r="F755" s="33"/>
      <c r="G755" s="21"/>
    </row>
    <row r="756">
      <c r="F756" s="33"/>
      <c r="G756" s="21"/>
    </row>
    <row r="757">
      <c r="F757" s="33"/>
      <c r="G757" s="21"/>
    </row>
    <row r="758">
      <c r="F758" s="33"/>
      <c r="G758" s="21"/>
    </row>
    <row r="759">
      <c r="F759" s="33"/>
      <c r="G759" s="21"/>
    </row>
    <row r="760">
      <c r="F760" s="33"/>
      <c r="G760" s="21"/>
    </row>
    <row r="761">
      <c r="F761" s="33"/>
      <c r="G761" s="21"/>
    </row>
    <row r="762">
      <c r="F762" s="33"/>
      <c r="G762" s="21"/>
    </row>
    <row r="763">
      <c r="F763" s="33"/>
      <c r="G763" s="21"/>
    </row>
    <row r="764">
      <c r="F764" s="33"/>
      <c r="G764" s="21"/>
    </row>
    <row r="765">
      <c r="F765" s="33"/>
      <c r="G765" s="21"/>
    </row>
    <row r="766">
      <c r="F766" s="33"/>
      <c r="G766" s="21"/>
    </row>
    <row r="767">
      <c r="F767" s="33"/>
      <c r="G767" s="21"/>
    </row>
    <row r="768">
      <c r="F768" s="33"/>
      <c r="G768" s="21"/>
    </row>
    <row r="769">
      <c r="F769" s="33"/>
      <c r="G769" s="21"/>
    </row>
    <row r="770">
      <c r="F770" s="33"/>
      <c r="G770" s="21"/>
    </row>
    <row r="771">
      <c r="F771" s="33"/>
      <c r="G771" s="21"/>
    </row>
    <row r="772">
      <c r="F772" s="33"/>
      <c r="G772" s="21"/>
    </row>
    <row r="773">
      <c r="F773" s="33"/>
      <c r="G773" s="21"/>
    </row>
    <row r="774">
      <c r="F774" s="33"/>
      <c r="G774" s="21"/>
    </row>
    <row r="775">
      <c r="F775" s="33"/>
      <c r="G775" s="21"/>
    </row>
    <row r="776">
      <c r="F776" s="33"/>
      <c r="G776" s="21"/>
    </row>
    <row r="777">
      <c r="F777" s="33"/>
      <c r="G777" s="21"/>
    </row>
    <row r="778">
      <c r="F778" s="33"/>
      <c r="G778" s="21"/>
    </row>
    <row r="779">
      <c r="F779" s="33"/>
      <c r="G779" s="21"/>
    </row>
    <row r="780">
      <c r="F780" s="33"/>
      <c r="G780" s="21"/>
    </row>
    <row r="781">
      <c r="F781" s="33"/>
      <c r="G781" s="21"/>
    </row>
    <row r="782">
      <c r="F782" s="33"/>
      <c r="G782" s="21"/>
    </row>
    <row r="783">
      <c r="F783" s="33"/>
      <c r="G783" s="21"/>
    </row>
    <row r="784">
      <c r="F784" s="33"/>
      <c r="G784" s="21"/>
    </row>
    <row r="785">
      <c r="F785" s="33"/>
      <c r="G785" s="21"/>
    </row>
    <row r="786">
      <c r="F786" s="33"/>
      <c r="G786" s="21"/>
    </row>
    <row r="787">
      <c r="F787" s="33"/>
      <c r="G787" s="21"/>
    </row>
    <row r="788">
      <c r="F788" s="33"/>
      <c r="G788" s="21"/>
    </row>
    <row r="789">
      <c r="F789" s="33"/>
      <c r="G789" s="21"/>
    </row>
    <row r="790">
      <c r="F790" s="33"/>
      <c r="G790" s="21"/>
    </row>
    <row r="791">
      <c r="F791" s="33"/>
      <c r="G791" s="21"/>
    </row>
    <row r="792">
      <c r="F792" s="33"/>
      <c r="G792" s="21"/>
    </row>
    <row r="793">
      <c r="F793" s="33"/>
      <c r="G793" s="21"/>
    </row>
    <row r="794">
      <c r="F794" s="33"/>
      <c r="G794" s="21"/>
    </row>
    <row r="795">
      <c r="F795" s="33"/>
      <c r="G795" s="21"/>
    </row>
    <row r="796">
      <c r="F796" s="33"/>
      <c r="G796" s="21"/>
    </row>
    <row r="797">
      <c r="F797" s="33"/>
      <c r="G797" s="21"/>
    </row>
    <row r="798">
      <c r="F798" s="33"/>
      <c r="G798" s="21"/>
    </row>
    <row r="799">
      <c r="F799" s="33"/>
      <c r="G799" s="21"/>
    </row>
    <row r="800">
      <c r="F800" s="33"/>
      <c r="G800" s="21"/>
    </row>
    <row r="801">
      <c r="F801" s="33"/>
      <c r="G801" s="21"/>
    </row>
    <row r="802">
      <c r="F802" s="33"/>
      <c r="G802" s="21"/>
    </row>
    <row r="803">
      <c r="F803" s="33"/>
      <c r="G803" s="21"/>
    </row>
    <row r="804">
      <c r="F804" s="33"/>
      <c r="G804" s="21"/>
    </row>
    <row r="805">
      <c r="F805" s="33"/>
      <c r="G805" s="21"/>
    </row>
    <row r="806">
      <c r="F806" s="33"/>
      <c r="G806" s="21"/>
    </row>
    <row r="807">
      <c r="F807" s="33"/>
      <c r="G807" s="21"/>
    </row>
    <row r="808">
      <c r="F808" s="33"/>
      <c r="G808" s="21"/>
    </row>
    <row r="809">
      <c r="F809" s="33"/>
      <c r="G809" s="21"/>
    </row>
    <row r="810">
      <c r="F810" s="33"/>
      <c r="G810" s="21"/>
    </row>
    <row r="811">
      <c r="F811" s="33"/>
      <c r="G811" s="21"/>
    </row>
    <row r="812">
      <c r="F812" s="33"/>
      <c r="G812" s="21"/>
    </row>
    <row r="813">
      <c r="F813" s="33"/>
      <c r="G813" s="21"/>
    </row>
    <row r="814">
      <c r="F814" s="33"/>
      <c r="G814" s="21"/>
    </row>
    <row r="815">
      <c r="F815" s="33"/>
      <c r="G815" s="21"/>
    </row>
    <row r="816">
      <c r="F816" s="33"/>
      <c r="G816" s="21"/>
    </row>
    <row r="817">
      <c r="F817" s="33"/>
      <c r="G817" s="21"/>
    </row>
    <row r="818">
      <c r="F818" s="33"/>
      <c r="G818" s="21"/>
    </row>
    <row r="819">
      <c r="F819" s="33"/>
      <c r="G819" s="21"/>
    </row>
    <row r="820">
      <c r="F820" s="33"/>
      <c r="G820" s="21"/>
    </row>
    <row r="821">
      <c r="F821" s="33"/>
      <c r="G821" s="21"/>
    </row>
    <row r="822">
      <c r="F822" s="33"/>
      <c r="G822" s="21"/>
    </row>
    <row r="823">
      <c r="F823" s="33"/>
      <c r="G823" s="21"/>
    </row>
    <row r="824">
      <c r="F824" s="33"/>
      <c r="G824" s="21"/>
    </row>
    <row r="825">
      <c r="F825" s="33"/>
      <c r="G825" s="21"/>
    </row>
    <row r="826">
      <c r="F826" s="33"/>
      <c r="G826" s="21"/>
    </row>
    <row r="827">
      <c r="F827" s="33"/>
      <c r="G827" s="21"/>
    </row>
    <row r="828">
      <c r="F828" s="33"/>
      <c r="G828" s="21"/>
    </row>
    <row r="829">
      <c r="F829" s="33"/>
      <c r="G829" s="21"/>
    </row>
    <row r="830">
      <c r="F830" s="33"/>
      <c r="G830" s="21"/>
    </row>
    <row r="831">
      <c r="F831" s="33"/>
      <c r="G831" s="21"/>
    </row>
    <row r="832">
      <c r="F832" s="33"/>
      <c r="G832" s="21"/>
    </row>
    <row r="833">
      <c r="F833" s="33"/>
      <c r="G833" s="21"/>
    </row>
    <row r="834">
      <c r="F834" s="33"/>
      <c r="G834" s="21"/>
    </row>
    <row r="835">
      <c r="F835" s="33"/>
      <c r="G835" s="21"/>
    </row>
    <row r="836">
      <c r="F836" s="33"/>
      <c r="G836" s="21"/>
    </row>
    <row r="837">
      <c r="F837" s="33"/>
      <c r="G837" s="21"/>
    </row>
    <row r="838">
      <c r="F838" s="33"/>
      <c r="G838" s="21"/>
    </row>
    <row r="839">
      <c r="F839" s="33"/>
      <c r="G839" s="21"/>
    </row>
    <row r="840">
      <c r="F840" s="33"/>
      <c r="G840" s="21"/>
    </row>
    <row r="841">
      <c r="F841" s="33"/>
      <c r="G841" s="21"/>
    </row>
    <row r="842">
      <c r="F842" s="33"/>
      <c r="G842" s="21"/>
    </row>
    <row r="843">
      <c r="F843" s="33"/>
      <c r="G843" s="21"/>
    </row>
    <row r="844">
      <c r="F844" s="33"/>
      <c r="G844" s="21"/>
    </row>
    <row r="845">
      <c r="F845" s="33"/>
      <c r="G845" s="21"/>
    </row>
    <row r="846">
      <c r="F846" s="33"/>
      <c r="G846" s="21"/>
    </row>
    <row r="847">
      <c r="F847" s="33"/>
      <c r="G847" s="21"/>
    </row>
    <row r="848">
      <c r="F848" s="33"/>
      <c r="G848" s="21"/>
    </row>
    <row r="849">
      <c r="F849" s="33"/>
      <c r="G849" s="21"/>
    </row>
    <row r="850">
      <c r="F850" s="33"/>
      <c r="G850" s="21"/>
    </row>
    <row r="851">
      <c r="F851" s="33"/>
      <c r="G851" s="21"/>
    </row>
    <row r="852">
      <c r="F852" s="33"/>
      <c r="G852" s="21"/>
    </row>
    <row r="853">
      <c r="F853" s="33"/>
      <c r="G853" s="21"/>
    </row>
    <row r="854">
      <c r="F854" s="33"/>
      <c r="G854" s="21"/>
    </row>
    <row r="855">
      <c r="F855" s="33"/>
      <c r="G855" s="21"/>
    </row>
    <row r="856">
      <c r="F856" s="33"/>
      <c r="G856" s="21"/>
    </row>
    <row r="857">
      <c r="F857" s="33"/>
      <c r="G857" s="21"/>
    </row>
    <row r="858">
      <c r="F858" s="33"/>
      <c r="G858" s="21"/>
    </row>
    <row r="859">
      <c r="F859" s="33"/>
      <c r="G859" s="21"/>
    </row>
    <row r="860">
      <c r="F860" s="33"/>
      <c r="G860" s="21"/>
    </row>
    <row r="861">
      <c r="F861" s="33"/>
      <c r="G861" s="21"/>
    </row>
    <row r="862">
      <c r="F862" s="33"/>
      <c r="G862" s="21"/>
    </row>
    <row r="863">
      <c r="F863" s="33"/>
      <c r="G863" s="21"/>
    </row>
    <row r="864">
      <c r="F864" s="33"/>
      <c r="G864" s="21"/>
    </row>
    <row r="865">
      <c r="F865" s="33"/>
      <c r="G865" s="21"/>
    </row>
    <row r="866">
      <c r="F866" s="33"/>
      <c r="G866" s="21"/>
    </row>
    <row r="867">
      <c r="F867" s="33"/>
      <c r="G867" s="21"/>
    </row>
    <row r="868">
      <c r="F868" s="33"/>
      <c r="G868" s="21"/>
    </row>
    <row r="869">
      <c r="F869" s="33"/>
      <c r="G869" s="21"/>
    </row>
    <row r="870">
      <c r="F870" s="33"/>
      <c r="G870" s="21"/>
    </row>
    <row r="871">
      <c r="F871" s="33"/>
      <c r="G871" s="21"/>
    </row>
    <row r="872">
      <c r="F872" s="33"/>
      <c r="G872" s="21"/>
    </row>
    <row r="873">
      <c r="F873" s="33"/>
      <c r="G873" s="21"/>
    </row>
    <row r="874">
      <c r="F874" s="33"/>
      <c r="G874" s="21"/>
    </row>
    <row r="875">
      <c r="F875" s="33"/>
      <c r="G875" s="21"/>
    </row>
    <row r="876">
      <c r="F876" s="33"/>
      <c r="G876" s="21"/>
    </row>
    <row r="877">
      <c r="F877" s="33"/>
      <c r="G877" s="21"/>
    </row>
    <row r="878">
      <c r="F878" s="33"/>
      <c r="G878" s="21"/>
    </row>
    <row r="879">
      <c r="F879" s="33"/>
      <c r="G879" s="21"/>
    </row>
    <row r="880">
      <c r="F880" s="33"/>
      <c r="G880" s="21"/>
    </row>
    <row r="881">
      <c r="F881" s="33"/>
      <c r="G881" s="21"/>
    </row>
    <row r="882">
      <c r="F882" s="33"/>
      <c r="G882" s="21"/>
    </row>
    <row r="883">
      <c r="F883" s="33"/>
      <c r="G883" s="21"/>
    </row>
    <row r="884">
      <c r="F884" s="33"/>
      <c r="G884" s="21"/>
    </row>
    <row r="885">
      <c r="F885" s="33"/>
      <c r="G885" s="21"/>
    </row>
    <row r="886">
      <c r="F886" s="33"/>
      <c r="G886" s="21"/>
    </row>
    <row r="887">
      <c r="F887" s="33"/>
      <c r="G887" s="21"/>
    </row>
    <row r="888">
      <c r="F888" s="33"/>
      <c r="G888" s="21"/>
    </row>
    <row r="889">
      <c r="F889" s="33"/>
      <c r="G889" s="21"/>
    </row>
    <row r="890">
      <c r="F890" s="33"/>
      <c r="G890" s="21"/>
    </row>
    <row r="891">
      <c r="F891" s="33"/>
      <c r="G891" s="21"/>
    </row>
    <row r="892">
      <c r="F892" s="33"/>
      <c r="G892" s="21"/>
    </row>
    <row r="893">
      <c r="F893" s="33"/>
      <c r="G893" s="21"/>
    </row>
    <row r="894">
      <c r="F894" s="33"/>
      <c r="G894" s="21"/>
    </row>
    <row r="895">
      <c r="F895" s="33"/>
      <c r="G895" s="21"/>
    </row>
    <row r="896">
      <c r="F896" s="33"/>
      <c r="G896" s="21"/>
    </row>
    <row r="897">
      <c r="F897" s="33"/>
      <c r="G897" s="21"/>
    </row>
    <row r="898">
      <c r="F898" s="33"/>
      <c r="G898" s="21"/>
    </row>
    <row r="899">
      <c r="F899" s="33"/>
      <c r="G899" s="21"/>
    </row>
    <row r="900">
      <c r="F900" s="33"/>
      <c r="G900" s="21"/>
    </row>
    <row r="901">
      <c r="F901" s="33"/>
      <c r="G901" s="21"/>
    </row>
    <row r="902">
      <c r="F902" s="33"/>
      <c r="G902" s="21"/>
    </row>
    <row r="903">
      <c r="F903" s="33"/>
      <c r="G903" s="21"/>
    </row>
    <row r="904">
      <c r="F904" s="33"/>
      <c r="G904" s="21"/>
    </row>
    <row r="905">
      <c r="F905" s="33"/>
      <c r="G905" s="21"/>
    </row>
    <row r="906">
      <c r="F906" s="33"/>
      <c r="G906" s="21"/>
    </row>
    <row r="907">
      <c r="F907" s="33"/>
      <c r="G907" s="21"/>
    </row>
    <row r="908">
      <c r="F908" s="33"/>
      <c r="G908" s="21"/>
    </row>
    <row r="909">
      <c r="F909" s="33"/>
      <c r="G909" s="21"/>
    </row>
    <row r="910">
      <c r="F910" s="33"/>
      <c r="G910" s="21"/>
    </row>
    <row r="911">
      <c r="F911" s="33"/>
      <c r="G911" s="21"/>
    </row>
    <row r="912">
      <c r="F912" s="33"/>
      <c r="G912" s="21"/>
    </row>
    <row r="913">
      <c r="F913" s="33"/>
      <c r="G913" s="21"/>
    </row>
    <row r="914">
      <c r="F914" s="33"/>
      <c r="G914" s="21"/>
    </row>
    <row r="915">
      <c r="F915" s="33"/>
      <c r="G915" s="21"/>
    </row>
    <row r="916">
      <c r="F916" s="33"/>
      <c r="G916" s="21"/>
    </row>
    <row r="917">
      <c r="F917" s="33"/>
      <c r="G917" s="21"/>
    </row>
    <row r="918">
      <c r="F918" s="33"/>
      <c r="G918" s="21"/>
    </row>
    <row r="919">
      <c r="F919" s="33"/>
      <c r="G919" s="21"/>
    </row>
    <row r="920">
      <c r="F920" s="33"/>
      <c r="G920" s="21"/>
    </row>
    <row r="921">
      <c r="F921" s="33"/>
      <c r="G921" s="21"/>
    </row>
    <row r="922">
      <c r="F922" s="33"/>
      <c r="G922" s="21"/>
    </row>
    <row r="923">
      <c r="F923" s="33"/>
      <c r="G923" s="21"/>
    </row>
    <row r="924">
      <c r="F924" s="33"/>
      <c r="G924" s="21"/>
    </row>
    <row r="925">
      <c r="F925" s="33"/>
      <c r="G925" s="21"/>
    </row>
    <row r="926">
      <c r="F926" s="33"/>
      <c r="G926" s="21"/>
    </row>
    <row r="927">
      <c r="F927" s="33"/>
      <c r="G927" s="21"/>
    </row>
    <row r="928">
      <c r="F928" s="33"/>
      <c r="G928" s="21"/>
    </row>
    <row r="929">
      <c r="F929" s="33"/>
      <c r="G929" s="21"/>
    </row>
    <row r="930">
      <c r="F930" s="33"/>
      <c r="G930" s="21"/>
    </row>
    <row r="931">
      <c r="F931" s="33"/>
      <c r="G931" s="21"/>
    </row>
    <row r="932">
      <c r="F932" s="33"/>
      <c r="G932" s="21"/>
    </row>
    <row r="933">
      <c r="F933" s="33"/>
      <c r="G933" s="21"/>
    </row>
    <row r="934">
      <c r="F934" s="33"/>
      <c r="G934" s="21"/>
    </row>
    <row r="935">
      <c r="F935" s="33"/>
      <c r="G935" s="21"/>
    </row>
    <row r="936">
      <c r="F936" s="33"/>
      <c r="G936" s="21"/>
    </row>
    <row r="937">
      <c r="F937" s="33"/>
      <c r="G937" s="21"/>
    </row>
    <row r="938">
      <c r="F938" s="33"/>
      <c r="G938" s="21"/>
    </row>
    <row r="939">
      <c r="F939" s="33"/>
      <c r="G939" s="21"/>
    </row>
    <row r="940">
      <c r="F940" s="33"/>
      <c r="G940" s="21"/>
    </row>
    <row r="941">
      <c r="F941" s="33"/>
      <c r="G941" s="21"/>
    </row>
    <row r="942">
      <c r="F942" s="33"/>
      <c r="G942" s="21"/>
    </row>
    <row r="943">
      <c r="F943" s="33"/>
      <c r="G943" s="21"/>
    </row>
    <row r="944">
      <c r="F944" s="33"/>
      <c r="G944" s="21"/>
    </row>
    <row r="945">
      <c r="F945" s="33"/>
      <c r="G945" s="21"/>
    </row>
    <row r="946">
      <c r="F946" s="33"/>
      <c r="G946" s="21"/>
    </row>
    <row r="947">
      <c r="F947" s="33"/>
      <c r="G947" s="21"/>
    </row>
    <row r="948">
      <c r="F948" s="33"/>
      <c r="G948" s="21"/>
    </row>
    <row r="949">
      <c r="F949" s="33"/>
      <c r="G949" s="21"/>
    </row>
    <row r="950">
      <c r="F950" s="33"/>
      <c r="G950" s="21"/>
    </row>
    <row r="951">
      <c r="F951" s="33"/>
      <c r="G951" s="21"/>
    </row>
    <row r="952">
      <c r="F952" s="33"/>
      <c r="G952" s="21"/>
    </row>
    <row r="953">
      <c r="F953" s="33"/>
      <c r="G953" s="21"/>
    </row>
    <row r="954">
      <c r="F954" s="33"/>
      <c r="G954" s="21"/>
    </row>
    <row r="955">
      <c r="F955" s="33"/>
      <c r="G955" s="21"/>
    </row>
    <row r="956">
      <c r="F956" s="33"/>
      <c r="G956" s="21"/>
    </row>
    <row r="957">
      <c r="F957" s="33"/>
      <c r="G957" s="21"/>
    </row>
    <row r="958">
      <c r="F958" s="33"/>
      <c r="G958" s="21"/>
    </row>
    <row r="959">
      <c r="F959" s="33"/>
      <c r="G959" s="21"/>
    </row>
    <row r="960">
      <c r="F960" s="33"/>
      <c r="G960" s="21"/>
    </row>
    <row r="961">
      <c r="F961" s="33"/>
      <c r="G961" s="21"/>
    </row>
    <row r="962">
      <c r="F962" s="33"/>
      <c r="G962" s="21"/>
    </row>
    <row r="963">
      <c r="F963" s="33"/>
      <c r="G963" s="21"/>
    </row>
    <row r="964">
      <c r="F964" s="33"/>
      <c r="G964" s="21"/>
    </row>
    <row r="965">
      <c r="F965" s="33"/>
      <c r="G965" s="21"/>
    </row>
    <row r="966">
      <c r="F966" s="33"/>
      <c r="G966" s="21"/>
    </row>
    <row r="967">
      <c r="F967" s="33"/>
      <c r="G967" s="21"/>
    </row>
    <row r="968">
      <c r="F968" s="33"/>
      <c r="G968" s="21"/>
    </row>
    <row r="969">
      <c r="F969" s="33"/>
      <c r="G969" s="21"/>
    </row>
    <row r="970">
      <c r="F970" s="33"/>
      <c r="G970" s="21"/>
    </row>
    <row r="971">
      <c r="F971" s="33"/>
      <c r="G971" s="21"/>
    </row>
    <row r="972">
      <c r="F972" s="33"/>
      <c r="G972" s="21"/>
    </row>
    <row r="973">
      <c r="F973" s="33"/>
      <c r="G973" s="21"/>
    </row>
    <row r="974">
      <c r="F974" s="33"/>
      <c r="G974" s="21"/>
    </row>
    <row r="975">
      <c r="F975" s="33"/>
      <c r="G975" s="21"/>
    </row>
    <row r="976">
      <c r="F976" s="33"/>
      <c r="G976" s="21"/>
    </row>
    <row r="977">
      <c r="F977" s="33"/>
      <c r="G977" s="21"/>
    </row>
    <row r="978">
      <c r="F978" s="33"/>
      <c r="G978" s="21"/>
    </row>
    <row r="979">
      <c r="F979" s="33"/>
      <c r="G979" s="21"/>
    </row>
    <row r="980">
      <c r="F980" s="33"/>
      <c r="G980" s="21"/>
    </row>
    <row r="981">
      <c r="F981" s="33"/>
      <c r="G981" s="21"/>
    </row>
    <row r="982">
      <c r="F982" s="33"/>
      <c r="G982" s="21"/>
    </row>
    <row r="983">
      <c r="F983" s="33"/>
      <c r="G983" s="21"/>
    </row>
    <row r="984">
      <c r="F984" s="33"/>
      <c r="G984" s="21"/>
    </row>
    <row r="985">
      <c r="F985" s="33"/>
      <c r="G985" s="21"/>
    </row>
    <row r="986">
      <c r="F986" s="33"/>
      <c r="G986" s="21"/>
    </row>
    <row r="987">
      <c r="F987" s="33"/>
      <c r="G987" s="21"/>
    </row>
    <row r="988">
      <c r="F988" s="33"/>
      <c r="G988" s="21"/>
    </row>
    <row r="989">
      <c r="F989" s="33"/>
      <c r="G989" s="21"/>
    </row>
    <row r="990">
      <c r="F990" s="33"/>
      <c r="G990" s="21"/>
    </row>
    <row r="991">
      <c r="F991" s="33"/>
      <c r="G991" s="21"/>
    </row>
    <row r="992">
      <c r="F992" s="33"/>
      <c r="G992" s="21"/>
    </row>
    <row r="993">
      <c r="F993" s="33"/>
      <c r="G993" s="21"/>
    </row>
    <row r="994">
      <c r="F994" s="33"/>
      <c r="G994" s="21"/>
    </row>
    <row r="995">
      <c r="F995" s="33"/>
      <c r="G995" s="21"/>
    </row>
    <row r="996">
      <c r="F996" s="33"/>
      <c r="G996" s="21"/>
    </row>
    <row r="997">
      <c r="F997" s="33"/>
      <c r="G997" s="21"/>
    </row>
    <row r="998">
      <c r="F998" s="33"/>
      <c r="G998" s="21"/>
    </row>
    <row r="999">
      <c r="F999" s="33"/>
      <c r="G999" s="21"/>
    </row>
    <row r="1000">
      <c r="F1000" s="33"/>
      <c r="G1000" s="21"/>
    </row>
    <row r="1001">
      <c r="F1001" s="33"/>
      <c r="G1001" s="21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</hyperlinks>
  <drawing r:id="rId19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5.88"/>
    <col customWidth="1" min="3" max="3" width="7.25"/>
    <col customWidth="1" min="4" max="4" width="20.88"/>
    <col customWidth="1" min="5" max="5" width="8.75"/>
    <col customWidth="1" min="6" max="6" width="5.13"/>
    <col customWidth="1" min="7" max="7" width="11.25"/>
  </cols>
  <sheetData>
    <row r="1">
      <c r="A1" s="42" t="s">
        <v>11714</v>
      </c>
      <c r="B1" s="42" t="s">
        <v>12085</v>
      </c>
      <c r="C1" s="42" t="s">
        <v>12086</v>
      </c>
      <c r="D1" s="42" t="s">
        <v>11711</v>
      </c>
      <c r="E1" s="42" t="s">
        <v>12087</v>
      </c>
      <c r="F1" s="42" t="s">
        <v>12088</v>
      </c>
      <c r="G1" s="42" t="s">
        <v>12089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9">
        <v>1963.0</v>
      </c>
      <c r="B2" s="29" t="s">
        <v>11934</v>
      </c>
      <c r="C2" s="29"/>
      <c r="D2" s="29" t="s">
        <v>65</v>
      </c>
    </row>
    <row r="3">
      <c r="A3" s="29">
        <v>1970.0</v>
      </c>
      <c r="B3" s="29" t="s">
        <v>11934</v>
      </c>
      <c r="C3" s="29"/>
      <c r="D3" s="29" t="s">
        <v>65</v>
      </c>
    </row>
    <row r="4">
      <c r="A4" s="29">
        <v>1962.0</v>
      </c>
      <c r="B4" s="29" t="s">
        <v>11934</v>
      </c>
      <c r="C4" s="29"/>
      <c r="D4" s="29" t="s">
        <v>10799</v>
      </c>
      <c r="F4" s="29"/>
      <c r="G4" s="29" t="s">
        <v>12090</v>
      </c>
    </row>
    <row r="5">
      <c r="A5" s="29">
        <v>1963.0</v>
      </c>
      <c r="B5" s="29" t="s">
        <v>11934</v>
      </c>
      <c r="C5" s="29"/>
      <c r="D5" s="29" t="s">
        <v>12091</v>
      </c>
    </row>
    <row r="6">
      <c r="A6" s="29">
        <v>1958.0</v>
      </c>
      <c r="B6" s="29" t="s">
        <v>11934</v>
      </c>
      <c r="C6" s="29"/>
      <c r="D6" s="29" t="s">
        <v>12092</v>
      </c>
      <c r="F6" s="29"/>
      <c r="G6" s="29" t="s">
        <v>12093</v>
      </c>
    </row>
    <row r="7">
      <c r="A7" s="29">
        <v>1958.0</v>
      </c>
      <c r="B7" s="29" t="s">
        <v>11934</v>
      </c>
      <c r="C7" s="29"/>
      <c r="D7" s="29" t="s">
        <v>19</v>
      </c>
      <c r="F7" s="29"/>
      <c r="G7" s="29" t="s">
        <v>12094</v>
      </c>
    </row>
    <row r="8">
      <c r="A8" s="29">
        <v>1964.0</v>
      </c>
      <c r="B8" s="29" t="s">
        <v>11934</v>
      </c>
      <c r="C8" s="29"/>
      <c r="D8" s="29" t="s">
        <v>12095</v>
      </c>
    </row>
    <row r="9">
      <c r="A9" s="29">
        <v>1958.0</v>
      </c>
      <c r="B9" s="29" t="s">
        <v>11934</v>
      </c>
      <c r="C9" s="29"/>
      <c r="D9" s="29" t="s">
        <v>65</v>
      </c>
      <c r="F9" s="29"/>
      <c r="G9" s="29" t="s">
        <v>12096</v>
      </c>
    </row>
    <row r="10">
      <c r="A10" s="29">
        <v>1962.0</v>
      </c>
      <c r="B10" s="29" t="s">
        <v>11934</v>
      </c>
      <c r="C10" s="29"/>
      <c r="D10" s="29" t="s">
        <v>12097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0.88"/>
    <col customWidth="1" min="3" max="3" width="14.13"/>
  </cols>
  <sheetData>
    <row r="1">
      <c r="A1" s="42" t="s">
        <v>12098</v>
      </c>
      <c r="B1" s="42"/>
      <c r="C1" s="63"/>
      <c r="D1" s="63"/>
      <c r="E1" s="42"/>
      <c r="F1" s="42"/>
      <c r="G1" s="42"/>
    </row>
    <row r="2">
      <c r="B2" s="42" t="s">
        <v>12099</v>
      </c>
      <c r="C2" s="42" t="s">
        <v>2</v>
      </c>
      <c r="D2" s="63" t="s">
        <v>3</v>
      </c>
      <c r="E2" s="63" t="s">
        <v>12075</v>
      </c>
      <c r="F2" s="42" t="s">
        <v>12100</v>
      </c>
      <c r="G2" s="42" t="s">
        <v>12101</v>
      </c>
      <c r="H2" s="42" t="s">
        <v>12102</v>
      </c>
    </row>
    <row r="3">
      <c r="A3" s="29">
        <v>1.0</v>
      </c>
      <c r="B3" s="29" t="s">
        <v>12054</v>
      </c>
      <c r="D3" s="30">
        <v>1.0</v>
      </c>
      <c r="E3" s="30">
        <v>0.0</v>
      </c>
      <c r="F3" s="21">
        <f>D3+E3</f>
        <v>1</v>
      </c>
      <c r="G3" s="29" t="s">
        <v>11955</v>
      </c>
      <c r="H3" s="29" t="s">
        <v>11955</v>
      </c>
    </row>
    <row r="4">
      <c r="A4" s="29">
        <v>2.0</v>
      </c>
      <c r="B4" s="29" t="s">
        <v>12103</v>
      </c>
      <c r="D4" s="30">
        <v>2.84</v>
      </c>
      <c r="E4" s="30">
        <v>4.99</v>
      </c>
      <c r="F4" s="29">
        <v>12.53</v>
      </c>
      <c r="G4" s="29" t="s">
        <v>11955</v>
      </c>
      <c r="H4" s="29" t="s">
        <v>11955</v>
      </c>
    </row>
    <row r="5">
      <c r="A5" s="29">
        <v>3.0</v>
      </c>
      <c r="B5" s="29" t="s">
        <v>12104</v>
      </c>
      <c r="C5" s="29">
        <v>499.0</v>
      </c>
      <c r="D5" s="30">
        <v>4.49</v>
      </c>
      <c r="E5" s="30">
        <v>0.0</v>
      </c>
      <c r="F5" s="21">
        <f t="shared" ref="F5:F12" si="1">D5+E5</f>
        <v>4.49</v>
      </c>
      <c r="G5" s="29" t="s">
        <v>11955</v>
      </c>
      <c r="H5" s="29" t="s">
        <v>11955</v>
      </c>
    </row>
    <row r="6">
      <c r="A6" s="29">
        <v>4.0</v>
      </c>
      <c r="B6" s="29" t="s">
        <v>12105</v>
      </c>
      <c r="C6" s="29">
        <v>399.0</v>
      </c>
      <c r="D6" s="30">
        <v>2.95</v>
      </c>
      <c r="E6" s="30">
        <v>0.0</v>
      </c>
      <c r="F6" s="21">
        <f t="shared" si="1"/>
        <v>2.95</v>
      </c>
      <c r="G6" s="29" t="s">
        <v>11955</v>
      </c>
      <c r="H6" s="29" t="s">
        <v>11955</v>
      </c>
    </row>
    <row r="7">
      <c r="A7" s="29">
        <v>5.0</v>
      </c>
      <c r="B7" s="29" t="s">
        <v>12106</v>
      </c>
      <c r="C7" s="29">
        <v>299.0</v>
      </c>
      <c r="D7" s="30">
        <v>2.54</v>
      </c>
      <c r="E7" s="30">
        <v>5.54</v>
      </c>
      <c r="F7" s="21">
        <f t="shared" si="1"/>
        <v>8.08</v>
      </c>
      <c r="G7" s="29" t="s">
        <v>11955</v>
      </c>
      <c r="H7" s="29" t="s">
        <v>11955</v>
      </c>
    </row>
    <row r="8">
      <c r="A8" s="29">
        <v>6.0</v>
      </c>
      <c r="B8" s="29" t="s">
        <v>12107</v>
      </c>
      <c r="C8" s="29">
        <v>249.0</v>
      </c>
      <c r="D8" s="30">
        <v>3.99</v>
      </c>
      <c r="E8" s="30">
        <v>4.5</v>
      </c>
      <c r="F8" s="21">
        <f t="shared" si="1"/>
        <v>8.49</v>
      </c>
      <c r="G8" s="29" t="s">
        <v>11955</v>
      </c>
      <c r="H8" s="29" t="s">
        <v>11955</v>
      </c>
    </row>
    <row r="9">
      <c r="A9" s="29">
        <v>7.0</v>
      </c>
      <c r="B9" s="29" t="s">
        <v>12108</v>
      </c>
      <c r="C9" s="29">
        <v>199.0</v>
      </c>
      <c r="D9" s="30">
        <v>8.95</v>
      </c>
      <c r="E9" s="30">
        <v>0.0</v>
      </c>
      <c r="F9" s="21">
        <f t="shared" si="1"/>
        <v>8.95</v>
      </c>
      <c r="G9" s="29" t="s">
        <v>11955</v>
      </c>
      <c r="H9" s="29" t="s">
        <v>11955</v>
      </c>
    </row>
    <row r="10">
      <c r="A10" s="29">
        <v>8.0</v>
      </c>
      <c r="B10" s="29" t="s">
        <v>12109</v>
      </c>
      <c r="C10" s="29">
        <v>149.0</v>
      </c>
      <c r="D10" s="30">
        <v>8.28</v>
      </c>
      <c r="E10" s="30">
        <v>0.0</v>
      </c>
      <c r="F10" s="21">
        <f t="shared" si="1"/>
        <v>8.28</v>
      </c>
      <c r="G10" s="29" t="s">
        <v>11955</v>
      </c>
      <c r="H10" s="29" t="s">
        <v>11955</v>
      </c>
    </row>
    <row r="11">
      <c r="A11" s="29">
        <v>9.0</v>
      </c>
      <c r="B11" s="29" t="s">
        <v>12110</v>
      </c>
      <c r="C11" s="29">
        <v>99.0</v>
      </c>
      <c r="D11" s="30">
        <v>9.99</v>
      </c>
      <c r="E11" s="30">
        <v>0.0</v>
      </c>
      <c r="F11" s="21">
        <f t="shared" si="1"/>
        <v>9.99</v>
      </c>
      <c r="G11" s="29" t="s">
        <v>11955</v>
      </c>
      <c r="H11" s="29" t="s">
        <v>11955</v>
      </c>
    </row>
    <row r="12">
      <c r="A12" s="29">
        <v>10.0</v>
      </c>
      <c r="B12" s="29" t="s">
        <v>12111</v>
      </c>
      <c r="C12" s="29">
        <v>49.0</v>
      </c>
      <c r="D12" s="30">
        <v>2.29</v>
      </c>
      <c r="E12" s="30">
        <v>2.79</v>
      </c>
      <c r="F12" s="21">
        <f t="shared" si="1"/>
        <v>5.08</v>
      </c>
      <c r="G12" s="29" t="s">
        <v>11955</v>
      </c>
      <c r="H12" s="29" t="s">
        <v>11955</v>
      </c>
    </row>
    <row r="13">
      <c r="A13" s="29">
        <v>11.0</v>
      </c>
      <c r="B13" s="29" t="s">
        <v>12112</v>
      </c>
      <c r="C13" s="29">
        <v>25.0</v>
      </c>
      <c r="D13" s="21"/>
      <c r="E13" s="21"/>
      <c r="F13" s="29">
        <v>37.57</v>
      </c>
      <c r="G13" s="29" t="s">
        <v>11955</v>
      </c>
      <c r="H13" s="29" t="s">
        <v>11955</v>
      </c>
    </row>
    <row r="14">
      <c r="D14" s="21"/>
      <c r="E14" s="21"/>
      <c r="F14" s="21">
        <f>SUM(F3:F13)</f>
        <v>107.41</v>
      </c>
    </row>
    <row r="15">
      <c r="C15" s="21"/>
      <c r="D15" s="21"/>
    </row>
    <row r="16">
      <c r="A16" s="42" t="s">
        <v>12113</v>
      </c>
      <c r="C16" s="21"/>
      <c r="D16" s="21"/>
    </row>
    <row r="17">
      <c r="B17" s="42" t="s">
        <v>12099</v>
      </c>
      <c r="C17" s="42" t="s">
        <v>12114</v>
      </c>
      <c r="D17" s="42" t="s">
        <v>12115</v>
      </c>
      <c r="E17" s="63" t="s">
        <v>3</v>
      </c>
      <c r="F17" s="42" t="s">
        <v>12101</v>
      </c>
      <c r="G17" s="42" t="s">
        <v>12102</v>
      </c>
    </row>
    <row r="18">
      <c r="A18" s="29">
        <v>1.0</v>
      </c>
      <c r="B18" s="29" t="s">
        <v>12116</v>
      </c>
      <c r="D18" s="33"/>
      <c r="E18" s="30">
        <v>2.65</v>
      </c>
      <c r="F18" s="29" t="s">
        <v>11955</v>
      </c>
      <c r="G18" s="29" t="s">
        <v>11955</v>
      </c>
    </row>
    <row r="19">
      <c r="A19" s="29">
        <v>2.0</v>
      </c>
      <c r="B19" s="29" t="s">
        <v>12117</v>
      </c>
      <c r="C19" s="29" t="s">
        <v>12118</v>
      </c>
      <c r="D19" s="33"/>
      <c r="E19" s="30">
        <v>2.72</v>
      </c>
      <c r="F19" s="29" t="s">
        <v>11955</v>
      </c>
      <c r="G19" s="29" t="s">
        <v>11955</v>
      </c>
    </row>
    <row r="20">
      <c r="A20" s="29">
        <v>3.0</v>
      </c>
      <c r="B20" s="29" t="s">
        <v>12119</v>
      </c>
      <c r="C20" s="72" t="s">
        <v>12120</v>
      </c>
      <c r="D20" s="33"/>
      <c r="E20" s="30">
        <v>3.24</v>
      </c>
      <c r="F20" s="29" t="s">
        <v>11955</v>
      </c>
      <c r="G20" s="29" t="s">
        <v>11955</v>
      </c>
    </row>
    <row r="21">
      <c r="A21" s="29">
        <v>4.0</v>
      </c>
      <c r="B21" s="29" t="s">
        <v>12121</v>
      </c>
      <c r="C21" s="72" t="s">
        <v>12122</v>
      </c>
      <c r="D21" s="33"/>
      <c r="E21" s="30">
        <v>7.93</v>
      </c>
      <c r="F21" s="29" t="s">
        <v>11955</v>
      </c>
      <c r="G21" s="29" t="s">
        <v>11955</v>
      </c>
    </row>
    <row r="22">
      <c r="A22" s="29">
        <v>5.0</v>
      </c>
      <c r="B22" s="29" t="s">
        <v>12123</v>
      </c>
      <c r="C22" s="72" t="s">
        <v>12124</v>
      </c>
      <c r="D22" s="33"/>
      <c r="E22" s="30">
        <v>5.13</v>
      </c>
      <c r="F22" s="29" t="s">
        <v>11955</v>
      </c>
      <c r="G22" s="29" t="s">
        <v>11955</v>
      </c>
    </row>
    <row r="23">
      <c r="A23" s="29">
        <v>6.0</v>
      </c>
      <c r="B23" s="29" t="s">
        <v>12125</v>
      </c>
      <c r="C23" s="72" t="s">
        <v>12126</v>
      </c>
      <c r="D23" s="33"/>
      <c r="E23" s="30">
        <v>7.51</v>
      </c>
      <c r="F23" s="29" t="s">
        <v>11955</v>
      </c>
      <c r="G23" s="29" t="s">
        <v>11955</v>
      </c>
    </row>
    <row r="24">
      <c r="A24" s="29">
        <v>7.0</v>
      </c>
      <c r="B24" s="29" t="s">
        <v>12127</v>
      </c>
      <c r="C24" s="72" t="s">
        <v>12128</v>
      </c>
      <c r="D24" s="33"/>
      <c r="E24" s="30">
        <v>9.65</v>
      </c>
      <c r="F24" s="29" t="s">
        <v>11955</v>
      </c>
      <c r="G24" s="29" t="s">
        <v>11955</v>
      </c>
    </row>
    <row r="25">
      <c r="A25" s="29">
        <v>8.0</v>
      </c>
      <c r="B25" s="29" t="s">
        <v>12129</v>
      </c>
      <c r="C25" s="72" t="s">
        <v>12130</v>
      </c>
      <c r="D25" s="33"/>
      <c r="E25" s="21"/>
    </row>
    <row r="26">
      <c r="A26" s="29">
        <v>9.0</v>
      </c>
      <c r="B26" s="29" t="s">
        <v>12131</v>
      </c>
      <c r="D26" s="33"/>
      <c r="E26" s="21"/>
    </row>
    <row r="27">
      <c r="A27" s="29">
        <v>10.0</v>
      </c>
      <c r="B27" s="29" t="s">
        <v>12132</v>
      </c>
      <c r="D27" s="69">
        <v>199.0</v>
      </c>
      <c r="E27" s="30">
        <v>18.21</v>
      </c>
      <c r="F27" s="29" t="s">
        <v>11955</v>
      </c>
      <c r="G27" s="29" t="s">
        <v>11955</v>
      </c>
    </row>
    <row r="28">
      <c r="A28" s="29">
        <v>11.0</v>
      </c>
      <c r="B28" s="29" t="s">
        <v>12133</v>
      </c>
      <c r="D28" s="69">
        <v>100.0</v>
      </c>
      <c r="E28" s="30">
        <v>30.91</v>
      </c>
      <c r="F28" s="29" t="s">
        <v>11955</v>
      </c>
      <c r="G28" s="29" t="s">
        <v>11955</v>
      </c>
    </row>
    <row r="29">
      <c r="A29" s="29">
        <v>12.0</v>
      </c>
      <c r="B29" s="29" t="s">
        <v>12134</v>
      </c>
      <c r="D29" s="69">
        <v>99.0</v>
      </c>
      <c r="E29" s="30">
        <v>29.92</v>
      </c>
      <c r="F29" s="29" t="s">
        <v>11955</v>
      </c>
      <c r="G29" s="29" t="s">
        <v>11955</v>
      </c>
    </row>
    <row r="30">
      <c r="A30" s="29">
        <v>13.0</v>
      </c>
      <c r="B30" s="29" t="s">
        <v>12135</v>
      </c>
      <c r="D30" s="69">
        <v>75.0</v>
      </c>
      <c r="E30" s="30"/>
    </row>
    <row r="31">
      <c r="A31" s="29">
        <v>14.0</v>
      </c>
      <c r="B31" s="29" t="s">
        <v>12136</v>
      </c>
      <c r="D31" s="69">
        <v>70.0</v>
      </c>
      <c r="E31" s="30">
        <v>17.06</v>
      </c>
      <c r="F31" s="29" t="s">
        <v>11955</v>
      </c>
      <c r="G31" s="29" t="s">
        <v>11955</v>
      </c>
    </row>
    <row r="32">
      <c r="A32" s="29">
        <v>15.0</v>
      </c>
      <c r="B32" s="29" t="s">
        <v>12137</v>
      </c>
      <c r="D32" s="69">
        <v>50.0</v>
      </c>
      <c r="E32" s="30"/>
    </row>
    <row r="33">
      <c r="A33" s="29">
        <v>16.0</v>
      </c>
      <c r="B33" s="29" t="s">
        <v>12138</v>
      </c>
      <c r="D33" s="69">
        <v>25.0</v>
      </c>
      <c r="E33" s="30"/>
    </row>
    <row r="34">
      <c r="A34" s="29">
        <v>17.0</v>
      </c>
      <c r="B34" s="29" t="s">
        <v>12139</v>
      </c>
      <c r="D34" s="69">
        <v>10.0</v>
      </c>
      <c r="E34" s="21"/>
    </row>
    <row r="35">
      <c r="A35" s="29">
        <v>18.0</v>
      </c>
      <c r="B35" s="29" t="s">
        <v>12140</v>
      </c>
      <c r="D35" s="69">
        <v>5.0</v>
      </c>
      <c r="E35" s="21"/>
    </row>
    <row r="36">
      <c r="A36" s="29">
        <v>19.0</v>
      </c>
      <c r="B36" s="29" t="s">
        <v>12141</v>
      </c>
      <c r="D36" s="69">
        <v>1.0</v>
      </c>
      <c r="E36" s="21"/>
    </row>
    <row r="37">
      <c r="C37" s="21"/>
      <c r="D37" s="21"/>
      <c r="E37" s="21">
        <f>SUM(E18:E36)</f>
        <v>134.93</v>
      </c>
      <c r="F37" s="21">
        <f>E37/11</f>
        <v>12.26636364</v>
      </c>
    </row>
    <row r="38">
      <c r="C38" s="21"/>
      <c r="D38" s="21"/>
    </row>
    <row r="39">
      <c r="A39" s="29" t="s">
        <v>12142</v>
      </c>
      <c r="C39" s="21"/>
      <c r="D39" s="21"/>
    </row>
    <row r="40">
      <c r="B40" s="42" t="s">
        <v>12099</v>
      </c>
      <c r="C40" s="42" t="s">
        <v>12143</v>
      </c>
      <c r="D40" s="42" t="s">
        <v>12115</v>
      </c>
      <c r="E40" s="63" t="s">
        <v>3</v>
      </c>
      <c r="F40" s="42" t="s">
        <v>12101</v>
      </c>
      <c r="G40" s="42" t="s">
        <v>12102</v>
      </c>
    </row>
    <row r="41">
      <c r="A41" s="29">
        <v>1.0</v>
      </c>
      <c r="B41" s="29" t="s">
        <v>12116</v>
      </c>
      <c r="C41" s="30" t="s">
        <v>12144</v>
      </c>
      <c r="D41" s="33"/>
      <c r="E41" s="30">
        <v>1.12</v>
      </c>
      <c r="F41" s="29" t="s">
        <v>11955</v>
      </c>
      <c r="G41" s="29" t="s">
        <v>11955</v>
      </c>
    </row>
    <row r="42">
      <c r="A42" s="29">
        <v>2.0</v>
      </c>
      <c r="B42" s="29" t="s">
        <v>12145</v>
      </c>
      <c r="C42" s="30" t="s">
        <v>12144</v>
      </c>
      <c r="D42" s="69">
        <v>199.0</v>
      </c>
      <c r="E42" s="30">
        <v>8.52</v>
      </c>
      <c r="F42" s="29" t="s">
        <v>11955</v>
      </c>
      <c r="G42" s="29" t="s">
        <v>11955</v>
      </c>
    </row>
    <row r="43">
      <c r="A43" s="29">
        <v>3.0</v>
      </c>
      <c r="B43" s="29" t="s">
        <v>12146</v>
      </c>
      <c r="C43" s="30" t="s">
        <v>12144</v>
      </c>
      <c r="D43" s="69">
        <v>125.0</v>
      </c>
      <c r="E43" s="30">
        <v>8.47</v>
      </c>
      <c r="F43" s="29" t="s">
        <v>11955</v>
      </c>
    </row>
    <row r="44">
      <c r="A44" s="29">
        <v>4.0</v>
      </c>
      <c r="B44" s="29" t="s">
        <v>12147</v>
      </c>
      <c r="C44" s="30" t="s">
        <v>12144</v>
      </c>
      <c r="D44" s="69">
        <v>99.0</v>
      </c>
      <c r="E44" s="30" t="s">
        <v>12143</v>
      </c>
    </row>
    <row r="45">
      <c r="A45" s="29">
        <v>5.0</v>
      </c>
      <c r="B45" s="29" t="s">
        <v>12148</v>
      </c>
      <c r="C45" s="30" t="s">
        <v>12144</v>
      </c>
      <c r="D45" s="69">
        <v>75.0</v>
      </c>
      <c r="E45" s="30">
        <v>16.26</v>
      </c>
      <c r="F45" s="29" t="s">
        <v>11955</v>
      </c>
    </row>
    <row r="46">
      <c r="A46" s="29">
        <v>6.0</v>
      </c>
      <c r="B46" s="29" t="s">
        <v>12149</v>
      </c>
      <c r="C46" s="30" t="s">
        <v>12144</v>
      </c>
      <c r="D46" s="69">
        <v>50.0</v>
      </c>
      <c r="E46" s="30">
        <v>14.92</v>
      </c>
      <c r="F46" s="29" t="s">
        <v>11955</v>
      </c>
      <c r="G46" s="29" t="s">
        <v>11955</v>
      </c>
    </row>
    <row r="47">
      <c r="A47" s="29">
        <v>7.0</v>
      </c>
      <c r="B47" s="29" t="s">
        <v>12150</v>
      </c>
      <c r="C47" s="21"/>
      <c r="D47" s="69">
        <v>25.0</v>
      </c>
      <c r="E47" s="21"/>
    </row>
    <row r="48">
      <c r="A48" s="29">
        <v>8.0</v>
      </c>
      <c r="B48" s="29" t="s">
        <v>12151</v>
      </c>
      <c r="C48" s="21"/>
      <c r="D48" s="69">
        <v>15.0</v>
      </c>
      <c r="E48" s="21"/>
    </row>
    <row r="49">
      <c r="A49" s="29">
        <v>9.0</v>
      </c>
      <c r="B49" s="29" t="s">
        <v>12152</v>
      </c>
      <c r="C49" s="21"/>
      <c r="D49" s="69">
        <v>1.0</v>
      </c>
      <c r="E49" s="21"/>
    </row>
    <row r="50">
      <c r="A50" s="29">
        <v>10.0</v>
      </c>
      <c r="B50" s="29" t="s">
        <v>12153</v>
      </c>
      <c r="C50" s="30" t="s">
        <v>12144</v>
      </c>
      <c r="D50" s="33"/>
      <c r="E50" s="30" t="s">
        <v>12143</v>
      </c>
    </row>
    <row r="51">
      <c r="A51" s="29">
        <v>11.0</v>
      </c>
      <c r="B51" s="29" t="s">
        <v>12154</v>
      </c>
      <c r="C51" s="30" t="s">
        <v>12144</v>
      </c>
      <c r="D51" s="69">
        <v>99.0</v>
      </c>
      <c r="E51" s="30">
        <v>19.93</v>
      </c>
      <c r="F51" s="29" t="s">
        <v>11955</v>
      </c>
      <c r="G51" s="29" t="s">
        <v>11955</v>
      </c>
    </row>
    <row r="52">
      <c r="A52" s="29">
        <v>12.0</v>
      </c>
      <c r="B52" s="29" t="s">
        <v>12155</v>
      </c>
      <c r="C52" s="30" t="s">
        <v>12144</v>
      </c>
      <c r="D52" s="69">
        <v>50.0</v>
      </c>
      <c r="E52" s="30">
        <v>15.99</v>
      </c>
      <c r="F52" s="29" t="s">
        <v>11955</v>
      </c>
      <c r="G52" s="29" t="s">
        <v>11955</v>
      </c>
    </row>
    <row r="53">
      <c r="A53" s="29">
        <v>13.0</v>
      </c>
      <c r="B53" s="29" t="s">
        <v>12156</v>
      </c>
      <c r="C53" s="21"/>
      <c r="D53" s="69">
        <v>1.0</v>
      </c>
      <c r="E53" s="21"/>
    </row>
    <row r="54">
      <c r="C54" s="21"/>
      <c r="D54" s="21"/>
      <c r="E54" s="21">
        <f>SUM(E41:E53)</f>
        <v>85.21</v>
      </c>
      <c r="F54" s="21"/>
    </row>
    <row r="55">
      <c r="C55" s="21"/>
      <c r="D55" s="21"/>
    </row>
    <row r="56">
      <c r="C56" s="21"/>
      <c r="D56" s="21"/>
    </row>
    <row r="57">
      <c r="C57" s="21"/>
      <c r="D57" s="21"/>
    </row>
    <row r="58">
      <c r="C58" s="21"/>
      <c r="D58" s="21"/>
    </row>
    <row r="59">
      <c r="C59" s="21"/>
      <c r="D59" s="21"/>
    </row>
    <row r="60">
      <c r="C60" s="21"/>
      <c r="D60" s="21"/>
    </row>
    <row r="61">
      <c r="C61" s="21"/>
      <c r="D61" s="21"/>
    </row>
    <row r="62">
      <c r="C62" s="21"/>
      <c r="D62" s="21"/>
    </row>
    <row r="63">
      <c r="C63" s="21"/>
      <c r="D63" s="21"/>
    </row>
    <row r="64">
      <c r="C64" s="21"/>
      <c r="D64" s="21"/>
    </row>
    <row r="65">
      <c r="C65" s="21"/>
      <c r="D65" s="21"/>
    </row>
    <row r="66">
      <c r="C66" s="21"/>
      <c r="D66" s="21"/>
    </row>
    <row r="67">
      <c r="C67" s="21"/>
      <c r="D67" s="21"/>
    </row>
    <row r="68">
      <c r="C68" s="21"/>
      <c r="D68" s="21"/>
    </row>
    <row r="69">
      <c r="C69" s="21"/>
      <c r="D69" s="21"/>
    </row>
    <row r="70">
      <c r="C70" s="21"/>
      <c r="D70" s="21"/>
    </row>
    <row r="71">
      <c r="C71" s="21"/>
      <c r="D71" s="21"/>
    </row>
    <row r="72">
      <c r="C72" s="21"/>
      <c r="D72" s="21"/>
    </row>
    <row r="73">
      <c r="C73" s="21"/>
      <c r="D73" s="21"/>
    </row>
    <row r="74">
      <c r="C74" s="21"/>
      <c r="D74" s="21"/>
    </row>
    <row r="75">
      <c r="C75" s="21"/>
      <c r="D75" s="21"/>
    </row>
    <row r="76">
      <c r="C76" s="21"/>
      <c r="D76" s="21"/>
    </row>
    <row r="77">
      <c r="C77" s="21"/>
      <c r="D77" s="21"/>
    </row>
    <row r="78">
      <c r="C78" s="21"/>
      <c r="D78" s="21"/>
    </row>
    <row r="79">
      <c r="C79" s="21"/>
      <c r="D79" s="21"/>
    </row>
    <row r="80">
      <c r="C80" s="21"/>
      <c r="D80" s="21"/>
    </row>
    <row r="81">
      <c r="C81" s="21"/>
      <c r="D81" s="21"/>
    </row>
    <row r="82">
      <c r="C82" s="21"/>
      <c r="D82" s="21"/>
    </row>
    <row r="83">
      <c r="C83" s="21"/>
      <c r="D83" s="21"/>
    </row>
    <row r="84">
      <c r="C84" s="21"/>
      <c r="D84" s="21"/>
    </row>
    <row r="85">
      <c r="C85" s="21"/>
      <c r="D85" s="21"/>
    </row>
    <row r="86">
      <c r="C86" s="21"/>
      <c r="D86" s="21"/>
    </row>
    <row r="87">
      <c r="C87" s="21"/>
      <c r="D87" s="21"/>
    </row>
    <row r="88">
      <c r="C88" s="21"/>
      <c r="D88" s="21"/>
    </row>
    <row r="89">
      <c r="C89" s="21"/>
      <c r="D89" s="21"/>
    </row>
    <row r="90">
      <c r="C90" s="21"/>
      <c r="D90" s="21"/>
    </row>
    <row r="91">
      <c r="C91" s="21"/>
      <c r="D91" s="21"/>
    </row>
    <row r="92">
      <c r="C92" s="21"/>
      <c r="D92" s="21"/>
    </row>
    <row r="93">
      <c r="C93" s="21"/>
      <c r="D93" s="21"/>
    </row>
    <row r="94">
      <c r="C94" s="21"/>
      <c r="D94" s="21"/>
    </row>
    <row r="95">
      <c r="C95" s="21"/>
      <c r="D95" s="21"/>
    </row>
    <row r="96">
      <c r="C96" s="21"/>
      <c r="D96" s="21"/>
    </row>
    <row r="97">
      <c r="C97" s="21"/>
      <c r="D97" s="21"/>
    </row>
    <row r="98">
      <c r="C98" s="21"/>
      <c r="D98" s="21"/>
    </row>
    <row r="99">
      <c r="C99" s="21"/>
      <c r="D99" s="21"/>
    </row>
    <row r="100">
      <c r="C100" s="21"/>
      <c r="D100" s="21"/>
    </row>
    <row r="101">
      <c r="C101" s="21"/>
      <c r="D101" s="21"/>
    </row>
    <row r="102">
      <c r="C102" s="21"/>
      <c r="D102" s="21"/>
    </row>
    <row r="103">
      <c r="C103" s="21"/>
      <c r="D103" s="21"/>
    </row>
    <row r="104">
      <c r="C104" s="21"/>
      <c r="D104" s="21"/>
    </row>
    <row r="105">
      <c r="C105" s="21"/>
      <c r="D105" s="21"/>
    </row>
    <row r="106">
      <c r="C106" s="21"/>
      <c r="D106" s="21"/>
    </row>
    <row r="107">
      <c r="C107" s="21"/>
      <c r="D107" s="21"/>
    </row>
    <row r="108">
      <c r="C108" s="21"/>
      <c r="D108" s="21"/>
    </row>
    <row r="109">
      <c r="C109" s="21"/>
      <c r="D109" s="21"/>
    </row>
    <row r="110">
      <c r="C110" s="21"/>
      <c r="D110" s="21"/>
    </row>
    <row r="111">
      <c r="C111" s="21"/>
      <c r="D111" s="21"/>
    </row>
    <row r="112">
      <c r="C112" s="21"/>
      <c r="D112" s="21"/>
    </row>
    <row r="113">
      <c r="C113" s="21"/>
      <c r="D113" s="21"/>
    </row>
    <row r="114">
      <c r="C114" s="21"/>
      <c r="D114" s="21"/>
    </row>
    <row r="115">
      <c r="C115" s="21"/>
      <c r="D115" s="21"/>
    </row>
    <row r="116">
      <c r="C116" s="21"/>
      <c r="D116" s="21"/>
    </row>
    <row r="117">
      <c r="C117" s="21"/>
      <c r="D117" s="21"/>
    </row>
    <row r="118">
      <c r="C118" s="21"/>
      <c r="D118" s="21"/>
    </row>
    <row r="119">
      <c r="C119" s="21"/>
      <c r="D119" s="21"/>
    </row>
    <row r="120">
      <c r="C120" s="21"/>
      <c r="D120" s="21"/>
    </row>
    <row r="121">
      <c r="C121" s="21"/>
      <c r="D121" s="21"/>
    </row>
    <row r="122">
      <c r="C122" s="21"/>
      <c r="D122" s="21"/>
    </row>
    <row r="123">
      <c r="C123" s="21"/>
      <c r="D123" s="21"/>
    </row>
    <row r="124">
      <c r="C124" s="21"/>
      <c r="D124" s="21"/>
    </row>
    <row r="125">
      <c r="C125" s="21"/>
      <c r="D125" s="21"/>
    </row>
    <row r="126">
      <c r="C126" s="21"/>
      <c r="D126" s="21"/>
    </row>
    <row r="127">
      <c r="C127" s="21"/>
      <c r="D127" s="21"/>
    </row>
    <row r="128">
      <c r="C128" s="21"/>
      <c r="D128" s="21"/>
    </row>
    <row r="129">
      <c r="C129" s="21"/>
      <c r="D129" s="21"/>
    </row>
    <row r="130">
      <c r="C130" s="21"/>
      <c r="D130" s="21"/>
    </row>
    <row r="131">
      <c r="C131" s="21"/>
      <c r="D131" s="21"/>
    </row>
    <row r="132">
      <c r="C132" s="21"/>
      <c r="D132" s="21"/>
    </row>
    <row r="133">
      <c r="C133" s="21"/>
      <c r="D133" s="21"/>
    </row>
    <row r="134">
      <c r="C134" s="21"/>
      <c r="D134" s="21"/>
    </row>
    <row r="135">
      <c r="C135" s="21"/>
      <c r="D135" s="21"/>
    </row>
    <row r="136">
      <c r="C136" s="21"/>
      <c r="D136" s="21"/>
    </row>
    <row r="137">
      <c r="C137" s="21"/>
      <c r="D137" s="21"/>
    </row>
    <row r="138">
      <c r="C138" s="21"/>
      <c r="D138" s="21"/>
    </row>
    <row r="139">
      <c r="C139" s="21"/>
      <c r="D139" s="21"/>
    </row>
    <row r="140">
      <c r="C140" s="21"/>
      <c r="D140" s="21"/>
    </row>
    <row r="141">
      <c r="C141" s="21"/>
      <c r="D141" s="21"/>
    </row>
    <row r="142">
      <c r="C142" s="21"/>
      <c r="D142" s="21"/>
    </row>
    <row r="143">
      <c r="C143" s="21"/>
      <c r="D143" s="21"/>
    </row>
    <row r="144">
      <c r="C144" s="21"/>
      <c r="D144" s="21"/>
    </row>
    <row r="145">
      <c r="C145" s="21"/>
      <c r="D145" s="21"/>
    </row>
    <row r="146">
      <c r="C146" s="21"/>
      <c r="D146" s="21"/>
    </row>
    <row r="147">
      <c r="C147" s="21"/>
      <c r="D147" s="21"/>
    </row>
    <row r="148">
      <c r="C148" s="21"/>
      <c r="D148" s="21"/>
    </row>
    <row r="149">
      <c r="C149" s="21"/>
      <c r="D149" s="21"/>
    </row>
    <row r="150">
      <c r="C150" s="21"/>
      <c r="D150" s="21"/>
    </row>
    <row r="151">
      <c r="C151" s="21"/>
      <c r="D151" s="21"/>
    </row>
    <row r="152">
      <c r="C152" s="21"/>
      <c r="D152" s="21"/>
    </row>
    <row r="153">
      <c r="C153" s="21"/>
      <c r="D153" s="21"/>
    </row>
    <row r="154">
      <c r="C154" s="21"/>
      <c r="D154" s="21"/>
    </row>
    <row r="155">
      <c r="C155" s="21"/>
      <c r="D155" s="21"/>
    </row>
    <row r="156">
      <c r="C156" s="21"/>
      <c r="D156" s="21"/>
    </row>
    <row r="157">
      <c r="C157" s="21"/>
      <c r="D157" s="21"/>
    </row>
    <row r="158">
      <c r="C158" s="21"/>
      <c r="D158" s="21"/>
    </row>
    <row r="159">
      <c r="C159" s="21"/>
      <c r="D159" s="21"/>
    </row>
    <row r="160">
      <c r="C160" s="21"/>
      <c r="D160" s="21"/>
    </row>
    <row r="161">
      <c r="C161" s="21"/>
      <c r="D161" s="21"/>
    </row>
    <row r="162">
      <c r="C162" s="21"/>
      <c r="D162" s="21"/>
    </row>
    <row r="163">
      <c r="C163" s="21"/>
      <c r="D163" s="21"/>
    </row>
    <row r="164">
      <c r="C164" s="21"/>
      <c r="D164" s="21"/>
    </row>
    <row r="165">
      <c r="C165" s="21"/>
      <c r="D165" s="21"/>
    </row>
    <row r="166">
      <c r="C166" s="21"/>
      <c r="D166" s="21"/>
    </row>
    <row r="167">
      <c r="C167" s="21"/>
      <c r="D167" s="21"/>
    </row>
    <row r="168">
      <c r="C168" s="21"/>
      <c r="D168" s="21"/>
    </row>
    <row r="169">
      <c r="C169" s="21"/>
      <c r="D169" s="21"/>
    </row>
    <row r="170">
      <c r="C170" s="21"/>
      <c r="D170" s="21"/>
    </row>
    <row r="171">
      <c r="C171" s="21"/>
      <c r="D171" s="21"/>
    </row>
    <row r="172">
      <c r="C172" s="21"/>
      <c r="D172" s="21"/>
    </row>
    <row r="173">
      <c r="C173" s="21"/>
      <c r="D173" s="21"/>
    </row>
    <row r="174">
      <c r="C174" s="21"/>
      <c r="D174" s="21"/>
    </row>
    <row r="175">
      <c r="C175" s="21"/>
      <c r="D175" s="21"/>
    </row>
    <row r="176">
      <c r="C176" s="21"/>
      <c r="D176" s="21"/>
    </row>
    <row r="177">
      <c r="C177" s="21"/>
      <c r="D177" s="21"/>
    </row>
    <row r="178">
      <c r="C178" s="21"/>
      <c r="D178" s="21"/>
    </row>
    <row r="179">
      <c r="C179" s="21"/>
      <c r="D179" s="21"/>
    </row>
    <row r="180">
      <c r="C180" s="21"/>
      <c r="D180" s="21"/>
    </row>
    <row r="181">
      <c r="C181" s="21"/>
      <c r="D181" s="21"/>
    </row>
    <row r="182">
      <c r="C182" s="21"/>
      <c r="D182" s="21"/>
    </row>
    <row r="183">
      <c r="C183" s="21"/>
      <c r="D183" s="21"/>
    </row>
    <row r="184">
      <c r="C184" s="21"/>
      <c r="D184" s="21"/>
    </row>
    <row r="185">
      <c r="C185" s="21"/>
      <c r="D185" s="21"/>
    </row>
    <row r="186">
      <c r="C186" s="21"/>
      <c r="D186" s="21"/>
    </row>
    <row r="187">
      <c r="C187" s="21"/>
      <c r="D187" s="21"/>
    </row>
    <row r="188">
      <c r="C188" s="21"/>
      <c r="D188" s="21"/>
    </row>
    <row r="189">
      <c r="C189" s="21"/>
      <c r="D189" s="21"/>
    </row>
    <row r="190">
      <c r="C190" s="21"/>
      <c r="D190" s="21"/>
    </row>
    <row r="191">
      <c r="C191" s="21"/>
      <c r="D191" s="21"/>
    </row>
    <row r="192">
      <c r="C192" s="21"/>
      <c r="D192" s="21"/>
    </row>
    <row r="193">
      <c r="C193" s="21"/>
      <c r="D193" s="21"/>
    </row>
    <row r="194">
      <c r="C194" s="21"/>
      <c r="D194" s="21"/>
    </row>
    <row r="195">
      <c r="C195" s="21"/>
      <c r="D195" s="21"/>
    </row>
    <row r="196">
      <c r="C196" s="21"/>
      <c r="D196" s="21"/>
    </row>
    <row r="197">
      <c r="C197" s="21"/>
      <c r="D197" s="21"/>
    </row>
    <row r="198">
      <c r="C198" s="21"/>
      <c r="D198" s="21"/>
    </row>
    <row r="199">
      <c r="C199" s="21"/>
      <c r="D199" s="21"/>
    </row>
    <row r="200">
      <c r="C200" s="21"/>
      <c r="D200" s="21"/>
    </row>
    <row r="201">
      <c r="C201" s="21"/>
      <c r="D201" s="21"/>
    </row>
    <row r="202">
      <c r="C202" s="21"/>
      <c r="D202" s="21"/>
    </row>
    <row r="203">
      <c r="C203" s="21"/>
      <c r="D203" s="21"/>
    </row>
    <row r="204">
      <c r="C204" s="21"/>
      <c r="D204" s="21"/>
    </row>
    <row r="205">
      <c r="C205" s="21"/>
      <c r="D205" s="21"/>
    </row>
    <row r="206">
      <c r="C206" s="21"/>
      <c r="D206" s="21"/>
    </row>
    <row r="207">
      <c r="C207" s="21"/>
      <c r="D207" s="21"/>
    </row>
    <row r="208">
      <c r="C208" s="21"/>
      <c r="D208" s="21"/>
    </row>
    <row r="209">
      <c r="C209" s="21"/>
      <c r="D209" s="21"/>
    </row>
    <row r="210">
      <c r="C210" s="21"/>
      <c r="D210" s="21"/>
    </row>
    <row r="211">
      <c r="C211" s="21"/>
      <c r="D211" s="21"/>
    </row>
    <row r="212">
      <c r="C212" s="21"/>
      <c r="D212" s="21"/>
    </row>
    <row r="213">
      <c r="C213" s="21"/>
      <c r="D213" s="21"/>
    </row>
    <row r="214">
      <c r="C214" s="21"/>
      <c r="D214" s="21"/>
    </row>
    <row r="215">
      <c r="C215" s="21"/>
      <c r="D215" s="21"/>
    </row>
    <row r="216">
      <c r="C216" s="21"/>
      <c r="D216" s="21"/>
    </row>
    <row r="217">
      <c r="C217" s="21"/>
      <c r="D217" s="21"/>
    </row>
    <row r="218">
      <c r="C218" s="21"/>
      <c r="D218" s="21"/>
    </row>
    <row r="219">
      <c r="C219" s="21"/>
      <c r="D219" s="21"/>
    </row>
    <row r="220">
      <c r="C220" s="21"/>
      <c r="D220" s="21"/>
    </row>
    <row r="221">
      <c r="C221" s="21"/>
      <c r="D221" s="21"/>
    </row>
    <row r="222">
      <c r="C222" s="21"/>
      <c r="D222" s="21"/>
    </row>
    <row r="223">
      <c r="C223" s="21"/>
      <c r="D223" s="21"/>
    </row>
    <row r="224">
      <c r="C224" s="21"/>
      <c r="D224" s="21"/>
    </row>
    <row r="225">
      <c r="C225" s="21"/>
      <c r="D225" s="21"/>
    </row>
    <row r="226">
      <c r="C226" s="21"/>
      <c r="D226" s="21"/>
    </row>
    <row r="227">
      <c r="C227" s="21"/>
      <c r="D227" s="21"/>
    </row>
    <row r="228">
      <c r="C228" s="21"/>
      <c r="D228" s="21"/>
    </row>
    <row r="229">
      <c r="C229" s="21"/>
      <c r="D229" s="21"/>
    </row>
    <row r="230">
      <c r="C230" s="21"/>
      <c r="D230" s="21"/>
    </row>
    <row r="231">
      <c r="C231" s="21"/>
      <c r="D231" s="21"/>
    </row>
    <row r="232">
      <c r="C232" s="21"/>
      <c r="D232" s="21"/>
    </row>
    <row r="233">
      <c r="C233" s="21"/>
      <c r="D233" s="21"/>
    </row>
    <row r="234">
      <c r="C234" s="21"/>
      <c r="D234" s="21"/>
    </row>
    <row r="235">
      <c r="C235" s="21"/>
      <c r="D235" s="21"/>
    </row>
    <row r="236">
      <c r="C236" s="21"/>
      <c r="D236" s="21"/>
    </row>
    <row r="237">
      <c r="C237" s="21"/>
      <c r="D237" s="21"/>
    </row>
    <row r="238">
      <c r="C238" s="21"/>
      <c r="D238" s="21"/>
    </row>
    <row r="239">
      <c r="C239" s="21"/>
      <c r="D239" s="21"/>
    </row>
    <row r="240">
      <c r="C240" s="21"/>
      <c r="D240" s="21"/>
    </row>
    <row r="241">
      <c r="C241" s="21"/>
      <c r="D241" s="21"/>
    </row>
    <row r="242">
      <c r="C242" s="21"/>
      <c r="D242" s="21"/>
    </row>
    <row r="243">
      <c r="C243" s="21"/>
      <c r="D243" s="21"/>
    </row>
    <row r="244">
      <c r="C244" s="21"/>
      <c r="D244" s="21"/>
    </row>
    <row r="245">
      <c r="C245" s="21"/>
      <c r="D245" s="21"/>
    </row>
    <row r="246">
      <c r="C246" s="21"/>
      <c r="D246" s="21"/>
    </row>
    <row r="247">
      <c r="C247" s="21"/>
      <c r="D247" s="21"/>
    </row>
    <row r="248">
      <c r="C248" s="21"/>
      <c r="D248" s="21"/>
    </row>
    <row r="249">
      <c r="C249" s="21"/>
      <c r="D249" s="21"/>
    </row>
    <row r="250">
      <c r="C250" s="21"/>
      <c r="D250" s="21"/>
    </row>
    <row r="251">
      <c r="C251" s="21"/>
      <c r="D251" s="21"/>
    </row>
    <row r="252">
      <c r="C252" s="21"/>
      <c r="D252" s="21"/>
    </row>
    <row r="253">
      <c r="C253" s="21"/>
      <c r="D253" s="21"/>
    </row>
    <row r="254">
      <c r="C254" s="21"/>
      <c r="D254" s="21"/>
    </row>
    <row r="255">
      <c r="C255" s="21"/>
      <c r="D255" s="21"/>
    </row>
    <row r="256">
      <c r="C256" s="21"/>
      <c r="D256" s="21"/>
    </row>
    <row r="257">
      <c r="C257" s="21"/>
      <c r="D257" s="21"/>
    </row>
    <row r="258">
      <c r="C258" s="21"/>
      <c r="D258" s="21"/>
    </row>
    <row r="259">
      <c r="C259" s="21"/>
      <c r="D259" s="21"/>
    </row>
    <row r="260">
      <c r="C260" s="21"/>
      <c r="D260" s="21"/>
    </row>
    <row r="261">
      <c r="C261" s="21"/>
      <c r="D261" s="21"/>
    </row>
    <row r="262">
      <c r="C262" s="21"/>
      <c r="D262" s="21"/>
    </row>
    <row r="263">
      <c r="C263" s="21"/>
      <c r="D263" s="21"/>
    </row>
    <row r="264">
      <c r="C264" s="21"/>
      <c r="D264" s="21"/>
    </row>
    <row r="265">
      <c r="C265" s="21"/>
      <c r="D265" s="21"/>
    </row>
    <row r="266">
      <c r="C266" s="21"/>
      <c r="D266" s="21"/>
    </row>
    <row r="267">
      <c r="C267" s="21"/>
      <c r="D267" s="21"/>
    </row>
    <row r="268">
      <c r="C268" s="21"/>
      <c r="D268" s="21"/>
    </row>
    <row r="269">
      <c r="C269" s="21"/>
      <c r="D269" s="21"/>
    </row>
    <row r="270">
      <c r="C270" s="21"/>
      <c r="D270" s="21"/>
    </row>
    <row r="271">
      <c r="C271" s="21"/>
      <c r="D271" s="21"/>
    </row>
    <row r="272">
      <c r="C272" s="21"/>
      <c r="D272" s="21"/>
    </row>
    <row r="273">
      <c r="C273" s="21"/>
      <c r="D273" s="21"/>
    </row>
    <row r="274">
      <c r="C274" s="21"/>
      <c r="D274" s="21"/>
    </row>
    <row r="275">
      <c r="C275" s="21"/>
      <c r="D275" s="21"/>
    </row>
    <row r="276">
      <c r="C276" s="21"/>
      <c r="D276" s="21"/>
    </row>
    <row r="277">
      <c r="C277" s="21"/>
      <c r="D277" s="21"/>
    </row>
    <row r="278">
      <c r="C278" s="21"/>
      <c r="D278" s="21"/>
    </row>
    <row r="279">
      <c r="C279" s="21"/>
      <c r="D279" s="21"/>
    </row>
    <row r="280">
      <c r="C280" s="21"/>
      <c r="D280" s="21"/>
    </row>
    <row r="281">
      <c r="C281" s="21"/>
      <c r="D281" s="21"/>
    </row>
    <row r="282">
      <c r="C282" s="21"/>
      <c r="D282" s="21"/>
    </row>
    <row r="283">
      <c r="C283" s="21"/>
      <c r="D283" s="21"/>
    </row>
    <row r="284">
      <c r="C284" s="21"/>
      <c r="D284" s="21"/>
    </row>
    <row r="285">
      <c r="C285" s="21"/>
      <c r="D285" s="21"/>
    </row>
    <row r="286">
      <c r="C286" s="21"/>
      <c r="D286" s="21"/>
    </row>
    <row r="287">
      <c r="C287" s="21"/>
      <c r="D287" s="21"/>
    </row>
    <row r="288">
      <c r="C288" s="21"/>
      <c r="D288" s="21"/>
    </row>
    <row r="289">
      <c r="C289" s="21"/>
      <c r="D289" s="21"/>
    </row>
    <row r="290">
      <c r="C290" s="21"/>
      <c r="D290" s="21"/>
    </row>
    <row r="291">
      <c r="C291" s="21"/>
      <c r="D291" s="21"/>
    </row>
    <row r="292">
      <c r="C292" s="21"/>
      <c r="D292" s="21"/>
    </row>
    <row r="293">
      <c r="C293" s="21"/>
      <c r="D293" s="21"/>
    </row>
    <row r="294">
      <c r="C294" s="21"/>
      <c r="D294" s="21"/>
    </row>
    <row r="295">
      <c r="C295" s="21"/>
      <c r="D295" s="21"/>
    </row>
    <row r="296">
      <c r="C296" s="21"/>
      <c r="D296" s="21"/>
    </row>
    <row r="297">
      <c r="C297" s="21"/>
      <c r="D297" s="21"/>
    </row>
    <row r="298">
      <c r="C298" s="21"/>
      <c r="D298" s="21"/>
    </row>
    <row r="299">
      <c r="C299" s="21"/>
      <c r="D299" s="21"/>
    </row>
    <row r="300">
      <c r="C300" s="21"/>
      <c r="D300" s="21"/>
    </row>
    <row r="301">
      <c r="C301" s="21"/>
      <c r="D301" s="21"/>
    </row>
    <row r="302">
      <c r="C302" s="21"/>
      <c r="D302" s="21"/>
    </row>
    <row r="303">
      <c r="C303" s="21"/>
      <c r="D303" s="21"/>
    </row>
    <row r="304">
      <c r="C304" s="21"/>
      <c r="D304" s="21"/>
    </row>
    <row r="305">
      <c r="C305" s="21"/>
      <c r="D305" s="21"/>
    </row>
    <row r="306">
      <c r="C306" s="21"/>
      <c r="D306" s="21"/>
    </row>
    <row r="307">
      <c r="C307" s="21"/>
      <c r="D307" s="21"/>
    </row>
    <row r="308">
      <c r="C308" s="21"/>
      <c r="D308" s="21"/>
    </row>
    <row r="309">
      <c r="C309" s="21"/>
      <c r="D309" s="21"/>
    </row>
    <row r="310">
      <c r="C310" s="21"/>
      <c r="D310" s="21"/>
    </row>
    <row r="311">
      <c r="C311" s="21"/>
      <c r="D311" s="21"/>
    </row>
    <row r="312">
      <c r="C312" s="21"/>
      <c r="D312" s="21"/>
    </row>
    <row r="313">
      <c r="C313" s="21"/>
      <c r="D313" s="21"/>
    </row>
    <row r="314">
      <c r="C314" s="21"/>
      <c r="D314" s="21"/>
    </row>
    <row r="315">
      <c r="C315" s="21"/>
      <c r="D315" s="21"/>
    </row>
    <row r="316">
      <c r="C316" s="21"/>
      <c r="D316" s="21"/>
    </row>
    <row r="317">
      <c r="C317" s="21"/>
      <c r="D317" s="21"/>
    </row>
    <row r="318">
      <c r="C318" s="21"/>
      <c r="D318" s="21"/>
    </row>
    <row r="319">
      <c r="C319" s="21"/>
      <c r="D319" s="21"/>
    </row>
    <row r="320">
      <c r="C320" s="21"/>
      <c r="D320" s="21"/>
    </row>
    <row r="321">
      <c r="C321" s="21"/>
      <c r="D321" s="21"/>
    </row>
    <row r="322">
      <c r="C322" s="21"/>
      <c r="D322" s="21"/>
    </row>
    <row r="323">
      <c r="C323" s="21"/>
      <c r="D323" s="21"/>
    </row>
    <row r="324">
      <c r="C324" s="21"/>
      <c r="D324" s="21"/>
    </row>
    <row r="325">
      <c r="C325" s="21"/>
      <c r="D325" s="21"/>
    </row>
    <row r="326">
      <c r="C326" s="21"/>
      <c r="D326" s="21"/>
    </row>
    <row r="327">
      <c r="C327" s="21"/>
      <c r="D327" s="21"/>
    </row>
    <row r="328">
      <c r="C328" s="21"/>
      <c r="D328" s="21"/>
    </row>
    <row r="329">
      <c r="C329" s="21"/>
      <c r="D329" s="21"/>
    </row>
    <row r="330">
      <c r="C330" s="21"/>
      <c r="D330" s="21"/>
    </row>
    <row r="331">
      <c r="C331" s="21"/>
      <c r="D331" s="21"/>
    </row>
    <row r="332">
      <c r="C332" s="21"/>
      <c r="D332" s="21"/>
    </row>
    <row r="333">
      <c r="C333" s="21"/>
      <c r="D333" s="21"/>
    </row>
    <row r="334">
      <c r="C334" s="21"/>
      <c r="D334" s="21"/>
    </row>
    <row r="335">
      <c r="C335" s="21"/>
      <c r="D335" s="21"/>
    </row>
    <row r="336">
      <c r="C336" s="21"/>
      <c r="D336" s="21"/>
    </row>
    <row r="337">
      <c r="C337" s="21"/>
      <c r="D337" s="21"/>
    </row>
    <row r="338">
      <c r="C338" s="21"/>
      <c r="D338" s="21"/>
    </row>
    <row r="339">
      <c r="C339" s="21"/>
      <c r="D339" s="21"/>
    </row>
    <row r="340">
      <c r="C340" s="21"/>
      <c r="D340" s="21"/>
    </row>
    <row r="341">
      <c r="C341" s="21"/>
      <c r="D341" s="21"/>
    </row>
    <row r="342">
      <c r="C342" s="21"/>
      <c r="D342" s="21"/>
    </row>
    <row r="343">
      <c r="C343" s="21"/>
      <c r="D343" s="21"/>
    </row>
    <row r="344">
      <c r="C344" s="21"/>
      <c r="D344" s="21"/>
    </row>
    <row r="345">
      <c r="C345" s="21"/>
      <c r="D345" s="21"/>
    </row>
    <row r="346">
      <c r="C346" s="21"/>
      <c r="D346" s="21"/>
    </row>
    <row r="347">
      <c r="C347" s="21"/>
      <c r="D347" s="21"/>
    </row>
    <row r="348">
      <c r="C348" s="21"/>
      <c r="D348" s="21"/>
    </row>
    <row r="349">
      <c r="C349" s="21"/>
      <c r="D349" s="21"/>
    </row>
    <row r="350">
      <c r="C350" s="21"/>
      <c r="D350" s="21"/>
    </row>
    <row r="351">
      <c r="C351" s="21"/>
      <c r="D351" s="21"/>
    </row>
    <row r="352">
      <c r="C352" s="21"/>
      <c r="D352" s="21"/>
    </row>
    <row r="353">
      <c r="C353" s="21"/>
      <c r="D353" s="21"/>
    </row>
    <row r="354">
      <c r="C354" s="21"/>
      <c r="D354" s="21"/>
    </row>
    <row r="355">
      <c r="C355" s="21"/>
      <c r="D355" s="21"/>
    </row>
    <row r="356">
      <c r="C356" s="21"/>
      <c r="D356" s="21"/>
    </row>
    <row r="357">
      <c r="C357" s="21"/>
      <c r="D357" s="21"/>
    </row>
    <row r="358">
      <c r="C358" s="21"/>
      <c r="D358" s="21"/>
    </row>
    <row r="359">
      <c r="C359" s="21"/>
      <c r="D359" s="21"/>
    </row>
    <row r="360">
      <c r="C360" s="21"/>
      <c r="D360" s="21"/>
    </row>
    <row r="361">
      <c r="C361" s="21"/>
      <c r="D361" s="21"/>
    </row>
    <row r="362">
      <c r="C362" s="21"/>
      <c r="D362" s="21"/>
    </row>
    <row r="363">
      <c r="C363" s="21"/>
      <c r="D363" s="21"/>
    </row>
    <row r="364">
      <c r="C364" s="21"/>
      <c r="D364" s="21"/>
    </row>
    <row r="365">
      <c r="C365" s="21"/>
      <c r="D365" s="21"/>
    </row>
    <row r="366">
      <c r="C366" s="21"/>
      <c r="D366" s="21"/>
    </row>
    <row r="367">
      <c r="C367" s="21"/>
      <c r="D367" s="21"/>
    </row>
    <row r="368">
      <c r="C368" s="21"/>
      <c r="D368" s="21"/>
    </row>
    <row r="369">
      <c r="C369" s="21"/>
      <c r="D369" s="21"/>
    </row>
    <row r="370">
      <c r="C370" s="21"/>
      <c r="D370" s="21"/>
    </row>
    <row r="371">
      <c r="C371" s="21"/>
      <c r="D371" s="21"/>
    </row>
    <row r="372">
      <c r="C372" s="21"/>
      <c r="D372" s="21"/>
    </row>
    <row r="373">
      <c r="C373" s="21"/>
      <c r="D373" s="21"/>
    </row>
    <row r="374">
      <c r="C374" s="21"/>
      <c r="D374" s="21"/>
    </row>
    <row r="375">
      <c r="C375" s="21"/>
      <c r="D375" s="21"/>
    </row>
    <row r="376">
      <c r="C376" s="21"/>
      <c r="D376" s="21"/>
    </row>
    <row r="377">
      <c r="C377" s="21"/>
      <c r="D377" s="21"/>
    </row>
    <row r="378">
      <c r="C378" s="21"/>
      <c r="D378" s="21"/>
    </row>
    <row r="379">
      <c r="C379" s="21"/>
      <c r="D379" s="21"/>
    </row>
    <row r="380">
      <c r="C380" s="21"/>
      <c r="D380" s="21"/>
    </row>
    <row r="381">
      <c r="C381" s="21"/>
      <c r="D381" s="21"/>
    </row>
    <row r="382">
      <c r="C382" s="21"/>
      <c r="D382" s="21"/>
    </row>
    <row r="383">
      <c r="C383" s="21"/>
      <c r="D383" s="21"/>
    </row>
    <row r="384">
      <c r="C384" s="21"/>
      <c r="D384" s="21"/>
    </row>
    <row r="385">
      <c r="C385" s="21"/>
      <c r="D385" s="21"/>
    </row>
    <row r="386">
      <c r="C386" s="21"/>
      <c r="D386" s="21"/>
    </row>
    <row r="387">
      <c r="C387" s="21"/>
      <c r="D387" s="21"/>
    </row>
    <row r="388">
      <c r="C388" s="21"/>
      <c r="D388" s="21"/>
    </row>
    <row r="389">
      <c r="C389" s="21"/>
      <c r="D389" s="21"/>
    </row>
    <row r="390">
      <c r="C390" s="21"/>
      <c r="D390" s="21"/>
    </row>
    <row r="391">
      <c r="C391" s="21"/>
      <c r="D391" s="21"/>
    </row>
    <row r="392">
      <c r="C392" s="21"/>
      <c r="D392" s="21"/>
    </row>
    <row r="393">
      <c r="C393" s="21"/>
      <c r="D393" s="21"/>
    </row>
    <row r="394">
      <c r="C394" s="21"/>
      <c r="D394" s="21"/>
    </row>
    <row r="395">
      <c r="C395" s="21"/>
      <c r="D395" s="21"/>
    </row>
    <row r="396">
      <c r="C396" s="21"/>
      <c r="D396" s="21"/>
    </row>
    <row r="397">
      <c r="C397" s="21"/>
      <c r="D397" s="21"/>
    </row>
    <row r="398">
      <c r="C398" s="21"/>
      <c r="D398" s="21"/>
    </row>
    <row r="399">
      <c r="C399" s="21"/>
      <c r="D399" s="21"/>
    </row>
    <row r="400">
      <c r="C400" s="21"/>
      <c r="D400" s="21"/>
    </row>
    <row r="401">
      <c r="C401" s="21"/>
      <c r="D401" s="21"/>
    </row>
    <row r="402">
      <c r="C402" s="21"/>
      <c r="D402" s="21"/>
    </row>
    <row r="403">
      <c r="C403" s="21"/>
      <c r="D403" s="21"/>
    </row>
    <row r="404">
      <c r="C404" s="21"/>
      <c r="D404" s="21"/>
    </row>
    <row r="405">
      <c r="C405" s="21"/>
      <c r="D405" s="21"/>
    </row>
    <row r="406">
      <c r="C406" s="21"/>
      <c r="D406" s="21"/>
    </row>
    <row r="407">
      <c r="C407" s="21"/>
      <c r="D407" s="21"/>
    </row>
    <row r="408">
      <c r="C408" s="21"/>
      <c r="D408" s="21"/>
    </row>
    <row r="409">
      <c r="C409" s="21"/>
      <c r="D409" s="21"/>
    </row>
    <row r="410">
      <c r="C410" s="21"/>
      <c r="D410" s="21"/>
    </row>
    <row r="411">
      <c r="C411" s="21"/>
      <c r="D411" s="21"/>
    </row>
    <row r="412">
      <c r="C412" s="21"/>
      <c r="D412" s="21"/>
    </row>
    <row r="413">
      <c r="C413" s="21"/>
      <c r="D413" s="21"/>
    </row>
    <row r="414">
      <c r="C414" s="21"/>
      <c r="D414" s="21"/>
    </row>
    <row r="415">
      <c r="C415" s="21"/>
      <c r="D415" s="21"/>
    </row>
    <row r="416">
      <c r="C416" s="21"/>
      <c r="D416" s="21"/>
    </row>
    <row r="417">
      <c r="C417" s="21"/>
      <c r="D417" s="21"/>
    </row>
    <row r="418">
      <c r="C418" s="21"/>
      <c r="D418" s="21"/>
    </row>
    <row r="419">
      <c r="C419" s="21"/>
      <c r="D419" s="21"/>
    </row>
    <row r="420">
      <c r="C420" s="21"/>
      <c r="D420" s="21"/>
    </row>
    <row r="421">
      <c r="C421" s="21"/>
      <c r="D421" s="21"/>
    </row>
    <row r="422">
      <c r="C422" s="21"/>
      <c r="D422" s="21"/>
    </row>
    <row r="423">
      <c r="C423" s="21"/>
      <c r="D423" s="21"/>
    </row>
    <row r="424">
      <c r="C424" s="21"/>
      <c r="D424" s="21"/>
    </row>
    <row r="425">
      <c r="C425" s="21"/>
      <c r="D425" s="21"/>
    </row>
    <row r="426">
      <c r="C426" s="21"/>
      <c r="D426" s="21"/>
    </row>
    <row r="427">
      <c r="C427" s="21"/>
      <c r="D427" s="21"/>
    </row>
    <row r="428">
      <c r="C428" s="21"/>
      <c r="D428" s="21"/>
    </row>
    <row r="429">
      <c r="C429" s="21"/>
      <c r="D429" s="21"/>
    </row>
    <row r="430">
      <c r="C430" s="21"/>
      <c r="D430" s="21"/>
    </row>
    <row r="431">
      <c r="C431" s="21"/>
      <c r="D431" s="21"/>
    </row>
    <row r="432">
      <c r="C432" s="21"/>
      <c r="D432" s="21"/>
    </row>
    <row r="433">
      <c r="C433" s="21"/>
      <c r="D433" s="21"/>
    </row>
    <row r="434">
      <c r="C434" s="21"/>
      <c r="D434" s="21"/>
    </row>
    <row r="435">
      <c r="C435" s="21"/>
      <c r="D435" s="21"/>
    </row>
    <row r="436">
      <c r="C436" s="21"/>
      <c r="D436" s="21"/>
    </row>
    <row r="437">
      <c r="C437" s="21"/>
      <c r="D437" s="21"/>
    </row>
    <row r="438">
      <c r="C438" s="21"/>
      <c r="D438" s="21"/>
    </row>
    <row r="439">
      <c r="C439" s="21"/>
      <c r="D439" s="21"/>
    </row>
    <row r="440">
      <c r="C440" s="21"/>
      <c r="D440" s="21"/>
    </row>
    <row r="441">
      <c r="C441" s="21"/>
      <c r="D441" s="21"/>
    </row>
    <row r="442">
      <c r="C442" s="21"/>
      <c r="D442" s="21"/>
    </row>
    <row r="443">
      <c r="C443" s="21"/>
      <c r="D443" s="21"/>
    </row>
    <row r="444">
      <c r="C444" s="21"/>
      <c r="D444" s="21"/>
    </row>
    <row r="445">
      <c r="C445" s="21"/>
      <c r="D445" s="21"/>
    </row>
    <row r="446">
      <c r="C446" s="21"/>
      <c r="D446" s="21"/>
    </row>
    <row r="447">
      <c r="C447" s="21"/>
      <c r="D447" s="21"/>
    </row>
    <row r="448">
      <c r="C448" s="21"/>
      <c r="D448" s="21"/>
    </row>
    <row r="449">
      <c r="C449" s="21"/>
      <c r="D449" s="21"/>
    </row>
    <row r="450">
      <c r="C450" s="21"/>
      <c r="D450" s="21"/>
    </row>
    <row r="451">
      <c r="C451" s="21"/>
      <c r="D451" s="21"/>
    </row>
    <row r="452">
      <c r="C452" s="21"/>
      <c r="D452" s="21"/>
    </row>
    <row r="453">
      <c r="C453" s="21"/>
      <c r="D453" s="21"/>
    </row>
    <row r="454">
      <c r="C454" s="21"/>
      <c r="D454" s="21"/>
    </row>
    <row r="455">
      <c r="C455" s="21"/>
      <c r="D455" s="21"/>
    </row>
    <row r="456">
      <c r="C456" s="21"/>
      <c r="D456" s="21"/>
    </row>
    <row r="457">
      <c r="C457" s="21"/>
      <c r="D457" s="21"/>
    </row>
    <row r="458">
      <c r="C458" s="21"/>
      <c r="D458" s="21"/>
    </row>
    <row r="459">
      <c r="C459" s="21"/>
      <c r="D459" s="21"/>
    </row>
    <row r="460">
      <c r="C460" s="21"/>
      <c r="D460" s="21"/>
    </row>
    <row r="461">
      <c r="C461" s="21"/>
      <c r="D461" s="21"/>
    </row>
    <row r="462">
      <c r="C462" s="21"/>
      <c r="D462" s="21"/>
    </row>
    <row r="463">
      <c r="C463" s="21"/>
      <c r="D463" s="21"/>
    </row>
    <row r="464">
      <c r="C464" s="21"/>
      <c r="D464" s="21"/>
    </row>
    <row r="465">
      <c r="C465" s="21"/>
      <c r="D465" s="21"/>
    </row>
    <row r="466">
      <c r="C466" s="21"/>
      <c r="D466" s="21"/>
    </row>
    <row r="467">
      <c r="C467" s="21"/>
      <c r="D467" s="21"/>
    </row>
    <row r="468">
      <c r="C468" s="21"/>
      <c r="D468" s="21"/>
    </row>
    <row r="469">
      <c r="C469" s="21"/>
      <c r="D469" s="21"/>
    </row>
    <row r="470">
      <c r="C470" s="21"/>
      <c r="D470" s="21"/>
    </row>
    <row r="471">
      <c r="C471" s="21"/>
      <c r="D471" s="21"/>
    </row>
    <row r="472">
      <c r="C472" s="21"/>
      <c r="D472" s="21"/>
    </row>
    <row r="473">
      <c r="C473" s="21"/>
      <c r="D473" s="21"/>
    </row>
    <row r="474">
      <c r="C474" s="21"/>
      <c r="D474" s="21"/>
    </row>
    <row r="475">
      <c r="C475" s="21"/>
      <c r="D475" s="21"/>
    </row>
    <row r="476">
      <c r="C476" s="21"/>
      <c r="D476" s="21"/>
    </row>
    <row r="477">
      <c r="C477" s="21"/>
      <c r="D477" s="21"/>
    </row>
    <row r="478">
      <c r="C478" s="21"/>
      <c r="D478" s="21"/>
    </row>
    <row r="479">
      <c r="C479" s="21"/>
      <c r="D479" s="21"/>
    </row>
    <row r="480">
      <c r="C480" s="21"/>
      <c r="D480" s="21"/>
    </row>
    <row r="481">
      <c r="C481" s="21"/>
      <c r="D481" s="21"/>
    </row>
    <row r="482">
      <c r="C482" s="21"/>
      <c r="D482" s="21"/>
    </row>
    <row r="483">
      <c r="C483" s="21"/>
      <c r="D483" s="21"/>
    </row>
    <row r="484">
      <c r="C484" s="21"/>
      <c r="D484" s="21"/>
    </row>
    <row r="485">
      <c r="C485" s="21"/>
      <c r="D485" s="21"/>
    </row>
    <row r="486">
      <c r="C486" s="21"/>
      <c r="D486" s="21"/>
    </row>
    <row r="487">
      <c r="C487" s="21"/>
      <c r="D487" s="21"/>
    </row>
    <row r="488">
      <c r="C488" s="21"/>
      <c r="D488" s="21"/>
    </row>
    <row r="489">
      <c r="C489" s="21"/>
      <c r="D489" s="21"/>
    </row>
    <row r="490">
      <c r="C490" s="21"/>
      <c r="D490" s="21"/>
    </row>
    <row r="491">
      <c r="C491" s="21"/>
      <c r="D491" s="21"/>
    </row>
    <row r="492">
      <c r="C492" s="21"/>
      <c r="D492" s="21"/>
    </row>
    <row r="493">
      <c r="C493" s="21"/>
      <c r="D493" s="21"/>
    </row>
    <row r="494">
      <c r="C494" s="21"/>
      <c r="D494" s="21"/>
    </row>
    <row r="495">
      <c r="C495" s="21"/>
      <c r="D495" s="21"/>
    </row>
    <row r="496">
      <c r="C496" s="21"/>
      <c r="D496" s="21"/>
    </row>
    <row r="497">
      <c r="C497" s="21"/>
      <c r="D497" s="21"/>
    </row>
    <row r="498">
      <c r="C498" s="21"/>
      <c r="D498" s="21"/>
    </row>
    <row r="499">
      <c r="C499" s="21"/>
      <c r="D499" s="21"/>
    </row>
    <row r="500">
      <c r="C500" s="21"/>
      <c r="D500" s="21"/>
    </row>
    <row r="501">
      <c r="C501" s="21"/>
      <c r="D501" s="21"/>
    </row>
    <row r="502">
      <c r="C502" s="21"/>
      <c r="D502" s="21"/>
    </row>
    <row r="503">
      <c r="C503" s="21"/>
      <c r="D503" s="21"/>
    </row>
    <row r="504">
      <c r="C504" s="21"/>
      <c r="D504" s="21"/>
    </row>
    <row r="505">
      <c r="C505" s="21"/>
      <c r="D505" s="21"/>
    </row>
    <row r="506">
      <c r="C506" s="21"/>
      <c r="D506" s="21"/>
    </row>
    <row r="507">
      <c r="C507" s="21"/>
      <c r="D507" s="21"/>
    </row>
    <row r="508">
      <c r="C508" s="21"/>
      <c r="D508" s="21"/>
    </row>
    <row r="509">
      <c r="C509" s="21"/>
      <c r="D509" s="21"/>
    </row>
    <row r="510">
      <c r="C510" s="21"/>
      <c r="D510" s="21"/>
    </row>
    <row r="511">
      <c r="C511" s="21"/>
      <c r="D511" s="21"/>
    </row>
    <row r="512">
      <c r="C512" s="21"/>
      <c r="D512" s="21"/>
    </row>
    <row r="513">
      <c r="C513" s="21"/>
      <c r="D513" s="21"/>
    </row>
    <row r="514">
      <c r="C514" s="21"/>
      <c r="D514" s="21"/>
    </row>
    <row r="515">
      <c r="C515" s="21"/>
      <c r="D515" s="21"/>
    </row>
    <row r="516">
      <c r="C516" s="21"/>
      <c r="D516" s="21"/>
    </row>
    <row r="517">
      <c r="C517" s="21"/>
      <c r="D517" s="21"/>
    </row>
    <row r="518">
      <c r="C518" s="21"/>
      <c r="D518" s="21"/>
    </row>
    <row r="519">
      <c r="C519" s="21"/>
      <c r="D519" s="21"/>
    </row>
    <row r="520">
      <c r="C520" s="21"/>
      <c r="D520" s="21"/>
    </row>
    <row r="521">
      <c r="C521" s="21"/>
      <c r="D521" s="21"/>
    </row>
    <row r="522">
      <c r="C522" s="21"/>
      <c r="D522" s="21"/>
    </row>
    <row r="523">
      <c r="C523" s="21"/>
      <c r="D523" s="21"/>
    </row>
    <row r="524">
      <c r="C524" s="21"/>
      <c r="D524" s="21"/>
    </row>
    <row r="525">
      <c r="C525" s="21"/>
      <c r="D525" s="21"/>
    </row>
    <row r="526">
      <c r="C526" s="21"/>
      <c r="D526" s="21"/>
    </row>
    <row r="527">
      <c r="C527" s="21"/>
      <c r="D527" s="21"/>
    </row>
    <row r="528">
      <c r="C528" s="21"/>
      <c r="D528" s="21"/>
    </row>
    <row r="529">
      <c r="C529" s="21"/>
      <c r="D529" s="21"/>
    </row>
    <row r="530">
      <c r="C530" s="21"/>
      <c r="D530" s="21"/>
    </row>
    <row r="531">
      <c r="C531" s="21"/>
      <c r="D531" s="21"/>
    </row>
    <row r="532">
      <c r="C532" s="21"/>
      <c r="D532" s="21"/>
    </row>
    <row r="533">
      <c r="C533" s="21"/>
      <c r="D533" s="21"/>
    </row>
    <row r="534">
      <c r="C534" s="21"/>
      <c r="D534" s="21"/>
    </row>
    <row r="535">
      <c r="C535" s="21"/>
      <c r="D535" s="21"/>
    </row>
    <row r="536">
      <c r="C536" s="21"/>
      <c r="D536" s="21"/>
    </row>
    <row r="537">
      <c r="C537" s="21"/>
      <c r="D537" s="21"/>
    </row>
    <row r="538">
      <c r="C538" s="21"/>
      <c r="D538" s="21"/>
    </row>
    <row r="539">
      <c r="C539" s="21"/>
      <c r="D539" s="21"/>
    </row>
    <row r="540">
      <c r="C540" s="21"/>
      <c r="D540" s="21"/>
    </row>
    <row r="541">
      <c r="C541" s="21"/>
      <c r="D541" s="21"/>
    </row>
    <row r="542">
      <c r="C542" s="21"/>
      <c r="D542" s="21"/>
    </row>
    <row r="543">
      <c r="C543" s="21"/>
      <c r="D543" s="21"/>
    </row>
    <row r="544">
      <c r="C544" s="21"/>
      <c r="D544" s="21"/>
    </row>
    <row r="545">
      <c r="C545" s="21"/>
      <c r="D545" s="21"/>
    </row>
    <row r="546">
      <c r="C546" s="21"/>
      <c r="D546" s="21"/>
    </row>
    <row r="547">
      <c r="C547" s="21"/>
      <c r="D547" s="21"/>
    </row>
    <row r="548">
      <c r="C548" s="21"/>
      <c r="D548" s="21"/>
    </row>
    <row r="549">
      <c r="C549" s="21"/>
      <c r="D549" s="21"/>
    </row>
    <row r="550">
      <c r="C550" s="21"/>
      <c r="D550" s="21"/>
    </row>
    <row r="551">
      <c r="C551" s="21"/>
      <c r="D551" s="21"/>
    </row>
    <row r="552">
      <c r="C552" s="21"/>
      <c r="D552" s="21"/>
    </row>
    <row r="553">
      <c r="C553" s="21"/>
      <c r="D553" s="21"/>
    </row>
    <row r="554">
      <c r="C554" s="21"/>
      <c r="D554" s="21"/>
    </row>
    <row r="555">
      <c r="C555" s="21"/>
      <c r="D555" s="21"/>
    </row>
    <row r="556">
      <c r="C556" s="21"/>
      <c r="D556" s="21"/>
    </row>
    <row r="557">
      <c r="C557" s="21"/>
      <c r="D557" s="21"/>
    </row>
    <row r="558">
      <c r="C558" s="21"/>
      <c r="D558" s="21"/>
    </row>
    <row r="559">
      <c r="C559" s="21"/>
      <c r="D559" s="21"/>
    </row>
    <row r="560">
      <c r="C560" s="21"/>
      <c r="D560" s="21"/>
    </row>
    <row r="561">
      <c r="C561" s="21"/>
      <c r="D561" s="21"/>
    </row>
    <row r="562">
      <c r="C562" s="21"/>
      <c r="D562" s="21"/>
    </row>
    <row r="563">
      <c r="C563" s="21"/>
      <c r="D563" s="21"/>
    </row>
    <row r="564">
      <c r="C564" s="21"/>
      <c r="D564" s="21"/>
    </row>
    <row r="565">
      <c r="C565" s="21"/>
      <c r="D565" s="21"/>
    </row>
    <row r="566">
      <c r="C566" s="21"/>
      <c r="D566" s="21"/>
    </row>
    <row r="567">
      <c r="C567" s="21"/>
      <c r="D567" s="21"/>
    </row>
    <row r="568">
      <c r="C568" s="21"/>
      <c r="D568" s="21"/>
    </row>
    <row r="569">
      <c r="C569" s="21"/>
      <c r="D569" s="21"/>
    </row>
    <row r="570">
      <c r="C570" s="21"/>
      <c r="D570" s="21"/>
    </row>
    <row r="571">
      <c r="C571" s="21"/>
      <c r="D571" s="21"/>
    </row>
    <row r="572">
      <c r="C572" s="21"/>
      <c r="D572" s="21"/>
    </row>
    <row r="573">
      <c r="C573" s="21"/>
      <c r="D573" s="21"/>
    </row>
    <row r="574">
      <c r="C574" s="21"/>
      <c r="D574" s="21"/>
    </row>
    <row r="575">
      <c r="C575" s="21"/>
      <c r="D575" s="21"/>
    </row>
    <row r="576">
      <c r="C576" s="21"/>
      <c r="D576" s="21"/>
    </row>
    <row r="577">
      <c r="C577" s="21"/>
      <c r="D577" s="21"/>
    </row>
    <row r="578">
      <c r="C578" s="21"/>
      <c r="D578" s="21"/>
    </row>
    <row r="579">
      <c r="C579" s="21"/>
      <c r="D579" s="21"/>
    </row>
    <row r="580">
      <c r="C580" s="21"/>
      <c r="D580" s="21"/>
    </row>
    <row r="581">
      <c r="C581" s="21"/>
      <c r="D581" s="21"/>
    </row>
    <row r="582">
      <c r="C582" s="21"/>
      <c r="D582" s="21"/>
    </row>
    <row r="583">
      <c r="C583" s="21"/>
      <c r="D583" s="21"/>
    </row>
    <row r="584">
      <c r="C584" s="21"/>
      <c r="D584" s="21"/>
    </row>
    <row r="585">
      <c r="C585" s="21"/>
      <c r="D585" s="21"/>
    </row>
    <row r="586">
      <c r="C586" s="21"/>
      <c r="D586" s="21"/>
    </row>
    <row r="587">
      <c r="C587" s="21"/>
      <c r="D587" s="21"/>
    </row>
    <row r="588">
      <c r="C588" s="21"/>
      <c r="D588" s="21"/>
    </row>
    <row r="589">
      <c r="C589" s="21"/>
      <c r="D589" s="21"/>
    </row>
    <row r="590">
      <c r="C590" s="21"/>
      <c r="D590" s="21"/>
    </row>
    <row r="591">
      <c r="C591" s="21"/>
      <c r="D591" s="21"/>
    </row>
    <row r="592">
      <c r="C592" s="21"/>
      <c r="D592" s="21"/>
    </row>
    <row r="593">
      <c r="C593" s="21"/>
      <c r="D593" s="21"/>
    </row>
    <row r="594">
      <c r="C594" s="21"/>
      <c r="D594" s="21"/>
    </row>
    <row r="595">
      <c r="C595" s="21"/>
      <c r="D595" s="21"/>
    </row>
    <row r="596">
      <c r="C596" s="21"/>
      <c r="D596" s="21"/>
    </row>
    <row r="597">
      <c r="C597" s="21"/>
      <c r="D597" s="21"/>
    </row>
    <row r="598">
      <c r="C598" s="21"/>
      <c r="D598" s="21"/>
    </row>
    <row r="599">
      <c r="C599" s="21"/>
      <c r="D599" s="21"/>
    </row>
    <row r="600">
      <c r="C600" s="21"/>
      <c r="D600" s="21"/>
    </row>
    <row r="601">
      <c r="C601" s="21"/>
      <c r="D601" s="21"/>
    </row>
    <row r="602">
      <c r="C602" s="21"/>
      <c r="D602" s="21"/>
    </row>
    <row r="603">
      <c r="C603" s="21"/>
      <c r="D603" s="21"/>
    </row>
    <row r="604">
      <c r="C604" s="21"/>
      <c r="D604" s="21"/>
    </row>
    <row r="605">
      <c r="C605" s="21"/>
      <c r="D605" s="21"/>
    </row>
    <row r="606">
      <c r="C606" s="21"/>
      <c r="D606" s="21"/>
    </row>
    <row r="607">
      <c r="C607" s="21"/>
      <c r="D607" s="21"/>
    </row>
    <row r="608">
      <c r="C608" s="21"/>
      <c r="D608" s="21"/>
    </row>
    <row r="609">
      <c r="C609" s="21"/>
      <c r="D609" s="21"/>
    </row>
    <row r="610">
      <c r="C610" s="21"/>
      <c r="D610" s="21"/>
    </row>
    <row r="611">
      <c r="C611" s="21"/>
      <c r="D611" s="21"/>
    </row>
    <row r="612">
      <c r="C612" s="21"/>
      <c r="D612" s="21"/>
    </row>
    <row r="613">
      <c r="C613" s="21"/>
      <c r="D613" s="21"/>
    </row>
    <row r="614">
      <c r="C614" s="21"/>
      <c r="D614" s="21"/>
    </row>
    <row r="615">
      <c r="C615" s="21"/>
      <c r="D615" s="21"/>
    </row>
    <row r="616">
      <c r="C616" s="21"/>
      <c r="D616" s="21"/>
    </row>
    <row r="617">
      <c r="C617" s="21"/>
      <c r="D617" s="21"/>
    </row>
    <row r="618">
      <c r="C618" s="21"/>
      <c r="D618" s="21"/>
    </row>
    <row r="619">
      <c r="C619" s="21"/>
      <c r="D619" s="21"/>
    </row>
    <row r="620">
      <c r="C620" s="21"/>
      <c r="D620" s="21"/>
    </row>
    <row r="621">
      <c r="C621" s="21"/>
      <c r="D621" s="21"/>
    </row>
    <row r="622">
      <c r="C622" s="21"/>
      <c r="D622" s="21"/>
    </row>
    <row r="623">
      <c r="C623" s="21"/>
      <c r="D623" s="21"/>
    </row>
    <row r="624">
      <c r="C624" s="21"/>
      <c r="D624" s="21"/>
    </row>
    <row r="625">
      <c r="C625" s="21"/>
      <c r="D625" s="21"/>
    </row>
    <row r="626">
      <c r="C626" s="21"/>
      <c r="D626" s="21"/>
    </row>
    <row r="627">
      <c r="C627" s="21"/>
      <c r="D627" s="21"/>
    </row>
    <row r="628">
      <c r="C628" s="21"/>
      <c r="D628" s="21"/>
    </row>
    <row r="629">
      <c r="C629" s="21"/>
      <c r="D629" s="21"/>
    </row>
    <row r="630">
      <c r="C630" s="21"/>
      <c r="D630" s="21"/>
    </row>
    <row r="631">
      <c r="C631" s="21"/>
      <c r="D631" s="21"/>
    </row>
    <row r="632">
      <c r="C632" s="21"/>
      <c r="D632" s="21"/>
    </row>
    <row r="633">
      <c r="C633" s="21"/>
      <c r="D633" s="21"/>
    </row>
    <row r="634">
      <c r="C634" s="21"/>
      <c r="D634" s="21"/>
    </row>
    <row r="635">
      <c r="C635" s="21"/>
      <c r="D635" s="21"/>
    </row>
    <row r="636">
      <c r="C636" s="21"/>
      <c r="D636" s="21"/>
    </row>
    <row r="637">
      <c r="C637" s="21"/>
      <c r="D637" s="21"/>
    </row>
    <row r="638">
      <c r="C638" s="21"/>
      <c r="D638" s="21"/>
    </row>
    <row r="639">
      <c r="C639" s="21"/>
      <c r="D639" s="21"/>
    </row>
    <row r="640">
      <c r="C640" s="21"/>
      <c r="D640" s="21"/>
    </row>
    <row r="641">
      <c r="C641" s="21"/>
      <c r="D641" s="21"/>
    </row>
    <row r="642">
      <c r="C642" s="21"/>
      <c r="D642" s="21"/>
    </row>
    <row r="643">
      <c r="C643" s="21"/>
      <c r="D643" s="21"/>
    </row>
    <row r="644">
      <c r="C644" s="21"/>
      <c r="D644" s="21"/>
    </row>
    <row r="645">
      <c r="C645" s="21"/>
      <c r="D645" s="21"/>
    </row>
    <row r="646">
      <c r="C646" s="21"/>
      <c r="D646" s="21"/>
    </row>
    <row r="647">
      <c r="C647" s="21"/>
      <c r="D647" s="21"/>
    </row>
    <row r="648">
      <c r="C648" s="21"/>
      <c r="D648" s="21"/>
    </row>
    <row r="649">
      <c r="C649" s="21"/>
      <c r="D649" s="21"/>
    </row>
    <row r="650">
      <c r="C650" s="21"/>
      <c r="D650" s="21"/>
    </row>
    <row r="651">
      <c r="C651" s="21"/>
      <c r="D651" s="21"/>
    </row>
    <row r="652">
      <c r="C652" s="21"/>
      <c r="D652" s="21"/>
    </row>
    <row r="653">
      <c r="C653" s="21"/>
      <c r="D653" s="21"/>
    </row>
    <row r="654">
      <c r="C654" s="21"/>
      <c r="D654" s="21"/>
    </row>
    <row r="655">
      <c r="C655" s="21"/>
      <c r="D655" s="21"/>
    </row>
    <row r="656">
      <c r="C656" s="21"/>
      <c r="D656" s="21"/>
    </row>
    <row r="657">
      <c r="C657" s="21"/>
      <c r="D657" s="21"/>
    </row>
    <row r="658">
      <c r="C658" s="21"/>
      <c r="D658" s="21"/>
    </row>
    <row r="659">
      <c r="C659" s="21"/>
      <c r="D659" s="21"/>
    </row>
    <row r="660">
      <c r="C660" s="21"/>
      <c r="D660" s="21"/>
    </row>
    <row r="661">
      <c r="C661" s="21"/>
      <c r="D661" s="21"/>
    </row>
    <row r="662">
      <c r="C662" s="21"/>
      <c r="D662" s="21"/>
    </row>
    <row r="663">
      <c r="C663" s="21"/>
      <c r="D663" s="21"/>
    </row>
    <row r="664">
      <c r="C664" s="21"/>
      <c r="D664" s="21"/>
    </row>
    <row r="665">
      <c r="C665" s="21"/>
      <c r="D665" s="21"/>
    </row>
    <row r="666">
      <c r="C666" s="21"/>
      <c r="D666" s="21"/>
    </row>
    <row r="667">
      <c r="C667" s="21"/>
      <c r="D667" s="21"/>
    </row>
    <row r="668">
      <c r="C668" s="21"/>
      <c r="D668" s="21"/>
    </row>
    <row r="669">
      <c r="C669" s="21"/>
      <c r="D669" s="21"/>
    </row>
    <row r="670">
      <c r="C670" s="21"/>
      <c r="D670" s="21"/>
    </row>
    <row r="671">
      <c r="C671" s="21"/>
      <c r="D671" s="21"/>
    </row>
    <row r="672">
      <c r="C672" s="21"/>
      <c r="D672" s="21"/>
    </row>
    <row r="673">
      <c r="C673" s="21"/>
      <c r="D673" s="21"/>
    </row>
    <row r="674">
      <c r="C674" s="21"/>
      <c r="D674" s="21"/>
    </row>
    <row r="675">
      <c r="C675" s="21"/>
      <c r="D675" s="21"/>
    </row>
    <row r="676">
      <c r="C676" s="21"/>
      <c r="D676" s="21"/>
    </row>
    <row r="677">
      <c r="C677" s="21"/>
      <c r="D677" s="21"/>
    </row>
    <row r="678">
      <c r="C678" s="21"/>
      <c r="D678" s="21"/>
    </row>
    <row r="679">
      <c r="C679" s="21"/>
      <c r="D679" s="21"/>
    </row>
    <row r="680">
      <c r="C680" s="21"/>
      <c r="D680" s="21"/>
    </row>
    <row r="681">
      <c r="C681" s="21"/>
      <c r="D681" s="21"/>
    </row>
    <row r="682">
      <c r="C682" s="21"/>
      <c r="D682" s="21"/>
    </row>
    <row r="683">
      <c r="C683" s="21"/>
      <c r="D683" s="21"/>
    </row>
    <row r="684">
      <c r="C684" s="21"/>
      <c r="D684" s="21"/>
    </row>
    <row r="685">
      <c r="C685" s="21"/>
      <c r="D685" s="21"/>
    </row>
    <row r="686">
      <c r="C686" s="21"/>
      <c r="D686" s="21"/>
    </row>
    <row r="687">
      <c r="C687" s="21"/>
      <c r="D687" s="21"/>
    </row>
    <row r="688">
      <c r="C688" s="21"/>
      <c r="D688" s="21"/>
    </row>
    <row r="689">
      <c r="C689" s="21"/>
      <c r="D689" s="21"/>
    </row>
    <row r="690">
      <c r="C690" s="21"/>
      <c r="D690" s="21"/>
    </row>
    <row r="691">
      <c r="C691" s="21"/>
      <c r="D691" s="21"/>
    </row>
    <row r="692">
      <c r="C692" s="21"/>
      <c r="D692" s="21"/>
    </row>
    <row r="693">
      <c r="C693" s="21"/>
      <c r="D693" s="21"/>
    </row>
    <row r="694">
      <c r="C694" s="21"/>
      <c r="D694" s="21"/>
    </row>
    <row r="695">
      <c r="C695" s="21"/>
      <c r="D695" s="21"/>
    </row>
    <row r="696">
      <c r="C696" s="21"/>
      <c r="D696" s="21"/>
    </row>
    <row r="697">
      <c r="C697" s="21"/>
      <c r="D697" s="21"/>
    </row>
    <row r="698">
      <c r="C698" s="21"/>
      <c r="D698" s="21"/>
    </row>
    <row r="699">
      <c r="C699" s="21"/>
      <c r="D699" s="21"/>
    </row>
    <row r="700">
      <c r="C700" s="21"/>
      <c r="D700" s="21"/>
    </row>
    <row r="701">
      <c r="C701" s="21"/>
      <c r="D701" s="21"/>
    </row>
    <row r="702">
      <c r="C702" s="21"/>
      <c r="D702" s="21"/>
    </row>
    <row r="703">
      <c r="C703" s="21"/>
      <c r="D703" s="21"/>
    </row>
    <row r="704">
      <c r="C704" s="21"/>
      <c r="D704" s="21"/>
    </row>
    <row r="705">
      <c r="C705" s="21"/>
      <c r="D705" s="21"/>
    </row>
    <row r="706">
      <c r="C706" s="21"/>
      <c r="D706" s="21"/>
    </row>
    <row r="707">
      <c r="C707" s="21"/>
      <c r="D707" s="21"/>
    </row>
    <row r="708">
      <c r="C708" s="21"/>
      <c r="D708" s="21"/>
    </row>
    <row r="709">
      <c r="C709" s="21"/>
      <c r="D709" s="21"/>
    </row>
    <row r="710">
      <c r="C710" s="21"/>
      <c r="D710" s="21"/>
    </row>
    <row r="711">
      <c r="C711" s="21"/>
      <c r="D711" s="21"/>
    </row>
    <row r="712">
      <c r="C712" s="21"/>
      <c r="D712" s="21"/>
    </row>
    <row r="713">
      <c r="C713" s="21"/>
      <c r="D713" s="21"/>
    </row>
    <row r="714">
      <c r="C714" s="21"/>
      <c r="D714" s="21"/>
    </row>
    <row r="715">
      <c r="C715" s="21"/>
      <c r="D715" s="21"/>
    </row>
    <row r="716">
      <c r="C716" s="21"/>
      <c r="D716" s="21"/>
    </row>
    <row r="717">
      <c r="C717" s="21"/>
      <c r="D717" s="21"/>
    </row>
    <row r="718">
      <c r="C718" s="21"/>
      <c r="D718" s="21"/>
    </row>
    <row r="719">
      <c r="C719" s="21"/>
      <c r="D719" s="21"/>
    </row>
    <row r="720">
      <c r="C720" s="21"/>
      <c r="D720" s="21"/>
    </row>
    <row r="721">
      <c r="C721" s="21"/>
      <c r="D721" s="21"/>
    </row>
    <row r="722">
      <c r="C722" s="21"/>
      <c r="D722" s="21"/>
    </row>
    <row r="723">
      <c r="C723" s="21"/>
      <c r="D723" s="21"/>
    </row>
    <row r="724">
      <c r="C724" s="21"/>
      <c r="D724" s="21"/>
    </row>
    <row r="725">
      <c r="C725" s="21"/>
      <c r="D725" s="21"/>
    </row>
    <row r="726">
      <c r="C726" s="21"/>
      <c r="D726" s="21"/>
    </row>
    <row r="727">
      <c r="C727" s="21"/>
      <c r="D727" s="21"/>
    </row>
    <row r="728">
      <c r="C728" s="21"/>
      <c r="D728" s="21"/>
    </row>
    <row r="729">
      <c r="C729" s="21"/>
      <c r="D729" s="21"/>
    </row>
    <row r="730">
      <c r="C730" s="21"/>
      <c r="D730" s="21"/>
    </row>
    <row r="731">
      <c r="C731" s="21"/>
      <c r="D731" s="21"/>
    </row>
    <row r="732">
      <c r="C732" s="21"/>
      <c r="D732" s="21"/>
    </row>
    <row r="733">
      <c r="C733" s="21"/>
      <c r="D733" s="21"/>
    </row>
    <row r="734">
      <c r="C734" s="21"/>
      <c r="D734" s="21"/>
    </row>
    <row r="735">
      <c r="C735" s="21"/>
      <c r="D735" s="21"/>
    </row>
    <row r="736">
      <c r="C736" s="21"/>
      <c r="D736" s="21"/>
    </row>
    <row r="737">
      <c r="C737" s="21"/>
      <c r="D737" s="21"/>
    </row>
    <row r="738">
      <c r="C738" s="21"/>
      <c r="D738" s="21"/>
    </row>
    <row r="739">
      <c r="C739" s="21"/>
      <c r="D739" s="21"/>
    </row>
    <row r="740">
      <c r="C740" s="21"/>
      <c r="D740" s="21"/>
    </row>
    <row r="741">
      <c r="C741" s="21"/>
      <c r="D741" s="21"/>
    </row>
    <row r="742">
      <c r="C742" s="21"/>
      <c r="D742" s="21"/>
    </row>
    <row r="743">
      <c r="C743" s="21"/>
      <c r="D743" s="21"/>
    </row>
    <row r="744">
      <c r="C744" s="21"/>
      <c r="D744" s="21"/>
    </row>
    <row r="745">
      <c r="C745" s="21"/>
      <c r="D745" s="21"/>
    </row>
    <row r="746">
      <c r="C746" s="21"/>
      <c r="D746" s="21"/>
    </row>
    <row r="747">
      <c r="C747" s="21"/>
      <c r="D747" s="21"/>
    </row>
    <row r="748">
      <c r="C748" s="21"/>
      <c r="D748" s="21"/>
    </row>
    <row r="749">
      <c r="C749" s="21"/>
      <c r="D749" s="21"/>
    </row>
    <row r="750">
      <c r="C750" s="21"/>
      <c r="D750" s="21"/>
    </row>
    <row r="751">
      <c r="C751" s="21"/>
      <c r="D751" s="21"/>
    </row>
    <row r="752">
      <c r="C752" s="21"/>
      <c r="D752" s="21"/>
    </row>
    <row r="753">
      <c r="C753" s="21"/>
      <c r="D753" s="21"/>
    </row>
    <row r="754">
      <c r="C754" s="21"/>
      <c r="D754" s="21"/>
    </row>
    <row r="755">
      <c r="C755" s="21"/>
      <c r="D755" s="21"/>
    </row>
    <row r="756">
      <c r="C756" s="21"/>
      <c r="D756" s="21"/>
    </row>
    <row r="757">
      <c r="C757" s="21"/>
      <c r="D757" s="21"/>
    </row>
    <row r="758">
      <c r="C758" s="21"/>
      <c r="D758" s="21"/>
    </row>
    <row r="759">
      <c r="C759" s="21"/>
      <c r="D759" s="21"/>
    </row>
    <row r="760">
      <c r="C760" s="21"/>
      <c r="D760" s="21"/>
    </row>
    <row r="761">
      <c r="C761" s="21"/>
      <c r="D761" s="21"/>
    </row>
    <row r="762">
      <c r="C762" s="21"/>
      <c r="D762" s="21"/>
    </row>
    <row r="763">
      <c r="C763" s="21"/>
      <c r="D763" s="21"/>
    </row>
    <row r="764">
      <c r="C764" s="21"/>
      <c r="D764" s="21"/>
    </row>
    <row r="765">
      <c r="C765" s="21"/>
      <c r="D765" s="21"/>
    </row>
    <row r="766">
      <c r="C766" s="21"/>
      <c r="D766" s="21"/>
    </row>
    <row r="767">
      <c r="C767" s="21"/>
      <c r="D767" s="21"/>
    </row>
    <row r="768">
      <c r="C768" s="21"/>
      <c r="D768" s="21"/>
    </row>
    <row r="769">
      <c r="C769" s="21"/>
      <c r="D769" s="21"/>
    </row>
    <row r="770">
      <c r="C770" s="21"/>
      <c r="D770" s="21"/>
    </row>
    <row r="771">
      <c r="C771" s="21"/>
      <c r="D771" s="21"/>
    </row>
    <row r="772">
      <c r="C772" s="21"/>
      <c r="D772" s="21"/>
    </row>
    <row r="773">
      <c r="C773" s="21"/>
      <c r="D773" s="21"/>
    </row>
    <row r="774">
      <c r="C774" s="21"/>
      <c r="D774" s="21"/>
    </row>
    <row r="775">
      <c r="C775" s="21"/>
      <c r="D775" s="21"/>
    </row>
    <row r="776">
      <c r="C776" s="21"/>
      <c r="D776" s="21"/>
    </row>
    <row r="777">
      <c r="C777" s="21"/>
      <c r="D777" s="21"/>
    </row>
    <row r="778">
      <c r="C778" s="21"/>
      <c r="D778" s="21"/>
    </row>
    <row r="779">
      <c r="C779" s="21"/>
      <c r="D779" s="21"/>
    </row>
    <row r="780">
      <c r="C780" s="21"/>
      <c r="D780" s="21"/>
    </row>
    <row r="781">
      <c r="C781" s="21"/>
      <c r="D781" s="21"/>
    </row>
    <row r="782">
      <c r="C782" s="21"/>
      <c r="D782" s="21"/>
    </row>
    <row r="783">
      <c r="C783" s="21"/>
      <c r="D783" s="21"/>
    </row>
    <row r="784">
      <c r="C784" s="21"/>
      <c r="D784" s="21"/>
    </row>
    <row r="785">
      <c r="C785" s="21"/>
      <c r="D785" s="21"/>
    </row>
    <row r="786">
      <c r="C786" s="21"/>
      <c r="D786" s="21"/>
    </row>
    <row r="787">
      <c r="C787" s="21"/>
      <c r="D787" s="21"/>
    </row>
    <row r="788">
      <c r="C788" s="21"/>
      <c r="D788" s="21"/>
    </row>
    <row r="789">
      <c r="C789" s="21"/>
      <c r="D789" s="21"/>
    </row>
    <row r="790">
      <c r="C790" s="21"/>
      <c r="D790" s="21"/>
    </row>
    <row r="791">
      <c r="C791" s="21"/>
      <c r="D791" s="21"/>
    </row>
    <row r="792">
      <c r="C792" s="21"/>
      <c r="D792" s="21"/>
    </row>
    <row r="793">
      <c r="C793" s="21"/>
      <c r="D793" s="21"/>
    </row>
    <row r="794">
      <c r="C794" s="21"/>
      <c r="D794" s="21"/>
    </row>
    <row r="795">
      <c r="C795" s="21"/>
      <c r="D795" s="21"/>
    </row>
    <row r="796">
      <c r="C796" s="21"/>
      <c r="D796" s="21"/>
    </row>
    <row r="797">
      <c r="C797" s="21"/>
      <c r="D797" s="21"/>
    </row>
    <row r="798">
      <c r="C798" s="21"/>
      <c r="D798" s="21"/>
    </row>
    <row r="799">
      <c r="C799" s="21"/>
      <c r="D799" s="21"/>
    </row>
    <row r="800">
      <c r="C800" s="21"/>
      <c r="D800" s="21"/>
    </row>
    <row r="801">
      <c r="C801" s="21"/>
      <c r="D801" s="21"/>
    </row>
    <row r="802">
      <c r="C802" s="21"/>
      <c r="D802" s="21"/>
    </row>
    <row r="803">
      <c r="C803" s="21"/>
      <c r="D803" s="21"/>
    </row>
    <row r="804">
      <c r="C804" s="21"/>
      <c r="D804" s="21"/>
    </row>
    <row r="805">
      <c r="C805" s="21"/>
      <c r="D805" s="21"/>
    </row>
    <row r="806">
      <c r="C806" s="21"/>
      <c r="D806" s="21"/>
    </row>
    <row r="807">
      <c r="C807" s="21"/>
      <c r="D807" s="21"/>
    </row>
    <row r="808">
      <c r="C808" s="21"/>
      <c r="D808" s="21"/>
    </row>
    <row r="809">
      <c r="C809" s="21"/>
      <c r="D809" s="21"/>
    </row>
    <row r="810">
      <c r="C810" s="21"/>
      <c r="D810" s="21"/>
    </row>
    <row r="811">
      <c r="C811" s="21"/>
      <c r="D811" s="21"/>
    </row>
    <row r="812">
      <c r="C812" s="21"/>
      <c r="D812" s="21"/>
    </row>
    <row r="813">
      <c r="C813" s="21"/>
      <c r="D813" s="21"/>
    </row>
    <row r="814">
      <c r="C814" s="21"/>
      <c r="D814" s="21"/>
    </row>
    <row r="815">
      <c r="C815" s="21"/>
      <c r="D815" s="21"/>
    </row>
    <row r="816">
      <c r="C816" s="21"/>
      <c r="D816" s="21"/>
    </row>
    <row r="817">
      <c r="C817" s="21"/>
      <c r="D817" s="21"/>
    </row>
    <row r="818">
      <c r="C818" s="21"/>
      <c r="D818" s="21"/>
    </row>
    <row r="819">
      <c r="C819" s="21"/>
      <c r="D819" s="21"/>
    </row>
    <row r="820">
      <c r="C820" s="21"/>
      <c r="D820" s="21"/>
    </row>
    <row r="821">
      <c r="C821" s="21"/>
      <c r="D821" s="21"/>
    </row>
    <row r="822">
      <c r="C822" s="21"/>
      <c r="D822" s="21"/>
    </row>
    <row r="823">
      <c r="C823" s="21"/>
      <c r="D823" s="21"/>
    </row>
    <row r="824">
      <c r="C824" s="21"/>
      <c r="D824" s="21"/>
    </row>
    <row r="825">
      <c r="C825" s="21"/>
      <c r="D825" s="21"/>
    </row>
    <row r="826">
      <c r="C826" s="21"/>
      <c r="D826" s="21"/>
    </row>
    <row r="827">
      <c r="C827" s="21"/>
      <c r="D827" s="21"/>
    </row>
    <row r="828">
      <c r="C828" s="21"/>
      <c r="D828" s="21"/>
    </row>
    <row r="829">
      <c r="C829" s="21"/>
      <c r="D829" s="21"/>
    </row>
    <row r="830">
      <c r="C830" s="21"/>
      <c r="D830" s="21"/>
    </row>
    <row r="831">
      <c r="C831" s="21"/>
      <c r="D831" s="21"/>
    </row>
    <row r="832">
      <c r="C832" s="21"/>
      <c r="D832" s="21"/>
    </row>
    <row r="833">
      <c r="C833" s="21"/>
      <c r="D833" s="21"/>
    </row>
    <row r="834">
      <c r="C834" s="21"/>
      <c r="D834" s="21"/>
    </row>
    <row r="835">
      <c r="C835" s="21"/>
      <c r="D835" s="21"/>
    </row>
    <row r="836">
      <c r="C836" s="21"/>
      <c r="D836" s="21"/>
    </row>
    <row r="837">
      <c r="C837" s="21"/>
      <c r="D837" s="21"/>
    </row>
    <row r="838">
      <c r="C838" s="21"/>
      <c r="D838" s="21"/>
    </row>
    <row r="839">
      <c r="C839" s="21"/>
      <c r="D839" s="21"/>
    </row>
    <row r="840">
      <c r="C840" s="21"/>
      <c r="D840" s="21"/>
    </row>
    <row r="841">
      <c r="C841" s="21"/>
      <c r="D841" s="21"/>
    </row>
    <row r="842">
      <c r="C842" s="21"/>
      <c r="D842" s="21"/>
    </row>
    <row r="843">
      <c r="C843" s="21"/>
      <c r="D843" s="21"/>
    </row>
    <row r="844">
      <c r="C844" s="21"/>
      <c r="D844" s="21"/>
    </row>
    <row r="845">
      <c r="C845" s="21"/>
      <c r="D845" s="21"/>
    </row>
    <row r="846">
      <c r="C846" s="21"/>
      <c r="D846" s="21"/>
    </row>
    <row r="847">
      <c r="C847" s="21"/>
      <c r="D847" s="21"/>
    </row>
    <row r="848">
      <c r="C848" s="21"/>
      <c r="D848" s="21"/>
    </row>
    <row r="849">
      <c r="C849" s="21"/>
      <c r="D849" s="21"/>
    </row>
    <row r="850">
      <c r="C850" s="21"/>
      <c r="D850" s="21"/>
    </row>
    <row r="851">
      <c r="C851" s="21"/>
      <c r="D851" s="21"/>
    </row>
    <row r="852">
      <c r="C852" s="21"/>
      <c r="D852" s="21"/>
    </row>
    <row r="853">
      <c r="C853" s="21"/>
      <c r="D853" s="21"/>
    </row>
    <row r="854">
      <c r="C854" s="21"/>
      <c r="D854" s="21"/>
    </row>
    <row r="855">
      <c r="C855" s="21"/>
      <c r="D855" s="21"/>
    </row>
    <row r="856">
      <c r="C856" s="21"/>
      <c r="D856" s="21"/>
    </row>
    <row r="857">
      <c r="C857" s="21"/>
      <c r="D857" s="21"/>
    </row>
    <row r="858">
      <c r="C858" s="21"/>
      <c r="D858" s="21"/>
    </row>
    <row r="859">
      <c r="C859" s="21"/>
      <c r="D859" s="21"/>
    </row>
    <row r="860">
      <c r="C860" s="21"/>
      <c r="D860" s="21"/>
    </row>
    <row r="861">
      <c r="C861" s="21"/>
      <c r="D861" s="21"/>
    </row>
    <row r="862">
      <c r="C862" s="21"/>
      <c r="D862" s="21"/>
    </row>
    <row r="863">
      <c r="C863" s="21"/>
      <c r="D863" s="21"/>
    </row>
    <row r="864">
      <c r="C864" s="21"/>
      <c r="D864" s="21"/>
    </row>
    <row r="865">
      <c r="C865" s="21"/>
      <c r="D865" s="21"/>
    </row>
    <row r="866">
      <c r="C866" s="21"/>
      <c r="D866" s="21"/>
    </row>
    <row r="867">
      <c r="C867" s="21"/>
      <c r="D867" s="21"/>
    </row>
    <row r="868">
      <c r="C868" s="21"/>
      <c r="D868" s="21"/>
    </row>
    <row r="869">
      <c r="C869" s="21"/>
      <c r="D869" s="21"/>
    </row>
    <row r="870">
      <c r="C870" s="21"/>
      <c r="D870" s="21"/>
    </row>
    <row r="871">
      <c r="C871" s="21"/>
      <c r="D871" s="21"/>
    </row>
    <row r="872">
      <c r="C872" s="21"/>
      <c r="D872" s="21"/>
    </row>
    <row r="873">
      <c r="C873" s="21"/>
      <c r="D873" s="21"/>
    </row>
    <row r="874">
      <c r="C874" s="21"/>
      <c r="D874" s="21"/>
    </row>
    <row r="875">
      <c r="C875" s="21"/>
      <c r="D875" s="21"/>
    </row>
    <row r="876">
      <c r="C876" s="21"/>
      <c r="D876" s="21"/>
    </row>
    <row r="877">
      <c r="C877" s="21"/>
      <c r="D877" s="21"/>
    </row>
    <row r="878">
      <c r="C878" s="21"/>
      <c r="D878" s="21"/>
    </row>
    <row r="879">
      <c r="C879" s="21"/>
      <c r="D879" s="21"/>
    </row>
    <row r="880">
      <c r="C880" s="21"/>
      <c r="D880" s="21"/>
    </row>
    <row r="881">
      <c r="C881" s="21"/>
      <c r="D881" s="21"/>
    </row>
    <row r="882">
      <c r="C882" s="21"/>
      <c r="D882" s="21"/>
    </row>
    <row r="883">
      <c r="C883" s="21"/>
      <c r="D883" s="21"/>
    </row>
    <row r="884">
      <c r="C884" s="21"/>
      <c r="D884" s="21"/>
    </row>
    <row r="885">
      <c r="C885" s="21"/>
      <c r="D885" s="21"/>
    </row>
    <row r="886">
      <c r="C886" s="21"/>
      <c r="D886" s="21"/>
    </row>
    <row r="887">
      <c r="C887" s="21"/>
      <c r="D887" s="21"/>
    </row>
    <row r="888">
      <c r="C888" s="21"/>
      <c r="D888" s="21"/>
    </row>
    <row r="889">
      <c r="C889" s="21"/>
      <c r="D889" s="21"/>
    </row>
    <row r="890">
      <c r="C890" s="21"/>
      <c r="D890" s="21"/>
    </row>
    <row r="891">
      <c r="C891" s="21"/>
      <c r="D891" s="21"/>
    </row>
    <row r="892">
      <c r="C892" s="21"/>
      <c r="D892" s="21"/>
    </row>
    <row r="893">
      <c r="C893" s="21"/>
      <c r="D893" s="21"/>
    </row>
    <row r="894">
      <c r="C894" s="21"/>
      <c r="D894" s="21"/>
    </row>
    <row r="895">
      <c r="C895" s="21"/>
      <c r="D895" s="21"/>
    </row>
    <row r="896">
      <c r="C896" s="21"/>
      <c r="D896" s="21"/>
    </row>
    <row r="897">
      <c r="C897" s="21"/>
      <c r="D897" s="21"/>
    </row>
    <row r="898">
      <c r="C898" s="21"/>
      <c r="D898" s="21"/>
    </row>
    <row r="899">
      <c r="C899" s="21"/>
      <c r="D899" s="21"/>
    </row>
    <row r="900">
      <c r="C900" s="21"/>
      <c r="D900" s="21"/>
    </row>
    <row r="901">
      <c r="C901" s="21"/>
      <c r="D901" s="21"/>
    </row>
    <row r="902">
      <c r="C902" s="21"/>
      <c r="D902" s="21"/>
    </row>
    <row r="903">
      <c r="C903" s="21"/>
      <c r="D903" s="21"/>
    </row>
    <row r="904">
      <c r="C904" s="21"/>
      <c r="D904" s="21"/>
    </row>
    <row r="905">
      <c r="C905" s="21"/>
      <c r="D905" s="21"/>
    </row>
    <row r="906">
      <c r="C906" s="21"/>
      <c r="D906" s="21"/>
    </row>
    <row r="907">
      <c r="C907" s="21"/>
      <c r="D907" s="21"/>
    </row>
    <row r="908">
      <c r="C908" s="21"/>
      <c r="D908" s="21"/>
    </row>
    <row r="909">
      <c r="C909" s="21"/>
      <c r="D909" s="21"/>
    </row>
    <row r="910">
      <c r="C910" s="21"/>
      <c r="D910" s="21"/>
    </row>
    <row r="911">
      <c r="C911" s="21"/>
      <c r="D911" s="21"/>
    </row>
    <row r="912">
      <c r="C912" s="21"/>
      <c r="D912" s="21"/>
    </row>
    <row r="913">
      <c r="C913" s="21"/>
      <c r="D913" s="21"/>
    </row>
    <row r="914">
      <c r="C914" s="21"/>
      <c r="D914" s="21"/>
    </row>
    <row r="915">
      <c r="C915" s="21"/>
      <c r="D915" s="21"/>
    </row>
    <row r="916">
      <c r="C916" s="21"/>
      <c r="D916" s="21"/>
    </row>
    <row r="917">
      <c r="C917" s="21"/>
      <c r="D917" s="21"/>
    </row>
    <row r="918">
      <c r="C918" s="21"/>
      <c r="D918" s="21"/>
    </row>
    <row r="919">
      <c r="C919" s="21"/>
      <c r="D919" s="21"/>
    </row>
    <row r="920">
      <c r="C920" s="21"/>
      <c r="D920" s="21"/>
    </row>
    <row r="921">
      <c r="C921" s="21"/>
      <c r="D921" s="21"/>
    </row>
    <row r="922">
      <c r="C922" s="21"/>
      <c r="D922" s="21"/>
    </row>
    <row r="923">
      <c r="C923" s="21"/>
      <c r="D923" s="21"/>
    </row>
    <row r="924">
      <c r="C924" s="21"/>
      <c r="D924" s="21"/>
    </row>
    <row r="925">
      <c r="C925" s="21"/>
      <c r="D925" s="21"/>
    </row>
    <row r="926">
      <c r="C926" s="21"/>
      <c r="D926" s="21"/>
    </row>
    <row r="927">
      <c r="C927" s="21"/>
      <c r="D927" s="21"/>
    </row>
    <row r="928">
      <c r="C928" s="21"/>
      <c r="D928" s="21"/>
    </row>
    <row r="929">
      <c r="C929" s="21"/>
      <c r="D929" s="21"/>
    </row>
    <row r="930">
      <c r="C930" s="21"/>
      <c r="D930" s="21"/>
    </row>
    <row r="931">
      <c r="C931" s="21"/>
      <c r="D931" s="21"/>
    </row>
    <row r="932">
      <c r="C932" s="21"/>
      <c r="D932" s="21"/>
    </row>
    <row r="933">
      <c r="C933" s="21"/>
      <c r="D933" s="21"/>
    </row>
    <row r="934">
      <c r="C934" s="21"/>
      <c r="D934" s="21"/>
    </row>
    <row r="935">
      <c r="C935" s="21"/>
      <c r="D935" s="21"/>
    </row>
    <row r="936">
      <c r="C936" s="21"/>
      <c r="D936" s="21"/>
    </row>
    <row r="937">
      <c r="C937" s="21"/>
      <c r="D937" s="21"/>
    </row>
    <row r="938">
      <c r="C938" s="21"/>
      <c r="D938" s="21"/>
    </row>
    <row r="939">
      <c r="C939" s="21"/>
      <c r="D939" s="21"/>
    </row>
    <row r="940">
      <c r="C940" s="21"/>
      <c r="D940" s="21"/>
    </row>
    <row r="941">
      <c r="C941" s="21"/>
      <c r="D941" s="21"/>
    </row>
    <row r="942">
      <c r="C942" s="21"/>
      <c r="D942" s="21"/>
    </row>
    <row r="943">
      <c r="C943" s="21"/>
      <c r="D943" s="21"/>
    </row>
    <row r="944">
      <c r="C944" s="21"/>
      <c r="D944" s="21"/>
    </row>
    <row r="945">
      <c r="C945" s="21"/>
      <c r="D945" s="21"/>
    </row>
    <row r="946">
      <c r="C946" s="21"/>
      <c r="D946" s="21"/>
    </row>
    <row r="947">
      <c r="C947" s="21"/>
      <c r="D947" s="21"/>
    </row>
    <row r="948">
      <c r="C948" s="21"/>
      <c r="D948" s="21"/>
    </row>
    <row r="949">
      <c r="C949" s="21"/>
      <c r="D949" s="21"/>
    </row>
    <row r="950">
      <c r="C950" s="21"/>
      <c r="D950" s="21"/>
    </row>
    <row r="951">
      <c r="C951" s="21"/>
      <c r="D951" s="21"/>
    </row>
    <row r="952">
      <c r="C952" s="21"/>
      <c r="D952" s="21"/>
    </row>
    <row r="953">
      <c r="C953" s="21"/>
      <c r="D953" s="21"/>
    </row>
    <row r="954">
      <c r="C954" s="21"/>
      <c r="D954" s="21"/>
    </row>
    <row r="955">
      <c r="C955" s="21"/>
      <c r="D955" s="21"/>
    </row>
    <row r="956">
      <c r="C956" s="21"/>
      <c r="D956" s="21"/>
    </row>
    <row r="957">
      <c r="C957" s="21"/>
      <c r="D957" s="21"/>
    </row>
    <row r="958">
      <c r="C958" s="21"/>
      <c r="D958" s="21"/>
    </row>
    <row r="959">
      <c r="C959" s="21"/>
      <c r="D959" s="21"/>
    </row>
    <row r="960">
      <c r="C960" s="21"/>
      <c r="D960" s="21"/>
    </row>
    <row r="961">
      <c r="C961" s="21"/>
      <c r="D961" s="21"/>
    </row>
    <row r="962">
      <c r="C962" s="21"/>
      <c r="D962" s="21"/>
    </row>
    <row r="963">
      <c r="C963" s="21"/>
      <c r="D963" s="21"/>
    </row>
    <row r="964">
      <c r="C964" s="21"/>
      <c r="D964" s="21"/>
    </row>
    <row r="965">
      <c r="C965" s="21"/>
      <c r="D965" s="21"/>
    </row>
    <row r="966">
      <c r="C966" s="21"/>
      <c r="D966" s="21"/>
    </row>
    <row r="967">
      <c r="C967" s="21"/>
      <c r="D967" s="21"/>
    </row>
    <row r="968">
      <c r="C968" s="21"/>
      <c r="D968" s="21"/>
    </row>
    <row r="969">
      <c r="C969" s="21"/>
      <c r="D969" s="21"/>
    </row>
    <row r="970">
      <c r="C970" s="21"/>
      <c r="D970" s="21"/>
    </row>
    <row r="971">
      <c r="C971" s="21"/>
      <c r="D971" s="21"/>
    </row>
    <row r="972">
      <c r="C972" s="21"/>
      <c r="D972" s="21"/>
    </row>
    <row r="973">
      <c r="C973" s="21"/>
      <c r="D973" s="21"/>
    </row>
    <row r="974">
      <c r="C974" s="21"/>
      <c r="D974" s="21"/>
    </row>
    <row r="975">
      <c r="C975" s="21"/>
      <c r="D975" s="21"/>
    </row>
    <row r="976">
      <c r="C976" s="21"/>
      <c r="D976" s="21"/>
    </row>
    <row r="977">
      <c r="C977" s="21"/>
      <c r="D977" s="21"/>
    </row>
    <row r="978">
      <c r="C978" s="21"/>
      <c r="D978" s="21"/>
    </row>
    <row r="979">
      <c r="C979" s="21"/>
      <c r="D979" s="21"/>
    </row>
    <row r="980">
      <c r="C980" s="21"/>
      <c r="D980" s="21"/>
    </row>
    <row r="981">
      <c r="C981" s="21"/>
      <c r="D981" s="21"/>
    </row>
    <row r="982">
      <c r="C982" s="21"/>
      <c r="D982" s="21"/>
    </row>
    <row r="983">
      <c r="C983" s="21"/>
      <c r="D983" s="21"/>
    </row>
    <row r="984">
      <c r="C984" s="21"/>
      <c r="D984" s="21"/>
    </row>
    <row r="985">
      <c r="C985" s="21"/>
      <c r="D985" s="21"/>
    </row>
    <row r="986">
      <c r="C986" s="21"/>
      <c r="D986" s="21"/>
    </row>
    <row r="987">
      <c r="C987" s="21"/>
      <c r="D987" s="21"/>
    </row>
    <row r="988">
      <c r="C988" s="21"/>
      <c r="D988" s="21"/>
    </row>
    <row r="989">
      <c r="C989" s="21"/>
      <c r="D989" s="21"/>
    </row>
    <row r="990">
      <c r="C990" s="21"/>
      <c r="D990" s="21"/>
    </row>
    <row r="991">
      <c r="C991" s="21"/>
      <c r="D991" s="21"/>
    </row>
    <row r="992">
      <c r="C992" s="21"/>
      <c r="D992" s="21"/>
    </row>
    <row r="993">
      <c r="C993" s="21"/>
      <c r="D993" s="21"/>
    </row>
    <row r="994">
      <c r="C994" s="21"/>
      <c r="D994" s="21"/>
    </row>
    <row r="995">
      <c r="C995" s="21"/>
      <c r="D995" s="21"/>
    </row>
    <row r="996">
      <c r="C996" s="21"/>
      <c r="D996" s="21"/>
    </row>
    <row r="997">
      <c r="C997" s="21"/>
      <c r="D997" s="21"/>
    </row>
    <row r="998">
      <c r="C998" s="21"/>
      <c r="D998" s="21"/>
    </row>
    <row r="999">
      <c r="C999" s="21"/>
      <c r="D999" s="21"/>
    </row>
    <row r="1000">
      <c r="C1000" s="21"/>
      <c r="D1000" s="21"/>
    </row>
    <row r="1001">
      <c r="C1001" s="21"/>
      <c r="D1001" s="21"/>
    </row>
    <row r="1002">
      <c r="C1002" s="21"/>
      <c r="D1002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63"/>
    <col customWidth="1" min="3" max="3" width="8.5"/>
    <col customWidth="1" min="4" max="4" width="7.63"/>
    <col customWidth="1" min="5" max="5" width="6.25"/>
    <col customWidth="1" min="6" max="6" width="28.88"/>
    <col customWidth="1" min="7" max="7" width="17.63"/>
  </cols>
  <sheetData>
    <row r="1">
      <c r="A1" s="5" t="s">
        <v>0</v>
      </c>
      <c r="B1" s="5" t="s">
        <v>1</v>
      </c>
      <c r="C1" s="5" t="s">
        <v>2</v>
      </c>
      <c r="D1" s="11" t="s">
        <v>3</v>
      </c>
      <c r="E1" s="5" t="s">
        <v>4</v>
      </c>
      <c r="F1" s="9" t="s">
        <v>5</v>
      </c>
      <c r="G1" s="11" t="s">
        <v>6</v>
      </c>
      <c r="H1" s="5" t="s">
        <v>7</v>
      </c>
      <c r="I1" s="5" t="s">
        <v>8</v>
      </c>
      <c r="J1" s="5" t="s">
        <v>9</v>
      </c>
    </row>
    <row r="2">
      <c r="A2" s="5" t="s">
        <v>3975</v>
      </c>
      <c r="B2" s="6">
        <v>1952.0</v>
      </c>
      <c r="C2" s="6">
        <v>37.0</v>
      </c>
      <c r="D2" s="14">
        <v>53.5</v>
      </c>
      <c r="E2" s="20"/>
      <c r="F2" s="17"/>
      <c r="G2" s="14">
        <f t="shared" ref="G2:G116" si="1">IF(E2=1,0,D2)</f>
        <v>53.5</v>
      </c>
      <c r="H2" s="5" t="s">
        <v>3976</v>
      </c>
      <c r="I2" s="5" t="s">
        <v>3977</v>
      </c>
      <c r="J2" s="5" t="s">
        <v>3978</v>
      </c>
    </row>
    <row r="3">
      <c r="A3" s="5" t="s">
        <v>3979</v>
      </c>
      <c r="B3" s="6">
        <v>1952.0</v>
      </c>
      <c r="C3" s="6">
        <v>59.0</v>
      </c>
      <c r="D3" s="14">
        <v>10.75</v>
      </c>
      <c r="E3" s="5">
        <v>1.0</v>
      </c>
      <c r="F3" s="10" t="s">
        <v>3980</v>
      </c>
      <c r="G3" s="14">
        <f t="shared" si="1"/>
        <v>0</v>
      </c>
      <c r="H3" s="5" t="s">
        <v>3981</v>
      </c>
      <c r="I3" s="5" t="s">
        <v>3982</v>
      </c>
      <c r="J3" s="5" t="s">
        <v>3983</v>
      </c>
    </row>
    <row r="4">
      <c r="A4" s="5" t="s">
        <v>3984</v>
      </c>
      <c r="B4" s="6">
        <v>1952.0</v>
      </c>
      <c r="C4" s="6">
        <v>191.0</v>
      </c>
      <c r="D4" s="14">
        <v>456.0</v>
      </c>
      <c r="E4" s="20"/>
      <c r="F4" s="17"/>
      <c r="G4" s="14">
        <f t="shared" si="1"/>
        <v>456</v>
      </c>
      <c r="H4" s="5" t="s">
        <v>3985</v>
      </c>
      <c r="I4" s="5" t="s">
        <v>3986</v>
      </c>
      <c r="J4" s="5" t="s">
        <v>3987</v>
      </c>
    </row>
    <row r="5">
      <c r="A5" s="5" t="s">
        <v>3988</v>
      </c>
      <c r="B5" s="6">
        <v>1952.0</v>
      </c>
      <c r="C5" s="6">
        <v>268.0</v>
      </c>
      <c r="D5" s="14">
        <v>150.0</v>
      </c>
      <c r="E5" s="20"/>
      <c r="F5" s="17"/>
      <c r="G5" s="14">
        <f t="shared" si="1"/>
        <v>150</v>
      </c>
      <c r="H5" s="5" t="s">
        <v>3989</v>
      </c>
      <c r="I5" s="5" t="s">
        <v>3990</v>
      </c>
      <c r="J5" s="5" t="s">
        <v>3991</v>
      </c>
    </row>
    <row r="6">
      <c r="A6" s="5" t="s">
        <v>3992</v>
      </c>
      <c r="B6" s="6">
        <v>1952.0</v>
      </c>
      <c r="C6" s="6">
        <v>277.0</v>
      </c>
      <c r="D6" s="14">
        <v>12.5</v>
      </c>
      <c r="E6" s="20"/>
      <c r="F6" s="17"/>
      <c r="G6" s="14">
        <f t="shared" si="1"/>
        <v>12.5</v>
      </c>
      <c r="H6" s="5" t="s">
        <v>3993</v>
      </c>
      <c r="I6" s="5" t="s">
        <v>3994</v>
      </c>
      <c r="J6" s="5" t="s">
        <v>3995</v>
      </c>
    </row>
    <row r="7">
      <c r="A7" s="5" t="s">
        <v>3996</v>
      </c>
      <c r="B7" s="6">
        <v>1952.0</v>
      </c>
      <c r="C7" s="6">
        <v>314.0</v>
      </c>
      <c r="D7" s="14">
        <v>750.0</v>
      </c>
      <c r="E7" s="20"/>
      <c r="F7" s="17"/>
      <c r="G7" s="14">
        <f t="shared" si="1"/>
        <v>750</v>
      </c>
      <c r="H7" s="5" t="s">
        <v>3997</v>
      </c>
      <c r="I7" s="5" t="s">
        <v>3998</v>
      </c>
      <c r="J7" s="5" t="s">
        <v>3999</v>
      </c>
    </row>
    <row r="8">
      <c r="A8" s="5" t="s">
        <v>4000</v>
      </c>
      <c r="B8" s="6">
        <v>1952.0</v>
      </c>
      <c r="C8" s="6">
        <v>392.0</v>
      </c>
      <c r="D8" s="14">
        <v>500.0</v>
      </c>
      <c r="E8" s="20"/>
      <c r="F8" s="17"/>
      <c r="G8" s="14">
        <f t="shared" si="1"/>
        <v>500</v>
      </c>
      <c r="H8" s="5" t="s">
        <v>4001</v>
      </c>
      <c r="I8" s="5" t="s">
        <v>4002</v>
      </c>
      <c r="J8" s="5" t="s">
        <v>4003</v>
      </c>
    </row>
    <row r="9">
      <c r="A9" s="5" t="s">
        <v>4004</v>
      </c>
      <c r="B9" s="6">
        <v>1952.0</v>
      </c>
      <c r="C9" s="6">
        <v>407.0</v>
      </c>
      <c r="D9" s="14">
        <v>1500.0</v>
      </c>
      <c r="E9" s="20"/>
      <c r="F9" s="17"/>
      <c r="G9" s="14">
        <f t="shared" si="1"/>
        <v>1500</v>
      </c>
      <c r="H9" s="5" t="s">
        <v>4005</v>
      </c>
      <c r="I9" s="5" t="s">
        <v>4006</v>
      </c>
      <c r="J9" s="5" t="s">
        <v>4007</v>
      </c>
    </row>
    <row r="10">
      <c r="A10" s="5" t="s">
        <v>3996</v>
      </c>
      <c r="B10" s="6">
        <v>1953.0</v>
      </c>
      <c r="C10" s="6">
        <v>27.0</v>
      </c>
      <c r="D10" s="14">
        <v>125.0</v>
      </c>
      <c r="E10" s="5">
        <v>1.0</v>
      </c>
      <c r="F10" s="10" t="s">
        <v>4008</v>
      </c>
      <c r="G10" s="14">
        <f t="shared" si="1"/>
        <v>0</v>
      </c>
      <c r="H10" s="5" t="s">
        <v>4009</v>
      </c>
      <c r="I10" s="5" t="s">
        <v>4010</v>
      </c>
      <c r="J10" s="5" t="s">
        <v>4011</v>
      </c>
    </row>
    <row r="11">
      <c r="A11" s="5" t="s">
        <v>4004</v>
      </c>
      <c r="B11" s="6">
        <v>1953.0</v>
      </c>
      <c r="C11" s="6">
        <v>37.0</v>
      </c>
      <c r="D11" s="14">
        <v>100.0</v>
      </c>
      <c r="E11" s="5">
        <v>1.0</v>
      </c>
      <c r="F11" s="10" t="s">
        <v>4012</v>
      </c>
      <c r="G11" s="14">
        <f t="shared" si="1"/>
        <v>0</v>
      </c>
      <c r="H11" s="5" t="s">
        <v>4013</v>
      </c>
      <c r="I11" s="5" t="s">
        <v>4014</v>
      </c>
      <c r="J11" s="5" t="s">
        <v>4015</v>
      </c>
    </row>
    <row r="12">
      <c r="A12" s="5" t="s">
        <v>3992</v>
      </c>
      <c r="B12" s="6">
        <v>1953.0</v>
      </c>
      <c r="C12" s="6">
        <v>61.0</v>
      </c>
      <c r="D12" s="14">
        <v>50.66</v>
      </c>
      <c r="E12" s="5">
        <v>1.0</v>
      </c>
      <c r="F12" s="10" t="s">
        <v>4016</v>
      </c>
      <c r="G12" s="14">
        <f t="shared" si="1"/>
        <v>0</v>
      </c>
      <c r="H12" s="5" t="s">
        <v>4017</v>
      </c>
      <c r="I12" s="5" t="s">
        <v>4018</v>
      </c>
      <c r="J12" s="5" t="s">
        <v>4019</v>
      </c>
    </row>
    <row r="13">
      <c r="A13" s="5" t="s">
        <v>3984</v>
      </c>
      <c r="B13" s="6">
        <v>1953.0</v>
      </c>
      <c r="C13" s="6">
        <v>104.0</v>
      </c>
      <c r="D13" s="14">
        <v>65.0</v>
      </c>
      <c r="E13" s="20"/>
      <c r="F13" s="17"/>
      <c r="G13" s="14">
        <f t="shared" si="1"/>
        <v>65</v>
      </c>
      <c r="H13" s="5" t="s">
        <v>4020</v>
      </c>
      <c r="I13" s="5" t="s">
        <v>4021</v>
      </c>
      <c r="J13" s="5" t="s">
        <v>4022</v>
      </c>
    </row>
    <row r="14">
      <c r="A14" s="5" t="s">
        <v>4000</v>
      </c>
      <c r="B14" s="6">
        <v>1953.0</v>
      </c>
      <c r="C14" s="6">
        <v>151.0</v>
      </c>
      <c r="D14" s="14">
        <v>37.5</v>
      </c>
      <c r="E14" s="5">
        <v>1.0</v>
      </c>
      <c r="F14" s="10" t="s">
        <v>4023</v>
      </c>
      <c r="G14" s="14">
        <f t="shared" si="1"/>
        <v>0</v>
      </c>
      <c r="H14" s="5" t="s">
        <v>4024</v>
      </c>
      <c r="I14" s="5" t="s">
        <v>4025</v>
      </c>
      <c r="J14" s="5" t="s">
        <v>4026</v>
      </c>
    </row>
    <row r="15">
      <c r="A15" s="5" t="s">
        <v>4027</v>
      </c>
      <c r="B15" s="6">
        <v>1953.0</v>
      </c>
      <c r="C15" s="6">
        <v>191.0</v>
      </c>
      <c r="D15" s="14">
        <v>24.5</v>
      </c>
      <c r="E15" s="20"/>
      <c r="F15" s="17"/>
      <c r="G15" s="14">
        <f t="shared" si="1"/>
        <v>24.5</v>
      </c>
      <c r="H15" s="5" t="s">
        <v>4028</v>
      </c>
      <c r="I15" s="5" t="s">
        <v>4029</v>
      </c>
      <c r="J15" s="5" t="s">
        <v>4030</v>
      </c>
    </row>
    <row r="16">
      <c r="A16" s="5" t="s">
        <v>4031</v>
      </c>
      <c r="B16" s="6">
        <v>1953.0</v>
      </c>
      <c r="C16" s="6">
        <v>207.0</v>
      </c>
      <c r="D16" s="14">
        <v>129.0</v>
      </c>
      <c r="E16" s="20"/>
      <c r="F16" s="17"/>
      <c r="G16" s="14">
        <f t="shared" si="1"/>
        <v>129</v>
      </c>
      <c r="H16" s="5" t="s">
        <v>4032</v>
      </c>
      <c r="I16" s="5" t="s">
        <v>4033</v>
      </c>
      <c r="J16" s="5" t="s">
        <v>4034</v>
      </c>
    </row>
    <row r="17">
      <c r="A17" s="5" t="s">
        <v>4004</v>
      </c>
      <c r="B17" s="6">
        <v>1954.0</v>
      </c>
      <c r="C17" s="6">
        <v>30.0</v>
      </c>
      <c r="D17" s="14">
        <v>29.01</v>
      </c>
      <c r="E17" s="5">
        <v>1.0</v>
      </c>
      <c r="F17" s="10" t="s">
        <v>4035</v>
      </c>
      <c r="G17" s="14">
        <f t="shared" si="1"/>
        <v>0</v>
      </c>
      <c r="H17" s="5" t="s">
        <v>4036</v>
      </c>
      <c r="I17" s="5" t="s">
        <v>4037</v>
      </c>
      <c r="J17" s="5" t="s">
        <v>4038</v>
      </c>
    </row>
    <row r="18">
      <c r="A18" s="5" t="s">
        <v>3975</v>
      </c>
      <c r="B18" s="6">
        <v>1954.0</v>
      </c>
      <c r="C18" s="6">
        <v>32.0</v>
      </c>
      <c r="D18" s="14">
        <v>96.0</v>
      </c>
      <c r="E18" s="5">
        <v>1.0</v>
      </c>
      <c r="F18" s="10" t="s">
        <v>4039</v>
      </c>
      <c r="G18" s="14">
        <f t="shared" si="1"/>
        <v>0</v>
      </c>
      <c r="H18" s="5" t="s">
        <v>4040</v>
      </c>
      <c r="I18" s="5" t="s">
        <v>4041</v>
      </c>
      <c r="J18" s="5" t="s">
        <v>4042</v>
      </c>
    </row>
    <row r="19">
      <c r="A19" s="5" t="s">
        <v>4000</v>
      </c>
      <c r="B19" s="6">
        <v>1954.0</v>
      </c>
      <c r="C19" s="6">
        <v>36.0</v>
      </c>
      <c r="D19" s="14">
        <v>15.0</v>
      </c>
      <c r="E19" s="20"/>
      <c r="F19" s="17"/>
      <c r="G19" s="14">
        <f t="shared" si="1"/>
        <v>15</v>
      </c>
      <c r="H19" s="5" t="s">
        <v>4043</v>
      </c>
      <c r="I19" s="5" t="s">
        <v>4044</v>
      </c>
      <c r="J19" s="5" t="s">
        <v>4045</v>
      </c>
    </row>
    <row r="20">
      <c r="A20" s="5" t="s">
        <v>4031</v>
      </c>
      <c r="B20" s="6">
        <v>1954.0</v>
      </c>
      <c r="C20" s="6">
        <v>37.0</v>
      </c>
      <c r="D20" s="14">
        <v>114.0</v>
      </c>
      <c r="E20" s="20"/>
      <c r="F20" s="17"/>
      <c r="G20" s="14">
        <f t="shared" si="1"/>
        <v>114</v>
      </c>
      <c r="H20" s="5" t="s">
        <v>4046</v>
      </c>
      <c r="I20" s="5" t="s">
        <v>4047</v>
      </c>
      <c r="J20" s="5" t="s">
        <v>4048</v>
      </c>
    </row>
    <row r="21">
      <c r="A21" s="5" t="s">
        <v>3984</v>
      </c>
      <c r="B21" s="6">
        <v>1954.0</v>
      </c>
      <c r="C21" s="6">
        <v>50.0</v>
      </c>
      <c r="D21" s="14">
        <v>206.0</v>
      </c>
      <c r="E21" s="20"/>
      <c r="F21" s="17"/>
      <c r="G21" s="14">
        <f t="shared" si="1"/>
        <v>206</v>
      </c>
      <c r="H21" s="5" t="s">
        <v>4049</v>
      </c>
      <c r="I21" s="5" t="s">
        <v>4050</v>
      </c>
      <c r="J21" s="5" t="s">
        <v>4051</v>
      </c>
    </row>
    <row r="22">
      <c r="A22" s="5" t="s">
        <v>4052</v>
      </c>
      <c r="B22" s="6">
        <v>1955.0</v>
      </c>
      <c r="C22" s="6">
        <v>124.0</v>
      </c>
      <c r="D22" s="14">
        <v>282.0</v>
      </c>
      <c r="E22" s="20"/>
      <c r="F22" s="17"/>
      <c r="G22" s="14">
        <f t="shared" si="1"/>
        <v>282</v>
      </c>
      <c r="H22" s="5" t="s">
        <v>4053</v>
      </c>
      <c r="I22" s="5" t="s">
        <v>4054</v>
      </c>
      <c r="J22" s="5" t="s">
        <v>4055</v>
      </c>
    </row>
    <row r="23">
      <c r="A23" s="5" t="s">
        <v>4004</v>
      </c>
      <c r="B23" s="6">
        <v>1955.0</v>
      </c>
      <c r="C23" s="6">
        <v>155.0</v>
      </c>
      <c r="D23" s="14">
        <v>44.0</v>
      </c>
      <c r="E23" s="5">
        <v>1.0</v>
      </c>
      <c r="F23" s="10" t="s">
        <v>4056</v>
      </c>
      <c r="G23" s="14">
        <f t="shared" si="1"/>
        <v>0</v>
      </c>
      <c r="H23" s="5" t="s">
        <v>4057</v>
      </c>
      <c r="I23" s="5" t="s">
        <v>4058</v>
      </c>
      <c r="J23" s="5" t="s">
        <v>4059</v>
      </c>
    </row>
    <row r="24">
      <c r="A24" s="5" t="s">
        <v>3984</v>
      </c>
      <c r="B24" s="6">
        <v>1955.0</v>
      </c>
      <c r="C24" s="6">
        <v>198.0</v>
      </c>
      <c r="D24" s="14">
        <v>100.0</v>
      </c>
      <c r="E24" s="20"/>
      <c r="F24" s="17"/>
      <c r="G24" s="14">
        <f t="shared" si="1"/>
        <v>100</v>
      </c>
      <c r="H24" s="5" t="s">
        <v>4060</v>
      </c>
      <c r="I24" s="5" t="s">
        <v>4061</v>
      </c>
      <c r="J24" s="5" t="s">
        <v>4062</v>
      </c>
    </row>
    <row r="25">
      <c r="A25" s="5" t="s">
        <v>3975</v>
      </c>
      <c r="B25" s="6">
        <v>1955.0</v>
      </c>
      <c r="C25" s="6">
        <v>210.0</v>
      </c>
      <c r="D25" s="14">
        <v>200.0</v>
      </c>
      <c r="E25" s="20"/>
      <c r="F25" s="17"/>
      <c r="G25" s="14">
        <f t="shared" si="1"/>
        <v>200</v>
      </c>
      <c r="H25" s="5" t="s">
        <v>4063</v>
      </c>
      <c r="I25" s="5" t="s">
        <v>4064</v>
      </c>
      <c r="J25" s="5" t="s">
        <v>4065</v>
      </c>
    </row>
    <row r="26">
      <c r="A26" s="5" t="s">
        <v>3996</v>
      </c>
      <c r="B26" s="6">
        <v>1956.0</v>
      </c>
      <c r="C26" s="6">
        <v>101.0</v>
      </c>
      <c r="D26" s="14">
        <v>65.0</v>
      </c>
      <c r="E26" s="5">
        <v>1.0</v>
      </c>
      <c r="F26" s="10" t="s">
        <v>4066</v>
      </c>
      <c r="G26" s="14">
        <f t="shared" si="1"/>
        <v>0</v>
      </c>
      <c r="H26" s="5" t="s">
        <v>4067</v>
      </c>
      <c r="I26" s="5" t="s">
        <v>4068</v>
      </c>
      <c r="J26" s="5" t="s">
        <v>4069</v>
      </c>
    </row>
    <row r="27">
      <c r="A27" s="5" t="s">
        <v>4004</v>
      </c>
      <c r="B27" s="6">
        <v>1956.0</v>
      </c>
      <c r="C27" s="5">
        <v>107.0</v>
      </c>
      <c r="D27" s="14">
        <v>48.0</v>
      </c>
      <c r="E27" s="5">
        <v>1.0</v>
      </c>
      <c r="F27" s="10" t="s">
        <v>4070</v>
      </c>
      <c r="G27" s="14">
        <f t="shared" si="1"/>
        <v>0</v>
      </c>
      <c r="H27" s="5" t="s">
        <v>4071</v>
      </c>
      <c r="I27" s="5" t="s">
        <v>4072</v>
      </c>
      <c r="J27" s="5" t="s">
        <v>4073</v>
      </c>
    </row>
    <row r="28">
      <c r="A28" s="5" t="s">
        <v>3984</v>
      </c>
      <c r="B28" s="6">
        <v>1956.0</v>
      </c>
      <c r="C28" s="5">
        <v>110.0</v>
      </c>
      <c r="D28" s="14">
        <v>83.0</v>
      </c>
      <c r="E28" s="20"/>
      <c r="F28" s="17"/>
      <c r="G28" s="14">
        <f t="shared" si="1"/>
        <v>83</v>
      </c>
      <c r="H28" s="5" t="s">
        <v>4074</v>
      </c>
      <c r="I28" s="5" t="s">
        <v>4075</v>
      </c>
      <c r="J28" s="5" t="s">
        <v>4076</v>
      </c>
    </row>
    <row r="29">
      <c r="A29" s="5" t="s">
        <v>3975</v>
      </c>
      <c r="B29" s="6">
        <v>1956.0</v>
      </c>
      <c r="C29" s="5">
        <v>150.0</v>
      </c>
      <c r="D29" s="14">
        <v>50.0</v>
      </c>
      <c r="E29" s="5">
        <v>1.0</v>
      </c>
      <c r="F29" s="10" t="s">
        <v>4077</v>
      </c>
      <c r="G29" s="14">
        <f t="shared" si="1"/>
        <v>0</v>
      </c>
      <c r="H29" s="5" t="s">
        <v>4078</v>
      </c>
      <c r="I29" s="5" t="s">
        <v>4079</v>
      </c>
      <c r="J29" s="5" t="s">
        <v>4080</v>
      </c>
    </row>
    <row r="30">
      <c r="A30" s="5" t="s">
        <v>4052</v>
      </c>
      <c r="B30" s="6">
        <v>1956.0</v>
      </c>
      <c r="C30" s="5">
        <v>164.0</v>
      </c>
      <c r="D30" s="14">
        <v>28.0</v>
      </c>
      <c r="E30" s="5">
        <v>1.0</v>
      </c>
      <c r="F30" s="10" t="s">
        <v>4081</v>
      </c>
      <c r="G30" s="14">
        <f t="shared" si="1"/>
        <v>0</v>
      </c>
      <c r="H30" s="5" t="s">
        <v>4082</v>
      </c>
      <c r="I30" s="5" t="s">
        <v>4083</v>
      </c>
      <c r="J30" s="5" t="s">
        <v>4084</v>
      </c>
    </row>
    <row r="31">
      <c r="A31" s="5" t="s">
        <v>3979</v>
      </c>
      <c r="B31" s="6">
        <v>1956.0</v>
      </c>
      <c r="C31" s="6">
        <v>180.0</v>
      </c>
      <c r="D31" s="14">
        <v>12.5</v>
      </c>
      <c r="E31" s="5">
        <v>1.0</v>
      </c>
      <c r="F31" s="10" t="s">
        <v>4085</v>
      </c>
      <c r="G31" s="14">
        <f t="shared" si="1"/>
        <v>0</v>
      </c>
      <c r="H31" s="5" t="s">
        <v>4086</v>
      </c>
      <c r="I31" s="5" t="s">
        <v>4087</v>
      </c>
      <c r="J31" s="5" t="s">
        <v>4088</v>
      </c>
    </row>
    <row r="32">
      <c r="A32" s="5" t="s">
        <v>3992</v>
      </c>
      <c r="B32" s="6">
        <v>1956.0</v>
      </c>
      <c r="C32" s="6">
        <v>187.0</v>
      </c>
      <c r="D32" s="14">
        <v>16.0</v>
      </c>
      <c r="E32" s="5">
        <v>1.0</v>
      </c>
      <c r="F32" s="10" t="s">
        <v>4089</v>
      </c>
      <c r="G32" s="14">
        <f t="shared" si="1"/>
        <v>0</v>
      </c>
      <c r="H32" s="5" t="s">
        <v>4090</v>
      </c>
      <c r="I32" s="5" t="s">
        <v>4091</v>
      </c>
      <c r="J32" s="5" t="s">
        <v>4092</v>
      </c>
    </row>
    <row r="33">
      <c r="A33" s="5" t="s">
        <v>4031</v>
      </c>
      <c r="B33" s="6">
        <v>1956.0</v>
      </c>
      <c r="C33" s="6">
        <v>240.0</v>
      </c>
      <c r="D33" s="14">
        <v>77.75</v>
      </c>
      <c r="E33" s="20"/>
      <c r="F33" s="17"/>
      <c r="G33" s="14">
        <f t="shared" si="1"/>
        <v>77.75</v>
      </c>
      <c r="H33" s="5" t="s">
        <v>4093</v>
      </c>
      <c r="I33" s="5" t="s">
        <v>4094</v>
      </c>
      <c r="J33" s="5" t="s">
        <v>4095</v>
      </c>
    </row>
    <row r="34">
      <c r="A34" s="5" t="s">
        <v>3988</v>
      </c>
      <c r="B34" s="6">
        <v>1956.0</v>
      </c>
      <c r="C34" s="6">
        <v>255.0</v>
      </c>
      <c r="D34" s="14">
        <v>15.0</v>
      </c>
      <c r="E34" s="20"/>
      <c r="F34" s="17"/>
      <c r="G34" s="14">
        <f t="shared" si="1"/>
        <v>15</v>
      </c>
      <c r="H34" s="5" t="s">
        <v>4096</v>
      </c>
      <c r="I34" s="5" t="s">
        <v>4097</v>
      </c>
      <c r="J34" s="5" t="s">
        <v>4098</v>
      </c>
    </row>
    <row r="35">
      <c r="A35" s="5" t="s">
        <v>4099</v>
      </c>
      <c r="B35" s="6">
        <v>1956.0</v>
      </c>
      <c r="C35" s="6">
        <v>292.0</v>
      </c>
      <c r="D35" s="14">
        <v>60.0</v>
      </c>
      <c r="E35" s="20"/>
      <c r="F35" s="17"/>
      <c r="G35" s="14">
        <f t="shared" si="1"/>
        <v>60</v>
      </c>
      <c r="H35" s="5" t="s">
        <v>4100</v>
      </c>
      <c r="I35" s="5" t="s">
        <v>4101</v>
      </c>
      <c r="J35" s="5" t="s">
        <v>4102</v>
      </c>
    </row>
    <row r="36">
      <c r="A36" s="5" t="s">
        <v>4000</v>
      </c>
      <c r="B36" s="6">
        <v>1956.0</v>
      </c>
      <c r="C36" s="6">
        <v>307.0</v>
      </c>
      <c r="D36" s="14">
        <v>19.0</v>
      </c>
      <c r="E36" s="5">
        <v>1.0</v>
      </c>
      <c r="F36" s="10" t="s">
        <v>4103</v>
      </c>
      <c r="G36" s="14">
        <f t="shared" si="1"/>
        <v>0</v>
      </c>
      <c r="H36" s="5" t="s">
        <v>4104</v>
      </c>
      <c r="I36" s="5" t="s">
        <v>4105</v>
      </c>
      <c r="J36" s="5" t="s">
        <v>4106</v>
      </c>
    </row>
    <row r="37">
      <c r="A37" s="5" t="s">
        <v>3984</v>
      </c>
      <c r="B37" s="6">
        <v>1957.0</v>
      </c>
      <c r="C37" s="6">
        <v>2.0</v>
      </c>
      <c r="D37" s="14">
        <v>200.0</v>
      </c>
      <c r="E37" s="20"/>
      <c r="F37" s="17"/>
      <c r="G37" s="14">
        <f t="shared" si="1"/>
        <v>200</v>
      </c>
      <c r="H37" s="5" t="s">
        <v>4107</v>
      </c>
      <c r="I37" s="5" t="s">
        <v>4108</v>
      </c>
      <c r="J37" s="5" t="s">
        <v>4109</v>
      </c>
    </row>
    <row r="38">
      <c r="A38" s="5" t="s">
        <v>4099</v>
      </c>
      <c r="B38" s="6">
        <v>1957.0</v>
      </c>
      <c r="C38" s="6">
        <v>7.0</v>
      </c>
      <c r="D38" s="14">
        <v>19.0</v>
      </c>
      <c r="E38" s="5">
        <v>1.0</v>
      </c>
      <c r="F38" s="10" t="s">
        <v>4110</v>
      </c>
      <c r="G38" s="14">
        <f t="shared" si="1"/>
        <v>0</v>
      </c>
      <c r="H38" s="5" t="s">
        <v>4111</v>
      </c>
      <c r="I38" s="5" t="s">
        <v>4112</v>
      </c>
      <c r="J38" s="5" t="s">
        <v>4113</v>
      </c>
    </row>
    <row r="39">
      <c r="A39" s="5" t="s">
        <v>3979</v>
      </c>
      <c r="B39" s="6">
        <v>1957.0</v>
      </c>
      <c r="C39" s="6">
        <v>15.0</v>
      </c>
      <c r="D39" s="14">
        <v>12.0</v>
      </c>
      <c r="E39" s="5">
        <v>1.0</v>
      </c>
      <c r="F39" s="10" t="s">
        <v>4114</v>
      </c>
      <c r="G39" s="14">
        <f t="shared" si="1"/>
        <v>0</v>
      </c>
      <c r="H39" s="5" t="s">
        <v>4115</v>
      </c>
      <c r="I39" s="5" t="s">
        <v>4116</v>
      </c>
      <c r="J39" s="5" t="s">
        <v>4117</v>
      </c>
    </row>
    <row r="40">
      <c r="A40" s="5" t="s">
        <v>4118</v>
      </c>
      <c r="B40" s="6">
        <v>1957.0</v>
      </c>
      <c r="C40" s="6">
        <v>18.0</v>
      </c>
      <c r="D40" s="14">
        <v>145.0</v>
      </c>
      <c r="E40" s="20"/>
      <c r="F40" s="17"/>
      <c r="G40" s="14">
        <f t="shared" si="1"/>
        <v>145</v>
      </c>
      <c r="H40" s="5" t="s">
        <v>4119</v>
      </c>
      <c r="I40" s="5" t="s">
        <v>4120</v>
      </c>
      <c r="J40" s="5" t="s">
        <v>4121</v>
      </c>
    </row>
    <row r="41">
      <c r="A41" s="5" t="s">
        <v>4031</v>
      </c>
      <c r="B41" s="6">
        <v>1957.0</v>
      </c>
      <c r="C41" s="6">
        <v>25.0</v>
      </c>
      <c r="D41" s="14">
        <v>74.0</v>
      </c>
      <c r="E41" s="5">
        <v>1.0</v>
      </c>
      <c r="F41" s="10" t="s">
        <v>4122</v>
      </c>
      <c r="G41" s="14">
        <f t="shared" si="1"/>
        <v>0</v>
      </c>
      <c r="H41" s="5" t="s">
        <v>4123</v>
      </c>
      <c r="I41" s="5" t="s">
        <v>4124</v>
      </c>
      <c r="J41" s="5" t="s">
        <v>4125</v>
      </c>
    </row>
    <row r="42">
      <c r="A42" s="5" t="s">
        <v>3992</v>
      </c>
      <c r="B42" s="6">
        <v>1957.0</v>
      </c>
      <c r="C42" s="6">
        <v>40.0</v>
      </c>
      <c r="D42" s="14">
        <v>16.0</v>
      </c>
      <c r="E42" s="20"/>
      <c r="F42" s="17"/>
      <c r="G42" s="14">
        <f t="shared" si="1"/>
        <v>16</v>
      </c>
      <c r="H42" s="5" t="s">
        <v>4126</v>
      </c>
      <c r="I42" s="5" t="s">
        <v>4127</v>
      </c>
      <c r="J42" s="5" t="s">
        <v>4128</v>
      </c>
    </row>
    <row r="43">
      <c r="A43" s="5" t="s">
        <v>3988</v>
      </c>
      <c r="B43" s="6">
        <v>1957.0</v>
      </c>
      <c r="C43" s="6">
        <v>120.0</v>
      </c>
      <c r="D43" s="14">
        <v>10.0</v>
      </c>
      <c r="E43" s="20"/>
      <c r="F43" s="17"/>
      <c r="G43" s="14">
        <f t="shared" si="1"/>
        <v>10</v>
      </c>
      <c r="H43" s="5" t="s">
        <v>4129</v>
      </c>
      <c r="I43" s="5" t="s">
        <v>4130</v>
      </c>
      <c r="J43" s="5" t="s">
        <v>4131</v>
      </c>
    </row>
    <row r="44">
      <c r="A44" s="5" t="s">
        <v>3975</v>
      </c>
      <c r="B44" s="6">
        <v>1957.0</v>
      </c>
      <c r="C44" s="6">
        <v>170.0</v>
      </c>
      <c r="D44" s="14">
        <v>72.0</v>
      </c>
      <c r="E44" s="5">
        <v>1.0</v>
      </c>
      <c r="F44" s="10" t="s">
        <v>4132</v>
      </c>
      <c r="G44" s="14">
        <f t="shared" si="1"/>
        <v>0</v>
      </c>
      <c r="H44" s="5" t="s">
        <v>4133</v>
      </c>
      <c r="I44" s="5" t="s">
        <v>4134</v>
      </c>
      <c r="J44" s="5" t="s">
        <v>4135</v>
      </c>
    </row>
    <row r="45">
      <c r="A45" s="5" t="s">
        <v>4000</v>
      </c>
      <c r="B45" s="6">
        <v>1957.0</v>
      </c>
      <c r="C45" s="6">
        <v>203.0</v>
      </c>
      <c r="D45" s="14">
        <v>14.0</v>
      </c>
      <c r="E45" s="20"/>
      <c r="F45" s="17"/>
      <c r="G45" s="14">
        <f t="shared" si="1"/>
        <v>14</v>
      </c>
      <c r="H45" s="5" t="s">
        <v>4136</v>
      </c>
      <c r="I45" s="5" t="s">
        <v>4137</v>
      </c>
      <c r="J45" s="5" t="s">
        <v>4138</v>
      </c>
    </row>
    <row r="46">
      <c r="A46" s="5" t="s">
        <v>3996</v>
      </c>
      <c r="B46" s="6">
        <v>1957.0</v>
      </c>
      <c r="C46" s="6">
        <v>210.0</v>
      </c>
      <c r="D46" s="14">
        <v>76.0</v>
      </c>
      <c r="E46" s="20"/>
      <c r="F46" s="17"/>
      <c r="G46" s="14">
        <f t="shared" si="1"/>
        <v>76</v>
      </c>
      <c r="H46" s="5" t="s">
        <v>4139</v>
      </c>
      <c r="I46" s="5" t="s">
        <v>4140</v>
      </c>
      <c r="J46" s="5" t="s">
        <v>4141</v>
      </c>
    </row>
    <row r="47">
      <c r="A47" s="5" t="s">
        <v>4004</v>
      </c>
      <c r="B47" s="6">
        <v>1957.0</v>
      </c>
      <c r="C47" s="6">
        <v>250.0</v>
      </c>
      <c r="D47" s="14">
        <v>25.0</v>
      </c>
      <c r="E47" s="5">
        <v>1.0</v>
      </c>
      <c r="F47" s="10" t="s">
        <v>4142</v>
      </c>
      <c r="G47" s="14">
        <f t="shared" si="1"/>
        <v>0</v>
      </c>
      <c r="H47" s="5" t="s">
        <v>4143</v>
      </c>
      <c r="I47" s="5" t="s">
        <v>4144</v>
      </c>
      <c r="J47" s="5" t="s">
        <v>4145</v>
      </c>
    </row>
    <row r="48">
      <c r="A48" s="5" t="s">
        <v>3988</v>
      </c>
      <c r="B48" s="6">
        <v>1958.0</v>
      </c>
      <c r="C48" s="6">
        <v>2.0</v>
      </c>
      <c r="D48" s="14">
        <v>5.0</v>
      </c>
      <c r="E48" s="20"/>
      <c r="F48" s="17"/>
      <c r="G48" s="14">
        <f t="shared" si="1"/>
        <v>5</v>
      </c>
      <c r="H48" s="5" t="s">
        <v>4146</v>
      </c>
      <c r="I48" s="5" t="s">
        <v>4147</v>
      </c>
      <c r="J48" s="5" t="s">
        <v>4148</v>
      </c>
    </row>
    <row r="49">
      <c r="A49" s="5" t="s">
        <v>4118</v>
      </c>
      <c r="B49" s="6">
        <v>1958.0</v>
      </c>
      <c r="C49" s="6">
        <v>25.0</v>
      </c>
      <c r="D49" s="14">
        <v>35.0</v>
      </c>
      <c r="E49" s="5">
        <v>1.0</v>
      </c>
      <c r="F49" s="10" t="s">
        <v>4149</v>
      </c>
      <c r="G49" s="14">
        <f t="shared" si="1"/>
        <v>0</v>
      </c>
      <c r="H49" s="5" t="s">
        <v>4150</v>
      </c>
      <c r="I49" s="5" t="s">
        <v>4151</v>
      </c>
      <c r="J49" s="5" t="s">
        <v>4152</v>
      </c>
    </row>
    <row r="50">
      <c r="A50" s="5" t="s">
        <v>4099</v>
      </c>
      <c r="B50" s="6">
        <v>1958.0</v>
      </c>
      <c r="C50" s="6">
        <v>85.0</v>
      </c>
      <c r="D50" s="14">
        <v>6.0</v>
      </c>
      <c r="E50" s="5">
        <v>1.0</v>
      </c>
      <c r="F50" s="10" t="s">
        <v>4153</v>
      </c>
      <c r="G50" s="14">
        <f t="shared" si="1"/>
        <v>0</v>
      </c>
      <c r="H50" s="5" t="s">
        <v>4154</v>
      </c>
      <c r="I50" s="5" t="s">
        <v>4155</v>
      </c>
      <c r="J50" s="5" t="s">
        <v>4156</v>
      </c>
    </row>
    <row r="51">
      <c r="A51" s="5" t="s">
        <v>3975</v>
      </c>
      <c r="B51" s="6">
        <v>1958.0</v>
      </c>
      <c r="C51" s="6">
        <v>88.0</v>
      </c>
      <c r="D51" s="14">
        <v>39.5</v>
      </c>
      <c r="E51" s="5">
        <v>1.0</v>
      </c>
      <c r="F51" s="10" t="s">
        <v>4157</v>
      </c>
      <c r="G51" s="14">
        <f t="shared" si="1"/>
        <v>0</v>
      </c>
      <c r="H51" s="5" t="s">
        <v>4158</v>
      </c>
      <c r="I51" s="5" t="s">
        <v>4159</v>
      </c>
      <c r="J51" s="5" t="s">
        <v>4160</v>
      </c>
    </row>
    <row r="52">
      <c r="A52" s="5" t="s">
        <v>3979</v>
      </c>
      <c r="B52" s="6">
        <v>1958.0</v>
      </c>
      <c r="C52" s="6">
        <v>90.0</v>
      </c>
      <c r="D52" s="14">
        <v>9.0</v>
      </c>
      <c r="E52" s="5">
        <v>1.0</v>
      </c>
      <c r="F52" s="10" t="s">
        <v>4161</v>
      </c>
      <c r="G52" s="14">
        <f t="shared" si="1"/>
        <v>0</v>
      </c>
      <c r="H52" s="5" t="s">
        <v>4162</v>
      </c>
      <c r="I52" s="5" t="s">
        <v>4163</v>
      </c>
      <c r="J52" s="5" t="s">
        <v>4164</v>
      </c>
    </row>
    <row r="53">
      <c r="A53" s="5" t="s">
        <v>3992</v>
      </c>
      <c r="B53" s="6">
        <v>1958.0</v>
      </c>
      <c r="C53" s="6">
        <v>100.0</v>
      </c>
      <c r="D53" s="14">
        <v>5.59</v>
      </c>
      <c r="E53" s="20"/>
      <c r="F53" s="17"/>
      <c r="G53" s="14">
        <f t="shared" si="1"/>
        <v>5.59</v>
      </c>
      <c r="H53" s="5" t="s">
        <v>4165</v>
      </c>
      <c r="I53" s="5" t="s">
        <v>4166</v>
      </c>
      <c r="J53" s="5" t="s">
        <v>4167</v>
      </c>
    </row>
    <row r="54">
      <c r="A54" s="5" t="s">
        <v>4052</v>
      </c>
      <c r="B54" s="6">
        <v>1958.0</v>
      </c>
      <c r="C54" s="6">
        <v>288.0</v>
      </c>
      <c r="D54" s="14">
        <v>30.0</v>
      </c>
      <c r="E54" s="5">
        <v>1.0</v>
      </c>
      <c r="F54" s="10" t="s">
        <v>4168</v>
      </c>
      <c r="G54" s="14">
        <f t="shared" si="1"/>
        <v>0</v>
      </c>
      <c r="H54" s="5" t="s">
        <v>4169</v>
      </c>
      <c r="I54" s="5" t="s">
        <v>4170</v>
      </c>
      <c r="J54" s="5" t="s">
        <v>4171</v>
      </c>
    </row>
    <row r="55">
      <c r="A55" s="5" t="s">
        <v>4031</v>
      </c>
      <c r="B55" s="6">
        <v>1958.0</v>
      </c>
      <c r="C55" s="6">
        <v>320.0</v>
      </c>
      <c r="D55" s="14">
        <v>34.0</v>
      </c>
      <c r="E55" s="5">
        <v>1.0</v>
      </c>
      <c r="F55" s="10" t="s">
        <v>4172</v>
      </c>
      <c r="G55" s="14">
        <f t="shared" si="1"/>
        <v>0</v>
      </c>
      <c r="H55" s="5" t="s">
        <v>4173</v>
      </c>
      <c r="I55" s="5" t="s">
        <v>4174</v>
      </c>
      <c r="J55" s="5" t="s">
        <v>4175</v>
      </c>
    </row>
    <row r="56">
      <c r="A56" s="5" t="s">
        <v>4000</v>
      </c>
      <c r="B56" s="6">
        <v>1958.0</v>
      </c>
      <c r="C56" s="6">
        <v>324.0</v>
      </c>
      <c r="D56" s="14">
        <v>7.0</v>
      </c>
      <c r="E56" s="5">
        <v>1.0</v>
      </c>
      <c r="F56" s="10" t="s">
        <v>4176</v>
      </c>
      <c r="G56" s="14">
        <f t="shared" si="1"/>
        <v>0</v>
      </c>
      <c r="H56" s="5" t="s">
        <v>4177</v>
      </c>
      <c r="I56" s="5" t="s">
        <v>4178</v>
      </c>
      <c r="J56" s="5" t="s">
        <v>4179</v>
      </c>
    </row>
    <row r="57">
      <c r="A57" s="5" t="s">
        <v>3984</v>
      </c>
      <c r="B57" s="6">
        <v>1958.0</v>
      </c>
      <c r="C57" s="6">
        <v>370.0</v>
      </c>
      <c r="D57" s="14">
        <v>70.0</v>
      </c>
      <c r="E57" s="20"/>
      <c r="F57" s="17"/>
      <c r="G57" s="14">
        <f t="shared" si="1"/>
        <v>70</v>
      </c>
      <c r="H57" s="5" t="s">
        <v>4180</v>
      </c>
      <c r="I57" s="5" t="s">
        <v>4181</v>
      </c>
      <c r="J57" s="5" t="s">
        <v>4182</v>
      </c>
    </row>
    <row r="58">
      <c r="A58" s="5" t="s">
        <v>4004</v>
      </c>
      <c r="B58" s="6">
        <v>1958.0</v>
      </c>
      <c r="C58" s="6">
        <v>440.0</v>
      </c>
      <c r="D58" s="14">
        <v>40.0</v>
      </c>
      <c r="E58" s="5">
        <v>1.0</v>
      </c>
      <c r="F58" s="10" t="s">
        <v>4183</v>
      </c>
      <c r="G58" s="14">
        <f t="shared" si="1"/>
        <v>0</v>
      </c>
      <c r="H58" s="5" t="s">
        <v>4184</v>
      </c>
      <c r="I58" s="5" t="s">
        <v>4185</v>
      </c>
      <c r="J58" s="5" t="s">
        <v>4186</v>
      </c>
    </row>
    <row r="59">
      <c r="A59" s="5" t="s">
        <v>3975</v>
      </c>
      <c r="B59" s="6">
        <v>1959.0</v>
      </c>
      <c r="C59" s="6">
        <v>20.0</v>
      </c>
      <c r="D59" s="14">
        <v>12.5</v>
      </c>
      <c r="E59" s="5">
        <v>1.0</v>
      </c>
      <c r="F59" s="10" t="s">
        <v>4187</v>
      </c>
      <c r="G59" s="14">
        <f t="shared" si="1"/>
        <v>0</v>
      </c>
      <c r="H59" s="5" t="s">
        <v>4188</v>
      </c>
      <c r="I59" s="5" t="s">
        <v>4189</v>
      </c>
      <c r="J59" s="5" t="s">
        <v>4190</v>
      </c>
    </row>
    <row r="60">
      <c r="A60" s="5" t="s">
        <v>3984</v>
      </c>
      <c r="B60" s="6">
        <v>1959.0</v>
      </c>
      <c r="C60" s="6">
        <v>180.0</v>
      </c>
      <c r="D60" s="14">
        <v>25.0</v>
      </c>
      <c r="E60" s="20"/>
      <c r="F60" s="17"/>
      <c r="G60" s="14">
        <f t="shared" si="1"/>
        <v>25</v>
      </c>
      <c r="H60" s="5" t="s">
        <v>4191</v>
      </c>
      <c r="I60" s="5" t="s">
        <v>4192</v>
      </c>
      <c r="J60" s="5" t="s">
        <v>4193</v>
      </c>
    </row>
    <row r="61">
      <c r="A61" s="5" t="s">
        <v>3992</v>
      </c>
      <c r="B61" s="6">
        <v>1959.0</v>
      </c>
      <c r="C61" s="6">
        <v>260.0</v>
      </c>
      <c r="D61" s="14">
        <v>4.0</v>
      </c>
      <c r="E61" s="5">
        <v>1.0</v>
      </c>
      <c r="F61" s="10" t="s">
        <v>4194</v>
      </c>
      <c r="G61" s="14">
        <f t="shared" si="1"/>
        <v>0</v>
      </c>
      <c r="H61" s="5" t="s">
        <v>4195</v>
      </c>
      <c r="I61" s="5" t="s">
        <v>4196</v>
      </c>
      <c r="J61" s="5" t="s">
        <v>4197</v>
      </c>
    </row>
    <row r="62">
      <c r="A62" s="5" t="s">
        <v>4099</v>
      </c>
      <c r="B62" s="6">
        <v>1959.0</v>
      </c>
      <c r="C62" s="6">
        <v>310.0</v>
      </c>
      <c r="D62" s="14">
        <v>6.38</v>
      </c>
      <c r="E62" s="5">
        <v>1.0</v>
      </c>
      <c r="F62" s="10" t="s">
        <v>4198</v>
      </c>
      <c r="G62" s="14">
        <f t="shared" si="1"/>
        <v>0</v>
      </c>
      <c r="H62" s="5" t="s">
        <v>4199</v>
      </c>
      <c r="I62" s="5" t="s">
        <v>4200</v>
      </c>
      <c r="J62" s="5" t="s">
        <v>4201</v>
      </c>
    </row>
    <row r="63">
      <c r="A63" s="5" t="s">
        <v>4000</v>
      </c>
      <c r="B63" s="6">
        <v>1959.0</v>
      </c>
      <c r="C63" s="6">
        <v>349.0</v>
      </c>
      <c r="D63" s="14">
        <v>2.99</v>
      </c>
      <c r="E63" s="5">
        <v>1.0</v>
      </c>
      <c r="F63" s="10" t="s">
        <v>4202</v>
      </c>
      <c r="G63" s="14">
        <f t="shared" si="1"/>
        <v>0</v>
      </c>
      <c r="H63" s="5" t="s">
        <v>4203</v>
      </c>
      <c r="I63" s="5" t="s">
        <v>4204</v>
      </c>
      <c r="J63" s="5" t="s">
        <v>4205</v>
      </c>
    </row>
    <row r="64">
      <c r="A64" s="5" t="s">
        <v>3979</v>
      </c>
      <c r="B64" s="6">
        <v>1959.0</v>
      </c>
      <c r="C64" s="6">
        <v>352.0</v>
      </c>
      <c r="D64" s="14">
        <v>8.0</v>
      </c>
      <c r="E64" s="5">
        <v>1.0</v>
      </c>
      <c r="F64" s="10" t="s">
        <v>4206</v>
      </c>
      <c r="G64" s="14">
        <f t="shared" si="1"/>
        <v>0</v>
      </c>
      <c r="H64" s="5" t="s">
        <v>4207</v>
      </c>
      <c r="I64" s="5" t="s">
        <v>4208</v>
      </c>
      <c r="J64" s="5" t="s">
        <v>4209</v>
      </c>
    </row>
    <row r="65">
      <c r="A65" s="5" t="s">
        <v>4118</v>
      </c>
      <c r="B65" s="6">
        <v>1959.0</v>
      </c>
      <c r="C65" s="6">
        <v>387.0</v>
      </c>
      <c r="D65" s="14">
        <v>22.6</v>
      </c>
      <c r="E65" s="5">
        <v>1.0</v>
      </c>
      <c r="F65" s="10" t="s">
        <v>4210</v>
      </c>
      <c r="G65" s="14">
        <f t="shared" si="1"/>
        <v>0</v>
      </c>
      <c r="H65" s="5" t="s">
        <v>4211</v>
      </c>
      <c r="I65" s="5" t="s">
        <v>4212</v>
      </c>
      <c r="J65" s="5" t="s">
        <v>4213</v>
      </c>
    </row>
    <row r="66">
      <c r="A66" s="5" t="s">
        <v>4031</v>
      </c>
      <c r="B66" s="6">
        <v>1959.0</v>
      </c>
      <c r="C66" s="6">
        <v>430.0</v>
      </c>
      <c r="D66" s="14">
        <v>36.0</v>
      </c>
      <c r="E66" s="5">
        <v>1.0</v>
      </c>
      <c r="F66" s="10" t="s">
        <v>4214</v>
      </c>
      <c r="G66" s="14">
        <f t="shared" si="1"/>
        <v>0</v>
      </c>
      <c r="H66" s="5" t="s">
        <v>4215</v>
      </c>
      <c r="I66" s="5" t="s">
        <v>4216</v>
      </c>
      <c r="J66" s="5" t="s">
        <v>4217</v>
      </c>
    </row>
    <row r="67">
      <c r="A67" s="5" t="s">
        <v>4004</v>
      </c>
      <c r="B67" s="6">
        <v>1959.0</v>
      </c>
      <c r="C67" s="6">
        <v>450.0</v>
      </c>
      <c r="D67" s="14">
        <v>18.0</v>
      </c>
      <c r="E67" s="5">
        <v>1.0</v>
      </c>
      <c r="F67" s="10" t="s">
        <v>4218</v>
      </c>
      <c r="G67" s="14">
        <f t="shared" si="1"/>
        <v>0</v>
      </c>
      <c r="H67" s="5" t="s">
        <v>4219</v>
      </c>
      <c r="I67" s="5" t="s">
        <v>4220</v>
      </c>
      <c r="J67" s="5" t="s">
        <v>4221</v>
      </c>
    </row>
    <row r="68">
      <c r="A68" s="5" t="s">
        <v>4052</v>
      </c>
      <c r="B68" s="6">
        <v>1959.0</v>
      </c>
      <c r="C68" s="6">
        <v>515.0</v>
      </c>
      <c r="D68" s="14">
        <v>16.0</v>
      </c>
      <c r="E68" s="5">
        <v>1.0</v>
      </c>
      <c r="F68" s="10" t="s">
        <v>4222</v>
      </c>
      <c r="G68" s="14">
        <f t="shared" si="1"/>
        <v>0</v>
      </c>
      <c r="H68" s="5" t="s">
        <v>4223</v>
      </c>
      <c r="I68" s="5" t="s">
        <v>4224</v>
      </c>
      <c r="J68" s="5" t="s">
        <v>4225</v>
      </c>
    </row>
    <row r="69">
      <c r="A69" s="5" t="s">
        <v>3992</v>
      </c>
      <c r="B69" s="6">
        <v>1960.0</v>
      </c>
      <c r="C69" s="6">
        <v>1.0</v>
      </c>
      <c r="D69" s="14">
        <v>7.0</v>
      </c>
      <c r="E69" s="5">
        <v>1.0</v>
      </c>
      <c r="F69" s="10" t="s">
        <v>4226</v>
      </c>
      <c r="G69" s="14">
        <f t="shared" si="1"/>
        <v>0</v>
      </c>
      <c r="H69" s="5" t="s">
        <v>4227</v>
      </c>
      <c r="I69" s="5" t="s">
        <v>4228</v>
      </c>
      <c r="J69" s="5" t="s">
        <v>4229</v>
      </c>
    </row>
    <row r="70">
      <c r="A70" s="5" t="s">
        <v>4031</v>
      </c>
      <c r="B70" s="6">
        <v>1960.0</v>
      </c>
      <c r="C70" s="6">
        <v>35.0</v>
      </c>
      <c r="D70" s="14">
        <v>20.0</v>
      </c>
      <c r="E70" s="5">
        <v>1.0</v>
      </c>
      <c r="F70" s="10" t="s">
        <v>4230</v>
      </c>
      <c r="G70" s="14">
        <f t="shared" si="1"/>
        <v>0</v>
      </c>
      <c r="H70" s="5" t="s">
        <v>4231</v>
      </c>
      <c r="I70" s="5" t="s">
        <v>4232</v>
      </c>
      <c r="J70" s="5" t="s">
        <v>4233</v>
      </c>
    </row>
    <row r="71">
      <c r="A71" s="5" t="s">
        <v>4052</v>
      </c>
      <c r="B71" s="6">
        <v>1960.0</v>
      </c>
      <c r="C71" s="6">
        <v>210.0</v>
      </c>
      <c r="D71" s="14">
        <v>21.0</v>
      </c>
      <c r="E71" s="5">
        <v>1.0</v>
      </c>
      <c r="F71" s="10" t="s">
        <v>4234</v>
      </c>
      <c r="G71" s="14">
        <f t="shared" si="1"/>
        <v>0</v>
      </c>
      <c r="H71" s="5" t="s">
        <v>4235</v>
      </c>
      <c r="I71" s="5" t="s">
        <v>4236</v>
      </c>
      <c r="J71" s="5" t="s">
        <v>4237</v>
      </c>
    </row>
    <row r="72">
      <c r="A72" s="5" t="s">
        <v>4099</v>
      </c>
      <c r="B72" s="6">
        <v>1960.0</v>
      </c>
      <c r="C72" s="6">
        <v>240.0</v>
      </c>
      <c r="D72" s="14">
        <v>6.0</v>
      </c>
      <c r="E72" s="5">
        <v>1.0</v>
      </c>
      <c r="F72" s="10" t="s">
        <v>4238</v>
      </c>
      <c r="G72" s="14">
        <f t="shared" si="1"/>
        <v>0</v>
      </c>
      <c r="H72" s="5" t="s">
        <v>4239</v>
      </c>
      <c r="I72" s="5" t="s">
        <v>4240</v>
      </c>
      <c r="J72" s="5" t="s">
        <v>4241</v>
      </c>
    </row>
    <row r="73">
      <c r="A73" s="5" t="s">
        <v>3979</v>
      </c>
      <c r="B73" s="6">
        <v>1960.0</v>
      </c>
      <c r="C73" s="6">
        <v>264.0</v>
      </c>
      <c r="D73" s="14">
        <v>6.0</v>
      </c>
      <c r="E73" s="5">
        <v>1.0</v>
      </c>
      <c r="F73" s="10" t="s">
        <v>4242</v>
      </c>
      <c r="G73" s="14">
        <f t="shared" si="1"/>
        <v>0</v>
      </c>
      <c r="H73" s="5" t="s">
        <v>4243</v>
      </c>
      <c r="I73" s="5" t="s">
        <v>4244</v>
      </c>
      <c r="J73" s="5" t="s">
        <v>4245</v>
      </c>
    </row>
    <row r="74">
      <c r="A74" s="5" t="s">
        <v>4000</v>
      </c>
      <c r="B74" s="6">
        <v>1960.0</v>
      </c>
      <c r="C74" s="6">
        <v>395.0</v>
      </c>
      <c r="D74" s="14">
        <v>6.0</v>
      </c>
      <c r="E74" s="5">
        <v>1.0</v>
      </c>
      <c r="F74" s="10" t="s">
        <v>4246</v>
      </c>
      <c r="G74" s="14">
        <f t="shared" si="1"/>
        <v>0</v>
      </c>
      <c r="H74" s="5" t="s">
        <v>4247</v>
      </c>
      <c r="I74" s="5" t="s">
        <v>4248</v>
      </c>
      <c r="J74" s="5" t="s">
        <v>4249</v>
      </c>
    </row>
    <row r="75">
      <c r="A75" s="5" t="s">
        <v>4004</v>
      </c>
      <c r="B75" s="6">
        <v>1960.0</v>
      </c>
      <c r="C75" s="6">
        <v>420.0</v>
      </c>
      <c r="D75" s="14">
        <v>18.0</v>
      </c>
      <c r="E75" s="5">
        <v>1.0</v>
      </c>
      <c r="F75" s="10" t="s">
        <v>4250</v>
      </c>
      <c r="G75" s="14">
        <f t="shared" si="1"/>
        <v>0</v>
      </c>
      <c r="H75" s="5" t="s">
        <v>4251</v>
      </c>
      <c r="I75" s="5" t="s">
        <v>4252</v>
      </c>
      <c r="J75" s="5" t="s">
        <v>4253</v>
      </c>
    </row>
    <row r="76">
      <c r="A76" s="5" t="s">
        <v>4118</v>
      </c>
      <c r="B76" s="6">
        <v>1960.0</v>
      </c>
      <c r="C76" s="6">
        <v>475.0</v>
      </c>
      <c r="D76" s="14">
        <v>15.0</v>
      </c>
      <c r="E76" s="5">
        <v>1.0</v>
      </c>
      <c r="F76" s="10" t="s">
        <v>4254</v>
      </c>
      <c r="G76" s="14">
        <f t="shared" si="1"/>
        <v>0</v>
      </c>
      <c r="H76" s="5" t="s">
        <v>4255</v>
      </c>
      <c r="I76" s="5" t="s">
        <v>4256</v>
      </c>
      <c r="J76" s="5" t="s">
        <v>4257</v>
      </c>
    </row>
    <row r="77">
      <c r="A77" s="5" t="s">
        <v>3984</v>
      </c>
      <c r="B77" s="6">
        <v>1960.0</v>
      </c>
      <c r="C77" s="6">
        <v>480.0</v>
      </c>
      <c r="D77" s="14">
        <v>40.0</v>
      </c>
      <c r="E77" s="5">
        <v>1.0</v>
      </c>
      <c r="F77" s="10" t="s">
        <v>4258</v>
      </c>
      <c r="G77" s="14">
        <f t="shared" si="1"/>
        <v>0</v>
      </c>
      <c r="H77" s="5" t="s">
        <v>4259</v>
      </c>
      <c r="I77" s="5" t="s">
        <v>4260</v>
      </c>
      <c r="J77" s="5" t="s">
        <v>4261</v>
      </c>
    </row>
    <row r="78">
      <c r="A78" s="5" t="s">
        <v>3975</v>
      </c>
      <c r="B78" s="6">
        <v>1960.0</v>
      </c>
      <c r="C78" s="6">
        <v>493.0</v>
      </c>
      <c r="D78" s="14">
        <v>20.0</v>
      </c>
      <c r="E78" s="5">
        <v>1.0</v>
      </c>
      <c r="F78" s="10" t="s">
        <v>4262</v>
      </c>
      <c r="G78" s="14">
        <f t="shared" si="1"/>
        <v>0</v>
      </c>
      <c r="H78" s="5" t="s">
        <v>4263</v>
      </c>
      <c r="I78" s="5" t="s">
        <v>4264</v>
      </c>
      <c r="J78" s="5" t="s">
        <v>4265</v>
      </c>
    </row>
    <row r="79">
      <c r="A79" s="5" t="s">
        <v>3979</v>
      </c>
      <c r="B79" s="6">
        <v>1961.0</v>
      </c>
      <c r="C79" s="6">
        <v>20.0</v>
      </c>
      <c r="D79" s="14">
        <v>2.5</v>
      </c>
      <c r="E79" s="5">
        <v>1.0</v>
      </c>
      <c r="F79" s="10" t="s">
        <v>4266</v>
      </c>
      <c r="G79" s="14">
        <f t="shared" si="1"/>
        <v>0</v>
      </c>
      <c r="H79" s="5" t="s">
        <v>4267</v>
      </c>
      <c r="I79" s="5" t="s">
        <v>4268</v>
      </c>
      <c r="J79" s="5" t="s">
        <v>4269</v>
      </c>
    </row>
    <row r="80">
      <c r="A80" s="5" t="s">
        <v>4052</v>
      </c>
      <c r="B80" s="6">
        <v>1961.0</v>
      </c>
      <c r="C80" s="6">
        <v>80.0</v>
      </c>
      <c r="D80" s="14">
        <v>9.9</v>
      </c>
      <c r="E80" s="5">
        <v>1.0</v>
      </c>
      <c r="F80" s="10" t="s">
        <v>4270</v>
      </c>
      <c r="G80" s="14">
        <f t="shared" si="1"/>
        <v>0</v>
      </c>
      <c r="H80" s="5" t="s">
        <v>4271</v>
      </c>
      <c r="I80" s="5" t="s">
        <v>4272</v>
      </c>
      <c r="J80" s="5" t="s">
        <v>4273</v>
      </c>
    </row>
    <row r="81">
      <c r="A81" s="5" t="s">
        <v>4004</v>
      </c>
      <c r="B81" s="6">
        <v>1961.0</v>
      </c>
      <c r="C81" s="6">
        <v>120.0</v>
      </c>
      <c r="D81" s="14">
        <v>12.0</v>
      </c>
      <c r="E81" s="5">
        <v>1.0</v>
      </c>
      <c r="F81" s="10" t="s">
        <v>4274</v>
      </c>
      <c r="G81" s="14">
        <f t="shared" si="1"/>
        <v>0</v>
      </c>
      <c r="H81" s="5" t="s">
        <v>4275</v>
      </c>
      <c r="I81" s="5" t="s">
        <v>4276</v>
      </c>
      <c r="J81" s="5" t="s">
        <v>4277</v>
      </c>
    </row>
    <row r="82">
      <c r="A82" s="5" t="s">
        <v>4278</v>
      </c>
      <c r="B82" s="6">
        <v>1961.0</v>
      </c>
      <c r="C82" s="6">
        <v>141.0</v>
      </c>
      <c r="D82" s="14">
        <v>32.5</v>
      </c>
      <c r="E82" s="5">
        <v>1.0</v>
      </c>
      <c r="F82" s="10" t="s">
        <v>4279</v>
      </c>
      <c r="G82" s="14">
        <f t="shared" si="1"/>
        <v>0</v>
      </c>
      <c r="H82" s="5" t="s">
        <v>4280</v>
      </c>
      <c r="I82" s="5" t="s">
        <v>4281</v>
      </c>
      <c r="J82" s="5" t="s">
        <v>4282</v>
      </c>
    </row>
    <row r="83">
      <c r="A83" s="5" t="s">
        <v>4031</v>
      </c>
      <c r="B83" s="6">
        <v>1961.0</v>
      </c>
      <c r="C83" s="6">
        <v>160.0</v>
      </c>
      <c r="D83" s="14">
        <v>20.0</v>
      </c>
      <c r="E83" s="5">
        <v>1.0</v>
      </c>
      <c r="F83" s="10" t="s">
        <v>4283</v>
      </c>
      <c r="G83" s="14">
        <f t="shared" si="1"/>
        <v>0</v>
      </c>
      <c r="H83" s="5" t="s">
        <v>4284</v>
      </c>
      <c r="I83" s="5" t="s">
        <v>4285</v>
      </c>
      <c r="J83" s="5" t="s">
        <v>4286</v>
      </c>
    </row>
    <row r="84">
      <c r="A84" s="5" t="s">
        <v>4118</v>
      </c>
      <c r="B84" s="6">
        <v>1961.0</v>
      </c>
      <c r="C84" s="6">
        <v>260.0</v>
      </c>
      <c r="D84" s="14">
        <v>14.0</v>
      </c>
      <c r="E84" s="5">
        <v>1.0</v>
      </c>
      <c r="F84" s="10" t="s">
        <v>4287</v>
      </c>
      <c r="G84" s="14">
        <f t="shared" si="1"/>
        <v>0</v>
      </c>
      <c r="H84" s="5" t="s">
        <v>4288</v>
      </c>
      <c r="I84" s="5" t="s">
        <v>4289</v>
      </c>
      <c r="J84" s="5" t="s">
        <v>4290</v>
      </c>
    </row>
    <row r="85">
      <c r="A85" s="5" t="s">
        <v>4291</v>
      </c>
      <c r="B85" s="6">
        <v>1961.0</v>
      </c>
      <c r="C85" s="6">
        <v>417.0</v>
      </c>
      <c r="D85" s="14">
        <v>45.0</v>
      </c>
      <c r="E85" s="20"/>
      <c r="F85" s="17"/>
      <c r="G85" s="14">
        <f t="shared" si="1"/>
        <v>45</v>
      </c>
      <c r="H85" s="5" t="s">
        <v>4292</v>
      </c>
      <c r="I85" s="5" t="s">
        <v>4293</v>
      </c>
      <c r="J85" s="5" t="s">
        <v>4294</v>
      </c>
    </row>
    <row r="86">
      <c r="A86" s="5" t="s">
        <v>3984</v>
      </c>
      <c r="B86" s="6">
        <v>1961.0</v>
      </c>
      <c r="C86" s="6">
        <v>425.0</v>
      </c>
      <c r="D86" s="14">
        <v>53.0</v>
      </c>
      <c r="E86" s="20"/>
      <c r="F86" s="17"/>
      <c r="G86" s="14">
        <f t="shared" si="1"/>
        <v>53</v>
      </c>
      <c r="H86" s="5" t="s">
        <v>4295</v>
      </c>
      <c r="I86" s="5" t="s">
        <v>4296</v>
      </c>
      <c r="J86" s="5" t="s">
        <v>4297</v>
      </c>
    </row>
    <row r="87">
      <c r="A87" s="5" t="s">
        <v>4099</v>
      </c>
      <c r="B87" s="6">
        <v>1961.0</v>
      </c>
      <c r="C87" s="6">
        <v>440.0</v>
      </c>
      <c r="D87" s="14">
        <v>5.65</v>
      </c>
      <c r="E87" s="5">
        <v>1.0</v>
      </c>
      <c r="F87" s="10" t="s">
        <v>4298</v>
      </c>
      <c r="G87" s="14">
        <f t="shared" si="1"/>
        <v>0</v>
      </c>
      <c r="H87" s="5" t="s">
        <v>4299</v>
      </c>
      <c r="I87" s="5" t="s">
        <v>4300</v>
      </c>
      <c r="J87" s="5" t="s">
        <v>4301</v>
      </c>
    </row>
    <row r="88">
      <c r="A88" s="5" t="s">
        <v>3975</v>
      </c>
      <c r="B88" s="6">
        <v>1961.0</v>
      </c>
      <c r="C88" s="6">
        <v>443.0</v>
      </c>
      <c r="D88" s="14">
        <v>11.86</v>
      </c>
      <c r="E88" s="5">
        <v>1.0</v>
      </c>
      <c r="F88" s="10" t="s">
        <v>4302</v>
      </c>
      <c r="G88" s="14">
        <f t="shared" si="1"/>
        <v>0</v>
      </c>
      <c r="H88" s="5" t="s">
        <v>4303</v>
      </c>
      <c r="I88" s="5" t="s">
        <v>4304</v>
      </c>
      <c r="J88" s="5" t="s">
        <v>4305</v>
      </c>
    </row>
    <row r="89">
      <c r="A89" s="5" t="s">
        <v>3992</v>
      </c>
      <c r="B89" s="6">
        <v>1961.0</v>
      </c>
      <c r="C89" s="6">
        <v>455.0</v>
      </c>
      <c r="D89" s="14">
        <v>5.0</v>
      </c>
      <c r="E89" s="5">
        <v>1.0</v>
      </c>
      <c r="F89" s="10" t="s">
        <v>4306</v>
      </c>
      <c r="G89" s="14">
        <f t="shared" si="1"/>
        <v>0</v>
      </c>
      <c r="H89" s="5" t="s">
        <v>4307</v>
      </c>
      <c r="I89" s="5" t="s">
        <v>4308</v>
      </c>
      <c r="J89" s="5" t="s">
        <v>4309</v>
      </c>
    </row>
    <row r="90">
      <c r="A90" s="5" t="s">
        <v>4000</v>
      </c>
      <c r="B90" s="6">
        <v>1961.0</v>
      </c>
      <c r="C90" s="6">
        <v>545.0</v>
      </c>
      <c r="D90" s="14">
        <v>34.0</v>
      </c>
      <c r="E90" s="20"/>
      <c r="F90" s="17"/>
      <c r="G90" s="14">
        <f t="shared" si="1"/>
        <v>34</v>
      </c>
      <c r="H90" s="5" t="s">
        <v>4310</v>
      </c>
      <c r="I90" s="5" t="s">
        <v>4311</v>
      </c>
      <c r="J90" s="5" t="s">
        <v>4312</v>
      </c>
    </row>
    <row r="91">
      <c r="A91" s="5" t="s">
        <v>4004</v>
      </c>
      <c r="B91" s="6">
        <v>1962.0</v>
      </c>
      <c r="C91" s="6">
        <v>30.0</v>
      </c>
      <c r="D91" s="14">
        <v>15.0</v>
      </c>
      <c r="E91" s="5">
        <v>1.0</v>
      </c>
      <c r="F91" s="10" t="s">
        <v>4313</v>
      </c>
      <c r="G91" s="14">
        <f t="shared" si="1"/>
        <v>0</v>
      </c>
      <c r="H91" s="5" t="s">
        <v>4314</v>
      </c>
      <c r="I91" s="5" t="s">
        <v>4315</v>
      </c>
      <c r="J91" s="5" t="s">
        <v>4316</v>
      </c>
    </row>
    <row r="92">
      <c r="A92" s="5" t="s">
        <v>4052</v>
      </c>
      <c r="B92" s="6">
        <v>1962.0</v>
      </c>
      <c r="C92" s="6">
        <v>70.0</v>
      </c>
      <c r="D92" s="14">
        <v>12.0</v>
      </c>
      <c r="E92" s="5">
        <v>1.0</v>
      </c>
      <c r="F92" s="10" t="s">
        <v>4317</v>
      </c>
      <c r="G92" s="14">
        <f t="shared" si="1"/>
        <v>0</v>
      </c>
      <c r="H92" s="5" t="s">
        <v>4318</v>
      </c>
      <c r="I92" s="5" t="s">
        <v>4319</v>
      </c>
      <c r="J92" s="5" t="s">
        <v>4320</v>
      </c>
    </row>
    <row r="93">
      <c r="A93" s="5" t="s">
        <v>4321</v>
      </c>
      <c r="B93" s="6">
        <v>1962.0</v>
      </c>
      <c r="C93" s="6">
        <v>199.0</v>
      </c>
      <c r="D93" s="14">
        <v>71.65</v>
      </c>
      <c r="E93" s="20"/>
      <c r="F93" s="17"/>
      <c r="G93" s="14">
        <f t="shared" si="1"/>
        <v>71.65</v>
      </c>
      <c r="H93" s="5" t="s">
        <v>4322</v>
      </c>
      <c r="I93" s="5" t="s">
        <v>4323</v>
      </c>
      <c r="J93" s="5" t="s">
        <v>4324</v>
      </c>
    </row>
    <row r="94">
      <c r="A94" s="5" t="s">
        <v>3979</v>
      </c>
      <c r="B94" s="6">
        <v>1962.0</v>
      </c>
      <c r="C94" s="6">
        <v>243.0</v>
      </c>
      <c r="D94" s="14">
        <v>9.25</v>
      </c>
      <c r="E94" s="5">
        <v>1.0</v>
      </c>
      <c r="F94" s="10" t="s">
        <v>4325</v>
      </c>
      <c r="G94" s="14">
        <f t="shared" si="1"/>
        <v>0</v>
      </c>
      <c r="H94" s="5" t="s">
        <v>4326</v>
      </c>
      <c r="I94" s="5" t="s">
        <v>4327</v>
      </c>
      <c r="J94" s="5" t="s">
        <v>4328</v>
      </c>
    </row>
    <row r="95">
      <c r="A95" s="5" t="s">
        <v>4278</v>
      </c>
      <c r="B95" s="6">
        <v>1962.0</v>
      </c>
      <c r="C95" s="6">
        <v>288.0</v>
      </c>
      <c r="D95" s="14">
        <v>16.25</v>
      </c>
      <c r="E95" s="5">
        <v>1.0</v>
      </c>
      <c r="F95" s="10" t="s">
        <v>4329</v>
      </c>
      <c r="G95" s="14">
        <f t="shared" si="1"/>
        <v>0</v>
      </c>
      <c r="H95" s="5" t="s">
        <v>4330</v>
      </c>
      <c r="I95" s="5" t="s">
        <v>4331</v>
      </c>
      <c r="J95" s="5" t="s">
        <v>4332</v>
      </c>
    </row>
    <row r="96">
      <c r="A96" s="5" t="s">
        <v>4031</v>
      </c>
      <c r="B96" s="6">
        <v>1962.0</v>
      </c>
      <c r="C96" s="6">
        <v>310.0</v>
      </c>
      <c r="D96" s="14">
        <v>20.0</v>
      </c>
      <c r="E96" s="5">
        <v>1.0</v>
      </c>
      <c r="F96" s="10" t="s">
        <v>4333</v>
      </c>
      <c r="G96" s="14">
        <f t="shared" si="1"/>
        <v>0</v>
      </c>
      <c r="H96" s="5" t="s">
        <v>4334</v>
      </c>
      <c r="I96" s="5" t="s">
        <v>4335</v>
      </c>
      <c r="J96" s="5" t="s">
        <v>4336</v>
      </c>
    </row>
    <row r="97">
      <c r="A97" s="5" t="s">
        <v>4099</v>
      </c>
      <c r="B97" s="6">
        <v>1962.0</v>
      </c>
      <c r="C97" s="6">
        <v>325.0</v>
      </c>
      <c r="D97" s="14">
        <v>9.0</v>
      </c>
      <c r="E97" s="5">
        <v>1.0</v>
      </c>
      <c r="F97" s="10" t="s">
        <v>4337</v>
      </c>
      <c r="G97" s="14">
        <f t="shared" si="1"/>
        <v>0</v>
      </c>
      <c r="H97" s="5" t="s">
        <v>4338</v>
      </c>
      <c r="I97" s="5" t="s">
        <v>4339</v>
      </c>
      <c r="J97" s="5" t="s">
        <v>4340</v>
      </c>
    </row>
    <row r="98">
      <c r="A98" s="5" t="s">
        <v>4118</v>
      </c>
      <c r="B98" s="6">
        <v>1962.0</v>
      </c>
      <c r="C98" s="6">
        <v>340.0</v>
      </c>
      <c r="D98" s="14">
        <v>21.0</v>
      </c>
      <c r="E98" s="5">
        <v>1.0</v>
      </c>
      <c r="F98" s="10" t="s">
        <v>4341</v>
      </c>
      <c r="G98" s="14">
        <f t="shared" si="1"/>
        <v>0</v>
      </c>
      <c r="H98" s="5" t="s">
        <v>4342</v>
      </c>
      <c r="I98" s="5" t="s">
        <v>4343</v>
      </c>
      <c r="J98" s="5" t="s">
        <v>4344</v>
      </c>
    </row>
    <row r="99">
      <c r="A99" s="5" t="s">
        <v>3984</v>
      </c>
      <c r="B99" s="6">
        <v>1962.0</v>
      </c>
      <c r="C99" s="6">
        <v>360.0</v>
      </c>
      <c r="D99" s="14">
        <v>23.0</v>
      </c>
      <c r="E99" s="20"/>
      <c r="F99" s="17"/>
      <c r="G99" s="14">
        <f t="shared" si="1"/>
        <v>23</v>
      </c>
      <c r="H99" s="5" t="s">
        <v>4345</v>
      </c>
      <c r="I99" s="5" t="s">
        <v>4346</v>
      </c>
      <c r="J99" s="5" t="s">
        <v>4347</v>
      </c>
    </row>
    <row r="100">
      <c r="A100" s="5" t="s">
        <v>3992</v>
      </c>
      <c r="B100" s="6">
        <v>1962.0</v>
      </c>
      <c r="C100" s="6">
        <v>385.0</v>
      </c>
      <c r="D100" s="14">
        <v>8.0</v>
      </c>
      <c r="E100" s="5">
        <v>1.0</v>
      </c>
      <c r="F100" s="10" t="s">
        <v>4348</v>
      </c>
      <c r="G100" s="14">
        <f t="shared" si="1"/>
        <v>0</v>
      </c>
      <c r="H100" s="5" t="s">
        <v>4349</v>
      </c>
      <c r="I100" s="5" t="s">
        <v>4350</v>
      </c>
      <c r="J100" s="5" t="s">
        <v>4351</v>
      </c>
    </row>
    <row r="101">
      <c r="A101" s="5" t="s">
        <v>3975</v>
      </c>
      <c r="B101" s="6">
        <v>1962.0</v>
      </c>
      <c r="C101" s="6">
        <v>500.0</v>
      </c>
      <c r="D101" s="14">
        <v>40.0</v>
      </c>
      <c r="E101" s="5">
        <v>1.0</v>
      </c>
      <c r="F101" s="10" t="s">
        <v>4352</v>
      </c>
      <c r="G101" s="14">
        <f t="shared" si="1"/>
        <v>0</v>
      </c>
      <c r="H101" s="5" t="s">
        <v>4353</v>
      </c>
      <c r="I101" s="5" t="s">
        <v>4354</v>
      </c>
      <c r="J101" s="5" t="s">
        <v>4355</v>
      </c>
    </row>
    <row r="102">
      <c r="A102" s="5" t="s">
        <v>4291</v>
      </c>
      <c r="B102" s="6">
        <v>1962.0</v>
      </c>
      <c r="C102" s="6">
        <v>505.0</v>
      </c>
      <c r="D102" s="14">
        <v>12.0</v>
      </c>
      <c r="E102" s="5">
        <v>1.0</v>
      </c>
      <c r="F102" s="10" t="s">
        <v>4356</v>
      </c>
      <c r="G102" s="14">
        <f t="shared" si="1"/>
        <v>0</v>
      </c>
      <c r="H102" s="5" t="s">
        <v>4357</v>
      </c>
      <c r="I102" s="5" t="s">
        <v>4358</v>
      </c>
      <c r="J102" s="5" t="s">
        <v>4359</v>
      </c>
    </row>
    <row r="103">
      <c r="A103" s="5" t="s">
        <v>4000</v>
      </c>
      <c r="B103" s="6">
        <v>1962.0</v>
      </c>
      <c r="C103" s="6">
        <v>545.0</v>
      </c>
      <c r="D103" s="14">
        <v>11.0</v>
      </c>
      <c r="E103" s="20"/>
      <c r="F103" s="17"/>
      <c r="G103" s="14">
        <f t="shared" si="1"/>
        <v>11</v>
      </c>
      <c r="H103" s="5" t="s">
        <v>4360</v>
      </c>
      <c r="I103" s="5" t="s">
        <v>4361</v>
      </c>
      <c r="J103" s="5" t="s">
        <v>4362</v>
      </c>
    </row>
    <row r="104">
      <c r="A104" s="5" t="s">
        <v>4000</v>
      </c>
      <c r="B104" s="6">
        <v>1963.0</v>
      </c>
      <c r="C104" s="6">
        <v>108.0</v>
      </c>
      <c r="D104" s="14">
        <v>5.0</v>
      </c>
      <c r="E104" s="5">
        <v>1.0</v>
      </c>
      <c r="F104" s="10" t="s">
        <v>4363</v>
      </c>
      <c r="G104" s="14">
        <f t="shared" si="1"/>
        <v>0</v>
      </c>
      <c r="H104" s="5" t="s">
        <v>4364</v>
      </c>
      <c r="I104" s="5" t="s">
        <v>4365</v>
      </c>
      <c r="J104" s="5" t="s">
        <v>4366</v>
      </c>
    </row>
    <row r="105">
      <c r="A105" s="5" t="s">
        <v>3979</v>
      </c>
      <c r="B105" s="6">
        <v>1963.0</v>
      </c>
      <c r="C105" s="6">
        <v>125.0</v>
      </c>
      <c r="D105" s="14">
        <v>4.0</v>
      </c>
      <c r="E105" s="5">
        <v>1.0</v>
      </c>
      <c r="F105" s="10" t="s">
        <v>4367</v>
      </c>
      <c r="G105" s="14">
        <f t="shared" si="1"/>
        <v>0</v>
      </c>
      <c r="H105" s="5" t="s">
        <v>4368</v>
      </c>
      <c r="I105" s="5" t="s">
        <v>4369</v>
      </c>
      <c r="J105" s="5" t="s">
        <v>4370</v>
      </c>
    </row>
    <row r="106">
      <c r="A106" s="5" t="s">
        <v>4321</v>
      </c>
      <c r="B106" s="6">
        <v>1963.0</v>
      </c>
      <c r="C106" s="6">
        <v>169.0</v>
      </c>
      <c r="D106" s="14">
        <v>10.0</v>
      </c>
      <c r="E106" s="5">
        <v>1.0</v>
      </c>
      <c r="F106" s="10" t="s">
        <v>4371</v>
      </c>
      <c r="G106" s="14">
        <f t="shared" si="1"/>
        <v>0</v>
      </c>
      <c r="H106" s="5" t="s">
        <v>4372</v>
      </c>
      <c r="I106" s="5" t="s">
        <v>4373</v>
      </c>
      <c r="J106" s="5" t="s">
        <v>4374</v>
      </c>
    </row>
    <row r="107">
      <c r="A107" s="5" t="s">
        <v>4099</v>
      </c>
      <c r="B107" s="6">
        <v>1963.0</v>
      </c>
      <c r="C107" s="6">
        <v>205.0</v>
      </c>
      <c r="D107" s="14">
        <v>5.0</v>
      </c>
      <c r="E107" s="5">
        <v>1.0</v>
      </c>
      <c r="F107" s="10" t="s">
        <v>4375</v>
      </c>
      <c r="G107" s="14">
        <f t="shared" si="1"/>
        <v>0</v>
      </c>
      <c r="H107" s="5" t="s">
        <v>4376</v>
      </c>
      <c r="I107" s="5" t="s">
        <v>4377</v>
      </c>
      <c r="J107" s="5" t="s">
        <v>4378</v>
      </c>
    </row>
    <row r="108">
      <c r="A108" s="5" t="s">
        <v>4004</v>
      </c>
      <c r="B108" s="6">
        <v>1963.0</v>
      </c>
      <c r="C108" s="6">
        <v>275.0</v>
      </c>
      <c r="D108" s="14">
        <v>15.0</v>
      </c>
      <c r="E108" s="5">
        <v>1.0</v>
      </c>
      <c r="F108" s="10" t="s">
        <v>4379</v>
      </c>
      <c r="G108" s="14">
        <f t="shared" si="1"/>
        <v>0</v>
      </c>
      <c r="H108" s="5" t="s">
        <v>4380</v>
      </c>
      <c r="I108" s="5" t="s">
        <v>4381</v>
      </c>
      <c r="J108" s="5" t="s">
        <v>4382</v>
      </c>
    </row>
    <row r="109">
      <c r="A109" s="5" t="s">
        <v>3984</v>
      </c>
      <c r="B109" s="6">
        <v>1963.0</v>
      </c>
      <c r="C109" s="6">
        <v>340.0</v>
      </c>
      <c r="D109" s="14">
        <v>31.0</v>
      </c>
      <c r="E109" s="20"/>
      <c r="F109" s="17"/>
      <c r="G109" s="14">
        <f t="shared" si="1"/>
        <v>31</v>
      </c>
      <c r="H109" s="5" t="s">
        <v>4383</v>
      </c>
      <c r="I109" s="5" t="s">
        <v>4384</v>
      </c>
      <c r="J109" s="5" t="s">
        <v>4385</v>
      </c>
    </row>
    <row r="110">
      <c r="A110" s="5" t="s">
        <v>4278</v>
      </c>
      <c r="B110" s="6">
        <v>1963.0</v>
      </c>
      <c r="C110" s="6">
        <v>353.0</v>
      </c>
      <c r="D110" s="14">
        <v>5.75</v>
      </c>
      <c r="E110" s="5">
        <v>1.0</v>
      </c>
      <c r="F110" s="10" t="s">
        <v>4386</v>
      </c>
      <c r="G110" s="14">
        <f t="shared" si="1"/>
        <v>0</v>
      </c>
      <c r="H110" s="5" t="s">
        <v>4387</v>
      </c>
      <c r="I110" s="5" t="s">
        <v>4388</v>
      </c>
      <c r="J110" s="5" t="s">
        <v>4389</v>
      </c>
    </row>
    <row r="111">
      <c r="A111" s="5" t="s">
        <v>4118</v>
      </c>
      <c r="B111" s="6">
        <v>1963.0</v>
      </c>
      <c r="C111" s="6">
        <v>360.0</v>
      </c>
      <c r="D111" s="14">
        <v>21.5</v>
      </c>
      <c r="E111" s="5">
        <v>1.0</v>
      </c>
      <c r="F111" s="10" t="s">
        <v>4390</v>
      </c>
      <c r="G111" s="14">
        <f t="shared" si="1"/>
        <v>0</v>
      </c>
      <c r="H111" s="5" t="s">
        <v>4391</v>
      </c>
      <c r="I111" s="5" t="s">
        <v>4392</v>
      </c>
      <c r="J111" s="5" t="s">
        <v>4393</v>
      </c>
    </row>
    <row r="112">
      <c r="A112" s="5" t="s">
        <v>4291</v>
      </c>
      <c r="B112" s="6">
        <v>1963.0</v>
      </c>
      <c r="C112" s="6">
        <v>440.0</v>
      </c>
      <c r="D112" s="14">
        <v>5.75</v>
      </c>
      <c r="E112" s="5">
        <v>1.0</v>
      </c>
      <c r="F112" s="10" t="s">
        <v>4394</v>
      </c>
      <c r="G112" s="14">
        <f t="shared" si="1"/>
        <v>0</v>
      </c>
      <c r="H112" s="5" t="s">
        <v>4395</v>
      </c>
      <c r="I112" s="5" t="s">
        <v>4396</v>
      </c>
      <c r="J112" s="5" t="s">
        <v>4397</v>
      </c>
    </row>
    <row r="113">
      <c r="A113" s="5" t="s">
        <v>4031</v>
      </c>
      <c r="B113" s="6">
        <v>1963.0</v>
      </c>
      <c r="C113" s="6">
        <v>446.0</v>
      </c>
      <c r="D113" s="14">
        <v>37.0</v>
      </c>
      <c r="E113" s="5">
        <v>1.0</v>
      </c>
      <c r="F113" s="10" t="s">
        <v>4398</v>
      </c>
      <c r="G113" s="14">
        <f t="shared" si="1"/>
        <v>0</v>
      </c>
      <c r="H113" s="5" t="s">
        <v>4399</v>
      </c>
      <c r="I113" s="5" t="s">
        <v>4400</v>
      </c>
      <c r="J113" s="5" t="s">
        <v>4401</v>
      </c>
    </row>
    <row r="114">
      <c r="A114" s="5" t="s">
        <v>4052</v>
      </c>
      <c r="B114" s="6">
        <v>1963.0</v>
      </c>
      <c r="C114" s="6">
        <v>500.0</v>
      </c>
      <c r="D114" s="14">
        <v>95.0</v>
      </c>
      <c r="E114" s="5">
        <v>1.0</v>
      </c>
      <c r="F114" s="10" t="s">
        <v>4402</v>
      </c>
      <c r="G114" s="14">
        <f t="shared" si="1"/>
        <v>0</v>
      </c>
      <c r="H114" s="5" t="s">
        <v>4403</v>
      </c>
      <c r="I114" s="5" t="s">
        <v>4404</v>
      </c>
      <c r="J114" s="5" t="s">
        <v>4405</v>
      </c>
    </row>
    <row r="115">
      <c r="A115" s="5" t="s">
        <v>3975</v>
      </c>
      <c r="B115" s="6">
        <v>1963.0</v>
      </c>
      <c r="C115" s="6">
        <v>550.0</v>
      </c>
      <c r="D115" s="14">
        <v>16.0</v>
      </c>
      <c r="E115" s="5">
        <v>1.0</v>
      </c>
      <c r="F115" s="10" t="s">
        <v>4406</v>
      </c>
      <c r="G115" s="14">
        <f t="shared" si="1"/>
        <v>0</v>
      </c>
      <c r="H115" s="5" t="s">
        <v>4407</v>
      </c>
      <c r="I115" s="5" t="s">
        <v>4408</v>
      </c>
      <c r="J115" s="5" t="s">
        <v>4409</v>
      </c>
    </row>
    <row r="116">
      <c r="A116" s="5" t="s">
        <v>4000</v>
      </c>
      <c r="B116" s="6">
        <v>1964.0</v>
      </c>
      <c r="C116" s="6">
        <v>13.0</v>
      </c>
      <c r="D116" s="14">
        <v>4.13</v>
      </c>
      <c r="E116" s="5">
        <v>1.0</v>
      </c>
      <c r="F116" s="10" t="s">
        <v>4410</v>
      </c>
      <c r="G116" s="14">
        <f t="shared" si="1"/>
        <v>0</v>
      </c>
      <c r="H116" s="5" t="s">
        <v>4411</v>
      </c>
      <c r="I116" s="5" t="s">
        <v>4412</v>
      </c>
      <c r="J116" s="5" t="s">
        <v>4413</v>
      </c>
    </row>
    <row r="117">
      <c r="A117" s="5" t="s">
        <v>3984</v>
      </c>
      <c r="B117" s="6">
        <v>1964.0</v>
      </c>
      <c r="C117" s="6">
        <v>21.0</v>
      </c>
      <c r="D117" s="14">
        <v>24.0</v>
      </c>
      <c r="E117" s="20"/>
      <c r="F117" s="20"/>
      <c r="G117" s="14">
        <v>0.0</v>
      </c>
      <c r="H117" s="5" t="s">
        <v>4414</v>
      </c>
      <c r="I117" s="5" t="s">
        <v>4415</v>
      </c>
      <c r="J117" s="5" t="s">
        <v>4416</v>
      </c>
    </row>
    <row r="118">
      <c r="A118" s="5" t="s">
        <v>4004</v>
      </c>
      <c r="B118" s="6">
        <v>1964.0</v>
      </c>
      <c r="C118" s="6">
        <v>35.0</v>
      </c>
      <c r="D118" s="14">
        <v>5.0</v>
      </c>
      <c r="E118" s="5">
        <v>1.0</v>
      </c>
      <c r="F118" s="10" t="s">
        <v>4417</v>
      </c>
      <c r="G118" s="14">
        <f t="shared" ref="G118:G138" si="2">IF(E118=1,0,D118)</f>
        <v>0</v>
      </c>
      <c r="H118" s="5" t="s">
        <v>4418</v>
      </c>
      <c r="I118" s="5" t="s">
        <v>4419</v>
      </c>
      <c r="J118" s="5" t="s">
        <v>4420</v>
      </c>
    </row>
    <row r="119">
      <c r="A119" s="5" t="s">
        <v>4118</v>
      </c>
      <c r="B119" s="6">
        <v>1964.0</v>
      </c>
      <c r="C119" s="6">
        <v>120.0</v>
      </c>
      <c r="D119" s="14">
        <v>6.6</v>
      </c>
      <c r="E119" s="5">
        <v>1.0</v>
      </c>
      <c r="F119" s="10" t="s">
        <v>4421</v>
      </c>
      <c r="G119" s="14">
        <f t="shared" si="2"/>
        <v>0</v>
      </c>
      <c r="H119" s="5" t="s">
        <v>4422</v>
      </c>
      <c r="I119" s="5" t="s">
        <v>4423</v>
      </c>
      <c r="J119" s="5" t="s">
        <v>4424</v>
      </c>
    </row>
    <row r="120">
      <c r="A120" s="5" t="s">
        <v>3975</v>
      </c>
      <c r="B120" s="6">
        <v>1964.0</v>
      </c>
      <c r="C120" s="6">
        <v>155.0</v>
      </c>
      <c r="D120" s="14">
        <v>19.0</v>
      </c>
      <c r="E120" s="5">
        <v>1.0</v>
      </c>
      <c r="F120" s="10" t="s">
        <v>4425</v>
      </c>
      <c r="G120" s="14">
        <f t="shared" si="2"/>
        <v>0</v>
      </c>
      <c r="H120" s="5" t="s">
        <v>4426</v>
      </c>
      <c r="I120" s="5" t="s">
        <v>4427</v>
      </c>
      <c r="J120" s="5" t="s">
        <v>4428</v>
      </c>
    </row>
    <row r="121">
      <c r="A121" s="5" t="s">
        <v>4278</v>
      </c>
      <c r="B121" s="6">
        <v>1964.0</v>
      </c>
      <c r="C121" s="6">
        <v>175.0</v>
      </c>
      <c r="D121" s="14">
        <v>6.36</v>
      </c>
      <c r="E121" s="5">
        <v>1.0</v>
      </c>
      <c r="F121" s="10" t="s">
        <v>4429</v>
      </c>
      <c r="G121" s="14">
        <f t="shared" si="2"/>
        <v>0</v>
      </c>
      <c r="H121" s="5" t="s">
        <v>4430</v>
      </c>
      <c r="I121" s="5" t="s">
        <v>4431</v>
      </c>
      <c r="J121" s="5" t="s">
        <v>4432</v>
      </c>
    </row>
    <row r="122">
      <c r="A122" s="5" t="s">
        <v>4052</v>
      </c>
      <c r="B122" s="6">
        <v>1964.0</v>
      </c>
      <c r="C122" s="6">
        <v>177.0</v>
      </c>
      <c r="D122" s="14">
        <v>14.05</v>
      </c>
      <c r="E122" s="5">
        <v>1.0</v>
      </c>
      <c r="F122" s="10" t="s">
        <v>4433</v>
      </c>
      <c r="G122" s="14">
        <f t="shared" si="2"/>
        <v>0</v>
      </c>
      <c r="H122" s="5" t="s">
        <v>4434</v>
      </c>
      <c r="I122" s="5" t="s">
        <v>4435</v>
      </c>
      <c r="J122" s="5" t="s">
        <v>4436</v>
      </c>
    </row>
    <row r="123">
      <c r="A123" s="5" t="s">
        <v>4291</v>
      </c>
      <c r="B123" s="6">
        <v>1964.0</v>
      </c>
      <c r="C123" s="6">
        <v>280.0</v>
      </c>
      <c r="D123" s="14">
        <v>5.0</v>
      </c>
      <c r="E123" s="5">
        <v>1.0</v>
      </c>
      <c r="F123" s="10" t="s">
        <v>4437</v>
      </c>
      <c r="G123" s="14">
        <f t="shared" si="2"/>
        <v>0</v>
      </c>
      <c r="H123" s="5" t="s">
        <v>4438</v>
      </c>
      <c r="I123" s="5" t="s">
        <v>4439</v>
      </c>
      <c r="J123" s="5" t="s">
        <v>4440</v>
      </c>
    </row>
    <row r="124">
      <c r="A124" s="5" t="s">
        <v>3979</v>
      </c>
      <c r="B124" s="6">
        <v>1964.0</v>
      </c>
      <c r="C124" s="6">
        <v>285.0</v>
      </c>
      <c r="D124" s="14">
        <v>4.0</v>
      </c>
      <c r="E124" s="5">
        <v>1.0</v>
      </c>
      <c r="F124" s="10" t="s">
        <v>4441</v>
      </c>
      <c r="G124" s="14">
        <f t="shared" si="2"/>
        <v>0</v>
      </c>
      <c r="H124" s="5" t="s">
        <v>4442</v>
      </c>
      <c r="I124" s="5" t="s">
        <v>4443</v>
      </c>
      <c r="J124" s="5" t="s">
        <v>4444</v>
      </c>
    </row>
    <row r="125">
      <c r="A125" s="5" t="s">
        <v>4031</v>
      </c>
      <c r="B125" s="6">
        <v>1964.0</v>
      </c>
      <c r="C125" s="6">
        <v>380.0</v>
      </c>
      <c r="D125" s="14">
        <v>24.94</v>
      </c>
      <c r="E125" s="5">
        <v>1.0</v>
      </c>
      <c r="F125" s="10" t="s">
        <v>4445</v>
      </c>
      <c r="G125" s="14">
        <f t="shared" si="2"/>
        <v>0</v>
      </c>
      <c r="H125" s="5" t="s">
        <v>4446</v>
      </c>
      <c r="I125" s="5" t="s">
        <v>4447</v>
      </c>
      <c r="J125" s="5" t="s">
        <v>4448</v>
      </c>
    </row>
    <row r="126">
      <c r="A126" s="5" t="s">
        <v>4321</v>
      </c>
      <c r="B126" s="6">
        <v>1964.0</v>
      </c>
      <c r="C126" s="6">
        <v>468.0</v>
      </c>
      <c r="D126" s="14">
        <v>25.0</v>
      </c>
      <c r="E126" s="5">
        <v>1.0</v>
      </c>
      <c r="F126" s="9" t="s">
        <v>4449</v>
      </c>
      <c r="G126" s="14">
        <f t="shared" si="2"/>
        <v>0</v>
      </c>
      <c r="H126" s="5" t="s">
        <v>4450</v>
      </c>
      <c r="I126" s="5" t="s">
        <v>4451</v>
      </c>
      <c r="J126" s="5" t="s">
        <v>4452</v>
      </c>
    </row>
    <row r="127">
      <c r="A127" s="5" t="s">
        <v>4099</v>
      </c>
      <c r="B127" s="6">
        <v>1964.0</v>
      </c>
      <c r="C127" s="6">
        <v>540.0</v>
      </c>
      <c r="D127" s="14">
        <v>7.75</v>
      </c>
      <c r="E127" s="5">
        <v>1.0</v>
      </c>
      <c r="F127" s="10" t="s">
        <v>4453</v>
      </c>
      <c r="G127" s="14">
        <f t="shared" si="2"/>
        <v>0</v>
      </c>
      <c r="H127" s="5" t="s">
        <v>4454</v>
      </c>
      <c r="I127" s="5" t="s">
        <v>4455</v>
      </c>
      <c r="J127" s="5" t="s">
        <v>4456</v>
      </c>
    </row>
    <row r="128">
      <c r="A128" s="5" t="s">
        <v>4457</v>
      </c>
      <c r="B128" s="6">
        <v>1964.0</v>
      </c>
      <c r="C128" s="6">
        <v>541.0</v>
      </c>
      <c r="D128" s="14">
        <v>43.75</v>
      </c>
      <c r="E128" s="5"/>
      <c r="F128" s="10"/>
      <c r="G128" s="14">
        <f t="shared" si="2"/>
        <v>43.75</v>
      </c>
      <c r="H128" s="5" t="s">
        <v>4458</v>
      </c>
      <c r="I128" s="5" t="s">
        <v>4459</v>
      </c>
      <c r="J128" s="5" t="s">
        <v>4460</v>
      </c>
    </row>
    <row r="129">
      <c r="A129" s="5" t="s">
        <v>3979</v>
      </c>
      <c r="B129" s="6">
        <v>1965.0</v>
      </c>
      <c r="C129" s="6">
        <v>15.0</v>
      </c>
      <c r="D129" s="14">
        <v>5.0</v>
      </c>
      <c r="E129" s="5">
        <v>1.0</v>
      </c>
      <c r="F129" s="10" t="s">
        <v>4461</v>
      </c>
      <c r="G129" s="14">
        <f t="shared" si="2"/>
        <v>0</v>
      </c>
      <c r="H129" s="5" t="s">
        <v>4462</v>
      </c>
      <c r="I129" s="5" t="s">
        <v>4463</v>
      </c>
      <c r="J129" s="5" t="s">
        <v>4464</v>
      </c>
    </row>
    <row r="130">
      <c r="A130" s="5" t="s">
        <v>4291</v>
      </c>
      <c r="B130" s="6">
        <v>1965.0</v>
      </c>
      <c r="C130" s="6">
        <v>50.0</v>
      </c>
      <c r="D130" s="14">
        <v>6.75</v>
      </c>
      <c r="E130" s="5">
        <v>1.0</v>
      </c>
      <c r="F130" s="10" t="s">
        <v>4465</v>
      </c>
      <c r="G130" s="14">
        <f t="shared" si="2"/>
        <v>0</v>
      </c>
      <c r="H130" s="5" t="s">
        <v>4466</v>
      </c>
      <c r="I130" s="5" t="s">
        <v>4467</v>
      </c>
      <c r="J130" s="5" t="s">
        <v>4468</v>
      </c>
    </row>
    <row r="131">
      <c r="A131" s="5" t="s">
        <v>4321</v>
      </c>
      <c r="B131" s="6">
        <v>1965.0</v>
      </c>
      <c r="C131" s="6">
        <v>193.0</v>
      </c>
      <c r="D131" s="14">
        <v>6.0</v>
      </c>
      <c r="E131" s="5">
        <v>1.0</v>
      </c>
      <c r="F131" s="10" t="s">
        <v>4469</v>
      </c>
      <c r="G131" s="14">
        <f t="shared" si="2"/>
        <v>0</v>
      </c>
      <c r="H131" s="5" t="s">
        <v>4470</v>
      </c>
      <c r="I131" s="5" t="s">
        <v>4471</v>
      </c>
      <c r="J131" s="5" t="s">
        <v>4472</v>
      </c>
    </row>
    <row r="132">
      <c r="A132" s="5" t="s">
        <v>4278</v>
      </c>
      <c r="B132" s="6">
        <v>1965.0</v>
      </c>
      <c r="C132" s="6">
        <v>220.0</v>
      </c>
      <c r="D132" s="14">
        <v>4.0</v>
      </c>
      <c r="E132" s="5">
        <v>1.0</v>
      </c>
      <c r="F132" s="10" t="s">
        <v>4473</v>
      </c>
      <c r="G132" s="14">
        <f t="shared" si="2"/>
        <v>0</v>
      </c>
      <c r="H132" s="5" t="s">
        <v>4474</v>
      </c>
      <c r="I132" s="5" t="s">
        <v>4475</v>
      </c>
      <c r="J132" s="5" t="s">
        <v>4476</v>
      </c>
    </row>
    <row r="133">
      <c r="A133" s="5" t="s">
        <v>4118</v>
      </c>
      <c r="B133" s="6">
        <v>1965.0</v>
      </c>
      <c r="C133" s="6">
        <v>260.0</v>
      </c>
      <c r="D133" s="14">
        <v>13.0</v>
      </c>
      <c r="E133" s="5">
        <v>1.0</v>
      </c>
      <c r="F133" s="10" t="s">
        <v>4477</v>
      </c>
      <c r="G133" s="14">
        <f t="shared" si="2"/>
        <v>0</v>
      </c>
      <c r="H133" s="5" t="s">
        <v>4478</v>
      </c>
      <c r="I133" s="5" t="s">
        <v>4479</v>
      </c>
      <c r="J133" s="5" t="s">
        <v>4480</v>
      </c>
    </row>
    <row r="134">
      <c r="A134" s="5" t="s">
        <v>4000</v>
      </c>
      <c r="B134" s="6">
        <v>1965.0</v>
      </c>
      <c r="C134" s="6">
        <v>276.0</v>
      </c>
      <c r="D134" s="14">
        <v>3.25</v>
      </c>
      <c r="E134" s="5">
        <v>1.0</v>
      </c>
      <c r="F134" s="10" t="s">
        <v>4481</v>
      </c>
      <c r="G134" s="14">
        <f t="shared" si="2"/>
        <v>0</v>
      </c>
      <c r="H134" s="5" t="s">
        <v>4482</v>
      </c>
      <c r="I134" s="5" t="s">
        <v>4483</v>
      </c>
      <c r="J134" s="5" t="s">
        <v>4484</v>
      </c>
    </row>
    <row r="135">
      <c r="A135" s="5" t="s">
        <v>4031</v>
      </c>
      <c r="B135" s="6">
        <v>1965.0</v>
      </c>
      <c r="C135" s="6">
        <v>330.0</v>
      </c>
      <c r="D135" s="14">
        <v>20.0</v>
      </c>
      <c r="E135" s="5">
        <v>1.0</v>
      </c>
      <c r="F135" s="10" t="s">
        <v>4485</v>
      </c>
      <c r="G135" s="14">
        <f t="shared" si="2"/>
        <v>0</v>
      </c>
      <c r="H135" s="5" t="s">
        <v>4486</v>
      </c>
      <c r="I135" s="5" t="s">
        <v>4487</v>
      </c>
      <c r="J135" s="5" t="s">
        <v>4488</v>
      </c>
    </row>
    <row r="136">
      <c r="A136" s="5" t="s">
        <v>4052</v>
      </c>
      <c r="B136" s="6">
        <v>1965.0</v>
      </c>
      <c r="C136" s="6">
        <v>400.0</v>
      </c>
      <c r="D136" s="14">
        <v>26.0</v>
      </c>
      <c r="E136" s="5">
        <v>1.0</v>
      </c>
      <c r="F136" s="10" t="s">
        <v>4489</v>
      </c>
      <c r="G136" s="14">
        <f t="shared" si="2"/>
        <v>0</v>
      </c>
      <c r="H136" s="5" t="s">
        <v>4490</v>
      </c>
      <c r="I136" s="5" t="s">
        <v>4491</v>
      </c>
      <c r="J136" s="5" t="s">
        <v>4492</v>
      </c>
    </row>
    <row r="137">
      <c r="A137" s="5" t="s">
        <v>4099</v>
      </c>
      <c r="B137" s="6">
        <v>1965.0</v>
      </c>
      <c r="C137" s="6">
        <v>410.0</v>
      </c>
      <c r="D137" s="14">
        <v>10.0</v>
      </c>
      <c r="E137" s="5">
        <v>1.0</v>
      </c>
      <c r="F137" s="10" t="s">
        <v>4493</v>
      </c>
      <c r="G137" s="14">
        <f t="shared" si="2"/>
        <v>0</v>
      </c>
      <c r="H137" s="5" t="s">
        <v>4494</v>
      </c>
      <c r="I137" s="5" t="s">
        <v>4495</v>
      </c>
      <c r="J137" s="5" t="s">
        <v>4496</v>
      </c>
    </row>
    <row r="138">
      <c r="A138" s="5" t="s">
        <v>4457</v>
      </c>
      <c r="B138" s="6">
        <v>1965.0</v>
      </c>
      <c r="C138" s="6">
        <v>461.0</v>
      </c>
      <c r="D138" s="14">
        <v>26.0</v>
      </c>
      <c r="E138" s="5">
        <v>1.0</v>
      </c>
      <c r="F138" s="10" t="s">
        <v>4497</v>
      </c>
      <c r="G138" s="14">
        <f t="shared" si="2"/>
        <v>0</v>
      </c>
      <c r="H138" s="5" t="s">
        <v>4498</v>
      </c>
      <c r="I138" s="5" t="s">
        <v>4499</v>
      </c>
      <c r="J138" s="5" t="s">
        <v>4500</v>
      </c>
    </row>
    <row r="139">
      <c r="A139" s="5" t="s">
        <v>3984</v>
      </c>
      <c r="B139" s="6">
        <v>1965.0</v>
      </c>
      <c r="C139" s="6">
        <v>470.0</v>
      </c>
      <c r="D139" s="14">
        <v>36.42</v>
      </c>
      <c r="E139" s="5">
        <v>1.0</v>
      </c>
      <c r="F139" s="10" t="s">
        <v>4501</v>
      </c>
      <c r="G139" s="14">
        <v>0.0</v>
      </c>
      <c r="H139" s="5" t="s">
        <v>4502</v>
      </c>
      <c r="I139" s="5" t="s">
        <v>4503</v>
      </c>
      <c r="J139" s="5" t="s">
        <v>4504</v>
      </c>
    </row>
    <row r="140">
      <c r="A140" s="5" t="s">
        <v>4004</v>
      </c>
      <c r="B140" s="6">
        <v>1965.0</v>
      </c>
      <c r="C140" s="6">
        <v>500.0</v>
      </c>
      <c r="D140" s="14">
        <v>6.0</v>
      </c>
      <c r="E140" s="5">
        <v>1.0</v>
      </c>
      <c r="F140" s="10" t="s">
        <v>4505</v>
      </c>
      <c r="G140" s="14">
        <f t="shared" ref="G140:G668" si="3">IF(E140=1,0,D140)</f>
        <v>0</v>
      </c>
      <c r="H140" s="5" t="s">
        <v>4506</v>
      </c>
      <c r="I140" s="5" t="s">
        <v>4507</v>
      </c>
      <c r="J140" s="5" t="s">
        <v>4508</v>
      </c>
    </row>
    <row r="141">
      <c r="A141" s="5" t="s">
        <v>4509</v>
      </c>
      <c r="B141" s="6">
        <v>1965.0</v>
      </c>
      <c r="C141" s="6">
        <v>526.0</v>
      </c>
      <c r="D141" s="14">
        <v>45.0</v>
      </c>
      <c r="E141" s="20"/>
      <c r="F141" s="17"/>
      <c r="G141" s="14">
        <f t="shared" si="3"/>
        <v>45</v>
      </c>
      <c r="H141" s="5" t="s">
        <v>4510</v>
      </c>
      <c r="I141" s="5" t="s">
        <v>4511</v>
      </c>
      <c r="J141" s="5" t="s">
        <v>4512</v>
      </c>
    </row>
    <row r="142">
      <c r="A142" s="5" t="s">
        <v>4513</v>
      </c>
      <c r="B142" s="6">
        <v>1965.0</v>
      </c>
      <c r="C142" s="6">
        <v>581.0</v>
      </c>
      <c r="D142" s="14">
        <v>43.0</v>
      </c>
      <c r="E142" s="20"/>
      <c r="F142" s="17"/>
      <c r="G142" s="14">
        <f t="shared" si="3"/>
        <v>43</v>
      </c>
      <c r="H142" s="5" t="s">
        <v>4514</v>
      </c>
      <c r="I142" s="5" t="s">
        <v>4515</v>
      </c>
      <c r="J142" s="5" t="s">
        <v>4516</v>
      </c>
    </row>
    <row r="143">
      <c r="A143" s="5" t="s">
        <v>4457</v>
      </c>
      <c r="B143" s="6">
        <v>1966.0</v>
      </c>
      <c r="C143" s="6">
        <v>28.0</v>
      </c>
      <c r="D143" s="14">
        <v>4.92</v>
      </c>
      <c r="E143" s="5">
        <v>1.0</v>
      </c>
      <c r="F143" s="10" t="s">
        <v>4517</v>
      </c>
      <c r="G143" s="14">
        <f t="shared" si="3"/>
        <v>0</v>
      </c>
      <c r="H143" s="5" t="s">
        <v>4518</v>
      </c>
      <c r="I143" s="5" t="s">
        <v>4519</v>
      </c>
      <c r="J143" s="5" t="s">
        <v>4520</v>
      </c>
    </row>
    <row r="144">
      <c r="A144" s="5" t="s">
        <v>4509</v>
      </c>
      <c r="B144" s="6">
        <v>1966.0</v>
      </c>
      <c r="C144" s="6">
        <v>36.0</v>
      </c>
      <c r="D144" s="14">
        <v>8.84</v>
      </c>
      <c r="E144" s="5">
        <v>1.0</v>
      </c>
      <c r="F144" s="10" t="s">
        <v>4521</v>
      </c>
      <c r="G144" s="14">
        <f t="shared" si="3"/>
        <v>0</v>
      </c>
      <c r="H144" s="5" t="s">
        <v>4522</v>
      </c>
      <c r="I144" s="5" t="s">
        <v>4523</v>
      </c>
      <c r="J144" s="5" t="s">
        <v>4524</v>
      </c>
    </row>
    <row r="145">
      <c r="A145" s="5" t="s">
        <v>4513</v>
      </c>
      <c r="B145" s="6">
        <v>1966.0</v>
      </c>
      <c r="C145" s="6">
        <v>72.0</v>
      </c>
      <c r="D145" s="14">
        <v>15.5</v>
      </c>
      <c r="E145" s="5">
        <v>1.0</v>
      </c>
      <c r="F145" s="10" t="s">
        <v>4525</v>
      </c>
      <c r="G145" s="14">
        <f t="shared" si="3"/>
        <v>0</v>
      </c>
      <c r="H145" s="5" t="s">
        <v>4526</v>
      </c>
      <c r="I145" s="5" t="s">
        <v>4527</v>
      </c>
      <c r="J145" s="5" t="s">
        <v>4528</v>
      </c>
    </row>
    <row r="146">
      <c r="A146" s="5" t="s">
        <v>4099</v>
      </c>
      <c r="B146" s="6">
        <v>1966.0</v>
      </c>
      <c r="C146" s="6">
        <v>90.0</v>
      </c>
      <c r="D146" s="14">
        <v>1.0</v>
      </c>
      <c r="E146" s="5">
        <v>1.0</v>
      </c>
      <c r="F146" s="10" t="s">
        <v>4529</v>
      </c>
      <c r="G146" s="14">
        <f t="shared" si="3"/>
        <v>0</v>
      </c>
      <c r="H146" s="5" t="s">
        <v>4530</v>
      </c>
      <c r="I146" s="5" t="s">
        <v>4531</v>
      </c>
      <c r="J146" s="5" t="s">
        <v>4532</v>
      </c>
    </row>
    <row r="147">
      <c r="A147" s="5" t="s">
        <v>4052</v>
      </c>
      <c r="B147" s="6">
        <v>1966.0</v>
      </c>
      <c r="C147" s="6">
        <v>120.0</v>
      </c>
      <c r="D147" s="14">
        <v>7.0</v>
      </c>
      <c r="E147" s="5">
        <v>1.0</v>
      </c>
      <c r="F147" s="10" t="s">
        <v>4533</v>
      </c>
      <c r="G147" s="14">
        <f t="shared" si="3"/>
        <v>0</v>
      </c>
      <c r="H147" s="5" t="s">
        <v>4534</v>
      </c>
      <c r="I147" s="5" t="s">
        <v>4535</v>
      </c>
      <c r="J147" s="5" t="s">
        <v>4536</v>
      </c>
    </row>
    <row r="148">
      <c r="A148" s="5" t="s">
        <v>4031</v>
      </c>
      <c r="B148" s="6">
        <v>1966.0</v>
      </c>
      <c r="C148" s="6">
        <v>160.0</v>
      </c>
      <c r="D148" s="14">
        <v>17.0</v>
      </c>
      <c r="E148" s="5">
        <v>1.0</v>
      </c>
      <c r="F148" s="10" t="s">
        <v>4537</v>
      </c>
      <c r="G148" s="14">
        <f t="shared" si="3"/>
        <v>0</v>
      </c>
      <c r="H148" s="5" t="s">
        <v>4538</v>
      </c>
      <c r="I148" s="5" t="s">
        <v>4539</v>
      </c>
      <c r="J148" s="5" t="s">
        <v>4540</v>
      </c>
    </row>
    <row r="149">
      <c r="A149" s="5" t="s">
        <v>4004</v>
      </c>
      <c r="B149" s="6">
        <v>1966.0</v>
      </c>
      <c r="C149" s="6">
        <v>200.0</v>
      </c>
      <c r="D149" s="14">
        <v>7.91</v>
      </c>
      <c r="E149" s="5">
        <v>1.0</v>
      </c>
      <c r="F149" s="10" t="s">
        <v>4541</v>
      </c>
      <c r="G149" s="14">
        <f t="shared" si="3"/>
        <v>0</v>
      </c>
      <c r="H149" s="5" t="s">
        <v>4542</v>
      </c>
      <c r="I149" s="5" t="s">
        <v>4543</v>
      </c>
      <c r="J149" s="5" t="s">
        <v>4544</v>
      </c>
    </row>
    <row r="150">
      <c r="A150" s="5" t="s">
        <v>4545</v>
      </c>
      <c r="B150" s="6">
        <v>1966.0</v>
      </c>
      <c r="C150" s="6">
        <v>254.0</v>
      </c>
      <c r="D150" s="14">
        <v>20.28</v>
      </c>
      <c r="E150" s="5">
        <v>1.0</v>
      </c>
      <c r="F150" s="10" t="s">
        <v>4546</v>
      </c>
      <c r="G150" s="14">
        <f t="shared" si="3"/>
        <v>0</v>
      </c>
      <c r="H150" s="5" t="s">
        <v>4547</v>
      </c>
      <c r="I150" s="5" t="s">
        <v>4548</v>
      </c>
      <c r="J150" s="5" t="s">
        <v>4549</v>
      </c>
    </row>
    <row r="151">
      <c r="A151" s="5" t="s">
        <v>4550</v>
      </c>
      <c r="B151" s="6">
        <v>1966.0</v>
      </c>
      <c r="C151" s="6">
        <v>288.0</v>
      </c>
      <c r="D151" s="14">
        <v>20.0</v>
      </c>
      <c r="E151" s="5">
        <v>1.0</v>
      </c>
      <c r="F151" s="10" t="s">
        <v>4551</v>
      </c>
      <c r="G151" s="14">
        <f t="shared" si="3"/>
        <v>0</v>
      </c>
      <c r="H151" s="5" t="s">
        <v>4552</v>
      </c>
      <c r="I151" s="5" t="s">
        <v>4553</v>
      </c>
      <c r="J151" s="5" t="s">
        <v>4554</v>
      </c>
    </row>
    <row r="152">
      <c r="A152" s="5" t="s">
        <v>4291</v>
      </c>
      <c r="B152" s="6">
        <v>1966.0</v>
      </c>
      <c r="C152" s="6">
        <v>420.0</v>
      </c>
      <c r="D152" s="14">
        <v>3.0</v>
      </c>
      <c r="E152" s="5">
        <v>1.0</v>
      </c>
      <c r="F152" s="10" t="s">
        <v>4555</v>
      </c>
      <c r="G152" s="14">
        <f t="shared" si="3"/>
        <v>0</v>
      </c>
      <c r="H152" s="5" t="s">
        <v>4556</v>
      </c>
      <c r="I152" s="5" t="s">
        <v>4557</v>
      </c>
      <c r="J152" s="5" t="s">
        <v>4558</v>
      </c>
    </row>
    <row r="153">
      <c r="A153" s="5" t="s">
        <v>4118</v>
      </c>
      <c r="B153" s="6">
        <v>1966.0</v>
      </c>
      <c r="C153" s="6">
        <v>430.0</v>
      </c>
      <c r="D153" s="14">
        <v>15.02</v>
      </c>
      <c r="E153" s="5">
        <v>1.0</v>
      </c>
      <c r="F153" s="10" t="s">
        <v>4559</v>
      </c>
      <c r="G153" s="14">
        <f t="shared" si="3"/>
        <v>0</v>
      </c>
      <c r="H153" s="5" t="s">
        <v>4560</v>
      </c>
      <c r="I153" s="5" t="s">
        <v>4561</v>
      </c>
      <c r="J153" s="5" t="s">
        <v>4562</v>
      </c>
    </row>
    <row r="154">
      <c r="A154" s="5" t="s">
        <v>4000</v>
      </c>
      <c r="B154" s="6">
        <v>1966.0</v>
      </c>
      <c r="C154" s="6">
        <v>510.0</v>
      </c>
      <c r="D154" s="14">
        <v>5.0</v>
      </c>
      <c r="E154" s="5">
        <v>1.0</v>
      </c>
      <c r="F154" s="10" t="s">
        <v>4563</v>
      </c>
      <c r="G154" s="14">
        <f t="shared" si="3"/>
        <v>0</v>
      </c>
      <c r="H154" s="5" t="s">
        <v>4564</v>
      </c>
      <c r="I154" s="5" t="s">
        <v>4565</v>
      </c>
      <c r="J154" s="5" t="s">
        <v>4566</v>
      </c>
    </row>
    <row r="155">
      <c r="A155" s="5" t="s">
        <v>3979</v>
      </c>
      <c r="B155" s="6">
        <v>1966.0</v>
      </c>
      <c r="C155" s="6">
        <v>530.0</v>
      </c>
      <c r="D155" s="14">
        <v>30.0</v>
      </c>
      <c r="E155" s="5">
        <v>1.0</v>
      </c>
      <c r="F155" s="10" t="s">
        <v>4567</v>
      </c>
      <c r="G155" s="14">
        <f t="shared" si="3"/>
        <v>0</v>
      </c>
      <c r="H155" s="5" t="s">
        <v>4568</v>
      </c>
      <c r="I155" s="5" t="s">
        <v>4569</v>
      </c>
      <c r="J155" s="5" t="s">
        <v>4570</v>
      </c>
    </row>
    <row r="156">
      <c r="A156" s="5" t="s">
        <v>4278</v>
      </c>
      <c r="B156" s="6">
        <v>1966.0</v>
      </c>
      <c r="C156" s="6">
        <v>580.0</v>
      </c>
      <c r="D156" s="14">
        <v>46.0</v>
      </c>
      <c r="E156" s="5">
        <v>1.0</v>
      </c>
      <c r="F156" s="10" t="s">
        <v>4571</v>
      </c>
      <c r="G156" s="14">
        <f t="shared" si="3"/>
        <v>0</v>
      </c>
      <c r="H156" s="5" t="s">
        <v>4572</v>
      </c>
      <c r="I156" s="5" t="s">
        <v>4573</v>
      </c>
      <c r="J156" s="5" t="s">
        <v>4574</v>
      </c>
    </row>
    <row r="157">
      <c r="A157" s="5" t="s">
        <v>4321</v>
      </c>
      <c r="B157" s="6">
        <v>1966.0</v>
      </c>
      <c r="C157" s="6">
        <v>598.0</v>
      </c>
      <c r="D157" s="14">
        <v>160.0</v>
      </c>
      <c r="E157" s="5">
        <v>1.0</v>
      </c>
      <c r="F157" s="10" t="s">
        <v>4575</v>
      </c>
      <c r="G157" s="14">
        <f t="shared" si="3"/>
        <v>0</v>
      </c>
      <c r="H157" s="5" t="s">
        <v>4576</v>
      </c>
      <c r="I157" s="5" t="s">
        <v>4577</v>
      </c>
      <c r="J157" s="5" t="s">
        <v>4578</v>
      </c>
    </row>
    <row r="158">
      <c r="A158" s="5" t="s">
        <v>4031</v>
      </c>
      <c r="B158" s="6">
        <v>1967.0</v>
      </c>
      <c r="C158" s="6">
        <v>5.0</v>
      </c>
      <c r="D158" s="14">
        <v>8.83</v>
      </c>
      <c r="E158" s="5">
        <v>1.0</v>
      </c>
      <c r="F158" s="10" t="s">
        <v>4579</v>
      </c>
      <c r="G158" s="14">
        <f t="shared" si="3"/>
        <v>0</v>
      </c>
      <c r="H158" s="5" t="s">
        <v>4580</v>
      </c>
      <c r="I158" s="5" t="s">
        <v>4581</v>
      </c>
      <c r="J158" s="5" t="s">
        <v>4582</v>
      </c>
    </row>
    <row r="159">
      <c r="A159" s="5" t="s">
        <v>4118</v>
      </c>
      <c r="B159" s="6">
        <v>1967.0</v>
      </c>
      <c r="C159" s="6">
        <v>55.0</v>
      </c>
      <c r="D159" s="14">
        <v>11.3</v>
      </c>
      <c r="E159" s="5">
        <v>1.0</v>
      </c>
      <c r="F159" s="10" t="s">
        <v>4583</v>
      </c>
      <c r="G159" s="14">
        <f t="shared" si="3"/>
        <v>0</v>
      </c>
      <c r="H159" s="5" t="s">
        <v>4584</v>
      </c>
      <c r="I159" s="5" t="s">
        <v>4585</v>
      </c>
      <c r="J159" s="5" t="s">
        <v>4586</v>
      </c>
    </row>
    <row r="160">
      <c r="A160" s="5" t="s">
        <v>4099</v>
      </c>
      <c r="B160" s="6">
        <v>1967.0</v>
      </c>
      <c r="C160" s="6">
        <v>60.0</v>
      </c>
      <c r="D160" s="14">
        <v>2.0</v>
      </c>
      <c r="E160" s="5">
        <v>1.0</v>
      </c>
      <c r="F160" s="10" t="s">
        <v>4587</v>
      </c>
      <c r="G160" s="14">
        <f t="shared" si="3"/>
        <v>0</v>
      </c>
      <c r="H160" s="5" t="s">
        <v>4588</v>
      </c>
      <c r="I160" s="5" t="s">
        <v>4589</v>
      </c>
      <c r="J160" s="5" t="s">
        <v>4590</v>
      </c>
    </row>
    <row r="161">
      <c r="A161" s="5" t="s">
        <v>4004</v>
      </c>
      <c r="B161" s="6">
        <v>1967.0</v>
      </c>
      <c r="C161" s="6">
        <v>166.0</v>
      </c>
      <c r="D161" s="14">
        <v>7.0</v>
      </c>
      <c r="E161" s="5">
        <v>1.0</v>
      </c>
      <c r="F161" s="10" t="s">
        <v>4591</v>
      </c>
      <c r="G161" s="14">
        <f t="shared" si="3"/>
        <v>0</v>
      </c>
      <c r="H161" s="5" t="s">
        <v>4592</v>
      </c>
      <c r="I161" s="5" t="s">
        <v>4593</v>
      </c>
      <c r="J161" s="5" t="s">
        <v>4594</v>
      </c>
    </row>
    <row r="162">
      <c r="A162" s="5" t="s">
        <v>4278</v>
      </c>
      <c r="B162" s="6">
        <v>1967.0</v>
      </c>
      <c r="C162" s="6">
        <v>315.0</v>
      </c>
      <c r="D162" s="14">
        <v>4.0</v>
      </c>
      <c r="E162" s="5">
        <v>1.0</v>
      </c>
      <c r="F162" s="10" t="s">
        <v>4595</v>
      </c>
      <c r="G162" s="14">
        <f t="shared" si="3"/>
        <v>0</v>
      </c>
      <c r="H162" s="5" t="s">
        <v>4596</v>
      </c>
      <c r="I162" s="5" t="s">
        <v>4597</v>
      </c>
      <c r="J162" s="5" t="s">
        <v>4598</v>
      </c>
    </row>
    <row r="163">
      <c r="A163" s="5" t="s">
        <v>4321</v>
      </c>
      <c r="B163" s="6">
        <v>1967.0</v>
      </c>
      <c r="C163" s="6">
        <v>320.0</v>
      </c>
      <c r="D163" s="14">
        <v>30.0</v>
      </c>
      <c r="E163" s="5">
        <v>1.0</v>
      </c>
      <c r="F163" s="10" t="s">
        <v>4599</v>
      </c>
      <c r="G163" s="14">
        <f t="shared" si="3"/>
        <v>0</v>
      </c>
      <c r="H163" s="5" t="s">
        <v>4600</v>
      </c>
      <c r="I163" s="5" t="s">
        <v>4601</v>
      </c>
      <c r="J163" s="5" t="s">
        <v>4602</v>
      </c>
    </row>
    <row r="164">
      <c r="A164" s="5" t="s">
        <v>4545</v>
      </c>
      <c r="B164" s="6">
        <v>1967.0</v>
      </c>
      <c r="C164" s="6">
        <v>333.0</v>
      </c>
      <c r="D164" s="14">
        <v>17.46</v>
      </c>
      <c r="E164" s="5">
        <v>1.0</v>
      </c>
      <c r="F164" s="10" t="s">
        <v>4603</v>
      </c>
      <c r="G164" s="14">
        <f t="shared" si="3"/>
        <v>0</v>
      </c>
      <c r="H164" s="5" t="s">
        <v>4604</v>
      </c>
      <c r="I164" s="5" t="s">
        <v>4605</v>
      </c>
      <c r="J164" s="5" t="s">
        <v>4606</v>
      </c>
    </row>
    <row r="165">
      <c r="A165" s="5" t="s">
        <v>4509</v>
      </c>
      <c r="B165" s="6">
        <v>1967.0</v>
      </c>
      <c r="C165" s="6">
        <v>369.0</v>
      </c>
      <c r="D165" s="14">
        <v>6.0</v>
      </c>
      <c r="E165" s="5">
        <v>1.0</v>
      </c>
      <c r="F165" s="10" t="s">
        <v>4607</v>
      </c>
      <c r="G165" s="14">
        <f t="shared" si="3"/>
        <v>0</v>
      </c>
      <c r="H165" s="5" t="s">
        <v>4608</v>
      </c>
      <c r="I165" s="5" t="s">
        <v>4609</v>
      </c>
      <c r="J165" s="5" t="s">
        <v>4610</v>
      </c>
    </row>
    <row r="166">
      <c r="A166" s="5" t="s">
        <v>4000</v>
      </c>
      <c r="B166" s="6">
        <v>1967.0</v>
      </c>
      <c r="C166" s="6">
        <v>422.0</v>
      </c>
      <c r="D166" s="14">
        <v>5.0</v>
      </c>
      <c r="E166" s="5">
        <v>1.0</v>
      </c>
      <c r="F166" s="10" t="s">
        <v>4611</v>
      </c>
      <c r="G166" s="14">
        <f t="shared" si="3"/>
        <v>0</v>
      </c>
      <c r="H166" s="5" t="s">
        <v>4612</v>
      </c>
      <c r="I166" s="5" t="s">
        <v>4613</v>
      </c>
      <c r="J166" s="5" t="s">
        <v>4614</v>
      </c>
    </row>
    <row r="167">
      <c r="A167" s="5" t="s">
        <v>4550</v>
      </c>
      <c r="B167" s="6">
        <v>1967.0</v>
      </c>
      <c r="C167" s="6">
        <v>445.0</v>
      </c>
      <c r="D167" s="14">
        <v>7.5</v>
      </c>
      <c r="E167" s="5">
        <v>1.0</v>
      </c>
      <c r="F167" s="10" t="s">
        <v>4615</v>
      </c>
      <c r="G167" s="14">
        <f t="shared" si="3"/>
        <v>0</v>
      </c>
      <c r="H167" s="5" t="s">
        <v>4616</v>
      </c>
      <c r="I167" s="5" t="s">
        <v>4617</v>
      </c>
      <c r="J167" s="5" t="s">
        <v>4618</v>
      </c>
    </row>
    <row r="168">
      <c r="A168" s="5" t="s">
        <v>4457</v>
      </c>
      <c r="B168" s="6">
        <v>1967.0</v>
      </c>
      <c r="C168" s="6">
        <v>456.0</v>
      </c>
      <c r="D168" s="14">
        <v>5.5</v>
      </c>
      <c r="E168" s="5">
        <v>1.0</v>
      </c>
      <c r="F168" s="9" t="s">
        <v>4619</v>
      </c>
      <c r="G168" s="14">
        <f t="shared" si="3"/>
        <v>0</v>
      </c>
      <c r="H168" s="5" t="s">
        <v>4620</v>
      </c>
      <c r="I168" s="5" t="s">
        <v>4621</v>
      </c>
      <c r="J168" s="5" t="s">
        <v>4622</v>
      </c>
    </row>
    <row r="169">
      <c r="A169" s="5" t="s">
        <v>4052</v>
      </c>
      <c r="B169" s="6">
        <v>1967.0</v>
      </c>
      <c r="C169" s="6">
        <v>460.0</v>
      </c>
      <c r="D169" s="14">
        <v>38.55</v>
      </c>
      <c r="E169" s="5">
        <v>1.0</v>
      </c>
      <c r="F169" s="10" t="s">
        <v>4623</v>
      </c>
      <c r="G169" s="14">
        <f t="shared" si="3"/>
        <v>0</v>
      </c>
      <c r="H169" s="5" t="s">
        <v>4624</v>
      </c>
      <c r="I169" s="5" t="s">
        <v>4625</v>
      </c>
      <c r="J169" s="5" t="s">
        <v>4626</v>
      </c>
    </row>
    <row r="170">
      <c r="A170" s="5" t="s">
        <v>4513</v>
      </c>
      <c r="B170" s="6">
        <v>1967.0</v>
      </c>
      <c r="C170" s="6">
        <v>476.0</v>
      </c>
      <c r="D170" s="14">
        <v>33.57</v>
      </c>
      <c r="E170" s="5">
        <v>1.0</v>
      </c>
      <c r="F170" s="10" t="s">
        <v>4627</v>
      </c>
      <c r="G170" s="14">
        <f t="shared" si="3"/>
        <v>0</v>
      </c>
      <c r="H170" s="5" t="s">
        <v>4628</v>
      </c>
      <c r="I170" s="5" t="s">
        <v>4629</v>
      </c>
      <c r="J170" s="5" t="s">
        <v>4630</v>
      </c>
    </row>
    <row r="171">
      <c r="A171" s="5" t="s">
        <v>4291</v>
      </c>
      <c r="B171" s="6">
        <v>1967.0</v>
      </c>
      <c r="C171" s="6">
        <v>500.0</v>
      </c>
      <c r="D171" s="14">
        <v>18.0</v>
      </c>
      <c r="E171" s="5">
        <v>1.0</v>
      </c>
      <c r="F171" s="10" t="s">
        <v>4631</v>
      </c>
      <c r="G171" s="14">
        <f t="shared" si="3"/>
        <v>0</v>
      </c>
      <c r="H171" s="5" t="s">
        <v>4632</v>
      </c>
      <c r="I171" s="5" t="s">
        <v>4633</v>
      </c>
      <c r="J171" s="5" t="s">
        <v>4634</v>
      </c>
    </row>
    <row r="172">
      <c r="A172" s="5" t="s">
        <v>4278</v>
      </c>
      <c r="B172" s="6">
        <v>1968.0</v>
      </c>
      <c r="C172" s="6">
        <v>37.0</v>
      </c>
      <c r="D172" s="14">
        <v>5.0</v>
      </c>
      <c r="E172" s="5">
        <v>1.0</v>
      </c>
      <c r="F172" s="10" t="s">
        <v>4635</v>
      </c>
      <c r="G172" s="14">
        <f t="shared" si="3"/>
        <v>0</v>
      </c>
      <c r="H172" s="5" t="s">
        <v>4636</v>
      </c>
      <c r="I172" s="5" t="s">
        <v>4637</v>
      </c>
      <c r="J172" s="5" t="s">
        <v>4638</v>
      </c>
    </row>
    <row r="173">
      <c r="A173" s="5" t="s">
        <v>4004</v>
      </c>
      <c r="B173" s="6">
        <v>1968.0</v>
      </c>
      <c r="C173" s="6">
        <v>58.0</v>
      </c>
      <c r="D173" s="14">
        <v>4.25</v>
      </c>
      <c r="E173" s="5">
        <v>1.0</v>
      </c>
      <c r="F173" s="10" t="s">
        <v>4639</v>
      </c>
      <c r="G173" s="14">
        <f t="shared" si="3"/>
        <v>0</v>
      </c>
      <c r="H173" s="5" t="s">
        <v>4640</v>
      </c>
      <c r="I173" s="5" t="s">
        <v>4641</v>
      </c>
      <c r="J173" s="5" t="s">
        <v>4642</v>
      </c>
    </row>
    <row r="174">
      <c r="A174" s="5" t="s">
        <v>4321</v>
      </c>
      <c r="B174" s="6">
        <v>1968.0</v>
      </c>
      <c r="C174" s="6">
        <v>85.0</v>
      </c>
      <c r="D174" s="14">
        <v>2.0</v>
      </c>
      <c r="E174" s="5">
        <v>1.0</v>
      </c>
      <c r="F174" s="10" t="s">
        <v>4643</v>
      </c>
      <c r="G174" s="14">
        <f t="shared" si="3"/>
        <v>0</v>
      </c>
      <c r="H174" s="5" t="s">
        <v>4644</v>
      </c>
      <c r="I174" s="5" t="s">
        <v>4645</v>
      </c>
      <c r="J174" s="5" t="s">
        <v>4646</v>
      </c>
    </row>
    <row r="175">
      <c r="A175" s="5" t="s">
        <v>4550</v>
      </c>
      <c r="B175" s="6">
        <v>1968.0</v>
      </c>
      <c r="C175" s="6">
        <v>103.0</v>
      </c>
      <c r="D175" s="14">
        <v>2.0</v>
      </c>
      <c r="E175" s="5">
        <v>1.0</v>
      </c>
      <c r="F175" s="10" t="s">
        <v>4647</v>
      </c>
      <c r="G175" s="14">
        <f t="shared" si="3"/>
        <v>0</v>
      </c>
      <c r="H175" s="5" t="s">
        <v>4648</v>
      </c>
      <c r="I175" s="5" t="s">
        <v>4649</v>
      </c>
      <c r="J175" s="5" t="s">
        <v>4650</v>
      </c>
    </row>
    <row r="176">
      <c r="A176" s="5" t="s">
        <v>4513</v>
      </c>
      <c r="B176" s="6">
        <v>1968.0</v>
      </c>
      <c r="C176" s="6">
        <v>130.0</v>
      </c>
      <c r="D176" s="14">
        <v>1.75</v>
      </c>
      <c r="E176" s="5">
        <v>1.0</v>
      </c>
      <c r="F176" s="10" t="s">
        <v>4651</v>
      </c>
      <c r="G176" s="14">
        <f t="shared" si="3"/>
        <v>0</v>
      </c>
      <c r="H176" s="5" t="s">
        <v>4652</v>
      </c>
      <c r="I176" s="5" t="s">
        <v>4653</v>
      </c>
      <c r="J176" s="5" t="s">
        <v>4654</v>
      </c>
    </row>
    <row r="177">
      <c r="A177" s="5" t="s">
        <v>4118</v>
      </c>
      <c r="B177" s="6">
        <v>1968.0</v>
      </c>
      <c r="C177" s="6">
        <v>145.0</v>
      </c>
      <c r="D177" s="14">
        <v>4.0</v>
      </c>
      <c r="E177" s="5">
        <v>1.0</v>
      </c>
      <c r="F177" s="10" t="s">
        <v>4655</v>
      </c>
      <c r="G177" s="14">
        <f t="shared" si="3"/>
        <v>0</v>
      </c>
      <c r="H177" s="5" t="s">
        <v>4656</v>
      </c>
      <c r="I177" s="5" t="s">
        <v>4657</v>
      </c>
      <c r="J177" s="5" t="s">
        <v>4658</v>
      </c>
    </row>
    <row r="178">
      <c r="A178" s="5" t="s">
        <v>4291</v>
      </c>
      <c r="B178" s="6">
        <v>1968.0</v>
      </c>
      <c r="C178" s="6">
        <v>205.0</v>
      </c>
      <c r="D178" s="14">
        <v>2.0</v>
      </c>
      <c r="E178" s="5">
        <v>1.0</v>
      </c>
      <c r="F178" s="10" t="s">
        <v>4659</v>
      </c>
      <c r="G178" s="14">
        <f t="shared" si="3"/>
        <v>0</v>
      </c>
      <c r="H178" s="5" t="s">
        <v>4660</v>
      </c>
      <c r="I178" s="5" t="s">
        <v>4661</v>
      </c>
      <c r="J178" s="5" t="s">
        <v>4662</v>
      </c>
    </row>
    <row r="179">
      <c r="A179" s="5" t="s">
        <v>4052</v>
      </c>
      <c r="B179" s="6">
        <v>1968.0</v>
      </c>
      <c r="C179" s="6">
        <v>220.0</v>
      </c>
      <c r="D179" s="14">
        <v>4.0</v>
      </c>
      <c r="E179" s="5">
        <v>1.0</v>
      </c>
      <c r="F179" s="10" t="s">
        <v>4663</v>
      </c>
      <c r="G179" s="14">
        <f t="shared" si="3"/>
        <v>0</v>
      </c>
      <c r="H179" s="5" t="s">
        <v>4664</v>
      </c>
      <c r="I179" s="5" t="s">
        <v>4665</v>
      </c>
      <c r="J179" s="5" t="s">
        <v>4666</v>
      </c>
    </row>
    <row r="180">
      <c r="A180" s="5" t="s">
        <v>4457</v>
      </c>
      <c r="B180" s="6">
        <v>1968.0</v>
      </c>
      <c r="C180" s="6">
        <v>257.0</v>
      </c>
      <c r="D180" s="14">
        <v>30.0</v>
      </c>
      <c r="E180" s="5">
        <v>1.0</v>
      </c>
      <c r="F180" s="10" t="s">
        <v>4667</v>
      </c>
      <c r="G180" s="14">
        <f t="shared" si="3"/>
        <v>0</v>
      </c>
      <c r="H180" s="5" t="s">
        <v>4668</v>
      </c>
      <c r="I180" s="5" t="s">
        <v>4669</v>
      </c>
      <c r="J180" s="5" t="s">
        <v>4670</v>
      </c>
    </row>
    <row r="181">
      <c r="A181" s="5" t="s">
        <v>4099</v>
      </c>
      <c r="B181" s="6">
        <v>1968.0</v>
      </c>
      <c r="C181" s="6">
        <v>310.0</v>
      </c>
      <c r="D181" s="14">
        <v>2.25</v>
      </c>
      <c r="E181" s="5">
        <v>1.0</v>
      </c>
      <c r="F181" s="10" t="s">
        <v>4671</v>
      </c>
      <c r="G181" s="14">
        <f t="shared" si="3"/>
        <v>0</v>
      </c>
      <c r="H181" s="5" t="s">
        <v>4672</v>
      </c>
      <c r="I181" s="5" t="s">
        <v>4673</v>
      </c>
      <c r="J181" s="5" t="s">
        <v>4674</v>
      </c>
    </row>
    <row r="182">
      <c r="A182" s="5" t="s">
        <v>4000</v>
      </c>
      <c r="B182" s="6">
        <v>1968.0</v>
      </c>
      <c r="C182" s="6">
        <v>350.0</v>
      </c>
      <c r="D182" s="14">
        <v>3.0</v>
      </c>
      <c r="E182" s="5">
        <v>1.0</v>
      </c>
      <c r="F182" s="10" t="s">
        <v>4675</v>
      </c>
      <c r="G182" s="14">
        <f t="shared" si="3"/>
        <v>0</v>
      </c>
      <c r="H182" s="5" t="s">
        <v>4676</v>
      </c>
      <c r="I182" s="5" t="s">
        <v>4677</v>
      </c>
      <c r="J182" s="5" t="s">
        <v>4678</v>
      </c>
    </row>
    <row r="183">
      <c r="A183" s="5" t="s">
        <v>4509</v>
      </c>
      <c r="B183" s="6">
        <v>1968.0</v>
      </c>
      <c r="C183" s="6">
        <v>385.0</v>
      </c>
      <c r="D183" s="14">
        <v>27.0</v>
      </c>
      <c r="E183" s="5">
        <v>1.0</v>
      </c>
      <c r="F183" s="10" t="s">
        <v>4679</v>
      </c>
      <c r="G183" s="14">
        <f t="shared" si="3"/>
        <v>0</v>
      </c>
      <c r="H183" s="5" t="s">
        <v>4680</v>
      </c>
      <c r="I183" s="5" t="s">
        <v>4681</v>
      </c>
      <c r="J183" s="5" t="s">
        <v>4682</v>
      </c>
    </row>
    <row r="184">
      <c r="A184" s="5" t="s">
        <v>4545</v>
      </c>
      <c r="B184" s="6">
        <v>1968.0</v>
      </c>
      <c r="C184" s="6">
        <v>410.0</v>
      </c>
      <c r="D184" s="14">
        <v>3.5</v>
      </c>
      <c r="E184" s="5">
        <v>1.0</v>
      </c>
      <c r="F184" s="10" t="s">
        <v>4683</v>
      </c>
      <c r="G184" s="14">
        <f t="shared" si="3"/>
        <v>0</v>
      </c>
      <c r="H184" s="5" t="s">
        <v>4684</v>
      </c>
      <c r="I184" s="5" t="s">
        <v>4685</v>
      </c>
      <c r="J184" s="5" t="s">
        <v>4686</v>
      </c>
    </row>
    <row r="185">
      <c r="A185" s="5" t="s">
        <v>4099</v>
      </c>
      <c r="B185" s="6">
        <v>1969.0</v>
      </c>
      <c r="C185" s="6">
        <v>75.0</v>
      </c>
      <c r="D185" s="14">
        <v>1.25</v>
      </c>
      <c r="E185" s="5">
        <v>1.0</v>
      </c>
      <c r="F185" s="10" t="s">
        <v>4687</v>
      </c>
      <c r="G185" s="14">
        <f t="shared" si="3"/>
        <v>0</v>
      </c>
      <c r="H185" s="5" t="s">
        <v>4688</v>
      </c>
      <c r="I185" s="5" t="s">
        <v>4689</v>
      </c>
      <c r="J185" s="5" t="s">
        <v>4690</v>
      </c>
    </row>
    <row r="186">
      <c r="A186" s="5" t="s">
        <v>4550</v>
      </c>
      <c r="B186" s="6">
        <v>1969.0</v>
      </c>
      <c r="C186" s="6">
        <v>216.0</v>
      </c>
      <c r="D186" s="14">
        <v>1.5</v>
      </c>
      <c r="E186" s="5">
        <v>1.0</v>
      </c>
      <c r="F186" s="10" t="s">
        <v>4691</v>
      </c>
      <c r="G186" s="14">
        <f t="shared" si="3"/>
        <v>0</v>
      </c>
      <c r="H186" s="5" t="s">
        <v>4692</v>
      </c>
      <c r="I186" s="5" t="s">
        <v>4693</v>
      </c>
      <c r="J186" s="5" t="s">
        <v>4694</v>
      </c>
    </row>
    <row r="187">
      <c r="A187" s="5" t="s">
        <v>4509</v>
      </c>
      <c r="B187" s="6">
        <v>1969.0</v>
      </c>
      <c r="C187" s="6">
        <v>235.0</v>
      </c>
      <c r="D187" s="14">
        <v>2.5</v>
      </c>
      <c r="E187" s="5">
        <v>1.0</v>
      </c>
      <c r="F187" s="10" t="s">
        <v>4695</v>
      </c>
      <c r="G187" s="14">
        <f t="shared" si="3"/>
        <v>0</v>
      </c>
      <c r="H187" s="5" t="s">
        <v>4696</v>
      </c>
      <c r="I187" s="5" t="s">
        <v>4697</v>
      </c>
      <c r="J187" s="5" t="s">
        <v>4698</v>
      </c>
    </row>
    <row r="188">
      <c r="A188" s="5" t="s">
        <v>4513</v>
      </c>
      <c r="B188" s="6">
        <v>1969.0</v>
      </c>
      <c r="C188" s="6">
        <v>295.0</v>
      </c>
      <c r="D188" s="14">
        <v>3.25</v>
      </c>
      <c r="E188" s="5">
        <v>1.0</v>
      </c>
      <c r="F188" s="10" t="s">
        <v>4699</v>
      </c>
      <c r="G188" s="14">
        <f t="shared" si="3"/>
        <v>0</v>
      </c>
      <c r="H188" s="5" t="s">
        <v>4700</v>
      </c>
      <c r="I188" s="5" t="s">
        <v>4701</v>
      </c>
      <c r="J188" s="5" t="s">
        <v>4702</v>
      </c>
    </row>
    <row r="189">
      <c r="A189" s="5" t="s">
        <v>4457</v>
      </c>
      <c r="B189" s="6">
        <v>1969.0</v>
      </c>
      <c r="C189" s="6">
        <v>355.0</v>
      </c>
      <c r="D189" s="14">
        <v>5.0</v>
      </c>
      <c r="E189" s="5">
        <v>1.0</v>
      </c>
      <c r="F189" s="10" t="s">
        <v>4703</v>
      </c>
      <c r="G189" s="14">
        <f t="shared" si="3"/>
        <v>0</v>
      </c>
      <c r="H189" s="5" t="s">
        <v>4704</v>
      </c>
      <c r="I189" s="5" t="s">
        <v>4705</v>
      </c>
      <c r="J189" s="5" t="s">
        <v>4706</v>
      </c>
    </row>
    <row r="190">
      <c r="A190" s="5" t="s">
        <v>4291</v>
      </c>
      <c r="B190" s="6">
        <v>1969.0</v>
      </c>
      <c r="C190" s="6">
        <v>370.0</v>
      </c>
      <c r="D190" s="14">
        <v>3.5</v>
      </c>
      <c r="E190" s="5">
        <v>1.0</v>
      </c>
      <c r="F190" s="10" t="s">
        <v>4707</v>
      </c>
      <c r="G190" s="14">
        <f t="shared" si="3"/>
        <v>0</v>
      </c>
      <c r="H190" s="5" t="s">
        <v>4708</v>
      </c>
      <c r="I190" s="5" t="s">
        <v>4709</v>
      </c>
      <c r="J190" s="5" t="s">
        <v>4710</v>
      </c>
    </row>
    <row r="191">
      <c r="A191" s="5" t="s">
        <v>4052</v>
      </c>
      <c r="B191" s="6">
        <v>1969.0</v>
      </c>
      <c r="C191" s="6">
        <v>375.0</v>
      </c>
      <c r="D191" s="14">
        <v>6.0</v>
      </c>
      <c r="E191" s="5">
        <v>1.0</v>
      </c>
      <c r="F191" s="10" t="s">
        <v>4711</v>
      </c>
      <c r="G191" s="14">
        <f t="shared" si="3"/>
        <v>0</v>
      </c>
      <c r="H191" s="5" t="s">
        <v>4712</v>
      </c>
      <c r="I191" s="5" t="s">
        <v>4713</v>
      </c>
      <c r="J191" s="5" t="s">
        <v>4714</v>
      </c>
    </row>
    <row r="192">
      <c r="A192" s="5" t="s">
        <v>4118</v>
      </c>
      <c r="B192" s="6">
        <v>1969.0</v>
      </c>
      <c r="C192" s="6">
        <v>400.0</v>
      </c>
      <c r="D192" s="14">
        <v>15.0</v>
      </c>
      <c r="E192" s="5">
        <v>1.0</v>
      </c>
      <c r="F192" s="10" t="s">
        <v>4715</v>
      </c>
      <c r="G192" s="14">
        <f t="shared" si="3"/>
        <v>0</v>
      </c>
      <c r="H192" s="5" t="s">
        <v>4716</v>
      </c>
      <c r="I192" s="5" t="s">
        <v>4717</v>
      </c>
      <c r="J192" s="5" t="s">
        <v>4718</v>
      </c>
    </row>
    <row r="193">
      <c r="A193" s="5" t="s">
        <v>4278</v>
      </c>
      <c r="B193" s="6">
        <v>1969.0</v>
      </c>
      <c r="C193" s="6">
        <v>450.0</v>
      </c>
      <c r="D193" s="14">
        <v>4.0</v>
      </c>
      <c r="E193" s="5">
        <v>1.0</v>
      </c>
      <c r="F193" s="10" t="s">
        <v>4719</v>
      </c>
      <c r="G193" s="14">
        <f t="shared" si="3"/>
        <v>0</v>
      </c>
      <c r="H193" s="5" t="s">
        <v>4720</v>
      </c>
      <c r="I193" s="5" t="s">
        <v>4721</v>
      </c>
      <c r="J193" s="5" t="s">
        <v>4722</v>
      </c>
    </row>
    <row r="194">
      <c r="A194" s="5" t="s">
        <v>4321</v>
      </c>
      <c r="B194" s="6">
        <v>1969.0</v>
      </c>
      <c r="C194" s="6">
        <v>485.0</v>
      </c>
      <c r="D194" s="14">
        <v>2.25</v>
      </c>
      <c r="E194" s="5">
        <v>1.0</v>
      </c>
      <c r="F194" s="10" t="s">
        <v>4723</v>
      </c>
      <c r="G194" s="14">
        <f t="shared" si="3"/>
        <v>0</v>
      </c>
      <c r="H194" s="5" t="s">
        <v>4724</v>
      </c>
      <c r="I194" s="5" t="s">
        <v>4725</v>
      </c>
      <c r="J194" s="5" t="s">
        <v>4726</v>
      </c>
    </row>
    <row r="195">
      <c r="A195" s="5" t="s">
        <v>4000</v>
      </c>
      <c r="B195" s="6">
        <v>1969.0</v>
      </c>
      <c r="C195" s="6">
        <v>565.0</v>
      </c>
      <c r="D195" s="14">
        <v>3.0</v>
      </c>
      <c r="E195" s="5">
        <v>1.0</v>
      </c>
      <c r="F195" s="10" t="s">
        <v>4727</v>
      </c>
      <c r="G195" s="14">
        <f t="shared" si="3"/>
        <v>0</v>
      </c>
      <c r="H195" s="5" t="s">
        <v>4728</v>
      </c>
      <c r="I195" s="5" t="s">
        <v>4729</v>
      </c>
      <c r="J195" s="5" t="s">
        <v>4730</v>
      </c>
    </row>
    <row r="196">
      <c r="A196" s="5" t="s">
        <v>4731</v>
      </c>
      <c r="B196" s="6">
        <v>1969.0</v>
      </c>
      <c r="C196" s="6">
        <v>597.0</v>
      </c>
      <c r="D196" s="14">
        <v>25.0</v>
      </c>
      <c r="E196" s="5">
        <v>1.0</v>
      </c>
      <c r="F196" s="10" t="s">
        <v>4732</v>
      </c>
      <c r="G196" s="14">
        <f t="shared" si="3"/>
        <v>0</v>
      </c>
      <c r="H196" s="5" t="s">
        <v>4733</v>
      </c>
      <c r="I196" s="5" t="s">
        <v>4734</v>
      </c>
      <c r="J196" s="5" t="s">
        <v>4735</v>
      </c>
    </row>
    <row r="197">
      <c r="A197" s="5" t="s">
        <v>4545</v>
      </c>
      <c r="B197" s="6">
        <v>1969.0</v>
      </c>
      <c r="C197" s="6">
        <v>640.0</v>
      </c>
      <c r="D197" s="14">
        <v>14.0</v>
      </c>
      <c r="E197" s="5">
        <v>1.0</v>
      </c>
      <c r="F197" s="10" t="s">
        <v>4736</v>
      </c>
      <c r="G197" s="14">
        <f t="shared" si="3"/>
        <v>0</v>
      </c>
      <c r="H197" s="5" t="s">
        <v>4737</v>
      </c>
      <c r="I197" s="5" t="s">
        <v>4738</v>
      </c>
      <c r="J197" s="5" t="s">
        <v>4739</v>
      </c>
    </row>
    <row r="198">
      <c r="A198" s="5" t="s">
        <v>4000</v>
      </c>
      <c r="B198" s="6">
        <v>1970.0</v>
      </c>
      <c r="C198" s="6">
        <v>17.0</v>
      </c>
      <c r="D198" s="14">
        <v>1.5</v>
      </c>
      <c r="E198" s="5">
        <v>1.0</v>
      </c>
      <c r="F198" s="10" t="s">
        <v>4740</v>
      </c>
      <c r="G198" s="14">
        <f t="shared" si="3"/>
        <v>0</v>
      </c>
      <c r="H198" s="5" t="s">
        <v>4741</v>
      </c>
      <c r="I198" s="5" t="s">
        <v>4742</v>
      </c>
      <c r="J198" s="5" t="s">
        <v>4743</v>
      </c>
    </row>
    <row r="199">
      <c r="A199" s="5" t="s">
        <v>4052</v>
      </c>
      <c r="B199" s="6">
        <v>1970.0</v>
      </c>
      <c r="C199" s="6">
        <v>150.0</v>
      </c>
      <c r="D199" s="14">
        <v>2.5</v>
      </c>
      <c r="E199" s="5">
        <v>1.0</v>
      </c>
      <c r="F199" s="10" t="s">
        <v>4744</v>
      </c>
      <c r="G199" s="14">
        <f t="shared" si="3"/>
        <v>0</v>
      </c>
      <c r="H199" s="5" t="s">
        <v>4745</v>
      </c>
      <c r="I199" s="5" t="s">
        <v>4746</v>
      </c>
      <c r="J199" s="5" t="s">
        <v>4747</v>
      </c>
    </row>
    <row r="200">
      <c r="A200" s="5" t="s">
        <v>4457</v>
      </c>
      <c r="B200" s="6">
        <v>1970.0</v>
      </c>
      <c r="C200" s="6">
        <v>160.0</v>
      </c>
      <c r="D200" s="14">
        <v>1.0</v>
      </c>
      <c r="E200" s="5">
        <v>1.0</v>
      </c>
      <c r="F200" s="10" t="s">
        <v>4748</v>
      </c>
      <c r="G200" s="14">
        <f t="shared" si="3"/>
        <v>0</v>
      </c>
      <c r="H200" s="5" t="s">
        <v>4749</v>
      </c>
      <c r="I200" s="5" t="s">
        <v>4750</v>
      </c>
      <c r="J200" s="5" t="s">
        <v>4751</v>
      </c>
    </row>
    <row r="201">
      <c r="A201" s="5" t="s">
        <v>4278</v>
      </c>
      <c r="B201" s="6">
        <v>1970.0</v>
      </c>
      <c r="C201" s="6">
        <v>170.0</v>
      </c>
      <c r="D201" s="14">
        <v>3.0</v>
      </c>
      <c r="E201" s="5">
        <v>1.0</v>
      </c>
      <c r="F201" s="10" t="s">
        <v>4752</v>
      </c>
      <c r="G201" s="14">
        <f t="shared" si="3"/>
        <v>0</v>
      </c>
      <c r="H201" s="5" t="s">
        <v>4753</v>
      </c>
      <c r="I201" s="5" t="s">
        <v>4754</v>
      </c>
      <c r="J201" s="5" t="s">
        <v>4755</v>
      </c>
    </row>
    <row r="202">
      <c r="A202" s="5" t="s">
        <v>4291</v>
      </c>
      <c r="B202" s="6">
        <v>1970.0</v>
      </c>
      <c r="C202" s="6">
        <v>210.0</v>
      </c>
      <c r="D202" s="14">
        <v>1.43</v>
      </c>
      <c r="E202" s="5">
        <v>1.0</v>
      </c>
      <c r="F202" s="10" t="s">
        <v>4756</v>
      </c>
      <c r="G202" s="14">
        <f t="shared" si="3"/>
        <v>0</v>
      </c>
      <c r="H202" s="5" t="s">
        <v>4757</v>
      </c>
      <c r="I202" s="5" t="s">
        <v>4758</v>
      </c>
      <c r="J202" s="5" t="s">
        <v>4759</v>
      </c>
    </row>
    <row r="203">
      <c r="A203" s="5" t="s">
        <v>4545</v>
      </c>
      <c r="B203" s="6">
        <v>1970.0</v>
      </c>
      <c r="C203" s="6">
        <v>240.0</v>
      </c>
      <c r="D203" s="14">
        <v>6.7</v>
      </c>
      <c r="E203" s="5">
        <v>1.0</v>
      </c>
      <c r="F203" s="10" t="s">
        <v>4760</v>
      </c>
      <c r="G203" s="14">
        <f t="shared" si="3"/>
        <v>0</v>
      </c>
      <c r="H203" s="5" t="s">
        <v>4761</v>
      </c>
      <c r="I203" s="5" t="s">
        <v>4762</v>
      </c>
      <c r="J203" s="5" t="s">
        <v>4763</v>
      </c>
    </row>
    <row r="204">
      <c r="A204" s="5" t="s">
        <v>4099</v>
      </c>
      <c r="B204" s="6">
        <v>1970.0</v>
      </c>
      <c r="C204" s="6">
        <v>315.0</v>
      </c>
      <c r="D204" s="14">
        <v>4.0</v>
      </c>
      <c r="E204" s="5">
        <v>1.0</v>
      </c>
      <c r="F204" s="9" t="s">
        <v>1557</v>
      </c>
      <c r="G204" s="14">
        <f t="shared" si="3"/>
        <v>0</v>
      </c>
      <c r="H204" s="5" t="s">
        <v>4764</v>
      </c>
      <c r="I204" s="5" t="s">
        <v>4765</v>
      </c>
      <c r="J204" s="5" t="s">
        <v>4766</v>
      </c>
    </row>
    <row r="205">
      <c r="A205" s="5" t="s">
        <v>4513</v>
      </c>
      <c r="B205" s="6">
        <v>1970.0</v>
      </c>
      <c r="C205" s="6">
        <v>380.0</v>
      </c>
      <c r="D205" s="14">
        <v>4.49</v>
      </c>
      <c r="E205" s="5">
        <v>1.0</v>
      </c>
      <c r="F205" s="10" t="s">
        <v>4767</v>
      </c>
      <c r="G205" s="14">
        <f t="shared" si="3"/>
        <v>0</v>
      </c>
      <c r="H205" s="5" t="s">
        <v>4768</v>
      </c>
      <c r="I205" s="5" t="s">
        <v>4769</v>
      </c>
      <c r="J205" s="5" t="s">
        <v>4770</v>
      </c>
    </row>
    <row r="206">
      <c r="A206" s="5" t="s">
        <v>4731</v>
      </c>
      <c r="B206" s="6">
        <v>1970.0</v>
      </c>
      <c r="C206" s="6">
        <v>502.0</v>
      </c>
      <c r="D206" s="14">
        <v>5.0</v>
      </c>
      <c r="E206" s="5">
        <v>1.0</v>
      </c>
      <c r="F206" s="10" t="s">
        <v>4771</v>
      </c>
      <c r="G206" s="14">
        <f t="shared" si="3"/>
        <v>0</v>
      </c>
      <c r="H206" s="5" t="s">
        <v>4772</v>
      </c>
      <c r="I206" s="5" t="s">
        <v>4773</v>
      </c>
      <c r="J206" s="5" t="s">
        <v>4774</v>
      </c>
    </row>
    <row r="207">
      <c r="A207" s="5" t="s">
        <v>4321</v>
      </c>
      <c r="B207" s="6">
        <v>1970.0</v>
      </c>
      <c r="C207" s="6">
        <v>560.0</v>
      </c>
      <c r="D207" s="14">
        <v>7.0</v>
      </c>
      <c r="E207" s="5">
        <v>1.0</v>
      </c>
      <c r="F207" s="10" t="s">
        <v>4775</v>
      </c>
      <c r="G207" s="14">
        <f t="shared" si="3"/>
        <v>0</v>
      </c>
      <c r="H207" s="5" t="s">
        <v>4776</v>
      </c>
      <c r="I207" s="5" t="s">
        <v>4777</v>
      </c>
      <c r="J207" s="5" t="s">
        <v>4778</v>
      </c>
    </row>
    <row r="208">
      <c r="A208" s="5" t="s">
        <v>4509</v>
      </c>
      <c r="B208" s="6">
        <v>1970.0</v>
      </c>
      <c r="C208" s="6">
        <v>565.0</v>
      </c>
      <c r="D208" s="14">
        <v>9.0</v>
      </c>
      <c r="E208" s="5">
        <v>1.0</v>
      </c>
      <c r="F208" s="10" t="s">
        <v>4779</v>
      </c>
      <c r="G208" s="14">
        <f t="shared" si="3"/>
        <v>0</v>
      </c>
      <c r="H208" s="5" t="s">
        <v>4780</v>
      </c>
      <c r="I208" s="5" t="s">
        <v>4781</v>
      </c>
      <c r="J208" s="5" t="s">
        <v>4782</v>
      </c>
    </row>
    <row r="209">
      <c r="A209" s="5" t="s">
        <v>4550</v>
      </c>
      <c r="B209" s="6">
        <v>1970.0</v>
      </c>
      <c r="C209" s="6">
        <v>622.0</v>
      </c>
      <c r="D209" s="14">
        <v>5.0</v>
      </c>
      <c r="E209" s="5">
        <v>1.0</v>
      </c>
      <c r="F209" s="10" t="s">
        <v>4783</v>
      </c>
      <c r="G209" s="14">
        <f t="shared" si="3"/>
        <v>0</v>
      </c>
      <c r="H209" s="5" t="s">
        <v>4784</v>
      </c>
      <c r="I209" s="5" t="s">
        <v>4785</v>
      </c>
      <c r="J209" s="5" t="s">
        <v>4786</v>
      </c>
    </row>
    <row r="210">
      <c r="A210" s="5" t="s">
        <v>4787</v>
      </c>
      <c r="B210" s="6">
        <v>1971.0</v>
      </c>
      <c r="C210" s="6">
        <v>26.0</v>
      </c>
      <c r="D210" s="14">
        <v>4.99</v>
      </c>
      <c r="E210" s="5">
        <v>1.0</v>
      </c>
      <c r="F210" s="10" t="s">
        <v>4788</v>
      </c>
      <c r="G210" s="14">
        <f t="shared" si="3"/>
        <v>0</v>
      </c>
      <c r="H210" s="5" t="s">
        <v>4789</v>
      </c>
      <c r="I210" s="5" t="s">
        <v>4790</v>
      </c>
      <c r="J210" s="5" t="s">
        <v>4791</v>
      </c>
    </row>
    <row r="211">
      <c r="A211" s="5" t="s">
        <v>4457</v>
      </c>
      <c r="B211" s="6">
        <v>1971.0</v>
      </c>
      <c r="C211" s="6">
        <v>30.0</v>
      </c>
      <c r="D211" s="14">
        <v>9.05</v>
      </c>
      <c r="E211" s="5">
        <v>1.0</v>
      </c>
      <c r="F211" s="10" t="s">
        <v>4792</v>
      </c>
      <c r="G211" s="14">
        <f t="shared" si="3"/>
        <v>0</v>
      </c>
      <c r="H211" s="5" t="s">
        <v>4793</v>
      </c>
      <c r="I211" s="5" t="s">
        <v>4794</v>
      </c>
      <c r="J211" s="5" t="s">
        <v>4795</v>
      </c>
    </row>
    <row r="212">
      <c r="A212" s="5" t="s">
        <v>4509</v>
      </c>
      <c r="B212" s="6">
        <v>1971.0</v>
      </c>
      <c r="C212" s="6">
        <v>45.0</v>
      </c>
      <c r="D212" s="14">
        <v>5.5</v>
      </c>
      <c r="E212" s="5">
        <v>1.0</v>
      </c>
      <c r="F212" s="10" t="s">
        <v>4796</v>
      </c>
      <c r="G212" s="14">
        <f t="shared" si="3"/>
        <v>0</v>
      </c>
      <c r="H212" s="5" t="s">
        <v>4797</v>
      </c>
      <c r="I212" s="5" t="s">
        <v>4798</v>
      </c>
      <c r="J212" s="5" t="s">
        <v>4799</v>
      </c>
    </row>
    <row r="213">
      <c r="A213" s="5" t="s">
        <v>4321</v>
      </c>
      <c r="B213" s="6">
        <v>1971.0</v>
      </c>
      <c r="C213" s="6">
        <v>140.0</v>
      </c>
      <c r="D213" s="14">
        <v>1.5</v>
      </c>
      <c r="E213" s="5">
        <v>1.0</v>
      </c>
      <c r="F213" s="10" t="s">
        <v>4800</v>
      </c>
      <c r="G213" s="14">
        <f t="shared" si="3"/>
        <v>0</v>
      </c>
      <c r="H213" s="5" t="s">
        <v>4801</v>
      </c>
      <c r="I213" s="5" t="s">
        <v>4802</v>
      </c>
      <c r="J213" s="5" t="s">
        <v>4803</v>
      </c>
    </row>
    <row r="214">
      <c r="A214" s="5" t="s">
        <v>4000</v>
      </c>
      <c r="B214" s="6">
        <v>1971.0</v>
      </c>
      <c r="C214" s="6">
        <v>248.0</v>
      </c>
      <c r="D214" s="14">
        <v>1.0</v>
      </c>
      <c r="E214" s="5">
        <v>1.0</v>
      </c>
      <c r="F214" s="10" t="s">
        <v>4804</v>
      </c>
      <c r="G214" s="14">
        <f t="shared" si="3"/>
        <v>0</v>
      </c>
      <c r="H214" s="5" t="s">
        <v>4805</v>
      </c>
      <c r="I214" s="5" t="s">
        <v>4806</v>
      </c>
      <c r="J214" s="5" t="s">
        <v>4807</v>
      </c>
    </row>
    <row r="215">
      <c r="A215" s="5" t="s">
        <v>4545</v>
      </c>
      <c r="B215" s="6">
        <v>1971.0</v>
      </c>
      <c r="C215" s="6">
        <v>280.0</v>
      </c>
      <c r="D215" s="14">
        <v>2.0</v>
      </c>
      <c r="E215" s="5">
        <v>1.0</v>
      </c>
      <c r="F215" s="10" t="s">
        <v>4808</v>
      </c>
      <c r="G215" s="14">
        <f t="shared" si="3"/>
        <v>0</v>
      </c>
      <c r="H215" s="5" t="s">
        <v>4809</v>
      </c>
      <c r="I215" s="5" t="s">
        <v>4810</v>
      </c>
      <c r="J215" s="5" t="s">
        <v>4811</v>
      </c>
    </row>
    <row r="216">
      <c r="A216" s="5" t="s">
        <v>4291</v>
      </c>
      <c r="B216" s="6">
        <v>1971.0</v>
      </c>
      <c r="C216" s="6">
        <v>325.0</v>
      </c>
      <c r="D216" s="14">
        <v>5.0</v>
      </c>
      <c r="E216" s="5">
        <v>1.0</v>
      </c>
      <c r="F216" s="10" t="s">
        <v>4812</v>
      </c>
      <c r="G216" s="14">
        <f t="shared" si="3"/>
        <v>0</v>
      </c>
      <c r="H216" s="5" t="s">
        <v>4813</v>
      </c>
      <c r="I216" s="5" t="s">
        <v>4814</v>
      </c>
      <c r="J216" s="5" t="s">
        <v>4815</v>
      </c>
    </row>
    <row r="217">
      <c r="A217" s="5" t="s">
        <v>4278</v>
      </c>
      <c r="B217" s="6">
        <v>1971.0</v>
      </c>
      <c r="C217" s="6">
        <v>350.0</v>
      </c>
      <c r="D217" s="14">
        <v>1.5</v>
      </c>
      <c r="E217" s="5">
        <v>1.0</v>
      </c>
      <c r="F217" s="10" t="s">
        <v>4816</v>
      </c>
      <c r="G217" s="14">
        <f t="shared" si="3"/>
        <v>0</v>
      </c>
      <c r="H217" s="5" t="s">
        <v>4817</v>
      </c>
      <c r="I217" s="5" t="s">
        <v>4818</v>
      </c>
      <c r="J217" s="5" t="s">
        <v>4819</v>
      </c>
    </row>
    <row r="218">
      <c r="A218" s="5" t="s">
        <v>4550</v>
      </c>
      <c r="B218" s="6">
        <v>1971.0</v>
      </c>
      <c r="C218" s="6">
        <v>361.0</v>
      </c>
      <c r="D218" s="14">
        <v>3.0</v>
      </c>
      <c r="E218" s="5">
        <v>1.0</v>
      </c>
      <c r="F218" s="10" t="s">
        <v>4820</v>
      </c>
      <c r="G218" s="14">
        <f t="shared" si="3"/>
        <v>0</v>
      </c>
      <c r="H218" s="5" t="s">
        <v>4821</v>
      </c>
      <c r="I218" s="5" t="s">
        <v>4822</v>
      </c>
      <c r="J218" s="5" t="s">
        <v>4823</v>
      </c>
    </row>
    <row r="219">
      <c r="A219" s="5" t="s">
        <v>4731</v>
      </c>
      <c r="B219" s="6">
        <v>1971.0</v>
      </c>
      <c r="C219" s="6">
        <v>384.0</v>
      </c>
      <c r="D219" s="14">
        <v>1.5</v>
      </c>
      <c r="E219" s="5">
        <v>1.0</v>
      </c>
      <c r="F219" s="10" t="s">
        <v>4824</v>
      </c>
      <c r="G219" s="14">
        <f t="shared" si="3"/>
        <v>0</v>
      </c>
      <c r="H219" s="5" t="s">
        <v>4825</v>
      </c>
      <c r="I219" s="5" t="s">
        <v>4826</v>
      </c>
      <c r="J219" s="5" t="s">
        <v>4827</v>
      </c>
    </row>
    <row r="220">
      <c r="A220" s="5" t="s">
        <v>4052</v>
      </c>
      <c r="B220" s="6">
        <v>1971.0</v>
      </c>
      <c r="C220" s="6">
        <v>550.0</v>
      </c>
      <c r="D220" s="14">
        <v>7.5</v>
      </c>
      <c r="E220" s="5">
        <v>1.0</v>
      </c>
      <c r="F220" s="10" t="s">
        <v>4828</v>
      </c>
      <c r="G220" s="14">
        <f t="shared" si="3"/>
        <v>0</v>
      </c>
      <c r="H220" s="5" t="s">
        <v>4829</v>
      </c>
      <c r="I220" s="5" t="s">
        <v>4830</v>
      </c>
      <c r="J220" s="5" t="s">
        <v>4831</v>
      </c>
    </row>
    <row r="221">
      <c r="A221" s="5" t="s">
        <v>4513</v>
      </c>
      <c r="B221" s="6">
        <v>1971.0</v>
      </c>
      <c r="C221" s="6">
        <v>580.0</v>
      </c>
      <c r="D221" s="14">
        <v>10.0</v>
      </c>
      <c r="E221" s="5">
        <v>1.0</v>
      </c>
      <c r="F221" s="10" t="s">
        <v>4832</v>
      </c>
      <c r="G221" s="14">
        <f t="shared" si="3"/>
        <v>0</v>
      </c>
      <c r="H221" s="5" t="s">
        <v>4833</v>
      </c>
      <c r="I221" s="5" t="s">
        <v>4834</v>
      </c>
      <c r="J221" s="5" t="s">
        <v>4835</v>
      </c>
    </row>
    <row r="222">
      <c r="A222" s="5" t="s">
        <v>4099</v>
      </c>
      <c r="B222" s="6">
        <v>1971.0</v>
      </c>
      <c r="C222" s="6">
        <v>740.0</v>
      </c>
      <c r="D222" s="14">
        <v>21.0</v>
      </c>
      <c r="E222" s="5">
        <v>1.0</v>
      </c>
      <c r="F222" s="10" t="s">
        <v>4836</v>
      </c>
      <c r="G222" s="14">
        <f t="shared" si="3"/>
        <v>0</v>
      </c>
      <c r="H222" s="5" t="s">
        <v>4837</v>
      </c>
      <c r="I222" s="5" t="s">
        <v>4838</v>
      </c>
      <c r="J222" s="5" t="s">
        <v>4839</v>
      </c>
    </row>
    <row r="223">
      <c r="A223" s="5" t="s">
        <v>4052</v>
      </c>
      <c r="B223" s="6">
        <v>1972.0</v>
      </c>
      <c r="C223" s="6">
        <v>51.0</v>
      </c>
      <c r="D223" s="14">
        <v>5.04</v>
      </c>
      <c r="E223" s="5">
        <v>1.0</v>
      </c>
      <c r="F223" s="10" t="s">
        <v>4840</v>
      </c>
      <c r="G223" s="14">
        <f t="shared" si="3"/>
        <v>0</v>
      </c>
      <c r="H223" s="5" t="s">
        <v>4841</v>
      </c>
      <c r="I223" s="5" t="s">
        <v>4842</v>
      </c>
      <c r="J223" s="5" t="s">
        <v>4843</v>
      </c>
    </row>
    <row r="224">
      <c r="A224" s="5" t="s">
        <v>4844</v>
      </c>
      <c r="B224" s="6">
        <v>1972.0</v>
      </c>
      <c r="C224" s="6">
        <v>79.0</v>
      </c>
      <c r="D224" s="14">
        <v>13.48</v>
      </c>
      <c r="E224" s="5">
        <v>1.0</v>
      </c>
      <c r="F224" s="10" t="s">
        <v>4845</v>
      </c>
      <c r="G224" s="14">
        <f t="shared" si="3"/>
        <v>0</v>
      </c>
      <c r="H224" s="5" t="s">
        <v>4846</v>
      </c>
      <c r="I224" s="5" t="s">
        <v>4847</v>
      </c>
      <c r="J224" s="5" t="s">
        <v>4848</v>
      </c>
    </row>
    <row r="225">
      <c r="A225" s="5" t="s">
        <v>4513</v>
      </c>
      <c r="B225" s="6">
        <v>1972.0</v>
      </c>
      <c r="C225" s="6">
        <v>80.0</v>
      </c>
      <c r="D225" s="14">
        <v>1.75</v>
      </c>
      <c r="E225" s="5">
        <v>1.0</v>
      </c>
      <c r="F225" s="10" t="s">
        <v>4849</v>
      </c>
      <c r="G225" s="14">
        <f t="shared" si="3"/>
        <v>0</v>
      </c>
      <c r="H225" s="5" t="s">
        <v>4850</v>
      </c>
      <c r="I225" s="5" t="s">
        <v>4851</v>
      </c>
      <c r="J225" s="5" t="s">
        <v>4852</v>
      </c>
    </row>
    <row r="226">
      <c r="A226" s="5" t="s">
        <v>4731</v>
      </c>
      <c r="B226" s="6">
        <v>1972.0</v>
      </c>
      <c r="C226" s="6">
        <v>241.0</v>
      </c>
      <c r="D226" s="14">
        <v>1.25</v>
      </c>
      <c r="E226" s="5">
        <v>1.0</v>
      </c>
      <c r="F226" s="10" t="s">
        <v>4853</v>
      </c>
      <c r="G226" s="14">
        <f t="shared" si="3"/>
        <v>0</v>
      </c>
      <c r="H226" s="5" t="s">
        <v>4854</v>
      </c>
      <c r="I226" s="5" t="s">
        <v>4855</v>
      </c>
      <c r="J226" s="5" t="s">
        <v>4856</v>
      </c>
    </row>
    <row r="227">
      <c r="A227" s="5" t="s">
        <v>4321</v>
      </c>
      <c r="B227" s="6">
        <v>1972.0</v>
      </c>
      <c r="C227" s="6">
        <v>285.0</v>
      </c>
      <c r="D227" s="14">
        <v>2.0</v>
      </c>
      <c r="E227" s="5">
        <v>1.0</v>
      </c>
      <c r="F227" s="10" t="s">
        <v>4857</v>
      </c>
      <c r="G227" s="14">
        <f t="shared" si="3"/>
        <v>0</v>
      </c>
      <c r="H227" s="5" t="s">
        <v>4858</v>
      </c>
      <c r="I227" s="5" t="s">
        <v>4859</v>
      </c>
      <c r="J227" s="5" t="s">
        <v>4860</v>
      </c>
    </row>
    <row r="228">
      <c r="A228" s="5" t="s">
        <v>4099</v>
      </c>
      <c r="B228" s="6">
        <v>1972.0</v>
      </c>
      <c r="C228" s="6">
        <v>313.0</v>
      </c>
      <c r="D228" s="14">
        <v>2.5</v>
      </c>
      <c r="E228" s="5">
        <v>1.0</v>
      </c>
      <c r="F228" s="10" t="s">
        <v>4861</v>
      </c>
      <c r="G228" s="14">
        <f t="shared" si="3"/>
        <v>0</v>
      </c>
      <c r="H228" s="5" t="s">
        <v>4862</v>
      </c>
      <c r="I228" s="5" t="s">
        <v>4863</v>
      </c>
      <c r="J228" s="5" t="s">
        <v>4864</v>
      </c>
    </row>
    <row r="229">
      <c r="A229" s="5" t="s">
        <v>4509</v>
      </c>
      <c r="B229" s="6">
        <v>1972.0</v>
      </c>
      <c r="C229" s="6">
        <v>330.0</v>
      </c>
      <c r="D229" s="14">
        <v>3.0</v>
      </c>
      <c r="E229" s="5">
        <v>1.0</v>
      </c>
      <c r="F229" s="10" t="s">
        <v>4865</v>
      </c>
      <c r="G229" s="14">
        <f t="shared" si="3"/>
        <v>0</v>
      </c>
      <c r="H229" s="5" t="s">
        <v>4866</v>
      </c>
      <c r="I229" s="5" t="s">
        <v>4867</v>
      </c>
      <c r="J229" s="5" t="s">
        <v>4868</v>
      </c>
    </row>
    <row r="230">
      <c r="A230" s="5" t="s">
        <v>4545</v>
      </c>
      <c r="B230" s="6">
        <v>1972.0</v>
      </c>
      <c r="C230" s="6">
        <v>410.0</v>
      </c>
      <c r="D230" s="14">
        <v>2.5</v>
      </c>
      <c r="E230" s="5">
        <v>1.0</v>
      </c>
      <c r="F230" s="10" t="s">
        <v>4869</v>
      </c>
      <c r="G230" s="14">
        <f t="shared" si="3"/>
        <v>0</v>
      </c>
      <c r="H230" s="5" t="s">
        <v>4870</v>
      </c>
      <c r="I230" s="5" t="s">
        <v>4871</v>
      </c>
      <c r="J230" s="5" t="s">
        <v>4872</v>
      </c>
    </row>
    <row r="231">
      <c r="A231" s="5" t="s">
        <v>4278</v>
      </c>
      <c r="B231" s="6">
        <v>1972.0</v>
      </c>
      <c r="C231" s="6">
        <v>439.0</v>
      </c>
      <c r="D231" s="14">
        <v>3.0</v>
      </c>
      <c r="E231" s="5">
        <v>1.0</v>
      </c>
      <c r="F231" s="10" t="s">
        <v>4873</v>
      </c>
      <c r="G231" s="14">
        <f t="shared" si="3"/>
        <v>0</v>
      </c>
      <c r="H231" s="5" t="s">
        <v>4874</v>
      </c>
      <c r="I231" s="5" t="s">
        <v>4875</v>
      </c>
      <c r="J231" s="5" t="s">
        <v>4876</v>
      </c>
    </row>
    <row r="232">
      <c r="A232" s="5" t="s">
        <v>4787</v>
      </c>
      <c r="B232" s="6">
        <v>1972.0</v>
      </c>
      <c r="C232" s="6">
        <v>515.0</v>
      </c>
      <c r="D232" s="14">
        <v>1.5</v>
      </c>
      <c r="E232" s="5">
        <v>1.0</v>
      </c>
      <c r="F232" s="10" t="s">
        <v>4877</v>
      </c>
      <c r="G232" s="14">
        <f t="shared" si="3"/>
        <v>0</v>
      </c>
      <c r="H232" s="5" t="s">
        <v>4878</v>
      </c>
      <c r="I232" s="5" t="s">
        <v>4879</v>
      </c>
      <c r="J232" s="5" t="s">
        <v>4880</v>
      </c>
    </row>
    <row r="233">
      <c r="A233" s="5" t="s">
        <v>4550</v>
      </c>
      <c r="B233" s="6">
        <v>1972.0</v>
      </c>
      <c r="C233" s="6">
        <v>530.0</v>
      </c>
      <c r="D233" s="14">
        <v>5.0</v>
      </c>
      <c r="E233" s="5">
        <v>1.0</v>
      </c>
      <c r="F233" s="10" t="s">
        <v>4881</v>
      </c>
      <c r="G233" s="14">
        <f t="shared" si="3"/>
        <v>0</v>
      </c>
      <c r="H233" s="5" t="s">
        <v>4882</v>
      </c>
      <c r="I233" s="5" t="s">
        <v>4883</v>
      </c>
      <c r="J233" s="5" t="s">
        <v>4884</v>
      </c>
    </row>
    <row r="234">
      <c r="A234" s="5" t="s">
        <v>4291</v>
      </c>
      <c r="B234" s="6">
        <v>1972.0</v>
      </c>
      <c r="C234" s="6">
        <v>567.0</v>
      </c>
      <c r="D234" s="14">
        <v>6.0</v>
      </c>
      <c r="E234" s="5">
        <v>1.0</v>
      </c>
      <c r="F234" s="10" t="s">
        <v>4885</v>
      </c>
      <c r="G234" s="14">
        <f t="shared" si="3"/>
        <v>0</v>
      </c>
      <c r="H234" s="5" t="s">
        <v>4886</v>
      </c>
      <c r="I234" s="5" t="s">
        <v>4887</v>
      </c>
      <c r="J234" s="5" t="s">
        <v>4888</v>
      </c>
    </row>
    <row r="235">
      <c r="A235" s="5" t="s">
        <v>4457</v>
      </c>
      <c r="B235" s="6">
        <v>1972.0</v>
      </c>
      <c r="C235" s="6">
        <v>620.0</v>
      </c>
      <c r="D235" s="14">
        <v>5.0</v>
      </c>
      <c r="E235" s="5">
        <v>1.0</v>
      </c>
      <c r="F235" s="10" t="s">
        <v>4889</v>
      </c>
      <c r="G235" s="14">
        <f t="shared" si="3"/>
        <v>0</v>
      </c>
      <c r="H235" s="5" t="s">
        <v>4890</v>
      </c>
      <c r="I235" s="5" t="s">
        <v>4891</v>
      </c>
      <c r="J235" s="5" t="s">
        <v>4892</v>
      </c>
    </row>
    <row r="236">
      <c r="A236" s="5" t="s">
        <v>4000</v>
      </c>
      <c r="B236" s="6">
        <v>1972.0</v>
      </c>
      <c r="C236" s="6">
        <v>777.0</v>
      </c>
      <c r="D236" s="14">
        <v>18.58</v>
      </c>
      <c r="E236" s="5">
        <v>1.0</v>
      </c>
      <c r="F236" s="10" t="s">
        <v>4893</v>
      </c>
      <c r="G236" s="14">
        <f t="shared" si="3"/>
        <v>0</v>
      </c>
      <c r="H236" s="5" t="s">
        <v>4894</v>
      </c>
      <c r="I236" s="5" t="s">
        <v>4895</v>
      </c>
      <c r="J236" s="5" t="s">
        <v>4896</v>
      </c>
    </row>
    <row r="237">
      <c r="A237" s="5" t="s">
        <v>4550</v>
      </c>
      <c r="B237" s="6">
        <v>1973.0</v>
      </c>
      <c r="C237" s="6">
        <v>10.0</v>
      </c>
      <c r="D237" s="14">
        <v>1.9</v>
      </c>
      <c r="E237" s="5">
        <v>1.0</v>
      </c>
      <c r="F237" s="9" t="s">
        <v>1161</v>
      </c>
      <c r="G237" s="14">
        <f t="shared" si="3"/>
        <v>0</v>
      </c>
      <c r="H237" s="5" t="s">
        <v>4897</v>
      </c>
      <c r="I237" s="5" t="s">
        <v>4898</v>
      </c>
      <c r="J237" s="5" t="s">
        <v>4899</v>
      </c>
    </row>
    <row r="238">
      <c r="A238" s="5" t="s">
        <v>4731</v>
      </c>
      <c r="B238" s="6">
        <v>1973.0</v>
      </c>
      <c r="C238" s="6">
        <v>84.0</v>
      </c>
      <c r="D238" s="14">
        <v>1.36</v>
      </c>
      <c r="E238" s="5">
        <v>1.0</v>
      </c>
      <c r="F238" s="10" t="s">
        <v>4900</v>
      </c>
      <c r="G238" s="14">
        <f t="shared" si="3"/>
        <v>0</v>
      </c>
      <c r="H238" s="5" t="s">
        <v>4901</v>
      </c>
      <c r="I238" s="5" t="s">
        <v>4902</v>
      </c>
      <c r="J238" s="5" t="s">
        <v>4903</v>
      </c>
    </row>
    <row r="239">
      <c r="A239" s="5" t="s">
        <v>4099</v>
      </c>
      <c r="B239" s="6">
        <v>1973.0</v>
      </c>
      <c r="C239" s="6">
        <v>165.0</v>
      </c>
      <c r="D239" s="14">
        <v>1.0</v>
      </c>
      <c r="E239" s="5">
        <v>1.0</v>
      </c>
      <c r="F239" s="10" t="s">
        <v>4904</v>
      </c>
      <c r="G239" s="14">
        <f t="shared" si="3"/>
        <v>0</v>
      </c>
      <c r="H239" s="5" t="s">
        <v>4905</v>
      </c>
      <c r="I239" s="5" t="s">
        <v>4906</v>
      </c>
      <c r="J239" s="5" t="s">
        <v>4907</v>
      </c>
    </row>
    <row r="240">
      <c r="A240" s="5" t="s">
        <v>4052</v>
      </c>
      <c r="B240" s="6">
        <v>1973.0</v>
      </c>
      <c r="C240" s="6">
        <v>170.0</v>
      </c>
      <c r="D240" s="14">
        <v>2.0</v>
      </c>
      <c r="E240" s="5">
        <v>1.0</v>
      </c>
      <c r="F240" s="10" t="s">
        <v>4908</v>
      </c>
      <c r="G240" s="14">
        <f t="shared" si="3"/>
        <v>0</v>
      </c>
      <c r="H240" s="5" t="s">
        <v>4909</v>
      </c>
      <c r="I240" s="5" t="s">
        <v>4910</v>
      </c>
      <c r="J240" s="5" t="s">
        <v>4911</v>
      </c>
    </row>
    <row r="241">
      <c r="A241" s="5" t="s">
        <v>4912</v>
      </c>
      <c r="B241" s="6">
        <v>1973.0</v>
      </c>
      <c r="C241" s="6">
        <v>174.0</v>
      </c>
      <c r="D241" s="14">
        <v>4.0</v>
      </c>
      <c r="E241" s="5">
        <v>1.0</v>
      </c>
      <c r="F241" s="10" t="s">
        <v>4913</v>
      </c>
      <c r="G241" s="14">
        <f t="shared" si="3"/>
        <v>0</v>
      </c>
      <c r="H241" s="5" t="s">
        <v>4914</v>
      </c>
      <c r="I241" s="5" t="s">
        <v>4915</v>
      </c>
      <c r="J241" s="5" t="s">
        <v>4916</v>
      </c>
    </row>
    <row r="242">
      <c r="A242" s="5" t="s">
        <v>4545</v>
      </c>
      <c r="B242" s="6">
        <v>1973.0</v>
      </c>
      <c r="C242" s="6">
        <v>180.0</v>
      </c>
      <c r="D242" s="14">
        <v>3.5</v>
      </c>
      <c r="E242" s="5">
        <v>1.0</v>
      </c>
      <c r="F242" s="10" t="s">
        <v>4917</v>
      </c>
      <c r="G242" s="14">
        <f t="shared" si="3"/>
        <v>0</v>
      </c>
      <c r="H242" s="5" t="s">
        <v>4918</v>
      </c>
      <c r="I242" s="5" t="s">
        <v>4919</v>
      </c>
      <c r="J242" s="5" t="s">
        <v>4920</v>
      </c>
    </row>
    <row r="243">
      <c r="A243" s="5" t="s">
        <v>4844</v>
      </c>
      <c r="B243" s="6">
        <v>1973.0</v>
      </c>
      <c r="C243" s="6">
        <v>193.0</v>
      </c>
      <c r="D243" s="14">
        <v>4.0</v>
      </c>
      <c r="E243" s="5">
        <v>1.0</v>
      </c>
      <c r="F243" s="9" t="s">
        <v>1161</v>
      </c>
      <c r="G243" s="14">
        <f t="shared" si="3"/>
        <v>0</v>
      </c>
      <c r="H243" s="5" t="s">
        <v>4921</v>
      </c>
      <c r="I243" s="5" t="s">
        <v>4922</v>
      </c>
      <c r="J243" s="5" t="s">
        <v>4923</v>
      </c>
    </row>
    <row r="244">
      <c r="A244" s="5" t="s">
        <v>4787</v>
      </c>
      <c r="B244" s="6">
        <v>1973.0</v>
      </c>
      <c r="C244" s="6">
        <v>199.0</v>
      </c>
      <c r="D244" s="14">
        <v>1.0</v>
      </c>
      <c r="E244" s="5">
        <v>1.0</v>
      </c>
      <c r="F244" s="10" t="s">
        <v>4924</v>
      </c>
      <c r="G244" s="14">
        <f t="shared" si="3"/>
        <v>0</v>
      </c>
      <c r="H244" s="5" t="s">
        <v>4925</v>
      </c>
      <c r="I244" s="5" t="s">
        <v>4926</v>
      </c>
      <c r="J244" s="5" t="s">
        <v>4927</v>
      </c>
    </row>
    <row r="245">
      <c r="A245" s="5" t="s">
        <v>4278</v>
      </c>
      <c r="B245" s="6">
        <v>1973.0</v>
      </c>
      <c r="C245" s="6">
        <v>200.0</v>
      </c>
      <c r="D245" s="14">
        <v>1.25</v>
      </c>
      <c r="E245" s="5">
        <v>1.0</v>
      </c>
      <c r="F245" s="10" t="s">
        <v>185</v>
      </c>
      <c r="G245" s="14">
        <f t="shared" si="3"/>
        <v>0</v>
      </c>
      <c r="H245" s="5" t="s">
        <v>4928</v>
      </c>
      <c r="I245" s="5" t="s">
        <v>4929</v>
      </c>
      <c r="J245" s="5" t="s">
        <v>4930</v>
      </c>
    </row>
    <row r="246">
      <c r="A246" s="5" t="s">
        <v>4509</v>
      </c>
      <c r="B246" s="6">
        <v>1973.0</v>
      </c>
      <c r="C246" s="6">
        <v>235.0</v>
      </c>
      <c r="D246" s="14">
        <v>2.0</v>
      </c>
      <c r="E246" s="5">
        <v>1.0</v>
      </c>
      <c r="F246" s="10" t="s">
        <v>4931</v>
      </c>
      <c r="G246" s="14">
        <f t="shared" si="3"/>
        <v>0</v>
      </c>
      <c r="H246" s="5" t="s">
        <v>4932</v>
      </c>
      <c r="I246" s="5" t="s">
        <v>4933</v>
      </c>
      <c r="J246" s="5" t="s">
        <v>4934</v>
      </c>
    </row>
    <row r="247">
      <c r="A247" s="5" t="s">
        <v>4513</v>
      </c>
      <c r="B247" s="6">
        <v>1973.0</v>
      </c>
      <c r="C247" s="6">
        <v>275.0</v>
      </c>
      <c r="D247" s="14">
        <v>1.5</v>
      </c>
      <c r="E247" s="5">
        <v>1.0</v>
      </c>
      <c r="F247" s="10" t="s">
        <v>4935</v>
      </c>
      <c r="G247" s="14">
        <f t="shared" si="3"/>
        <v>0</v>
      </c>
      <c r="H247" s="5" t="s">
        <v>4936</v>
      </c>
      <c r="I247" s="5" t="s">
        <v>4937</v>
      </c>
      <c r="J247" s="5" t="s">
        <v>4938</v>
      </c>
    </row>
    <row r="248">
      <c r="A248" s="5" t="s">
        <v>4321</v>
      </c>
      <c r="B248" s="6">
        <v>1973.0</v>
      </c>
      <c r="C248" s="6">
        <v>400.0</v>
      </c>
      <c r="D248" s="14">
        <v>1.0</v>
      </c>
      <c r="E248" s="5">
        <v>1.0</v>
      </c>
      <c r="F248" s="10" t="s">
        <v>4939</v>
      </c>
      <c r="G248" s="14">
        <f t="shared" si="3"/>
        <v>0</v>
      </c>
      <c r="H248" s="5" t="s">
        <v>4940</v>
      </c>
      <c r="I248" s="5" t="s">
        <v>4941</v>
      </c>
      <c r="J248" s="5" t="s">
        <v>4942</v>
      </c>
    </row>
    <row r="249">
      <c r="A249" s="5" t="s">
        <v>4291</v>
      </c>
      <c r="B249" s="6">
        <v>1973.0</v>
      </c>
      <c r="C249" s="6">
        <v>480.0</v>
      </c>
      <c r="D249" s="14">
        <v>5.0</v>
      </c>
      <c r="E249" s="5">
        <v>1.0</v>
      </c>
      <c r="F249" s="9" t="s">
        <v>1161</v>
      </c>
      <c r="G249" s="14">
        <f t="shared" si="3"/>
        <v>0</v>
      </c>
      <c r="H249" s="5" t="s">
        <v>4943</v>
      </c>
      <c r="I249" s="5" t="s">
        <v>4944</v>
      </c>
      <c r="J249" s="5" t="s">
        <v>4945</v>
      </c>
    </row>
    <row r="250">
      <c r="A250" s="5" t="s">
        <v>4457</v>
      </c>
      <c r="B250" s="6">
        <v>1973.0</v>
      </c>
      <c r="C250" s="6">
        <v>503.0</v>
      </c>
      <c r="D250" s="14">
        <v>3.0</v>
      </c>
      <c r="E250" s="5">
        <v>1.0</v>
      </c>
      <c r="F250" s="9" t="s">
        <v>1161</v>
      </c>
      <c r="G250" s="14">
        <f t="shared" si="3"/>
        <v>0</v>
      </c>
      <c r="H250" s="5" t="s">
        <v>4946</v>
      </c>
      <c r="I250" s="5" t="s">
        <v>4947</v>
      </c>
      <c r="J250" s="5" t="s">
        <v>4948</v>
      </c>
    </row>
    <row r="251">
      <c r="A251" s="5" t="s">
        <v>4509</v>
      </c>
      <c r="B251" s="6">
        <v>1974.0</v>
      </c>
      <c r="C251" s="6">
        <v>7.0</v>
      </c>
      <c r="D251" s="14">
        <v>2.0</v>
      </c>
      <c r="E251" s="5">
        <v>1.0</v>
      </c>
      <c r="F251" s="9" t="s">
        <v>1369</v>
      </c>
      <c r="G251" s="14">
        <f t="shared" si="3"/>
        <v>0</v>
      </c>
      <c r="H251" s="5" t="s">
        <v>4949</v>
      </c>
      <c r="I251" s="5" t="s">
        <v>4950</v>
      </c>
      <c r="J251" s="5" t="s">
        <v>4951</v>
      </c>
    </row>
    <row r="252">
      <c r="A252" s="5" t="s">
        <v>4457</v>
      </c>
      <c r="B252" s="6">
        <v>1974.0</v>
      </c>
      <c r="C252" s="6">
        <v>29.0</v>
      </c>
      <c r="D252" s="14">
        <v>1.5</v>
      </c>
      <c r="E252" s="5">
        <v>1.0</v>
      </c>
      <c r="F252" s="9" t="s">
        <v>1161</v>
      </c>
      <c r="G252" s="14">
        <f t="shared" si="3"/>
        <v>0</v>
      </c>
      <c r="H252" s="5" t="s">
        <v>4952</v>
      </c>
      <c r="I252" s="5" t="s">
        <v>4953</v>
      </c>
      <c r="J252" s="5" t="s">
        <v>4954</v>
      </c>
    </row>
    <row r="253">
      <c r="A253" s="5" t="s">
        <v>4321</v>
      </c>
      <c r="B253" s="6">
        <v>1974.0</v>
      </c>
      <c r="C253" s="6">
        <v>35.0</v>
      </c>
      <c r="D253" s="14">
        <v>1.75</v>
      </c>
      <c r="E253" s="5">
        <v>1.0</v>
      </c>
      <c r="F253" s="9" t="s">
        <v>1161</v>
      </c>
      <c r="G253" s="14">
        <f t="shared" si="3"/>
        <v>0</v>
      </c>
      <c r="H253" s="5" t="s">
        <v>4955</v>
      </c>
      <c r="I253" s="5" t="s">
        <v>4956</v>
      </c>
      <c r="J253" s="5" t="s">
        <v>4957</v>
      </c>
    </row>
    <row r="254">
      <c r="A254" s="5" t="s">
        <v>4099</v>
      </c>
      <c r="B254" s="6">
        <v>1974.0</v>
      </c>
      <c r="C254" s="6">
        <v>61.0</v>
      </c>
      <c r="D254" s="14">
        <v>1.45</v>
      </c>
      <c r="E254" s="5">
        <v>1.0</v>
      </c>
      <c r="F254" s="10" t="s">
        <v>4958</v>
      </c>
      <c r="G254" s="14">
        <f t="shared" si="3"/>
        <v>0</v>
      </c>
      <c r="H254" s="5" t="s">
        <v>4959</v>
      </c>
      <c r="I254" s="5" t="s">
        <v>4960</v>
      </c>
      <c r="J254" s="5" t="s">
        <v>4961</v>
      </c>
    </row>
    <row r="255">
      <c r="A255" s="5" t="s">
        <v>4545</v>
      </c>
      <c r="B255" s="6">
        <v>1974.0</v>
      </c>
      <c r="C255" s="6">
        <v>87.0</v>
      </c>
      <c r="D255" s="14">
        <v>1.25</v>
      </c>
      <c r="E255" s="5">
        <v>1.0</v>
      </c>
      <c r="F255" s="10" t="s">
        <v>4962</v>
      </c>
      <c r="G255" s="14">
        <f t="shared" si="3"/>
        <v>0</v>
      </c>
      <c r="H255" s="5" t="s">
        <v>4963</v>
      </c>
      <c r="I255" s="5" t="s">
        <v>4964</v>
      </c>
      <c r="J255" s="5" t="s">
        <v>4965</v>
      </c>
    </row>
    <row r="256">
      <c r="A256" s="5" t="s">
        <v>4787</v>
      </c>
      <c r="B256" s="6">
        <v>1974.0</v>
      </c>
      <c r="C256" s="6">
        <v>98.0</v>
      </c>
      <c r="D256" s="14">
        <v>1.03</v>
      </c>
      <c r="E256" s="5">
        <v>1.0</v>
      </c>
      <c r="F256" s="9" t="s">
        <v>1161</v>
      </c>
      <c r="G256" s="14">
        <f t="shared" si="3"/>
        <v>0</v>
      </c>
      <c r="H256" s="5" t="s">
        <v>4966</v>
      </c>
      <c r="I256" s="5" t="s">
        <v>4967</v>
      </c>
      <c r="J256" s="5" t="s">
        <v>4968</v>
      </c>
    </row>
    <row r="257">
      <c r="A257" s="5" t="s">
        <v>4844</v>
      </c>
      <c r="B257" s="6">
        <v>1974.0</v>
      </c>
      <c r="C257" s="6">
        <v>105.0</v>
      </c>
      <c r="D257" s="14">
        <v>9.0</v>
      </c>
      <c r="E257" s="5">
        <v>1.0</v>
      </c>
      <c r="F257" s="9" t="s">
        <v>1161</v>
      </c>
      <c r="G257" s="14">
        <f t="shared" si="3"/>
        <v>0</v>
      </c>
      <c r="H257" s="5" t="s">
        <v>4969</v>
      </c>
      <c r="I257" s="5" t="s">
        <v>4970</v>
      </c>
      <c r="J257" s="5" t="s">
        <v>4971</v>
      </c>
    </row>
    <row r="258">
      <c r="A258" s="5" t="s">
        <v>4278</v>
      </c>
      <c r="B258" s="6">
        <v>1974.0</v>
      </c>
      <c r="C258" s="6">
        <v>110.0</v>
      </c>
      <c r="D258" s="14">
        <v>2.08</v>
      </c>
      <c r="E258" s="5">
        <v>1.0</v>
      </c>
      <c r="F258" s="9" t="s">
        <v>1369</v>
      </c>
      <c r="G258" s="14">
        <f t="shared" si="3"/>
        <v>0</v>
      </c>
      <c r="H258" s="5" t="s">
        <v>4972</v>
      </c>
      <c r="I258" s="5" t="s">
        <v>4973</v>
      </c>
      <c r="J258" s="5" t="s">
        <v>4974</v>
      </c>
    </row>
    <row r="259">
      <c r="A259" s="5" t="s">
        <v>4731</v>
      </c>
      <c r="B259" s="6">
        <v>1974.0</v>
      </c>
      <c r="C259" s="6">
        <v>212.0</v>
      </c>
      <c r="D259" s="14">
        <v>1.25</v>
      </c>
      <c r="E259" s="5">
        <v>1.0</v>
      </c>
      <c r="F259" s="10" t="s">
        <v>4975</v>
      </c>
      <c r="G259" s="14">
        <f t="shared" si="3"/>
        <v>0</v>
      </c>
      <c r="H259" s="5" t="s">
        <v>4976</v>
      </c>
      <c r="I259" s="5" t="s">
        <v>4977</v>
      </c>
      <c r="J259" s="5" t="s">
        <v>4978</v>
      </c>
    </row>
    <row r="260">
      <c r="A260" s="5" t="s">
        <v>4550</v>
      </c>
      <c r="B260" s="6">
        <v>1974.0</v>
      </c>
      <c r="C260" s="6">
        <v>220.0</v>
      </c>
      <c r="D260" s="14">
        <v>1.5</v>
      </c>
      <c r="E260" s="5">
        <v>1.0</v>
      </c>
      <c r="F260" s="9" t="s">
        <v>1161</v>
      </c>
      <c r="G260" s="14">
        <f t="shared" si="3"/>
        <v>0</v>
      </c>
      <c r="H260" s="5" t="s">
        <v>4979</v>
      </c>
      <c r="I260" s="5" t="s">
        <v>4980</v>
      </c>
      <c r="J260" s="5" t="s">
        <v>4981</v>
      </c>
    </row>
    <row r="261">
      <c r="A261" s="5" t="s">
        <v>4513</v>
      </c>
      <c r="B261" s="6">
        <v>1974.0</v>
      </c>
      <c r="C261" s="6">
        <v>230.0</v>
      </c>
      <c r="D261" s="14">
        <v>2.25</v>
      </c>
      <c r="E261" s="5">
        <v>1.0</v>
      </c>
      <c r="F261" s="9" t="s">
        <v>1369</v>
      </c>
      <c r="G261" s="14">
        <f t="shared" si="3"/>
        <v>0</v>
      </c>
      <c r="H261" s="5" t="s">
        <v>4982</v>
      </c>
      <c r="I261" s="5" t="s">
        <v>4983</v>
      </c>
      <c r="J261" s="5" t="s">
        <v>4984</v>
      </c>
    </row>
    <row r="262">
      <c r="A262" s="5" t="s">
        <v>4291</v>
      </c>
      <c r="B262" s="6">
        <v>1974.0</v>
      </c>
      <c r="C262" s="6">
        <v>330.0</v>
      </c>
      <c r="D262" s="14">
        <v>1.5</v>
      </c>
      <c r="E262" s="5">
        <v>1.0</v>
      </c>
      <c r="F262" s="10" t="s">
        <v>4985</v>
      </c>
      <c r="G262" s="14">
        <f t="shared" si="3"/>
        <v>0</v>
      </c>
      <c r="H262" s="5" t="s">
        <v>4986</v>
      </c>
      <c r="I262" s="5" t="s">
        <v>4987</v>
      </c>
      <c r="J262" s="5" t="s">
        <v>4988</v>
      </c>
    </row>
    <row r="263">
      <c r="A263" s="5" t="s">
        <v>4052</v>
      </c>
      <c r="B263" s="6">
        <v>1974.0</v>
      </c>
      <c r="C263" s="6">
        <v>400.0</v>
      </c>
      <c r="D263" s="14">
        <v>3.25</v>
      </c>
      <c r="E263" s="5">
        <v>1.0</v>
      </c>
      <c r="F263" s="9" t="s">
        <v>1161</v>
      </c>
      <c r="G263" s="14">
        <f t="shared" si="3"/>
        <v>0</v>
      </c>
      <c r="H263" s="5" t="s">
        <v>4989</v>
      </c>
      <c r="I263" s="5" t="s">
        <v>4990</v>
      </c>
      <c r="J263" s="5" t="s">
        <v>4991</v>
      </c>
    </row>
    <row r="264">
      <c r="A264" s="5" t="s">
        <v>4912</v>
      </c>
      <c r="B264" s="6">
        <v>1974.0</v>
      </c>
      <c r="C264" s="6">
        <v>542.0</v>
      </c>
      <c r="D264" s="14">
        <v>0.75</v>
      </c>
      <c r="E264" s="5">
        <v>1.0</v>
      </c>
      <c r="F264" s="10" t="s">
        <v>4992</v>
      </c>
      <c r="G264" s="14">
        <f t="shared" si="3"/>
        <v>0</v>
      </c>
      <c r="H264" s="5" t="s">
        <v>4993</v>
      </c>
      <c r="I264" s="5" t="s">
        <v>4994</v>
      </c>
      <c r="J264" s="5" t="s">
        <v>4995</v>
      </c>
    </row>
    <row r="265">
      <c r="A265" s="5" t="s">
        <v>4731</v>
      </c>
      <c r="B265" s="6">
        <v>1975.0</v>
      </c>
      <c r="C265" s="6">
        <v>21.0</v>
      </c>
      <c r="D265" s="14">
        <v>2.65</v>
      </c>
      <c r="E265" s="5">
        <v>1.0</v>
      </c>
      <c r="F265" s="9" t="s">
        <v>1369</v>
      </c>
      <c r="G265" s="14">
        <f t="shared" si="3"/>
        <v>0</v>
      </c>
      <c r="H265" s="5" t="s">
        <v>4996</v>
      </c>
      <c r="I265" s="5" t="s">
        <v>4997</v>
      </c>
      <c r="J265" s="5" t="s">
        <v>4998</v>
      </c>
    </row>
    <row r="266">
      <c r="A266" s="5" t="s">
        <v>4787</v>
      </c>
      <c r="B266" s="6">
        <v>1975.0</v>
      </c>
      <c r="C266" s="6">
        <v>30.0</v>
      </c>
      <c r="D266" s="14">
        <v>1.99</v>
      </c>
      <c r="E266" s="5">
        <v>1.0</v>
      </c>
      <c r="F266" s="9" t="s">
        <v>1369</v>
      </c>
      <c r="G266" s="14">
        <f t="shared" si="3"/>
        <v>0</v>
      </c>
      <c r="H266" s="5" t="s">
        <v>4999</v>
      </c>
      <c r="I266" s="5" t="s">
        <v>5000</v>
      </c>
      <c r="J266" s="5" t="s">
        <v>5001</v>
      </c>
    </row>
    <row r="267">
      <c r="A267" s="5" t="s">
        <v>4545</v>
      </c>
      <c r="B267" s="6">
        <v>1975.0</v>
      </c>
      <c r="C267" s="6">
        <v>60.0</v>
      </c>
      <c r="D267" s="14">
        <v>1.27</v>
      </c>
      <c r="E267" s="5">
        <v>1.0</v>
      </c>
      <c r="F267" s="9" t="s">
        <v>1297</v>
      </c>
      <c r="G267" s="14">
        <f t="shared" si="3"/>
        <v>0</v>
      </c>
      <c r="H267" s="5" t="s">
        <v>5002</v>
      </c>
      <c r="I267" s="5" t="s">
        <v>5003</v>
      </c>
      <c r="J267" s="5" t="s">
        <v>5004</v>
      </c>
    </row>
    <row r="268">
      <c r="A268" s="5" t="s">
        <v>4844</v>
      </c>
      <c r="B268" s="6">
        <v>1975.0</v>
      </c>
      <c r="C268" s="6">
        <v>80.0</v>
      </c>
      <c r="D268" s="14">
        <v>6.0</v>
      </c>
      <c r="E268" s="5">
        <v>1.0</v>
      </c>
      <c r="F268" s="10" t="s">
        <v>5005</v>
      </c>
      <c r="G268" s="14">
        <f t="shared" si="3"/>
        <v>0</v>
      </c>
      <c r="H268" s="5" t="s">
        <v>5006</v>
      </c>
      <c r="I268" s="5" t="s">
        <v>5007</v>
      </c>
      <c r="J268" s="5" t="s">
        <v>5008</v>
      </c>
    </row>
    <row r="269">
      <c r="A269" s="5" t="s">
        <v>4457</v>
      </c>
      <c r="B269" s="6">
        <v>1975.0</v>
      </c>
      <c r="C269" s="6">
        <v>130.0</v>
      </c>
      <c r="D269" s="14">
        <v>1.0</v>
      </c>
      <c r="E269" s="5">
        <v>1.0</v>
      </c>
      <c r="F269" s="10" t="s">
        <v>5009</v>
      </c>
      <c r="G269" s="14">
        <f t="shared" si="3"/>
        <v>0</v>
      </c>
      <c r="H269" s="5" t="s">
        <v>5010</v>
      </c>
      <c r="I269" s="5" t="s">
        <v>5011</v>
      </c>
      <c r="J269" s="5" t="s">
        <v>5012</v>
      </c>
    </row>
    <row r="270">
      <c r="A270" s="5" t="s">
        <v>4550</v>
      </c>
      <c r="B270" s="6">
        <v>1975.0</v>
      </c>
      <c r="C270" s="6">
        <v>220.0</v>
      </c>
      <c r="D270" s="14">
        <v>1.0</v>
      </c>
      <c r="E270" s="5">
        <v>1.0</v>
      </c>
      <c r="F270" s="9" t="s">
        <v>1369</v>
      </c>
      <c r="G270" s="14">
        <f t="shared" si="3"/>
        <v>0</v>
      </c>
      <c r="H270" s="5" t="s">
        <v>5013</v>
      </c>
      <c r="I270" s="5" t="s">
        <v>5014</v>
      </c>
      <c r="J270" s="5" t="s">
        <v>5015</v>
      </c>
    </row>
    <row r="271">
      <c r="A271" s="5" t="s">
        <v>4509</v>
      </c>
      <c r="B271" s="6">
        <v>1975.0</v>
      </c>
      <c r="C271" s="6">
        <v>230.0</v>
      </c>
      <c r="D271" s="14">
        <v>3.15</v>
      </c>
      <c r="E271" s="5">
        <v>1.0</v>
      </c>
      <c r="F271" s="10" t="s">
        <v>5016</v>
      </c>
      <c r="G271" s="14">
        <f t="shared" si="3"/>
        <v>0</v>
      </c>
      <c r="H271" s="5" t="s">
        <v>5017</v>
      </c>
      <c r="I271" s="5" t="s">
        <v>5018</v>
      </c>
      <c r="J271" s="5" t="s">
        <v>5019</v>
      </c>
    </row>
    <row r="272">
      <c r="A272" s="5" t="s">
        <v>4321</v>
      </c>
      <c r="B272" s="6">
        <v>1975.0</v>
      </c>
      <c r="C272" s="6">
        <v>530.0</v>
      </c>
      <c r="D272" s="14">
        <v>1.0</v>
      </c>
      <c r="E272" s="5">
        <v>1.0</v>
      </c>
      <c r="F272" s="9" t="s">
        <v>1369</v>
      </c>
      <c r="G272" s="14">
        <f t="shared" si="3"/>
        <v>0</v>
      </c>
      <c r="H272" s="5" t="s">
        <v>5020</v>
      </c>
      <c r="I272" s="5" t="s">
        <v>5021</v>
      </c>
      <c r="J272" s="5" t="s">
        <v>5022</v>
      </c>
    </row>
    <row r="273">
      <c r="A273" s="5" t="s">
        <v>4278</v>
      </c>
      <c r="B273" s="6">
        <v>1975.0</v>
      </c>
      <c r="C273" s="6">
        <v>545.0</v>
      </c>
      <c r="D273" s="14">
        <v>1.75</v>
      </c>
      <c r="E273" s="5">
        <v>1.0</v>
      </c>
      <c r="F273" s="10" t="s">
        <v>5023</v>
      </c>
      <c r="G273" s="14">
        <f t="shared" si="3"/>
        <v>0</v>
      </c>
      <c r="H273" s="5" t="s">
        <v>5024</v>
      </c>
      <c r="I273" s="5" t="s">
        <v>5025</v>
      </c>
      <c r="J273" s="5" t="s">
        <v>5026</v>
      </c>
    </row>
    <row r="274">
      <c r="A274" s="5" t="s">
        <v>4912</v>
      </c>
      <c r="B274" s="6">
        <v>1975.0</v>
      </c>
      <c r="C274" s="6">
        <v>554.0</v>
      </c>
      <c r="D274" s="14">
        <v>1.25</v>
      </c>
      <c r="E274" s="5">
        <v>1.0</v>
      </c>
      <c r="F274" s="10" t="s">
        <v>4992</v>
      </c>
      <c r="G274" s="14">
        <f t="shared" si="3"/>
        <v>0</v>
      </c>
      <c r="H274" s="5" t="s">
        <v>5027</v>
      </c>
      <c r="I274" s="5" t="s">
        <v>5028</v>
      </c>
      <c r="J274" s="5" t="s">
        <v>5029</v>
      </c>
    </row>
    <row r="275">
      <c r="A275" s="5" t="s">
        <v>4513</v>
      </c>
      <c r="B275" s="6">
        <v>1975.0</v>
      </c>
      <c r="C275" s="6">
        <v>560.0</v>
      </c>
      <c r="D275" s="14">
        <v>2.25</v>
      </c>
      <c r="E275" s="5">
        <v>1.0</v>
      </c>
      <c r="F275" s="10" t="s">
        <v>2518</v>
      </c>
      <c r="G275" s="14">
        <f t="shared" si="3"/>
        <v>0</v>
      </c>
      <c r="H275" s="5" t="s">
        <v>5030</v>
      </c>
      <c r="I275" s="5" t="s">
        <v>5031</v>
      </c>
      <c r="J275" s="5" t="s">
        <v>5032</v>
      </c>
    </row>
    <row r="276">
      <c r="A276" s="5" t="s">
        <v>5033</v>
      </c>
      <c r="B276" s="6">
        <v>1975.0</v>
      </c>
      <c r="C276" s="6">
        <v>616.0</v>
      </c>
      <c r="D276" s="14">
        <v>6.0</v>
      </c>
      <c r="E276" s="5">
        <v>1.0</v>
      </c>
      <c r="F276" s="9" t="s">
        <v>1369</v>
      </c>
      <c r="G276" s="14">
        <f t="shared" si="3"/>
        <v>0</v>
      </c>
      <c r="H276" s="5" t="s">
        <v>5034</v>
      </c>
      <c r="I276" s="5" t="s">
        <v>5035</v>
      </c>
      <c r="J276" s="5" t="s">
        <v>5036</v>
      </c>
    </row>
    <row r="277">
      <c r="A277" s="5" t="s">
        <v>5037</v>
      </c>
      <c r="B277" s="6">
        <v>1975.0</v>
      </c>
      <c r="C277" s="6">
        <v>620.0</v>
      </c>
      <c r="D277" s="14">
        <v>8.0</v>
      </c>
      <c r="E277" s="5">
        <v>1.0</v>
      </c>
      <c r="F277" s="10" t="s">
        <v>5038</v>
      </c>
      <c r="G277" s="14">
        <f t="shared" si="3"/>
        <v>0</v>
      </c>
      <c r="H277" s="5" t="s">
        <v>5039</v>
      </c>
      <c r="I277" s="5" t="s">
        <v>5040</v>
      </c>
      <c r="J277" s="5" t="s">
        <v>5041</v>
      </c>
    </row>
    <row r="278">
      <c r="A278" s="5" t="s">
        <v>4052</v>
      </c>
      <c r="B278" s="6">
        <v>1975.0</v>
      </c>
      <c r="C278" s="6">
        <v>640.0</v>
      </c>
      <c r="D278" s="14">
        <v>3.5</v>
      </c>
      <c r="E278" s="5">
        <v>1.0</v>
      </c>
      <c r="F278" s="10" t="s">
        <v>5042</v>
      </c>
      <c r="G278" s="14">
        <f t="shared" si="3"/>
        <v>0</v>
      </c>
      <c r="H278" s="5" t="s">
        <v>5043</v>
      </c>
      <c r="I278" s="5" t="s">
        <v>5044</v>
      </c>
      <c r="J278" s="5" t="s">
        <v>5045</v>
      </c>
    </row>
    <row r="279">
      <c r="A279" s="5" t="s">
        <v>4321</v>
      </c>
      <c r="B279" s="6">
        <v>1976.0</v>
      </c>
      <c r="C279" s="6">
        <v>55.0</v>
      </c>
      <c r="D279" s="14">
        <v>1.5</v>
      </c>
      <c r="E279" s="5">
        <v>1.0</v>
      </c>
      <c r="F279" s="9" t="s">
        <v>1369</v>
      </c>
      <c r="G279" s="14">
        <f t="shared" si="3"/>
        <v>0</v>
      </c>
      <c r="H279" s="5" t="s">
        <v>5046</v>
      </c>
      <c r="I279" s="5" t="s">
        <v>5047</v>
      </c>
      <c r="J279" s="5" t="s">
        <v>5048</v>
      </c>
    </row>
    <row r="280">
      <c r="A280" s="5" t="s">
        <v>4509</v>
      </c>
      <c r="B280" s="6">
        <v>1976.0</v>
      </c>
      <c r="C280" s="6">
        <v>100.0</v>
      </c>
      <c r="D280" s="14">
        <v>2.25</v>
      </c>
      <c r="E280" s="5">
        <v>1.0</v>
      </c>
      <c r="F280" s="9" t="s">
        <v>1369</v>
      </c>
      <c r="G280" s="14">
        <f t="shared" si="3"/>
        <v>0</v>
      </c>
      <c r="H280" s="5" t="s">
        <v>5049</v>
      </c>
      <c r="I280" s="5" t="s">
        <v>5050</v>
      </c>
      <c r="J280" s="5" t="s">
        <v>5051</v>
      </c>
    </row>
    <row r="281">
      <c r="A281" s="5" t="s">
        <v>4912</v>
      </c>
      <c r="B281" s="6">
        <v>1976.0</v>
      </c>
      <c r="C281" s="6">
        <v>180.0</v>
      </c>
      <c r="D281" s="14">
        <v>1.03</v>
      </c>
      <c r="E281" s="5">
        <v>1.0</v>
      </c>
      <c r="F281" s="9" t="s">
        <v>1650</v>
      </c>
      <c r="G281" s="14">
        <f t="shared" si="3"/>
        <v>0</v>
      </c>
      <c r="H281" s="5" t="s">
        <v>5052</v>
      </c>
      <c r="I281" s="5" t="s">
        <v>5053</v>
      </c>
      <c r="J281" s="5" t="s">
        <v>5054</v>
      </c>
    </row>
    <row r="282">
      <c r="A282" s="5" t="s">
        <v>4787</v>
      </c>
      <c r="B282" s="6">
        <v>1976.0</v>
      </c>
      <c r="C282" s="6">
        <v>235.0</v>
      </c>
      <c r="D282" s="14">
        <v>0.99</v>
      </c>
      <c r="E282" s="5">
        <v>1.0</v>
      </c>
      <c r="F282" s="9" t="s">
        <v>1369</v>
      </c>
      <c r="G282" s="14">
        <f t="shared" si="3"/>
        <v>0</v>
      </c>
      <c r="H282" s="5" t="s">
        <v>5055</v>
      </c>
      <c r="I282" s="5" t="s">
        <v>5056</v>
      </c>
      <c r="J282" s="5" t="s">
        <v>5057</v>
      </c>
    </row>
    <row r="283">
      <c r="A283" s="5" t="s">
        <v>4545</v>
      </c>
      <c r="B283" s="6">
        <v>1976.0</v>
      </c>
      <c r="C283" s="6">
        <v>250.0</v>
      </c>
      <c r="D283" s="14">
        <v>2.5</v>
      </c>
      <c r="E283" s="5">
        <v>1.0</v>
      </c>
      <c r="F283" s="9" t="s">
        <v>1369</v>
      </c>
      <c r="G283" s="14">
        <f t="shared" si="3"/>
        <v>0</v>
      </c>
      <c r="H283" s="5" t="s">
        <v>5058</v>
      </c>
      <c r="I283" s="5" t="s">
        <v>5059</v>
      </c>
      <c r="J283" s="5" t="s">
        <v>5060</v>
      </c>
    </row>
    <row r="284">
      <c r="A284" s="5" t="s">
        <v>4513</v>
      </c>
      <c r="B284" s="6">
        <v>1976.0</v>
      </c>
      <c r="C284" s="6">
        <v>325.0</v>
      </c>
      <c r="D284" s="14">
        <v>1.43</v>
      </c>
      <c r="E284" s="5">
        <v>1.0</v>
      </c>
      <c r="F284" s="9" t="s">
        <v>1369</v>
      </c>
      <c r="G284" s="14">
        <f t="shared" si="3"/>
        <v>0</v>
      </c>
      <c r="H284" s="5" t="s">
        <v>5061</v>
      </c>
      <c r="I284" s="5" t="s">
        <v>5062</v>
      </c>
      <c r="J284" s="5" t="s">
        <v>5063</v>
      </c>
    </row>
    <row r="285">
      <c r="A285" s="5" t="s">
        <v>5033</v>
      </c>
      <c r="B285" s="6">
        <v>1976.0</v>
      </c>
      <c r="C285" s="6">
        <v>340.0</v>
      </c>
      <c r="D285" s="14">
        <v>2.75</v>
      </c>
      <c r="E285" s="5">
        <v>1.0</v>
      </c>
      <c r="F285" s="9" t="s">
        <v>1369</v>
      </c>
      <c r="G285" s="14">
        <f t="shared" si="3"/>
        <v>0</v>
      </c>
      <c r="H285" s="5" t="s">
        <v>5064</v>
      </c>
      <c r="I285" s="5" t="s">
        <v>5065</v>
      </c>
      <c r="J285" s="5" t="s">
        <v>5066</v>
      </c>
    </row>
    <row r="286">
      <c r="A286" s="5" t="s">
        <v>4844</v>
      </c>
      <c r="B286" s="6">
        <v>1976.0</v>
      </c>
      <c r="C286" s="6">
        <v>365.0</v>
      </c>
      <c r="D286" s="14">
        <v>3.0</v>
      </c>
      <c r="E286" s="5">
        <v>1.0</v>
      </c>
      <c r="F286" s="9" t="s">
        <v>1369</v>
      </c>
      <c r="G286" s="14">
        <f t="shared" si="3"/>
        <v>0</v>
      </c>
      <c r="H286" s="5" t="s">
        <v>5067</v>
      </c>
      <c r="I286" s="5" t="s">
        <v>5068</v>
      </c>
      <c r="J286" s="5" t="s">
        <v>5069</v>
      </c>
    </row>
    <row r="287">
      <c r="A287" s="5" t="s">
        <v>4731</v>
      </c>
      <c r="B287" s="6">
        <v>1976.0</v>
      </c>
      <c r="C287" s="6">
        <v>405.0</v>
      </c>
      <c r="D287" s="14">
        <v>1.75</v>
      </c>
      <c r="E287" s="5">
        <v>1.0</v>
      </c>
      <c r="F287" s="9" t="s">
        <v>1369</v>
      </c>
      <c r="G287" s="14">
        <f t="shared" si="3"/>
        <v>0</v>
      </c>
      <c r="H287" s="5" t="s">
        <v>5070</v>
      </c>
      <c r="I287" s="5" t="s">
        <v>5071</v>
      </c>
      <c r="J287" s="5" t="s">
        <v>5072</v>
      </c>
    </row>
    <row r="288">
      <c r="A288" s="5" t="s">
        <v>4457</v>
      </c>
      <c r="B288" s="6">
        <v>1976.0</v>
      </c>
      <c r="C288" s="6">
        <v>435.0</v>
      </c>
      <c r="D288" s="14">
        <v>1.5</v>
      </c>
      <c r="E288" s="5">
        <v>1.0</v>
      </c>
      <c r="F288" s="9" t="s">
        <v>1369</v>
      </c>
      <c r="G288" s="14">
        <f t="shared" si="3"/>
        <v>0</v>
      </c>
      <c r="H288" s="5" t="s">
        <v>5073</v>
      </c>
      <c r="I288" s="5" t="s">
        <v>5074</v>
      </c>
      <c r="J288" s="5" t="s">
        <v>5075</v>
      </c>
    </row>
    <row r="289">
      <c r="A289" s="5" t="s">
        <v>5037</v>
      </c>
      <c r="B289" s="6">
        <v>1976.0</v>
      </c>
      <c r="C289" s="6">
        <v>441.0</v>
      </c>
      <c r="D289" s="14">
        <v>2.95</v>
      </c>
      <c r="E289" s="5">
        <v>1.0</v>
      </c>
      <c r="F289" s="10" t="s">
        <v>5076</v>
      </c>
      <c r="G289" s="14">
        <f t="shared" si="3"/>
        <v>0</v>
      </c>
      <c r="H289" s="5" t="s">
        <v>5077</v>
      </c>
      <c r="I289" s="5" t="s">
        <v>5078</v>
      </c>
      <c r="J289" s="5" t="s">
        <v>5079</v>
      </c>
    </row>
    <row r="290">
      <c r="A290" s="5" t="s">
        <v>4278</v>
      </c>
      <c r="B290" s="6">
        <v>1976.0</v>
      </c>
      <c r="C290" s="6">
        <v>525.0</v>
      </c>
      <c r="D290" s="14">
        <v>1.55</v>
      </c>
      <c r="E290" s="5">
        <v>1.0</v>
      </c>
      <c r="F290" s="9" t="s">
        <v>1369</v>
      </c>
      <c r="G290" s="14">
        <f t="shared" si="3"/>
        <v>0</v>
      </c>
      <c r="H290" s="5" t="s">
        <v>5080</v>
      </c>
      <c r="I290" s="5" t="s">
        <v>5081</v>
      </c>
      <c r="J290" s="5" t="s">
        <v>5082</v>
      </c>
    </row>
    <row r="291">
      <c r="A291" s="5" t="s">
        <v>4550</v>
      </c>
      <c r="B291" s="6">
        <v>1976.0</v>
      </c>
      <c r="C291" s="6">
        <v>530.0</v>
      </c>
      <c r="D291" s="14">
        <v>2.11</v>
      </c>
      <c r="E291" s="5">
        <v>1.0</v>
      </c>
      <c r="F291" s="9" t="s">
        <v>1369</v>
      </c>
      <c r="G291" s="14">
        <f t="shared" si="3"/>
        <v>0</v>
      </c>
      <c r="H291" s="5" t="s">
        <v>5083</v>
      </c>
      <c r="I291" s="5" t="s">
        <v>5084</v>
      </c>
      <c r="J291" s="5" t="s">
        <v>5085</v>
      </c>
    </row>
    <row r="292">
      <c r="A292" s="5" t="s">
        <v>5033</v>
      </c>
      <c r="B292" s="6">
        <v>1977.0</v>
      </c>
      <c r="C292" s="6">
        <v>60.0</v>
      </c>
      <c r="D292" s="14">
        <v>1.75</v>
      </c>
      <c r="E292" s="5">
        <v>1.0</v>
      </c>
      <c r="F292" s="9" t="s">
        <v>1369</v>
      </c>
      <c r="G292" s="14">
        <f t="shared" si="3"/>
        <v>0</v>
      </c>
      <c r="H292" s="5" t="s">
        <v>5086</v>
      </c>
      <c r="I292" s="5" t="s">
        <v>5087</v>
      </c>
      <c r="J292" s="5" t="s">
        <v>5088</v>
      </c>
    </row>
    <row r="293">
      <c r="A293" s="5" t="s">
        <v>5089</v>
      </c>
      <c r="B293" s="6">
        <v>1977.0</v>
      </c>
      <c r="C293" s="6">
        <v>144.0</v>
      </c>
      <c r="D293" s="14">
        <v>4.0</v>
      </c>
      <c r="E293" s="5">
        <v>1.0</v>
      </c>
      <c r="F293" s="9" t="s">
        <v>1369</v>
      </c>
      <c r="G293" s="14">
        <f t="shared" si="3"/>
        <v>0</v>
      </c>
      <c r="H293" s="5" t="s">
        <v>5090</v>
      </c>
      <c r="I293" s="5" t="s">
        <v>5091</v>
      </c>
      <c r="J293" s="5" t="s">
        <v>5092</v>
      </c>
    </row>
    <row r="294">
      <c r="A294" s="5" t="s">
        <v>4321</v>
      </c>
      <c r="B294" s="6">
        <v>1977.0</v>
      </c>
      <c r="C294" s="6">
        <v>152.0</v>
      </c>
      <c r="D294" s="14">
        <v>2.5</v>
      </c>
      <c r="E294" s="5">
        <v>1.0</v>
      </c>
      <c r="F294" s="9" t="s">
        <v>1369</v>
      </c>
      <c r="G294" s="14">
        <f t="shared" si="3"/>
        <v>0</v>
      </c>
      <c r="H294" s="5" t="s">
        <v>5093</v>
      </c>
      <c r="I294" s="5" t="s">
        <v>5094</v>
      </c>
      <c r="J294" s="5" t="s">
        <v>5095</v>
      </c>
    </row>
    <row r="295">
      <c r="A295" s="5" t="s">
        <v>4509</v>
      </c>
      <c r="B295" s="6">
        <v>1977.0</v>
      </c>
      <c r="C295" s="6">
        <v>280.0</v>
      </c>
      <c r="D295" s="14">
        <v>1.5</v>
      </c>
      <c r="E295" s="5">
        <v>1.0</v>
      </c>
      <c r="F295" s="9" t="s">
        <v>1369</v>
      </c>
      <c r="G295" s="14">
        <f t="shared" si="3"/>
        <v>0</v>
      </c>
      <c r="H295" s="5" t="s">
        <v>5096</v>
      </c>
      <c r="I295" s="5" t="s">
        <v>5097</v>
      </c>
      <c r="J295" s="5" t="s">
        <v>5098</v>
      </c>
    </row>
    <row r="296">
      <c r="A296" s="5" t="s">
        <v>5037</v>
      </c>
      <c r="B296" s="6">
        <v>1977.0</v>
      </c>
      <c r="C296" s="6">
        <v>295.0</v>
      </c>
      <c r="D296" s="14">
        <v>1.75</v>
      </c>
      <c r="E296" s="5">
        <v>1.0</v>
      </c>
      <c r="F296" s="9" t="s">
        <v>1369</v>
      </c>
      <c r="G296" s="14">
        <f t="shared" si="3"/>
        <v>0</v>
      </c>
      <c r="H296" s="5" t="s">
        <v>5099</v>
      </c>
      <c r="I296" s="5" t="s">
        <v>5100</v>
      </c>
      <c r="J296" s="5" t="s">
        <v>5101</v>
      </c>
    </row>
    <row r="297">
      <c r="A297" s="5" t="s">
        <v>4912</v>
      </c>
      <c r="B297" s="6">
        <v>1977.0</v>
      </c>
      <c r="C297" s="6">
        <v>319.0</v>
      </c>
      <c r="D297" s="14">
        <v>0.99</v>
      </c>
      <c r="E297" s="5">
        <v>1.0</v>
      </c>
      <c r="F297" s="9" t="s">
        <v>1369</v>
      </c>
      <c r="G297" s="14">
        <f t="shared" si="3"/>
        <v>0</v>
      </c>
      <c r="H297" s="5" t="s">
        <v>5102</v>
      </c>
      <c r="I297" s="5" t="s">
        <v>5103</v>
      </c>
      <c r="J297" s="5" t="s">
        <v>5104</v>
      </c>
    </row>
    <row r="298">
      <c r="A298" s="5" t="s">
        <v>4545</v>
      </c>
      <c r="B298" s="6">
        <v>1977.0</v>
      </c>
      <c r="C298" s="6">
        <v>430.0</v>
      </c>
      <c r="D298" s="14">
        <v>1.7</v>
      </c>
      <c r="E298" s="5">
        <v>1.0</v>
      </c>
      <c r="F298" s="9" t="s">
        <v>1369</v>
      </c>
      <c r="G298" s="14">
        <f t="shared" si="3"/>
        <v>0</v>
      </c>
      <c r="H298" s="5" t="s">
        <v>5105</v>
      </c>
      <c r="I298" s="5" t="s">
        <v>5106</v>
      </c>
      <c r="J298" s="5" t="s">
        <v>5107</v>
      </c>
    </row>
    <row r="299">
      <c r="A299" s="5" t="s">
        <v>5108</v>
      </c>
      <c r="B299" s="6">
        <v>1977.0</v>
      </c>
      <c r="C299" s="6">
        <v>473.0</v>
      </c>
      <c r="D299" s="14">
        <v>13.72</v>
      </c>
      <c r="E299" s="5">
        <v>1.0</v>
      </c>
      <c r="F299" s="9" t="s">
        <v>1369</v>
      </c>
      <c r="G299" s="14">
        <f t="shared" si="3"/>
        <v>0</v>
      </c>
      <c r="H299" s="5" t="s">
        <v>5109</v>
      </c>
      <c r="I299" s="5" t="s">
        <v>5110</v>
      </c>
      <c r="J299" s="5" t="s">
        <v>5111</v>
      </c>
    </row>
    <row r="300">
      <c r="A300" s="5" t="s">
        <v>4731</v>
      </c>
      <c r="B300" s="6">
        <v>1977.0</v>
      </c>
      <c r="C300" s="6">
        <v>523.0</v>
      </c>
      <c r="D300" s="14">
        <v>2.05</v>
      </c>
      <c r="E300" s="5">
        <v>1.0</v>
      </c>
      <c r="F300" s="9" t="s">
        <v>1369</v>
      </c>
      <c r="G300" s="14">
        <f t="shared" si="3"/>
        <v>0</v>
      </c>
      <c r="H300" s="5" t="s">
        <v>5112</v>
      </c>
      <c r="I300" s="5" t="s">
        <v>5113</v>
      </c>
      <c r="J300" s="5" t="s">
        <v>5114</v>
      </c>
    </row>
    <row r="301">
      <c r="A301" s="5" t="s">
        <v>4457</v>
      </c>
      <c r="B301" s="6">
        <v>1977.0</v>
      </c>
      <c r="C301" s="6">
        <v>615.0</v>
      </c>
      <c r="D301" s="14">
        <v>1.0</v>
      </c>
      <c r="E301" s="5">
        <v>1.0</v>
      </c>
      <c r="F301" s="9" t="s">
        <v>1369</v>
      </c>
      <c r="G301" s="14">
        <f t="shared" si="3"/>
        <v>0</v>
      </c>
      <c r="H301" s="5" t="s">
        <v>5115</v>
      </c>
      <c r="I301" s="5" t="s">
        <v>5116</v>
      </c>
      <c r="J301" s="5" t="s">
        <v>5117</v>
      </c>
    </row>
    <row r="302">
      <c r="A302" s="5" t="s">
        <v>4550</v>
      </c>
      <c r="B302" s="6">
        <v>1977.0</v>
      </c>
      <c r="C302" s="6">
        <v>620.0</v>
      </c>
      <c r="D302" s="14">
        <v>2.0</v>
      </c>
      <c r="E302" s="5">
        <v>1.0</v>
      </c>
      <c r="F302" s="9" t="s">
        <v>1369</v>
      </c>
      <c r="G302" s="14">
        <f t="shared" si="3"/>
        <v>0</v>
      </c>
      <c r="H302" s="5" t="s">
        <v>5118</v>
      </c>
      <c r="I302" s="5" t="s">
        <v>5119</v>
      </c>
      <c r="J302" s="5" t="s">
        <v>5120</v>
      </c>
    </row>
    <row r="303">
      <c r="A303" s="5" t="s">
        <v>4787</v>
      </c>
      <c r="B303" s="6">
        <v>1977.0</v>
      </c>
      <c r="C303" s="6">
        <v>630.0</v>
      </c>
      <c r="D303" s="14">
        <v>0.45</v>
      </c>
      <c r="E303" s="5">
        <v>1.0</v>
      </c>
      <c r="F303" s="9" t="s">
        <v>1369</v>
      </c>
      <c r="G303" s="14">
        <f t="shared" si="3"/>
        <v>0</v>
      </c>
      <c r="H303" s="5" t="s">
        <v>5121</v>
      </c>
      <c r="I303" s="5" t="s">
        <v>5122</v>
      </c>
      <c r="J303" s="5" t="s">
        <v>5123</v>
      </c>
    </row>
    <row r="304">
      <c r="A304" s="5" t="s">
        <v>4844</v>
      </c>
      <c r="B304" s="6">
        <v>1977.0</v>
      </c>
      <c r="C304" s="6">
        <v>640.0</v>
      </c>
      <c r="D304" s="14">
        <v>5.0</v>
      </c>
      <c r="E304" s="5">
        <v>1.0</v>
      </c>
      <c r="F304" s="9" t="s">
        <v>1446</v>
      </c>
      <c r="G304" s="14">
        <f t="shared" si="3"/>
        <v>0</v>
      </c>
      <c r="H304" s="5" t="s">
        <v>5124</v>
      </c>
      <c r="I304" s="5" t="s">
        <v>5125</v>
      </c>
      <c r="J304" s="5" t="s">
        <v>5126</v>
      </c>
    </row>
    <row r="305">
      <c r="A305" s="5" t="s">
        <v>4513</v>
      </c>
      <c r="B305" s="6">
        <v>1977.0</v>
      </c>
      <c r="C305" s="6">
        <v>655.0</v>
      </c>
      <c r="D305" s="14">
        <v>1.5</v>
      </c>
      <c r="E305" s="5">
        <v>1.0</v>
      </c>
      <c r="F305" s="9" t="s">
        <v>1369</v>
      </c>
      <c r="G305" s="14">
        <f t="shared" si="3"/>
        <v>0</v>
      </c>
      <c r="H305" s="5" t="s">
        <v>5127</v>
      </c>
      <c r="I305" s="5" t="s">
        <v>5128</v>
      </c>
      <c r="J305" s="5" t="s">
        <v>5129</v>
      </c>
    </row>
    <row r="306">
      <c r="A306" s="5" t="s">
        <v>4457</v>
      </c>
      <c r="B306" s="6">
        <v>1978.0</v>
      </c>
      <c r="C306" s="6">
        <v>10.0</v>
      </c>
      <c r="D306" s="14">
        <v>1.75</v>
      </c>
      <c r="E306" s="5">
        <v>1.0</v>
      </c>
      <c r="F306" s="9" t="s">
        <v>1505</v>
      </c>
      <c r="G306" s="14">
        <f t="shared" si="3"/>
        <v>0</v>
      </c>
      <c r="H306" s="5" t="s">
        <v>5130</v>
      </c>
      <c r="I306" s="5" t="s">
        <v>5131</v>
      </c>
      <c r="J306" s="5" t="s">
        <v>5132</v>
      </c>
    </row>
    <row r="307">
      <c r="A307" s="5" t="s">
        <v>4513</v>
      </c>
      <c r="B307" s="6">
        <v>1978.0</v>
      </c>
      <c r="C307" s="6">
        <v>15.0</v>
      </c>
      <c r="D307" s="14">
        <v>0.75</v>
      </c>
      <c r="E307" s="5">
        <v>1.0</v>
      </c>
      <c r="F307" s="9" t="s">
        <v>1505</v>
      </c>
      <c r="G307" s="14">
        <f t="shared" si="3"/>
        <v>0</v>
      </c>
      <c r="H307" s="5" t="s">
        <v>5133</v>
      </c>
      <c r="I307" s="5" t="s">
        <v>5134</v>
      </c>
      <c r="J307" s="5" t="s">
        <v>5135</v>
      </c>
    </row>
    <row r="308">
      <c r="A308" s="5" t="s">
        <v>4912</v>
      </c>
      <c r="B308" s="6">
        <v>1978.0</v>
      </c>
      <c r="C308" s="6">
        <v>70.0</v>
      </c>
      <c r="D308" s="14">
        <v>0.75</v>
      </c>
      <c r="E308" s="5">
        <v>1.0</v>
      </c>
      <c r="F308" s="9" t="s">
        <v>1369</v>
      </c>
      <c r="G308" s="14">
        <f t="shared" si="3"/>
        <v>0</v>
      </c>
      <c r="H308" s="5" t="s">
        <v>5136</v>
      </c>
      <c r="I308" s="5" t="s">
        <v>5137</v>
      </c>
      <c r="J308" s="5" t="s">
        <v>5138</v>
      </c>
    </row>
    <row r="309">
      <c r="A309" s="5" t="s">
        <v>5108</v>
      </c>
      <c r="B309" s="6">
        <v>1978.0</v>
      </c>
      <c r="C309" s="6">
        <v>72.0</v>
      </c>
      <c r="D309" s="14">
        <v>7.0</v>
      </c>
      <c r="E309" s="5">
        <v>1.0</v>
      </c>
      <c r="F309" s="10" t="s">
        <v>5139</v>
      </c>
      <c r="G309" s="14">
        <f t="shared" si="3"/>
        <v>0</v>
      </c>
      <c r="H309" s="5" t="s">
        <v>5140</v>
      </c>
      <c r="I309" s="5" t="s">
        <v>5141</v>
      </c>
      <c r="J309" s="5" t="s">
        <v>5142</v>
      </c>
    </row>
    <row r="310">
      <c r="A310" s="5" t="s">
        <v>5037</v>
      </c>
      <c r="B310" s="6">
        <v>1978.0</v>
      </c>
      <c r="C310" s="6">
        <v>120.0</v>
      </c>
      <c r="D310" s="14">
        <v>2.5</v>
      </c>
      <c r="E310" s="5">
        <v>1.0</v>
      </c>
      <c r="F310" s="10" t="s">
        <v>2380</v>
      </c>
      <c r="G310" s="14">
        <f t="shared" si="3"/>
        <v>0</v>
      </c>
      <c r="H310" s="5" t="s">
        <v>5143</v>
      </c>
      <c r="I310" s="5" t="s">
        <v>5144</v>
      </c>
      <c r="J310" s="5" t="s">
        <v>5145</v>
      </c>
    </row>
    <row r="311">
      <c r="A311" s="5" t="s">
        <v>4787</v>
      </c>
      <c r="B311" s="6">
        <v>1978.0</v>
      </c>
      <c r="C311" s="6">
        <v>131.0</v>
      </c>
      <c r="D311" s="14">
        <v>1.15</v>
      </c>
      <c r="E311" s="5">
        <v>1.0</v>
      </c>
      <c r="F311" s="9" t="s">
        <v>1505</v>
      </c>
      <c r="G311" s="14">
        <f t="shared" si="3"/>
        <v>0</v>
      </c>
      <c r="H311" s="5" t="s">
        <v>5146</v>
      </c>
      <c r="I311" s="5" t="s">
        <v>5147</v>
      </c>
      <c r="J311" s="5" t="s">
        <v>5148</v>
      </c>
    </row>
    <row r="312">
      <c r="A312" s="5" t="s">
        <v>4731</v>
      </c>
      <c r="B312" s="6">
        <v>1978.0</v>
      </c>
      <c r="C312" s="6">
        <v>140.0</v>
      </c>
      <c r="D312" s="14">
        <v>0.75</v>
      </c>
      <c r="E312" s="5">
        <v>1.0</v>
      </c>
      <c r="F312" s="9" t="s">
        <v>1505</v>
      </c>
      <c r="G312" s="14">
        <f t="shared" si="3"/>
        <v>0</v>
      </c>
      <c r="H312" s="5" t="s">
        <v>5149</v>
      </c>
      <c r="I312" s="5" t="s">
        <v>5150</v>
      </c>
      <c r="J312" s="5" t="s">
        <v>5151</v>
      </c>
    </row>
    <row r="313">
      <c r="A313" s="5" t="s">
        <v>4844</v>
      </c>
      <c r="B313" s="6">
        <v>1978.0</v>
      </c>
      <c r="C313" s="6">
        <v>270.0</v>
      </c>
      <c r="D313" s="14">
        <v>2.0</v>
      </c>
      <c r="E313" s="5">
        <v>1.0</v>
      </c>
      <c r="F313" s="9" t="s">
        <v>1369</v>
      </c>
      <c r="G313" s="14">
        <f t="shared" si="3"/>
        <v>0</v>
      </c>
      <c r="H313" s="5" t="s">
        <v>5152</v>
      </c>
      <c r="I313" s="5" t="s">
        <v>5153</v>
      </c>
      <c r="J313" s="5" t="s">
        <v>5154</v>
      </c>
    </row>
    <row r="314">
      <c r="A314" s="5" t="s">
        <v>4550</v>
      </c>
      <c r="B314" s="6">
        <v>1978.0</v>
      </c>
      <c r="C314" s="6">
        <v>310.0</v>
      </c>
      <c r="D314" s="14">
        <v>1.95</v>
      </c>
      <c r="E314" s="5">
        <v>1.0</v>
      </c>
      <c r="F314" s="9" t="s">
        <v>1369</v>
      </c>
      <c r="G314" s="14">
        <f t="shared" si="3"/>
        <v>0</v>
      </c>
      <c r="H314" s="5" t="s">
        <v>5155</v>
      </c>
      <c r="I314" s="5" t="s">
        <v>5156</v>
      </c>
      <c r="J314" s="5" t="s">
        <v>5157</v>
      </c>
    </row>
    <row r="315">
      <c r="A315" s="5" t="s">
        <v>5089</v>
      </c>
      <c r="B315" s="6">
        <v>1978.0</v>
      </c>
      <c r="C315" s="6">
        <v>325.0</v>
      </c>
      <c r="D315" s="14">
        <v>2.48</v>
      </c>
      <c r="E315" s="5">
        <v>1.0</v>
      </c>
      <c r="F315" s="9" t="s">
        <v>1369</v>
      </c>
      <c r="G315" s="14">
        <f t="shared" si="3"/>
        <v>0</v>
      </c>
      <c r="H315" s="5" t="s">
        <v>5158</v>
      </c>
      <c r="I315" s="5" t="s">
        <v>5159</v>
      </c>
      <c r="J315" s="5" t="s">
        <v>5160</v>
      </c>
    </row>
    <row r="316">
      <c r="A316" s="5" t="s">
        <v>4509</v>
      </c>
      <c r="B316" s="6">
        <v>1978.0</v>
      </c>
      <c r="C316" s="6">
        <v>460.0</v>
      </c>
      <c r="D316" s="14">
        <v>1.0</v>
      </c>
      <c r="E316" s="5">
        <v>1.0</v>
      </c>
      <c r="F316" s="9" t="s">
        <v>1369</v>
      </c>
      <c r="G316" s="14">
        <f t="shared" si="3"/>
        <v>0</v>
      </c>
      <c r="H316" s="5" t="s">
        <v>5161</v>
      </c>
      <c r="I316" s="5" t="s">
        <v>5162</v>
      </c>
      <c r="J316" s="5" t="s">
        <v>5163</v>
      </c>
    </row>
    <row r="317">
      <c r="A317" s="5" t="s">
        <v>5033</v>
      </c>
      <c r="B317" s="6">
        <v>1978.0</v>
      </c>
      <c r="C317" s="6">
        <v>670.0</v>
      </c>
      <c r="D317" s="14">
        <v>1.25</v>
      </c>
      <c r="E317" s="5">
        <v>1.0</v>
      </c>
      <c r="F317" s="9" t="s">
        <v>1369</v>
      </c>
      <c r="G317" s="14">
        <f t="shared" si="3"/>
        <v>0</v>
      </c>
      <c r="H317" s="5" t="s">
        <v>5164</v>
      </c>
      <c r="I317" s="5" t="s">
        <v>5165</v>
      </c>
      <c r="J317" s="5" t="s">
        <v>5166</v>
      </c>
    </row>
    <row r="318">
      <c r="A318" s="5" t="s">
        <v>4321</v>
      </c>
      <c r="B318" s="6">
        <v>1978.0</v>
      </c>
      <c r="C318" s="6">
        <v>686.0</v>
      </c>
      <c r="D318" s="14">
        <v>1.95</v>
      </c>
      <c r="E318" s="5">
        <v>1.0</v>
      </c>
      <c r="F318" s="10" t="s">
        <v>5167</v>
      </c>
      <c r="G318" s="14">
        <f t="shared" si="3"/>
        <v>0</v>
      </c>
      <c r="H318" s="5" t="s">
        <v>5168</v>
      </c>
      <c r="I318" s="5" t="s">
        <v>5169</v>
      </c>
      <c r="J318" s="5" t="s">
        <v>5170</v>
      </c>
    </row>
    <row r="319">
      <c r="A319" s="5" t="s">
        <v>4545</v>
      </c>
      <c r="B319" s="6">
        <v>1978.0</v>
      </c>
      <c r="C319" s="6">
        <v>720.0</v>
      </c>
      <c r="D319" s="14">
        <v>1.5</v>
      </c>
      <c r="E319" s="5">
        <v>1.0</v>
      </c>
      <c r="F319" s="10" t="s">
        <v>5171</v>
      </c>
      <c r="G319" s="14">
        <f t="shared" si="3"/>
        <v>0</v>
      </c>
      <c r="H319" s="5" t="s">
        <v>5172</v>
      </c>
      <c r="I319" s="5" t="s">
        <v>5173</v>
      </c>
      <c r="J319" s="5" t="s">
        <v>5174</v>
      </c>
    </row>
    <row r="320">
      <c r="A320" s="5" t="s">
        <v>4550</v>
      </c>
      <c r="B320" s="6">
        <v>1979.0</v>
      </c>
      <c r="C320" s="6">
        <v>170.0</v>
      </c>
      <c r="D320" s="14">
        <v>1.35</v>
      </c>
      <c r="E320" s="5">
        <v>1.0</v>
      </c>
      <c r="F320" s="9" t="s">
        <v>1369</v>
      </c>
      <c r="G320" s="14">
        <f t="shared" si="3"/>
        <v>0</v>
      </c>
      <c r="H320" s="5" t="s">
        <v>5175</v>
      </c>
      <c r="I320" s="5" t="s">
        <v>5176</v>
      </c>
      <c r="J320" s="5" t="s">
        <v>5177</v>
      </c>
    </row>
    <row r="321">
      <c r="A321" s="5" t="s">
        <v>4912</v>
      </c>
      <c r="B321" s="6">
        <v>1979.0</v>
      </c>
      <c r="C321" s="6">
        <v>225.0</v>
      </c>
      <c r="D321" s="14">
        <v>1.85</v>
      </c>
      <c r="E321" s="5">
        <v>1.0</v>
      </c>
      <c r="F321" s="9" t="s">
        <v>1369</v>
      </c>
      <c r="G321" s="14">
        <f t="shared" si="3"/>
        <v>0</v>
      </c>
      <c r="H321" s="5" t="s">
        <v>5178</v>
      </c>
      <c r="I321" s="5" t="s">
        <v>5179</v>
      </c>
      <c r="J321" s="5" t="s">
        <v>5180</v>
      </c>
    </row>
    <row r="322">
      <c r="A322" s="5" t="s">
        <v>4787</v>
      </c>
      <c r="B322" s="6">
        <v>1979.0</v>
      </c>
      <c r="C322" s="6">
        <v>308.0</v>
      </c>
      <c r="D322" s="14">
        <v>1.23</v>
      </c>
      <c r="E322" s="5">
        <v>1.0</v>
      </c>
      <c r="F322" s="9" t="s">
        <v>1369</v>
      </c>
      <c r="G322" s="14">
        <f t="shared" si="3"/>
        <v>0</v>
      </c>
      <c r="H322" s="5" t="s">
        <v>5181</v>
      </c>
      <c r="I322" s="5" t="s">
        <v>5182</v>
      </c>
      <c r="J322" s="5" t="s">
        <v>5183</v>
      </c>
    </row>
    <row r="323">
      <c r="A323" s="5" t="s">
        <v>4321</v>
      </c>
      <c r="B323" s="6">
        <v>1979.0</v>
      </c>
      <c r="C323" s="6">
        <v>321.0</v>
      </c>
      <c r="D323" s="14">
        <v>2.0</v>
      </c>
      <c r="E323" s="5">
        <v>1.0</v>
      </c>
      <c r="F323" s="9" t="s">
        <v>1369</v>
      </c>
      <c r="G323" s="14">
        <f t="shared" si="3"/>
        <v>0</v>
      </c>
      <c r="H323" s="5" t="s">
        <v>5184</v>
      </c>
      <c r="I323" s="5" t="s">
        <v>5185</v>
      </c>
      <c r="J323" s="5" t="s">
        <v>5186</v>
      </c>
    </row>
    <row r="324">
      <c r="A324" s="5" t="s">
        <v>5108</v>
      </c>
      <c r="B324" s="6">
        <v>1979.0</v>
      </c>
      <c r="C324" s="6">
        <v>348.0</v>
      </c>
      <c r="D324" s="14">
        <v>1.25</v>
      </c>
      <c r="E324" s="5">
        <v>1.0</v>
      </c>
      <c r="F324" s="9" t="s">
        <v>1505</v>
      </c>
      <c r="G324" s="14">
        <f t="shared" si="3"/>
        <v>0</v>
      </c>
      <c r="H324" s="5" t="s">
        <v>5187</v>
      </c>
      <c r="I324" s="5" t="s">
        <v>5188</v>
      </c>
      <c r="J324" s="5" t="s">
        <v>5189</v>
      </c>
    </row>
    <row r="325">
      <c r="A325" s="5" t="s">
        <v>4731</v>
      </c>
      <c r="B325" s="6">
        <v>1979.0</v>
      </c>
      <c r="C325" s="6">
        <v>390.0</v>
      </c>
      <c r="D325" s="14">
        <v>0.75</v>
      </c>
      <c r="E325" s="5">
        <v>1.0</v>
      </c>
      <c r="F325" s="9" t="s">
        <v>1369</v>
      </c>
      <c r="G325" s="14">
        <f t="shared" si="3"/>
        <v>0</v>
      </c>
      <c r="H325" s="5" t="s">
        <v>5190</v>
      </c>
      <c r="I325" s="5" t="s">
        <v>5191</v>
      </c>
      <c r="J325" s="5" t="s">
        <v>5192</v>
      </c>
    </row>
    <row r="326">
      <c r="A326" s="5" t="s">
        <v>5033</v>
      </c>
      <c r="B326" s="6">
        <v>1979.0</v>
      </c>
      <c r="C326" s="6">
        <v>400.0</v>
      </c>
      <c r="D326" s="14">
        <v>0.8</v>
      </c>
      <c r="E326" s="5">
        <v>1.0</v>
      </c>
      <c r="F326" s="9" t="s">
        <v>1505</v>
      </c>
      <c r="G326" s="14">
        <f t="shared" si="3"/>
        <v>0</v>
      </c>
      <c r="H326" s="5" t="s">
        <v>5193</v>
      </c>
      <c r="I326" s="5" t="s">
        <v>5194</v>
      </c>
      <c r="J326" s="5" t="s">
        <v>5195</v>
      </c>
    </row>
    <row r="327">
      <c r="A327" s="5" t="s">
        <v>5089</v>
      </c>
      <c r="B327" s="6">
        <v>1979.0</v>
      </c>
      <c r="C327" s="6">
        <v>457.0</v>
      </c>
      <c r="D327" s="14">
        <v>1.79</v>
      </c>
      <c r="E327" s="5">
        <v>1.0</v>
      </c>
      <c r="F327" s="9" t="s">
        <v>1369</v>
      </c>
      <c r="G327" s="14">
        <f t="shared" si="3"/>
        <v>0</v>
      </c>
      <c r="H327" s="5" t="s">
        <v>5196</v>
      </c>
      <c r="I327" s="5" t="s">
        <v>5197</v>
      </c>
      <c r="J327" s="5" t="s">
        <v>5198</v>
      </c>
    </row>
    <row r="328">
      <c r="A328" s="5" t="s">
        <v>4513</v>
      </c>
      <c r="B328" s="6">
        <v>1979.0</v>
      </c>
      <c r="C328" s="6">
        <v>495.0</v>
      </c>
      <c r="D328" s="14">
        <v>2.05</v>
      </c>
      <c r="E328" s="5">
        <v>1.0</v>
      </c>
      <c r="F328" s="10" t="s">
        <v>185</v>
      </c>
      <c r="G328" s="14">
        <f t="shared" si="3"/>
        <v>0</v>
      </c>
      <c r="H328" s="5" t="s">
        <v>5199</v>
      </c>
      <c r="I328" s="5" t="s">
        <v>5200</v>
      </c>
      <c r="J328" s="5" t="s">
        <v>5201</v>
      </c>
    </row>
    <row r="329">
      <c r="A329" s="5" t="s">
        <v>5037</v>
      </c>
      <c r="B329" s="6">
        <v>1979.0</v>
      </c>
      <c r="C329" s="6">
        <v>520.0</v>
      </c>
      <c r="D329" s="14">
        <v>2.0</v>
      </c>
      <c r="E329" s="5">
        <v>1.0</v>
      </c>
      <c r="F329" s="9" t="s">
        <v>1369</v>
      </c>
      <c r="G329" s="14">
        <f t="shared" si="3"/>
        <v>0</v>
      </c>
      <c r="H329" s="5" t="s">
        <v>5202</v>
      </c>
      <c r="I329" s="5" t="s">
        <v>5203</v>
      </c>
      <c r="J329" s="5" t="s">
        <v>5204</v>
      </c>
    </row>
    <row r="330">
      <c r="A330" s="5" t="s">
        <v>4545</v>
      </c>
      <c r="B330" s="6">
        <v>1979.0</v>
      </c>
      <c r="C330" s="6">
        <v>544.0</v>
      </c>
      <c r="D330" s="14">
        <v>1.5</v>
      </c>
      <c r="E330" s="5">
        <v>1.0</v>
      </c>
      <c r="F330" s="10" t="s">
        <v>185</v>
      </c>
      <c r="G330" s="14">
        <f t="shared" si="3"/>
        <v>0</v>
      </c>
      <c r="H330" s="5" t="s">
        <v>5205</v>
      </c>
      <c r="I330" s="5" t="s">
        <v>5206</v>
      </c>
      <c r="J330" s="5" t="s">
        <v>5207</v>
      </c>
    </row>
    <row r="331">
      <c r="A331" s="5" t="s">
        <v>4457</v>
      </c>
      <c r="B331" s="6">
        <v>1979.0</v>
      </c>
      <c r="C331" s="6">
        <v>595.0</v>
      </c>
      <c r="D331" s="14">
        <v>0.65</v>
      </c>
      <c r="E331" s="5">
        <v>1.0</v>
      </c>
      <c r="F331" s="10" t="s">
        <v>185</v>
      </c>
      <c r="G331" s="14">
        <f t="shared" si="3"/>
        <v>0</v>
      </c>
      <c r="H331" s="5" t="s">
        <v>5208</v>
      </c>
      <c r="I331" s="5" t="s">
        <v>5209</v>
      </c>
      <c r="J331" s="5" t="s">
        <v>5210</v>
      </c>
    </row>
    <row r="332">
      <c r="A332" s="5" t="s">
        <v>4509</v>
      </c>
      <c r="B332" s="6">
        <v>1979.0</v>
      </c>
      <c r="C332" s="6">
        <v>670.0</v>
      </c>
      <c r="D332" s="14">
        <v>1.0</v>
      </c>
      <c r="E332" s="5">
        <v>1.0</v>
      </c>
      <c r="F332" s="9" t="s">
        <v>1505</v>
      </c>
      <c r="G332" s="14">
        <f t="shared" si="3"/>
        <v>0</v>
      </c>
      <c r="H332" s="5" t="s">
        <v>5211</v>
      </c>
      <c r="I332" s="5" t="s">
        <v>5212</v>
      </c>
      <c r="J332" s="5" t="s">
        <v>5213</v>
      </c>
    </row>
    <row r="333">
      <c r="A333" s="5" t="s">
        <v>4844</v>
      </c>
      <c r="B333" s="6">
        <v>1979.0</v>
      </c>
      <c r="C333" s="6">
        <v>680.0</v>
      </c>
      <c r="D333" s="14">
        <v>1.7</v>
      </c>
      <c r="E333" s="5">
        <v>1.0</v>
      </c>
      <c r="F333" s="9" t="s">
        <v>1505</v>
      </c>
      <c r="G333" s="14">
        <f t="shared" si="3"/>
        <v>0</v>
      </c>
      <c r="H333" s="5" t="s">
        <v>5214</v>
      </c>
      <c r="I333" s="5" t="s">
        <v>5215</v>
      </c>
      <c r="J333" s="5" t="s">
        <v>5216</v>
      </c>
    </row>
    <row r="334">
      <c r="A334" s="5" t="s">
        <v>5089</v>
      </c>
      <c r="B334" s="6">
        <v>1980.0</v>
      </c>
      <c r="C334" s="6">
        <v>17.0</v>
      </c>
      <c r="D334" s="14">
        <v>1.5</v>
      </c>
      <c r="E334" s="5">
        <v>1.0</v>
      </c>
      <c r="F334" s="9" t="s">
        <v>1369</v>
      </c>
      <c r="G334" s="14">
        <f t="shared" si="3"/>
        <v>0</v>
      </c>
      <c r="H334" s="5" t="s">
        <v>5217</v>
      </c>
      <c r="I334" s="5" t="s">
        <v>5218</v>
      </c>
      <c r="J334" s="5" t="s">
        <v>5219</v>
      </c>
    </row>
    <row r="335">
      <c r="A335" s="5" t="s">
        <v>4844</v>
      </c>
      <c r="B335" s="6">
        <v>1980.0</v>
      </c>
      <c r="C335" s="6">
        <v>40.0</v>
      </c>
      <c r="D335" s="14">
        <v>2.5</v>
      </c>
      <c r="E335" s="5">
        <v>1.0</v>
      </c>
      <c r="F335" s="9" t="s">
        <v>1369</v>
      </c>
      <c r="G335" s="14">
        <f t="shared" si="3"/>
        <v>0</v>
      </c>
      <c r="H335" s="5" t="s">
        <v>5220</v>
      </c>
      <c r="I335" s="5" t="s">
        <v>5221</v>
      </c>
      <c r="J335" s="5" t="s">
        <v>5222</v>
      </c>
    </row>
    <row r="336">
      <c r="A336" s="5" t="s">
        <v>5037</v>
      </c>
      <c r="B336" s="6">
        <v>1980.0</v>
      </c>
      <c r="C336" s="6">
        <v>70.0</v>
      </c>
      <c r="D336" s="14">
        <v>1.5</v>
      </c>
      <c r="E336" s="5">
        <v>1.0</v>
      </c>
      <c r="F336" s="9" t="s">
        <v>1627</v>
      </c>
      <c r="G336" s="14">
        <f t="shared" si="3"/>
        <v>0</v>
      </c>
      <c r="H336" s="5" t="s">
        <v>5223</v>
      </c>
      <c r="I336" s="5" t="s">
        <v>5224</v>
      </c>
      <c r="J336" s="5" t="s">
        <v>5225</v>
      </c>
    </row>
    <row r="337">
      <c r="A337" s="5" t="s">
        <v>4513</v>
      </c>
      <c r="B337" s="6">
        <v>1980.0</v>
      </c>
      <c r="C337" s="6">
        <v>125.0</v>
      </c>
      <c r="D337" s="14">
        <v>0.65</v>
      </c>
      <c r="E337" s="5">
        <v>1.0</v>
      </c>
      <c r="F337" s="9" t="s">
        <v>1627</v>
      </c>
      <c r="G337" s="14">
        <f t="shared" si="3"/>
        <v>0</v>
      </c>
      <c r="H337" s="5" t="s">
        <v>5226</v>
      </c>
      <c r="I337" s="5" t="s">
        <v>5227</v>
      </c>
      <c r="J337" s="5" t="s">
        <v>5228</v>
      </c>
    </row>
    <row r="338">
      <c r="A338" s="5" t="s">
        <v>4912</v>
      </c>
      <c r="B338" s="6">
        <v>1980.0</v>
      </c>
      <c r="C338" s="6">
        <v>140.0</v>
      </c>
      <c r="D338" s="14">
        <v>0.7</v>
      </c>
      <c r="E338" s="5">
        <v>1.0</v>
      </c>
      <c r="F338" s="9" t="s">
        <v>1627</v>
      </c>
      <c r="G338" s="14">
        <f t="shared" si="3"/>
        <v>0</v>
      </c>
      <c r="H338" s="5" t="s">
        <v>5229</v>
      </c>
      <c r="I338" s="5" t="s">
        <v>5230</v>
      </c>
      <c r="J338" s="5" t="s">
        <v>5231</v>
      </c>
    </row>
    <row r="339">
      <c r="A339" s="5" t="s">
        <v>5033</v>
      </c>
      <c r="B339" s="6">
        <v>1980.0</v>
      </c>
      <c r="C339" s="6">
        <v>200.0</v>
      </c>
      <c r="D339" s="14">
        <v>0.9</v>
      </c>
      <c r="E339" s="5">
        <v>1.0</v>
      </c>
      <c r="F339" s="9" t="s">
        <v>1627</v>
      </c>
      <c r="G339" s="14">
        <f t="shared" si="3"/>
        <v>0</v>
      </c>
      <c r="H339" s="5" t="s">
        <v>5232</v>
      </c>
      <c r="I339" s="5" t="s">
        <v>5233</v>
      </c>
      <c r="J339" s="5" t="s">
        <v>5234</v>
      </c>
    </row>
    <row r="340">
      <c r="A340" s="5" t="s">
        <v>5108</v>
      </c>
      <c r="B340" s="6">
        <v>1980.0</v>
      </c>
      <c r="C340" s="6">
        <v>235.0</v>
      </c>
      <c r="D340" s="14">
        <v>4.25</v>
      </c>
      <c r="E340" s="5">
        <v>1.0</v>
      </c>
      <c r="F340" s="9" t="s">
        <v>1627</v>
      </c>
      <c r="G340" s="14">
        <f t="shared" si="3"/>
        <v>0</v>
      </c>
      <c r="H340" s="5" t="s">
        <v>5235</v>
      </c>
      <c r="I340" s="5" t="s">
        <v>5236</v>
      </c>
      <c r="J340" s="5" t="s">
        <v>5237</v>
      </c>
    </row>
    <row r="341">
      <c r="A341" s="5" t="s">
        <v>4457</v>
      </c>
      <c r="B341" s="6">
        <v>1980.0</v>
      </c>
      <c r="C341" s="6">
        <v>245.0</v>
      </c>
      <c r="D341" s="14">
        <v>0.73</v>
      </c>
      <c r="E341" s="5">
        <v>1.0</v>
      </c>
      <c r="F341" s="9" t="s">
        <v>1627</v>
      </c>
      <c r="G341" s="14">
        <f t="shared" si="3"/>
        <v>0</v>
      </c>
      <c r="H341" s="5" t="s">
        <v>5238</v>
      </c>
      <c r="I341" s="5" t="s">
        <v>5239</v>
      </c>
      <c r="J341" s="5" t="s">
        <v>5240</v>
      </c>
    </row>
    <row r="342">
      <c r="A342" s="5" t="s">
        <v>4321</v>
      </c>
      <c r="B342" s="6">
        <v>1980.0</v>
      </c>
      <c r="C342" s="6">
        <v>280.0</v>
      </c>
      <c r="D342" s="14">
        <v>0.7</v>
      </c>
      <c r="E342" s="5">
        <v>1.0</v>
      </c>
      <c r="F342" s="9" t="s">
        <v>1369</v>
      </c>
      <c r="G342" s="14">
        <f t="shared" si="3"/>
        <v>0</v>
      </c>
      <c r="H342" s="5" t="s">
        <v>5241</v>
      </c>
      <c r="I342" s="5" t="s">
        <v>5242</v>
      </c>
      <c r="J342" s="5" t="s">
        <v>5243</v>
      </c>
    </row>
    <row r="343">
      <c r="A343" s="5" t="s">
        <v>4545</v>
      </c>
      <c r="B343" s="6">
        <v>1980.0</v>
      </c>
      <c r="C343" s="6">
        <v>390.0</v>
      </c>
      <c r="D343" s="14">
        <v>0.59</v>
      </c>
      <c r="E343" s="5">
        <v>1.0</v>
      </c>
      <c r="F343" s="10" t="s">
        <v>5244</v>
      </c>
      <c r="G343" s="14">
        <f t="shared" si="3"/>
        <v>0</v>
      </c>
      <c r="H343" s="5" t="s">
        <v>5245</v>
      </c>
      <c r="I343" s="5" t="s">
        <v>5246</v>
      </c>
      <c r="J343" s="5" t="s">
        <v>5247</v>
      </c>
    </row>
    <row r="344">
      <c r="A344" s="5" t="s">
        <v>4550</v>
      </c>
      <c r="B344" s="6">
        <v>1980.0</v>
      </c>
      <c r="C344" s="6">
        <v>440.0</v>
      </c>
      <c r="D344" s="14">
        <v>0.59</v>
      </c>
      <c r="E344" s="5">
        <v>1.0</v>
      </c>
      <c r="F344" s="9" t="s">
        <v>1369</v>
      </c>
      <c r="G344" s="14">
        <f t="shared" si="3"/>
        <v>0</v>
      </c>
      <c r="H344" s="5" t="s">
        <v>5248</v>
      </c>
      <c r="I344" s="5" t="s">
        <v>5249</v>
      </c>
      <c r="J344" s="5" t="s">
        <v>5250</v>
      </c>
    </row>
    <row r="345">
      <c r="A345" s="5" t="s">
        <v>4787</v>
      </c>
      <c r="B345" s="6">
        <v>1980.0</v>
      </c>
      <c r="C345" s="6">
        <v>457.0</v>
      </c>
      <c r="D345" s="14">
        <v>0.45</v>
      </c>
      <c r="E345" s="5">
        <v>1.0</v>
      </c>
      <c r="F345" s="9" t="s">
        <v>1627</v>
      </c>
      <c r="G345" s="14">
        <f t="shared" si="3"/>
        <v>0</v>
      </c>
      <c r="H345" s="5" t="s">
        <v>5251</v>
      </c>
      <c r="I345" s="5" t="s">
        <v>5252</v>
      </c>
      <c r="J345" s="5" t="s">
        <v>5253</v>
      </c>
    </row>
    <row r="346">
      <c r="A346" s="5" t="s">
        <v>4731</v>
      </c>
      <c r="B346" s="6">
        <v>1980.0</v>
      </c>
      <c r="C346" s="6">
        <v>651.0</v>
      </c>
      <c r="D346" s="14">
        <v>0.75</v>
      </c>
      <c r="E346" s="5">
        <v>1.0</v>
      </c>
      <c r="F346" s="9" t="s">
        <v>1369</v>
      </c>
      <c r="G346" s="14">
        <f t="shared" si="3"/>
        <v>0</v>
      </c>
      <c r="H346" s="5" t="s">
        <v>5254</v>
      </c>
      <c r="I346" s="5" t="s">
        <v>5255</v>
      </c>
      <c r="J346" s="5" t="s">
        <v>5256</v>
      </c>
    </row>
    <row r="347">
      <c r="A347" s="5" t="s">
        <v>5108</v>
      </c>
      <c r="B347" s="6">
        <v>1981.0</v>
      </c>
      <c r="C347" s="6">
        <v>125.0</v>
      </c>
      <c r="D347" s="14">
        <v>0.55</v>
      </c>
      <c r="E347" s="5">
        <v>1.0</v>
      </c>
      <c r="F347" s="10" t="s">
        <v>1718</v>
      </c>
      <c r="G347" s="14">
        <f t="shared" si="3"/>
        <v>0</v>
      </c>
      <c r="H347" s="5" t="s">
        <v>5257</v>
      </c>
      <c r="I347" s="5" t="s">
        <v>5258</v>
      </c>
      <c r="J347" s="5" t="s">
        <v>5259</v>
      </c>
    </row>
    <row r="348">
      <c r="A348" s="5" t="s">
        <v>4545</v>
      </c>
      <c r="B348" s="6">
        <v>1981.0</v>
      </c>
      <c r="C348" s="6">
        <v>158.0</v>
      </c>
      <c r="D348" s="14">
        <v>0.4</v>
      </c>
      <c r="E348" s="5">
        <v>1.0</v>
      </c>
      <c r="F348" s="10" t="s">
        <v>1718</v>
      </c>
      <c r="G348" s="14">
        <f t="shared" si="3"/>
        <v>0</v>
      </c>
      <c r="H348" s="5" t="s">
        <v>5260</v>
      </c>
      <c r="I348" s="5" t="s">
        <v>5261</v>
      </c>
      <c r="J348" s="5" t="s">
        <v>5262</v>
      </c>
    </row>
    <row r="349">
      <c r="A349" s="5" t="s">
        <v>4731</v>
      </c>
      <c r="B349" s="6">
        <v>1981.0</v>
      </c>
      <c r="C349" s="6">
        <v>229.0</v>
      </c>
      <c r="D349" s="14">
        <v>0.45</v>
      </c>
      <c r="E349" s="5">
        <v>1.0</v>
      </c>
      <c r="F349" s="10" t="s">
        <v>2518</v>
      </c>
      <c r="G349" s="14">
        <f t="shared" si="3"/>
        <v>0</v>
      </c>
      <c r="H349" s="5" t="s">
        <v>5263</v>
      </c>
      <c r="I349" s="5" t="s">
        <v>5264</v>
      </c>
      <c r="J349" s="5" t="s">
        <v>5265</v>
      </c>
    </row>
    <row r="350">
      <c r="A350" s="5" t="s">
        <v>4457</v>
      </c>
      <c r="B350" s="6">
        <v>1981.0</v>
      </c>
      <c r="C350" s="6">
        <v>387.0</v>
      </c>
      <c r="D350" s="14">
        <v>0.35</v>
      </c>
      <c r="E350" s="5">
        <v>1.0</v>
      </c>
      <c r="F350" s="10" t="s">
        <v>2518</v>
      </c>
      <c r="G350" s="14">
        <f t="shared" si="3"/>
        <v>0</v>
      </c>
      <c r="H350" s="5" t="s">
        <v>5266</v>
      </c>
      <c r="I350" s="5" t="s">
        <v>5267</v>
      </c>
      <c r="J350" s="5" t="s">
        <v>5268</v>
      </c>
    </row>
    <row r="351">
      <c r="A351" s="5" t="s">
        <v>4912</v>
      </c>
      <c r="B351" s="6">
        <v>1981.0</v>
      </c>
      <c r="C351" s="6">
        <v>460.0</v>
      </c>
      <c r="D351" s="14">
        <v>0.15</v>
      </c>
      <c r="E351" s="5">
        <v>1.0</v>
      </c>
      <c r="F351" s="10" t="s">
        <v>2853</v>
      </c>
      <c r="G351" s="14">
        <f t="shared" si="3"/>
        <v>0</v>
      </c>
      <c r="H351" s="5" t="s">
        <v>5269</v>
      </c>
      <c r="I351" s="5" t="s">
        <v>5270</v>
      </c>
      <c r="J351" s="5" t="s">
        <v>5271</v>
      </c>
    </row>
    <row r="352">
      <c r="A352" s="5" t="s">
        <v>5272</v>
      </c>
      <c r="B352" s="6">
        <v>1981.0</v>
      </c>
      <c r="C352" s="6">
        <v>479.0</v>
      </c>
      <c r="D352" s="14">
        <v>2.99</v>
      </c>
      <c r="E352" s="5">
        <v>1.0</v>
      </c>
      <c r="F352" s="10" t="s">
        <v>1690</v>
      </c>
      <c r="G352" s="14">
        <f t="shared" si="3"/>
        <v>0</v>
      </c>
      <c r="H352" s="5" t="s">
        <v>5273</v>
      </c>
      <c r="I352" s="5" t="s">
        <v>5274</v>
      </c>
      <c r="J352" s="5" t="s">
        <v>5275</v>
      </c>
    </row>
    <row r="353">
      <c r="A353" s="5" t="s">
        <v>4844</v>
      </c>
      <c r="B353" s="6">
        <v>1981.0</v>
      </c>
      <c r="C353" s="6">
        <v>480.0</v>
      </c>
      <c r="D353" s="14">
        <v>1.5</v>
      </c>
      <c r="E353" s="5">
        <v>1.0</v>
      </c>
      <c r="F353" s="10" t="s">
        <v>5276</v>
      </c>
      <c r="G353" s="14">
        <f t="shared" si="3"/>
        <v>0</v>
      </c>
      <c r="H353" s="5" t="s">
        <v>5277</v>
      </c>
      <c r="I353" s="5" t="s">
        <v>5278</v>
      </c>
      <c r="J353" s="5" t="s">
        <v>5279</v>
      </c>
    </row>
    <row r="354">
      <c r="A354" s="5" t="s">
        <v>5033</v>
      </c>
      <c r="B354" s="6">
        <v>1981.0</v>
      </c>
      <c r="C354" s="6">
        <v>500.0</v>
      </c>
      <c r="D354" s="14">
        <v>0.39</v>
      </c>
      <c r="E354" s="5">
        <v>1.0</v>
      </c>
      <c r="F354" s="10" t="s">
        <v>1690</v>
      </c>
      <c r="G354" s="14">
        <f t="shared" si="3"/>
        <v>0</v>
      </c>
      <c r="H354" s="5" t="s">
        <v>5280</v>
      </c>
      <c r="I354" s="5" t="s">
        <v>5281</v>
      </c>
      <c r="J354" s="5" t="s">
        <v>5282</v>
      </c>
    </row>
    <row r="355">
      <c r="A355" s="5" t="s">
        <v>4787</v>
      </c>
      <c r="B355" s="6">
        <v>1981.0</v>
      </c>
      <c r="C355" s="6">
        <v>554.0</v>
      </c>
      <c r="D355" s="14">
        <v>0.4</v>
      </c>
      <c r="E355" s="5">
        <v>1.0</v>
      </c>
      <c r="F355" s="10" t="s">
        <v>2853</v>
      </c>
      <c r="G355" s="14">
        <f t="shared" si="3"/>
        <v>0</v>
      </c>
      <c r="H355" s="5" t="s">
        <v>5283</v>
      </c>
      <c r="I355" s="5" t="s">
        <v>5284</v>
      </c>
      <c r="J355" s="5" t="s">
        <v>5285</v>
      </c>
    </row>
    <row r="356">
      <c r="A356" s="5" t="s">
        <v>4513</v>
      </c>
      <c r="B356" s="6">
        <v>1981.0</v>
      </c>
      <c r="C356" s="6">
        <v>575.0</v>
      </c>
      <c r="D356" s="14">
        <v>0.6</v>
      </c>
      <c r="E356" s="5">
        <v>1.0</v>
      </c>
      <c r="F356" s="10" t="s">
        <v>2853</v>
      </c>
      <c r="G356" s="14">
        <f t="shared" si="3"/>
        <v>0</v>
      </c>
      <c r="H356" s="5" t="s">
        <v>5286</v>
      </c>
      <c r="I356" s="5" t="s">
        <v>5287</v>
      </c>
      <c r="J356" s="5" t="s">
        <v>5288</v>
      </c>
    </row>
    <row r="357">
      <c r="A357" s="5" t="s">
        <v>4321</v>
      </c>
      <c r="B357" s="6">
        <v>1981.0</v>
      </c>
      <c r="C357" s="6">
        <v>582.0</v>
      </c>
      <c r="D357" s="14">
        <v>0.42</v>
      </c>
      <c r="E357" s="5">
        <v>1.0</v>
      </c>
      <c r="F357" s="10" t="s">
        <v>1718</v>
      </c>
      <c r="G357" s="14">
        <f t="shared" si="3"/>
        <v>0</v>
      </c>
      <c r="H357" s="5" t="s">
        <v>5289</v>
      </c>
      <c r="I357" s="5" t="s">
        <v>5290</v>
      </c>
      <c r="J357" s="5" t="s">
        <v>5291</v>
      </c>
    </row>
    <row r="358">
      <c r="A358" s="5" t="s">
        <v>5089</v>
      </c>
      <c r="B358" s="6">
        <v>1981.0</v>
      </c>
      <c r="C358" s="6">
        <v>590.0</v>
      </c>
      <c r="D358" s="14">
        <v>0.58</v>
      </c>
      <c r="E358" s="5">
        <v>1.0</v>
      </c>
      <c r="F358" s="10" t="s">
        <v>2853</v>
      </c>
      <c r="G358" s="14">
        <f t="shared" si="3"/>
        <v>0</v>
      </c>
      <c r="H358" s="5" t="s">
        <v>5292</v>
      </c>
      <c r="I358" s="5" t="s">
        <v>5293</v>
      </c>
      <c r="J358" s="5" t="s">
        <v>5294</v>
      </c>
    </row>
    <row r="359">
      <c r="A359" s="5" t="s">
        <v>4550</v>
      </c>
      <c r="B359" s="6">
        <v>1981.0</v>
      </c>
      <c r="C359" s="6">
        <v>605.0</v>
      </c>
      <c r="D359" s="14">
        <v>0.4</v>
      </c>
      <c r="E359" s="5">
        <v>1.0</v>
      </c>
      <c r="F359" s="9" t="s">
        <v>1369</v>
      </c>
      <c r="G359" s="14">
        <f t="shared" si="3"/>
        <v>0</v>
      </c>
      <c r="H359" s="5" t="s">
        <v>5295</v>
      </c>
      <c r="I359" s="5" t="s">
        <v>5296</v>
      </c>
      <c r="J359" s="5" t="s">
        <v>5297</v>
      </c>
    </row>
    <row r="360">
      <c r="A360" s="5" t="s">
        <v>5037</v>
      </c>
      <c r="B360" s="6">
        <v>1981.0</v>
      </c>
      <c r="C360" s="6">
        <v>660.0</v>
      </c>
      <c r="D360" s="14">
        <v>0.75</v>
      </c>
      <c r="E360" s="5">
        <v>1.0</v>
      </c>
      <c r="F360" s="10" t="s">
        <v>5298</v>
      </c>
      <c r="G360" s="14">
        <f t="shared" si="3"/>
        <v>0</v>
      </c>
      <c r="H360" s="5" t="s">
        <v>5299</v>
      </c>
      <c r="I360" s="5" t="s">
        <v>5300</v>
      </c>
      <c r="J360" s="5" t="s">
        <v>5301</v>
      </c>
    </row>
    <row r="361">
      <c r="A361" s="5" t="s">
        <v>5272</v>
      </c>
      <c r="B361" s="6">
        <v>1981.0</v>
      </c>
      <c r="C361" s="6">
        <v>816.0</v>
      </c>
      <c r="D361" s="14">
        <v>6.0</v>
      </c>
      <c r="E361" s="5">
        <v>1.0</v>
      </c>
      <c r="F361" s="10" t="s">
        <v>5302</v>
      </c>
      <c r="G361" s="14">
        <f t="shared" si="3"/>
        <v>0</v>
      </c>
      <c r="H361" s="5" t="s">
        <v>5303</v>
      </c>
      <c r="I361" s="5" t="s">
        <v>5304</v>
      </c>
      <c r="J361" s="5" t="s">
        <v>5305</v>
      </c>
    </row>
    <row r="362">
      <c r="A362" s="5" t="s">
        <v>5272</v>
      </c>
      <c r="B362" s="6">
        <v>1982.0</v>
      </c>
      <c r="C362" s="6">
        <v>70.0</v>
      </c>
      <c r="D362" s="14">
        <v>0.45</v>
      </c>
      <c r="E362" s="5">
        <v>1.0</v>
      </c>
      <c r="F362" s="10" t="s">
        <v>1761</v>
      </c>
      <c r="G362" s="14">
        <f t="shared" si="3"/>
        <v>0</v>
      </c>
      <c r="H362" s="5" t="s">
        <v>5306</v>
      </c>
      <c r="I362" s="5" t="s">
        <v>5307</v>
      </c>
      <c r="J362" s="5" t="s">
        <v>5308</v>
      </c>
    </row>
    <row r="363">
      <c r="A363" s="5" t="s">
        <v>4844</v>
      </c>
      <c r="B363" s="6">
        <v>1982.0</v>
      </c>
      <c r="C363" s="6">
        <v>110.0</v>
      </c>
      <c r="D363" s="14">
        <v>0.25</v>
      </c>
      <c r="E363" s="5">
        <v>1.0</v>
      </c>
      <c r="F363" s="10" t="s">
        <v>1761</v>
      </c>
      <c r="G363" s="14">
        <f t="shared" si="3"/>
        <v>0</v>
      </c>
      <c r="H363" s="5" t="s">
        <v>5309</v>
      </c>
      <c r="I363" s="5" t="s">
        <v>5310</v>
      </c>
      <c r="J363" s="5" t="s">
        <v>5311</v>
      </c>
    </row>
    <row r="364">
      <c r="A364" s="5" t="s">
        <v>4321</v>
      </c>
      <c r="B364" s="6">
        <v>1982.0</v>
      </c>
      <c r="C364" s="6">
        <v>115.0</v>
      </c>
      <c r="D364" s="14">
        <v>0.3</v>
      </c>
      <c r="E364" s="5">
        <v>1.0</v>
      </c>
      <c r="F364" s="10" t="s">
        <v>1814</v>
      </c>
      <c r="G364" s="14">
        <f t="shared" si="3"/>
        <v>0</v>
      </c>
      <c r="H364" s="5" t="s">
        <v>5312</v>
      </c>
      <c r="I364" s="5" t="s">
        <v>5313</v>
      </c>
      <c r="J364" s="5" t="s">
        <v>5314</v>
      </c>
    </row>
    <row r="365">
      <c r="A365" s="5" t="s">
        <v>4457</v>
      </c>
      <c r="B365" s="6">
        <v>1982.0</v>
      </c>
      <c r="C365" s="6">
        <v>185.0</v>
      </c>
      <c r="D365" s="14">
        <v>0.4</v>
      </c>
      <c r="E365" s="5">
        <v>1.0</v>
      </c>
      <c r="F365" s="10" t="s">
        <v>1814</v>
      </c>
      <c r="G365" s="14">
        <f t="shared" si="3"/>
        <v>0</v>
      </c>
      <c r="H365" s="5" t="s">
        <v>5315</v>
      </c>
      <c r="I365" s="5" t="s">
        <v>5316</v>
      </c>
      <c r="J365" s="5" t="s">
        <v>5317</v>
      </c>
    </row>
    <row r="366">
      <c r="A366" s="5" t="s">
        <v>4513</v>
      </c>
      <c r="B366" s="6">
        <v>1982.0</v>
      </c>
      <c r="C366" s="6">
        <v>255.0</v>
      </c>
      <c r="D366" s="14">
        <v>0.32</v>
      </c>
      <c r="E366" s="5">
        <v>1.0</v>
      </c>
      <c r="F366" s="10" t="s">
        <v>1814</v>
      </c>
      <c r="G366" s="14">
        <f t="shared" si="3"/>
        <v>0</v>
      </c>
      <c r="H366" s="5" t="s">
        <v>5318</v>
      </c>
      <c r="I366" s="5" t="s">
        <v>5319</v>
      </c>
      <c r="J366" s="5" t="s">
        <v>5320</v>
      </c>
    </row>
    <row r="367">
      <c r="A367" s="5" t="s">
        <v>5089</v>
      </c>
      <c r="B367" s="6">
        <v>1982.0</v>
      </c>
      <c r="C367" s="6">
        <v>260.0</v>
      </c>
      <c r="D367" s="14">
        <v>0.47</v>
      </c>
      <c r="E367" s="5">
        <v>1.0</v>
      </c>
      <c r="F367" s="10" t="s">
        <v>1761</v>
      </c>
      <c r="G367" s="14">
        <f t="shared" si="3"/>
        <v>0</v>
      </c>
      <c r="H367" s="5" t="s">
        <v>5321</v>
      </c>
      <c r="I367" s="5" t="s">
        <v>5322</v>
      </c>
      <c r="J367" s="5" t="s">
        <v>5323</v>
      </c>
    </row>
    <row r="368">
      <c r="A368" s="5" t="s">
        <v>4550</v>
      </c>
      <c r="B368" s="6">
        <v>1982.0</v>
      </c>
      <c r="C368" s="6">
        <v>305.0</v>
      </c>
      <c r="D368" s="14">
        <v>0.35</v>
      </c>
      <c r="E368" s="5">
        <v>1.0</v>
      </c>
      <c r="F368" s="10" t="s">
        <v>1814</v>
      </c>
      <c r="G368" s="14">
        <f t="shared" si="3"/>
        <v>0</v>
      </c>
      <c r="H368" s="5" t="s">
        <v>5324</v>
      </c>
      <c r="I368" s="5" t="s">
        <v>5325</v>
      </c>
      <c r="J368" s="5" t="s">
        <v>5326</v>
      </c>
    </row>
    <row r="369">
      <c r="A369" s="5" t="s">
        <v>5108</v>
      </c>
      <c r="B369" s="6">
        <v>1982.0</v>
      </c>
      <c r="C369" s="6">
        <v>540.0</v>
      </c>
      <c r="D369" s="14">
        <v>0.38</v>
      </c>
      <c r="E369" s="5">
        <v>1.0</v>
      </c>
      <c r="F369" s="10" t="s">
        <v>1761</v>
      </c>
      <c r="G369" s="14">
        <f t="shared" si="3"/>
        <v>0</v>
      </c>
      <c r="H369" s="5" t="s">
        <v>5327</v>
      </c>
      <c r="I369" s="5" t="s">
        <v>5328</v>
      </c>
      <c r="J369" s="5" t="s">
        <v>5329</v>
      </c>
    </row>
    <row r="370">
      <c r="A370" s="5" t="s">
        <v>4731</v>
      </c>
      <c r="B370" s="6">
        <v>1982.0</v>
      </c>
      <c r="C370" s="6">
        <v>585.0</v>
      </c>
      <c r="D370" s="14">
        <v>0.5</v>
      </c>
      <c r="E370" s="5">
        <v>1.0</v>
      </c>
      <c r="F370" s="10" t="s">
        <v>2518</v>
      </c>
      <c r="G370" s="14">
        <f t="shared" si="3"/>
        <v>0</v>
      </c>
      <c r="H370" s="5" t="s">
        <v>5330</v>
      </c>
      <c r="I370" s="5" t="s">
        <v>5331</v>
      </c>
      <c r="J370" s="5" t="s">
        <v>5332</v>
      </c>
    </row>
    <row r="371">
      <c r="A371" s="5" t="s">
        <v>4545</v>
      </c>
      <c r="B371" s="6">
        <v>1982.0</v>
      </c>
      <c r="C371" s="6">
        <v>624.0</v>
      </c>
      <c r="D371" s="14">
        <v>0.38</v>
      </c>
      <c r="E371" s="5">
        <v>1.0</v>
      </c>
      <c r="F371" s="10" t="s">
        <v>1814</v>
      </c>
      <c r="G371" s="14">
        <f t="shared" si="3"/>
        <v>0</v>
      </c>
      <c r="H371" s="5" t="s">
        <v>5333</v>
      </c>
      <c r="I371" s="5" t="s">
        <v>5334</v>
      </c>
      <c r="J371" s="5" t="s">
        <v>5335</v>
      </c>
    </row>
    <row r="372">
      <c r="A372" s="5" t="s">
        <v>4787</v>
      </c>
      <c r="B372" s="6">
        <v>1982.0</v>
      </c>
      <c r="C372" s="6">
        <v>685.0</v>
      </c>
      <c r="D372" s="14">
        <v>0.36</v>
      </c>
      <c r="E372" s="5">
        <v>1.0</v>
      </c>
      <c r="F372" s="10" t="s">
        <v>1814</v>
      </c>
      <c r="G372" s="14">
        <f t="shared" si="3"/>
        <v>0</v>
      </c>
      <c r="H372" s="5" t="s">
        <v>5336</v>
      </c>
      <c r="I372" s="5" t="s">
        <v>5337</v>
      </c>
      <c r="J372" s="5" t="s">
        <v>5338</v>
      </c>
    </row>
    <row r="373">
      <c r="A373" s="5" t="s">
        <v>5037</v>
      </c>
      <c r="B373" s="6">
        <v>1982.0</v>
      </c>
      <c r="C373" s="6">
        <v>730.0</v>
      </c>
      <c r="D373" s="14">
        <v>1.05</v>
      </c>
      <c r="E373" s="5">
        <v>1.0</v>
      </c>
      <c r="F373" s="10" t="s">
        <v>2903</v>
      </c>
      <c r="G373" s="14">
        <f t="shared" si="3"/>
        <v>0</v>
      </c>
      <c r="H373" s="5" t="s">
        <v>5339</v>
      </c>
      <c r="I373" s="5" t="s">
        <v>5340</v>
      </c>
      <c r="J373" s="5" t="s">
        <v>5341</v>
      </c>
    </row>
    <row r="374">
      <c r="A374" s="5" t="s">
        <v>5033</v>
      </c>
      <c r="B374" s="6">
        <v>1982.0</v>
      </c>
      <c r="C374" s="6">
        <v>750.0</v>
      </c>
      <c r="D374" s="14">
        <v>0.25</v>
      </c>
      <c r="E374" s="5">
        <v>1.0</v>
      </c>
      <c r="F374" s="10" t="s">
        <v>2518</v>
      </c>
      <c r="G374" s="14">
        <f t="shared" si="3"/>
        <v>0</v>
      </c>
      <c r="H374" s="5" t="s">
        <v>5342</v>
      </c>
      <c r="I374" s="5" t="s">
        <v>5343</v>
      </c>
      <c r="J374" s="5" t="s">
        <v>5344</v>
      </c>
    </row>
    <row r="375">
      <c r="A375" s="5" t="s">
        <v>4912</v>
      </c>
      <c r="B375" s="6">
        <v>1982.0</v>
      </c>
      <c r="C375" s="6">
        <v>770.0</v>
      </c>
      <c r="D375" s="14">
        <v>0.25</v>
      </c>
      <c r="E375" s="5">
        <v>1.0</v>
      </c>
      <c r="F375" s="10" t="s">
        <v>2518</v>
      </c>
      <c r="G375" s="14">
        <f t="shared" si="3"/>
        <v>0</v>
      </c>
      <c r="H375" s="5" t="s">
        <v>5345</v>
      </c>
      <c r="I375" s="5" t="s">
        <v>5346</v>
      </c>
      <c r="J375" s="5" t="s">
        <v>5347</v>
      </c>
    </row>
    <row r="376">
      <c r="A376" s="5" t="s">
        <v>4844</v>
      </c>
      <c r="B376" s="6">
        <v>1983.0</v>
      </c>
      <c r="C376" s="6">
        <v>20.0</v>
      </c>
      <c r="D376" s="14">
        <v>0.45</v>
      </c>
      <c r="E376" s="5">
        <v>1.0</v>
      </c>
      <c r="F376" s="10" t="s">
        <v>1825</v>
      </c>
      <c r="G376" s="14">
        <f t="shared" si="3"/>
        <v>0</v>
      </c>
      <c r="H376" s="5" t="s">
        <v>5348</v>
      </c>
      <c r="I376" s="5" t="s">
        <v>5349</v>
      </c>
      <c r="J376" s="5" t="s">
        <v>5350</v>
      </c>
    </row>
    <row r="377">
      <c r="A377" s="5" t="s">
        <v>5033</v>
      </c>
      <c r="B377" s="6">
        <v>1983.0</v>
      </c>
      <c r="C377" s="6">
        <v>30.0</v>
      </c>
      <c r="D377" s="14">
        <v>0.75</v>
      </c>
      <c r="E377" s="5">
        <v>1.0</v>
      </c>
      <c r="F377" s="10" t="s">
        <v>1825</v>
      </c>
      <c r="G377" s="14">
        <f t="shared" si="3"/>
        <v>0</v>
      </c>
      <c r="H377" s="5" t="s">
        <v>5351</v>
      </c>
      <c r="I377" s="5" t="s">
        <v>5352</v>
      </c>
      <c r="J377" s="5" t="s">
        <v>5353</v>
      </c>
    </row>
    <row r="378">
      <c r="A378" s="5" t="s">
        <v>4731</v>
      </c>
      <c r="B378" s="6">
        <v>1983.0</v>
      </c>
      <c r="C378" s="6">
        <v>35.0</v>
      </c>
      <c r="D378" s="14">
        <v>0.15</v>
      </c>
      <c r="E378" s="5">
        <v>1.0</v>
      </c>
      <c r="F378" s="10" t="s">
        <v>1825</v>
      </c>
      <c r="G378" s="14">
        <f t="shared" si="3"/>
        <v>0</v>
      </c>
      <c r="H378" s="5" t="s">
        <v>5354</v>
      </c>
      <c r="I378" s="5" t="s">
        <v>5355</v>
      </c>
      <c r="J378" s="5" t="s">
        <v>5356</v>
      </c>
    </row>
    <row r="379">
      <c r="A379" s="5" t="s">
        <v>5357</v>
      </c>
      <c r="B379" s="6">
        <v>1983.0</v>
      </c>
      <c r="C379" s="6">
        <v>83.0</v>
      </c>
      <c r="D379" s="14">
        <v>6.0</v>
      </c>
      <c r="E379" s="5">
        <v>1.0</v>
      </c>
      <c r="F379" s="10" t="s">
        <v>1825</v>
      </c>
      <c r="G379" s="14">
        <f t="shared" si="3"/>
        <v>0</v>
      </c>
      <c r="H379" s="5" t="s">
        <v>5358</v>
      </c>
      <c r="I379" s="5" t="s">
        <v>5359</v>
      </c>
      <c r="J379" s="5" t="s">
        <v>5360</v>
      </c>
    </row>
    <row r="380">
      <c r="A380" s="5" t="s">
        <v>4550</v>
      </c>
      <c r="B380" s="6">
        <v>1983.0</v>
      </c>
      <c r="C380" s="6">
        <v>145.0</v>
      </c>
      <c r="D380" s="14">
        <v>0.3</v>
      </c>
      <c r="E380" s="5">
        <v>1.0</v>
      </c>
      <c r="F380" s="10" t="s">
        <v>1825</v>
      </c>
      <c r="G380" s="14">
        <f t="shared" si="3"/>
        <v>0</v>
      </c>
      <c r="H380" s="5" t="s">
        <v>5361</v>
      </c>
      <c r="I380" s="5" t="s">
        <v>5362</v>
      </c>
      <c r="J380" s="5" t="s">
        <v>5363</v>
      </c>
    </row>
    <row r="381">
      <c r="A381" s="5" t="s">
        <v>5089</v>
      </c>
      <c r="B381" s="6">
        <v>1983.0</v>
      </c>
      <c r="C381" s="6">
        <v>150.0</v>
      </c>
      <c r="D381" s="14">
        <v>0.44</v>
      </c>
      <c r="E381" s="5">
        <v>1.0</v>
      </c>
      <c r="F381" s="10" t="s">
        <v>1825</v>
      </c>
      <c r="G381" s="14">
        <f t="shared" si="3"/>
        <v>0</v>
      </c>
      <c r="H381" s="5" t="s">
        <v>5364</v>
      </c>
      <c r="I381" s="5" t="s">
        <v>5365</v>
      </c>
      <c r="J381" s="5" t="s">
        <v>5366</v>
      </c>
    </row>
    <row r="382">
      <c r="A382" s="5" t="s">
        <v>4545</v>
      </c>
      <c r="B382" s="6">
        <v>1983.0</v>
      </c>
      <c r="C382" s="6">
        <v>230.0</v>
      </c>
      <c r="D382" s="14">
        <v>0.3</v>
      </c>
      <c r="E382" s="5">
        <v>1.0</v>
      </c>
      <c r="F382" s="10" t="s">
        <v>1825</v>
      </c>
      <c r="G382" s="14">
        <f t="shared" si="3"/>
        <v>0</v>
      </c>
      <c r="H382" s="5" t="s">
        <v>5367</v>
      </c>
      <c r="I382" s="5" t="s">
        <v>5368</v>
      </c>
      <c r="J382" s="5" t="s">
        <v>5369</v>
      </c>
    </row>
    <row r="383">
      <c r="A383" s="5" t="s">
        <v>4912</v>
      </c>
      <c r="B383" s="6">
        <v>1983.0</v>
      </c>
      <c r="C383" s="6">
        <v>240.0</v>
      </c>
      <c r="D383" s="14">
        <v>0.3</v>
      </c>
      <c r="E383" s="5">
        <v>1.0</v>
      </c>
      <c r="F383" s="10" t="s">
        <v>1825</v>
      </c>
      <c r="G383" s="14">
        <f t="shared" si="3"/>
        <v>0</v>
      </c>
      <c r="H383" s="5" t="s">
        <v>5370</v>
      </c>
      <c r="I383" s="5" t="s">
        <v>5371</v>
      </c>
      <c r="J383" s="5" t="s">
        <v>5372</v>
      </c>
    </row>
    <row r="384">
      <c r="A384" s="5" t="s">
        <v>4787</v>
      </c>
      <c r="B384" s="6">
        <v>1983.0</v>
      </c>
      <c r="C384" s="6">
        <v>280.0</v>
      </c>
      <c r="D384" s="14">
        <v>0.3</v>
      </c>
      <c r="E384" s="5">
        <v>1.0</v>
      </c>
      <c r="F384" s="10" t="s">
        <v>1825</v>
      </c>
      <c r="G384" s="14">
        <f t="shared" si="3"/>
        <v>0</v>
      </c>
      <c r="H384" s="5" t="s">
        <v>5373</v>
      </c>
      <c r="I384" s="5" t="s">
        <v>5374</v>
      </c>
      <c r="J384" s="5" t="s">
        <v>5375</v>
      </c>
    </row>
    <row r="385">
      <c r="A385" s="5" t="s">
        <v>5037</v>
      </c>
      <c r="B385" s="6">
        <v>1983.0</v>
      </c>
      <c r="C385" s="6">
        <v>370.0</v>
      </c>
      <c r="D385" s="14">
        <v>0.3</v>
      </c>
      <c r="E385" s="5">
        <v>1.0</v>
      </c>
      <c r="F385" s="10" t="s">
        <v>1825</v>
      </c>
      <c r="G385" s="14">
        <f t="shared" si="3"/>
        <v>0</v>
      </c>
      <c r="H385" s="5" t="s">
        <v>5376</v>
      </c>
      <c r="I385" s="5" t="s">
        <v>5377</v>
      </c>
      <c r="J385" s="5" t="s">
        <v>5378</v>
      </c>
    </row>
    <row r="386">
      <c r="A386" s="5" t="s">
        <v>4457</v>
      </c>
      <c r="B386" s="6">
        <v>1983.0</v>
      </c>
      <c r="C386" s="6">
        <v>410.0</v>
      </c>
      <c r="D386" s="14">
        <v>0.5</v>
      </c>
      <c r="E386" s="5">
        <v>1.0</v>
      </c>
      <c r="F386" s="10" t="s">
        <v>1825</v>
      </c>
      <c r="G386" s="14">
        <f t="shared" si="3"/>
        <v>0</v>
      </c>
      <c r="H386" s="5" t="s">
        <v>5379</v>
      </c>
      <c r="I386" s="5" t="s">
        <v>5380</v>
      </c>
      <c r="J386" s="5" t="s">
        <v>5381</v>
      </c>
    </row>
    <row r="387">
      <c r="A387" s="5" t="s">
        <v>4321</v>
      </c>
      <c r="B387" s="6">
        <v>1983.0</v>
      </c>
      <c r="C387" s="6">
        <v>463.0</v>
      </c>
      <c r="D387" s="14">
        <v>0.3</v>
      </c>
      <c r="E387" s="5">
        <v>1.0</v>
      </c>
      <c r="F387" s="10" t="s">
        <v>1825</v>
      </c>
      <c r="G387" s="14">
        <f t="shared" si="3"/>
        <v>0</v>
      </c>
      <c r="H387" s="5" t="s">
        <v>5382</v>
      </c>
      <c r="I387" s="5" t="s">
        <v>5383</v>
      </c>
      <c r="J387" s="5" t="s">
        <v>5384</v>
      </c>
    </row>
    <row r="388">
      <c r="A388" s="5" t="s">
        <v>5272</v>
      </c>
      <c r="B388" s="6">
        <v>1983.0</v>
      </c>
      <c r="C388" s="6">
        <v>595.0</v>
      </c>
      <c r="D388" s="14">
        <v>0.85</v>
      </c>
      <c r="E388" s="5">
        <v>1.0</v>
      </c>
      <c r="F388" s="10" t="s">
        <v>1825</v>
      </c>
      <c r="G388" s="14">
        <f t="shared" si="3"/>
        <v>0</v>
      </c>
      <c r="H388" s="5" t="s">
        <v>5385</v>
      </c>
      <c r="I388" s="5" t="s">
        <v>5386</v>
      </c>
      <c r="J388" s="5" t="s">
        <v>5387</v>
      </c>
    </row>
    <row r="389">
      <c r="A389" s="5" t="s">
        <v>5108</v>
      </c>
      <c r="B389" s="6">
        <v>1983.0</v>
      </c>
      <c r="C389" s="6">
        <v>680.0</v>
      </c>
      <c r="D389" s="14">
        <v>0.7</v>
      </c>
      <c r="E389" s="5">
        <v>1.0</v>
      </c>
      <c r="F389" s="10" t="s">
        <v>1825</v>
      </c>
      <c r="G389" s="14">
        <f t="shared" si="3"/>
        <v>0</v>
      </c>
      <c r="H389" s="5" t="s">
        <v>5388</v>
      </c>
      <c r="I389" s="5" t="s">
        <v>5389</v>
      </c>
      <c r="J389" s="5" t="s">
        <v>5390</v>
      </c>
    </row>
    <row r="390">
      <c r="A390" s="5" t="s">
        <v>4513</v>
      </c>
      <c r="B390" s="6">
        <v>1983.0</v>
      </c>
      <c r="C390" s="6">
        <v>715.0</v>
      </c>
      <c r="D390" s="14">
        <v>1.09</v>
      </c>
      <c r="E390" s="5">
        <v>1.0</v>
      </c>
      <c r="F390" s="10" t="s">
        <v>1825</v>
      </c>
      <c r="G390" s="14">
        <f t="shared" si="3"/>
        <v>0</v>
      </c>
      <c r="H390" s="5" t="s">
        <v>5391</v>
      </c>
      <c r="I390" s="5" t="s">
        <v>5392</v>
      </c>
      <c r="J390" s="5" t="s">
        <v>5393</v>
      </c>
    </row>
    <row r="391">
      <c r="A391" s="5" t="s">
        <v>4550</v>
      </c>
      <c r="B391" s="6">
        <v>1984.0</v>
      </c>
      <c r="C391" s="6">
        <v>35.0</v>
      </c>
      <c r="D391" s="14">
        <v>0.25</v>
      </c>
      <c r="E391" s="5">
        <v>1.0</v>
      </c>
      <c r="F391" s="10"/>
      <c r="G391" s="14">
        <f t="shared" si="3"/>
        <v>0</v>
      </c>
      <c r="H391" s="5" t="s">
        <v>5394</v>
      </c>
      <c r="I391" s="5" t="s">
        <v>5395</v>
      </c>
      <c r="J391" s="5" t="s">
        <v>5396</v>
      </c>
    </row>
    <row r="392">
      <c r="A392" s="5" t="s">
        <v>5108</v>
      </c>
      <c r="B392" s="6">
        <v>1984.0</v>
      </c>
      <c r="C392" s="6">
        <v>200.0</v>
      </c>
      <c r="D392" s="14">
        <v>0.85</v>
      </c>
      <c r="E392" s="5">
        <v>1.0</v>
      </c>
      <c r="F392" s="10"/>
      <c r="G392" s="14">
        <f t="shared" si="3"/>
        <v>0</v>
      </c>
      <c r="H392" s="5" t="s">
        <v>5397</v>
      </c>
      <c r="I392" s="5" t="s">
        <v>5398</v>
      </c>
      <c r="J392" s="5" t="s">
        <v>5399</v>
      </c>
    </row>
    <row r="393">
      <c r="A393" s="5" t="s">
        <v>5272</v>
      </c>
      <c r="B393" s="6">
        <v>1984.0</v>
      </c>
      <c r="C393" s="6">
        <v>370.0</v>
      </c>
      <c r="D393" s="14">
        <v>0.75</v>
      </c>
      <c r="E393" s="5">
        <v>1.0</v>
      </c>
      <c r="F393" s="10"/>
      <c r="G393" s="14">
        <f t="shared" si="3"/>
        <v>0</v>
      </c>
      <c r="H393" s="5" t="s">
        <v>5400</v>
      </c>
      <c r="I393" s="5" t="s">
        <v>5401</v>
      </c>
      <c r="J393" s="5" t="s">
        <v>5402</v>
      </c>
    </row>
    <row r="394">
      <c r="A394" s="5" t="s">
        <v>4513</v>
      </c>
      <c r="B394" s="6">
        <v>1984.0</v>
      </c>
      <c r="C394" s="6">
        <v>385.0</v>
      </c>
      <c r="D394" s="14">
        <v>0.4</v>
      </c>
      <c r="E394" s="5">
        <v>1.0</v>
      </c>
      <c r="F394" s="17"/>
      <c r="G394" s="14">
        <f t="shared" si="3"/>
        <v>0</v>
      </c>
      <c r="H394" s="5" t="s">
        <v>5403</v>
      </c>
      <c r="I394" s="5" t="s">
        <v>5404</v>
      </c>
      <c r="J394" s="5" t="s">
        <v>5405</v>
      </c>
    </row>
    <row r="395">
      <c r="A395" s="5" t="s">
        <v>5037</v>
      </c>
      <c r="B395" s="6">
        <v>1984.0</v>
      </c>
      <c r="C395" s="6">
        <v>450.0</v>
      </c>
      <c r="D395" s="14">
        <v>1.08</v>
      </c>
      <c r="E395" s="5">
        <v>1.0</v>
      </c>
      <c r="F395" s="17"/>
      <c r="G395" s="14">
        <f t="shared" si="3"/>
        <v>0</v>
      </c>
      <c r="H395" s="5" t="s">
        <v>5406</v>
      </c>
      <c r="I395" s="5" t="s">
        <v>5407</v>
      </c>
      <c r="J395" s="5" t="s">
        <v>5408</v>
      </c>
    </row>
    <row r="396">
      <c r="A396" s="5" t="s">
        <v>4545</v>
      </c>
      <c r="B396" s="6">
        <v>1984.0</v>
      </c>
      <c r="C396" s="6">
        <v>483.0</v>
      </c>
      <c r="D396" s="14">
        <v>0.7</v>
      </c>
      <c r="E396" s="5">
        <v>1.0</v>
      </c>
      <c r="F396" s="17"/>
      <c r="G396" s="14">
        <f t="shared" si="3"/>
        <v>0</v>
      </c>
      <c r="H396" s="5" t="s">
        <v>5409</v>
      </c>
      <c r="I396" s="5" t="s">
        <v>5410</v>
      </c>
      <c r="J396" s="5" t="s">
        <v>5411</v>
      </c>
    </row>
    <row r="397">
      <c r="A397" s="5" t="s">
        <v>4731</v>
      </c>
      <c r="B397" s="6">
        <v>1984.0</v>
      </c>
      <c r="C397" s="6">
        <v>495.0</v>
      </c>
      <c r="D397" s="14">
        <v>0.25</v>
      </c>
      <c r="E397" s="5">
        <v>1.0</v>
      </c>
      <c r="F397" s="17"/>
      <c r="G397" s="14">
        <f t="shared" si="3"/>
        <v>0</v>
      </c>
      <c r="H397" s="5" t="s">
        <v>5412</v>
      </c>
      <c r="I397" s="5" t="s">
        <v>5413</v>
      </c>
      <c r="J397" s="5" t="s">
        <v>5414</v>
      </c>
    </row>
    <row r="398">
      <c r="A398" s="5" t="s">
        <v>5033</v>
      </c>
      <c r="B398" s="6">
        <v>1984.0</v>
      </c>
      <c r="C398" s="6">
        <v>550.0</v>
      </c>
      <c r="D398" s="14">
        <v>0.7</v>
      </c>
      <c r="E398" s="5">
        <v>1.0</v>
      </c>
      <c r="F398" s="17"/>
      <c r="G398" s="14">
        <f t="shared" si="3"/>
        <v>0</v>
      </c>
      <c r="H398" s="5" t="s">
        <v>5415</v>
      </c>
      <c r="I398" s="5" t="s">
        <v>5416</v>
      </c>
      <c r="J398" s="5" t="s">
        <v>5417</v>
      </c>
    </row>
    <row r="399">
      <c r="A399" s="5" t="s">
        <v>4844</v>
      </c>
      <c r="B399" s="6">
        <v>1984.0</v>
      </c>
      <c r="C399" s="6">
        <v>560.0</v>
      </c>
      <c r="D399" s="14">
        <v>0.75</v>
      </c>
      <c r="E399" s="5">
        <v>1.0</v>
      </c>
      <c r="F399" s="17"/>
      <c r="G399" s="14">
        <f t="shared" si="3"/>
        <v>0</v>
      </c>
      <c r="H399" s="5" t="s">
        <v>5418</v>
      </c>
      <c r="I399" s="5" t="s">
        <v>5419</v>
      </c>
      <c r="J399" s="5" t="s">
        <v>5420</v>
      </c>
    </row>
    <row r="400">
      <c r="A400" s="5" t="s">
        <v>5357</v>
      </c>
      <c r="B400" s="6">
        <v>1984.0</v>
      </c>
      <c r="C400" s="6">
        <v>596.0</v>
      </c>
      <c r="D400" s="14">
        <v>3.0</v>
      </c>
      <c r="E400" s="5">
        <v>1.0</v>
      </c>
      <c r="F400" s="17"/>
      <c r="G400" s="14">
        <f t="shared" si="3"/>
        <v>0</v>
      </c>
      <c r="H400" s="5" t="s">
        <v>5421</v>
      </c>
      <c r="I400" s="5" t="s">
        <v>5422</v>
      </c>
      <c r="J400" s="5" t="s">
        <v>5423</v>
      </c>
    </row>
    <row r="401">
      <c r="A401" s="5" t="s">
        <v>4457</v>
      </c>
      <c r="B401" s="6">
        <v>1984.0</v>
      </c>
      <c r="C401" s="6">
        <v>650.0</v>
      </c>
      <c r="D401" s="14">
        <v>0.3</v>
      </c>
      <c r="E401" s="5">
        <v>1.0</v>
      </c>
      <c r="F401" s="17"/>
      <c r="G401" s="14">
        <f t="shared" si="3"/>
        <v>0</v>
      </c>
      <c r="H401" s="5" t="s">
        <v>5424</v>
      </c>
      <c r="I401" s="5" t="s">
        <v>5425</v>
      </c>
      <c r="J401" s="5" t="s">
        <v>5426</v>
      </c>
    </row>
    <row r="402">
      <c r="A402" s="5" t="s">
        <v>4912</v>
      </c>
      <c r="B402" s="6">
        <v>1984.0</v>
      </c>
      <c r="C402" s="6">
        <v>670.0</v>
      </c>
      <c r="D402" s="14">
        <v>0.25</v>
      </c>
      <c r="E402" s="5">
        <v>1.0</v>
      </c>
      <c r="F402" s="17"/>
      <c r="G402" s="14">
        <f t="shared" si="3"/>
        <v>0</v>
      </c>
      <c r="H402" s="5" t="s">
        <v>5427</v>
      </c>
      <c r="I402" s="5" t="s">
        <v>5428</v>
      </c>
      <c r="J402" s="5" t="s">
        <v>5429</v>
      </c>
    </row>
    <row r="403">
      <c r="A403" s="5" t="s">
        <v>5089</v>
      </c>
      <c r="B403" s="6">
        <v>1984.0</v>
      </c>
      <c r="C403" s="6">
        <v>730.0</v>
      </c>
      <c r="D403" s="14">
        <v>0.22</v>
      </c>
      <c r="E403" s="5">
        <v>1.0</v>
      </c>
      <c r="F403" s="17"/>
      <c r="G403" s="14">
        <f t="shared" si="3"/>
        <v>0</v>
      </c>
      <c r="H403" s="5" t="s">
        <v>5430</v>
      </c>
      <c r="I403" s="5" t="s">
        <v>5431</v>
      </c>
      <c r="J403" s="5" t="s">
        <v>5432</v>
      </c>
    </row>
    <row r="404">
      <c r="A404" s="5" t="s">
        <v>4787</v>
      </c>
      <c r="B404" s="6">
        <v>1984.0</v>
      </c>
      <c r="C404" s="6">
        <v>789.0</v>
      </c>
      <c r="D404" s="14">
        <v>0.25</v>
      </c>
      <c r="E404" s="5">
        <v>1.0</v>
      </c>
      <c r="F404" s="17"/>
      <c r="G404" s="14">
        <f t="shared" si="3"/>
        <v>0</v>
      </c>
      <c r="H404" s="5" t="s">
        <v>5433</v>
      </c>
      <c r="I404" s="5" t="s">
        <v>5434</v>
      </c>
      <c r="J404" s="5" t="s">
        <v>5435</v>
      </c>
    </row>
    <row r="405">
      <c r="A405" s="5" t="s">
        <v>4457</v>
      </c>
      <c r="B405" s="6">
        <v>1985.0</v>
      </c>
      <c r="C405" s="6">
        <v>40.0</v>
      </c>
      <c r="D405" s="14">
        <v>0.75</v>
      </c>
      <c r="E405" s="5">
        <v>1.0</v>
      </c>
      <c r="F405" s="17"/>
      <c r="G405" s="14">
        <f t="shared" si="3"/>
        <v>0</v>
      </c>
      <c r="H405" s="5" t="s">
        <v>5436</v>
      </c>
      <c r="I405" s="5" t="s">
        <v>5437</v>
      </c>
      <c r="J405" s="5" t="s">
        <v>5438</v>
      </c>
    </row>
    <row r="406">
      <c r="A406" s="5" t="s">
        <v>4912</v>
      </c>
      <c r="B406" s="6">
        <v>1985.0</v>
      </c>
      <c r="C406" s="6">
        <v>90.0</v>
      </c>
      <c r="D406" s="14">
        <v>0.7</v>
      </c>
      <c r="E406" s="5">
        <v>1.0</v>
      </c>
      <c r="F406" s="17"/>
      <c r="G406" s="14">
        <f t="shared" si="3"/>
        <v>0</v>
      </c>
      <c r="H406" s="5" t="s">
        <v>5439</v>
      </c>
      <c r="I406" s="5" t="s">
        <v>5440</v>
      </c>
      <c r="J406" s="5" t="s">
        <v>5441</v>
      </c>
    </row>
    <row r="407">
      <c r="A407" s="5" t="s">
        <v>5033</v>
      </c>
      <c r="B407" s="6">
        <v>1985.0</v>
      </c>
      <c r="C407" s="6">
        <v>150.0</v>
      </c>
      <c r="D407" s="14">
        <v>0.85</v>
      </c>
      <c r="E407" s="5">
        <v>1.0</v>
      </c>
      <c r="F407" s="17"/>
      <c r="G407" s="14">
        <f t="shared" si="3"/>
        <v>0</v>
      </c>
      <c r="H407" s="5" t="s">
        <v>5442</v>
      </c>
      <c r="I407" s="5" t="s">
        <v>5443</v>
      </c>
      <c r="J407" s="5" t="s">
        <v>5444</v>
      </c>
    </row>
    <row r="408">
      <c r="A408" s="5" t="s">
        <v>5037</v>
      </c>
      <c r="B408" s="6">
        <v>1985.0</v>
      </c>
      <c r="C408" s="6">
        <v>230.0</v>
      </c>
      <c r="D408" s="14">
        <v>0.85</v>
      </c>
      <c r="E408" s="5">
        <v>1.0</v>
      </c>
      <c r="F408" s="9" t="s">
        <v>1975</v>
      </c>
      <c r="G408" s="14">
        <f t="shared" si="3"/>
        <v>0</v>
      </c>
      <c r="H408" s="5" t="s">
        <v>5445</v>
      </c>
      <c r="I408" s="5" t="s">
        <v>5446</v>
      </c>
      <c r="J408" s="5" t="s">
        <v>5447</v>
      </c>
    </row>
    <row r="409">
      <c r="A409" s="5" t="s">
        <v>4787</v>
      </c>
      <c r="B409" s="6">
        <v>1985.0</v>
      </c>
      <c r="C409" s="6">
        <v>355.0</v>
      </c>
      <c r="D409" s="14">
        <v>0.17</v>
      </c>
      <c r="E409" s="5">
        <v>1.0</v>
      </c>
      <c r="F409" s="17"/>
      <c r="G409" s="14">
        <f t="shared" si="3"/>
        <v>0</v>
      </c>
      <c r="H409" s="5" t="s">
        <v>5448</v>
      </c>
      <c r="I409" s="5" t="s">
        <v>5449</v>
      </c>
      <c r="J409" s="5" t="s">
        <v>5450</v>
      </c>
    </row>
    <row r="410">
      <c r="A410" s="5" t="s">
        <v>5089</v>
      </c>
      <c r="B410" s="6">
        <v>1985.0</v>
      </c>
      <c r="C410" s="6">
        <v>370.0</v>
      </c>
      <c r="D410" s="14">
        <v>0.35</v>
      </c>
      <c r="E410" s="5">
        <v>1.0</v>
      </c>
      <c r="F410" s="17"/>
      <c r="G410" s="14">
        <f t="shared" si="3"/>
        <v>0</v>
      </c>
      <c r="H410" s="5" t="s">
        <v>5451</v>
      </c>
      <c r="I410" s="5" t="s">
        <v>5452</v>
      </c>
      <c r="J410" s="5" t="s">
        <v>5453</v>
      </c>
    </row>
    <row r="411">
      <c r="A411" s="5" t="s">
        <v>5108</v>
      </c>
      <c r="B411" s="6">
        <v>1985.0</v>
      </c>
      <c r="C411" s="6">
        <v>420.0</v>
      </c>
      <c r="D411" s="14">
        <v>0.75</v>
      </c>
      <c r="E411" s="5">
        <v>1.0</v>
      </c>
      <c r="F411" s="17"/>
      <c r="G411" s="14">
        <f t="shared" si="3"/>
        <v>0</v>
      </c>
      <c r="H411" s="5" t="s">
        <v>5454</v>
      </c>
      <c r="I411" s="5" t="s">
        <v>5455</v>
      </c>
      <c r="J411" s="5" t="s">
        <v>5456</v>
      </c>
    </row>
    <row r="412">
      <c r="A412" s="5" t="s">
        <v>5357</v>
      </c>
      <c r="B412" s="6">
        <v>1985.0</v>
      </c>
      <c r="C412" s="6">
        <v>460.0</v>
      </c>
      <c r="D412" s="14">
        <v>1.25</v>
      </c>
      <c r="E412" s="5">
        <v>1.0</v>
      </c>
      <c r="F412" s="9" t="s">
        <v>1975</v>
      </c>
      <c r="G412" s="14">
        <f t="shared" si="3"/>
        <v>0</v>
      </c>
      <c r="H412" s="5" t="s">
        <v>5457</v>
      </c>
      <c r="I412" s="5" t="s">
        <v>5458</v>
      </c>
      <c r="J412" s="5" t="s">
        <v>5459</v>
      </c>
    </row>
    <row r="413">
      <c r="A413" s="5" t="s">
        <v>5272</v>
      </c>
      <c r="B413" s="6">
        <v>1985.0</v>
      </c>
      <c r="C413" s="6">
        <v>630.0</v>
      </c>
      <c r="D413" s="14">
        <v>0.75</v>
      </c>
      <c r="E413" s="5">
        <v>1.0</v>
      </c>
      <c r="F413" s="9" t="s">
        <v>2275</v>
      </c>
      <c r="G413" s="14">
        <f t="shared" si="3"/>
        <v>0</v>
      </c>
      <c r="H413" s="5" t="s">
        <v>5460</v>
      </c>
      <c r="I413" s="5" t="s">
        <v>5461</v>
      </c>
      <c r="J413" s="5" t="s">
        <v>5462</v>
      </c>
    </row>
    <row r="414">
      <c r="A414" s="5" t="s">
        <v>4513</v>
      </c>
      <c r="B414" s="6">
        <v>1985.0</v>
      </c>
      <c r="C414" s="6">
        <v>675.0</v>
      </c>
      <c r="D414" s="14">
        <v>0.4</v>
      </c>
      <c r="E414" s="5">
        <v>1.0</v>
      </c>
      <c r="F414" s="9" t="s">
        <v>1806</v>
      </c>
      <c r="G414" s="14">
        <f t="shared" si="3"/>
        <v>0</v>
      </c>
      <c r="H414" s="5" t="s">
        <v>5463</v>
      </c>
      <c r="I414" s="5" t="s">
        <v>5464</v>
      </c>
      <c r="J414" s="5" t="s">
        <v>5465</v>
      </c>
    </row>
    <row r="415">
      <c r="A415" s="5" t="s">
        <v>4550</v>
      </c>
      <c r="B415" s="6">
        <v>1985.0</v>
      </c>
      <c r="C415" s="6">
        <v>729.0</v>
      </c>
      <c r="D415" s="14">
        <v>0.23</v>
      </c>
      <c r="E415" s="5">
        <v>1.0</v>
      </c>
      <c r="F415" s="17"/>
      <c r="G415" s="14">
        <f t="shared" si="3"/>
        <v>0</v>
      </c>
      <c r="H415" s="5" t="s">
        <v>5466</v>
      </c>
      <c r="I415" s="5" t="s">
        <v>5467</v>
      </c>
      <c r="J415" s="5" t="s">
        <v>5468</v>
      </c>
    </row>
    <row r="416">
      <c r="A416" s="5" t="s">
        <v>4731</v>
      </c>
      <c r="B416" s="6">
        <v>1985.0</v>
      </c>
      <c r="C416" s="6">
        <v>750.0</v>
      </c>
      <c r="D416" s="14">
        <v>0.45</v>
      </c>
      <c r="E416" s="5">
        <v>1.0</v>
      </c>
      <c r="F416" s="17"/>
      <c r="G416" s="14">
        <f t="shared" si="3"/>
        <v>0</v>
      </c>
      <c r="H416" s="5" t="s">
        <v>5469</v>
      </c>
      <c r="I416" s="5" t="s">
        <v>5470</v>
      </c>
      <c r="J416" s="5" t="s">
        <v>5471</v>
      </c>
    </row>
    <row r="417">
      <c r="A417" s="5" t="s">
        <v>4844</v>
      </c>
      <c r="B417" s="6">
        <v>1985.0</v>
      </c>
      <c r="C417" s="6">
        <v>770.0</v>
      </c>
      <c r="D417" s="14">
        <v>1.0</v>
      </c>
      <c r="E417" s="5">
        <v>1.0</v>
      </c>
      <c r="F417" s="17"/>
      <c r="G417" s="14">
        <f t="shared" si="3"/>
        <v>0</v>
      </c>
      <c r="H417" s="5" t="s">
        <v>5472</v>
      </c>
      <c r="I417" s="5" t="s">
        <v>5473</v>
      </c>
      <c r="J417" s="5" t="s">
        <v>5474</v>
      </c>
    </row>
    <row r="418">
      <c r="A418" s="5" t="s">
        <v>4513</v>
      </c>
      <c r="B418" s="6">
        <v>1986.0</v>
      </c>
      <c r="C418" s="6">
        <v>85.0</v>
      </c>
      <c r="D418" s="14">
        <v>0.4</v>
      </c>
      <c r="E418" s="5">
        <v>1.0</v>
      </c>
      <c r="F418" s="9" t="s">
        <v>1806</v>
      </c>
      <c r="G418" s="14">
        <f t="shared" si="3"/>
        <v>0</v>
      </c>
      <c r="H418" s="5" t="s">
        <v>5475</v>
      </c>
      <c r="I418" s="5" t="s">
        <v>5476</v>
      </c>
      <c r="J418" s="5" t="s">
        <v>5477</v>
      </c>
    </row>
    <row r="419">
      <c r="A419" s="5" t="s">
        <v>5037</v>
      </c>
      <c r="B419" s="6">
        <v>1986.0</v>
      </c>
      <c r="C419" s="6">
        <v>170.0</v>
      </c>
      <c r="D419" s="14">
        <v>0.85</v>
      </c>
      <c r="E419" s="5">
        <v>1.0</v>
      </c>
      <c r="F419" s="17"/>
      <c r="G419" s="14">
        <f t="shared" si="3"/>
        <v>0</v>
      </c>
      <c r="H419" s="5" t="s">
        <v>5478</v>
      </c>
      <c r="I419" s="5" t="s">
        <v>5479</v>
      </c>
      <c r="J419" s="5" t="s">
        <v>5480</v>
      </c>
    </row>
    <row r="420">
      <c r="A420" s="5" t="s">
        <v>4731</v>
      </c>
      <c r="B420" s="6">
        <v>1986.0</v>
      </c>
      <c r="C420" s="6">
        <v>185.0</v>
      </c>
      <c r="D420" s="14">
        <v>0.4</v>
      </c>
      <c r="E420" s="5">
        <v>1.0</v>
      </c>
      <c r="F420" s="17"/>
      <c r="G420" s="14">
        <f t="shared" si="3"/>
        <v>0</v>
      </c>
      <c r="H420" s="5" t="s">
        <v>5481</v>
      </c>
      <c r="I420" s="5" t="s">
        <v>5482</v>
      </c>
      <c r="J420" s="5" t="s">
        <v>5483</v>
      </c>
    </row>
    <row r="421">
      <c r="A421" s="5" t="s">
        <v>5272</v>
      </c>
      <c r="B421" s="6">
        <v>1986.0</v>
      </c>
      <c r="C421" s="6">
        <v>280.0</v>
      </c>
      <c r="D421" s="14">
        <v>0.75</v>
      </c>
      <c r="E421" s="5">
        <v>1.0</v>
      </c>
      <c r="F421" s="9" t="s">
        <v>1806</v>
      </c>
      <c r="G421" s="14">
        <f t="shared" si="3"/>
        <v>0</v>
      </c>
      <c r="H421" s="5" t="s">
        <v>5484</v>
      </c>
      <c r="I421" s="5" t="s">
        <v>5485</v>
      </c>
      <c r="J421" s="5" t="s">
        <v>5486</v>
      </c>
    </row>
    <row r="422">
      <c r="A422" s="5" t="s">
        <v>4844</v>
      </c>
      <c r="B422" s="6">
        <v>1986.0</v>
      </c>
      <c r="C422" s="6">
        <v>290.0</v>
      </c>
      <c r="D422" s="14">
        <v>0.75</v>
      </c>
      <c r="E422" s="5">
        <v>1.0</v>
      </c>
      <c r="F422" s="9" t="s">
        <v>1806</v>
      </c>
      <c r="G422" s="14">
        <f t="shared" si="3"/>
        <v>0</v>
      </c>
      <c r="H422" s="5" t="s">
        <v>5487</v>
      </c>
      <c r="I422" s="5" t="s">
        <v>5488</v>
      </c>
      <c r="J422" s="5" t="s">
        <v>5489</v>
      </c>
    </row>
    <row r="423">
      <c r="A423" s="5" t="s">
        <v>5033</v>
      </c>
      <c r="B423" s="6">
        <v>1986.0</v>
      </c>
      <c r="C423" s="6">
        <v>320.0</v>
      </c>
      <c r="D423" s="14">
        <v>0.45</v>
      </c>
      <c r="E423" s="5">
        <v>1.0</v>
      </c>
      <c r="F423" s="9" t="s">
        <v>1806</v>
      </c>
      <c r="G423" s="14">
        <f t="shared" si="3"/>
        <v>0</v>
      </c>
      <c r="H423" s="5" t="s">
        <v>5490</v>
      </c>
      <c r="I423" s="5" t="s">
        <v>5491</v>
      </c>
      <c r="J423" s="5" t="s">
        <v>5492</v>
      </c>
    </row>
    <row r="424">
      <c r="A424" s="5" t="s">
        <v>4550</v>
      </c>
      <c r="B424" s="6">
        <v>1986.0</v>
      </c>
      <c r="C424" s="6">
        <v>335.0</v>
      </c>
      <c r="D424" s="14">
        <v>0.15</v>
      </c>
      <c r="E424" s="5">
        <v>1.0</v>
      </c>
      <c r="F424" s="9" t="s">
        <v>1806</v>
      </c>
      <c r="G424" s="14">
        <f t="shared" si="3"/>
        <v>0</v>
      </c>
      <c r="H424" s="5" t="s">
        <v>5493</v>
      </c>
      <c r="I424" s="5" t="s">
        <v>5494</v>
      </c>
      <c r="J424" s="5" t="s">
        <v>5495</v>
      </c>
    </row>
    <row r="425">
      <c r="A425" s="5" t="s">
        <v>4787</v>
      </c>
      <c r="B425" s="6">
        <v>1986.0</v>
      </c>
      <c r="C425" s="6">
        <v>445.0</v>
      </c>
      <c r="D425" s="14">
        <v>0.35</v>
      </c>
      <c r="E425" s="5">
        <v>1.0</v>
      </c>
      <c r="F425" s="17"/>
      <c r="G425" s="14">
        <f t="shared" si="3"/>
        <v>0</v>
      </c>
      <c r="H425" s="5" t="s">
        <v>5496</v>
      </c>
      <c r="I425" s="5" t="s">
        <v>5497</v>
      </c>
      <c r="J425" s="5" t="s">
        <v>5498</v>
      </c>
    </row>
    <row r="426">
      <c r="A426" s="5" t="s">
        <v>4912</v>
      </c>
      <c r="B426" s="6">
        <v>1986.0</v>
      </c>
      <c r="C426" s="6">
        <v>530.0</v>
      </c>
      <c r="D426" s="14">
        <v>0.35</v>
      </c>
      <c r="E426" s="5">
        <v>1.0</v>
      </c>
      <c r="F426" s="17"/>
      <c r="G426" s="14">
        <f t="shared" si="3"/>
        <v>0</v>
      </c>
      <c r="H426" s="5" t="s">
        <v>5499</v>
      </c>
      <c r="I426" s="5" t="s">
        <v>5500</v>
      </c>
      <c r="J426" s="5" t="s">
        <v>5501</v>
      </c>
    </row>
    <row r="427">
      <c r="A427" s="5" t="s">
        <v>5089</v>
      </c>
      <c r="B427" s="6">
        <v>1986.0</v>
      </c>
      <c r="C427" s="6">
        <v>620.0</v>
      </c>
      <c r="D427" s="14">
        <v>0.45</v>
      </c>
      <c r="E427" s="5">
        <v>1.0</v>
      </c>
      <c r="F427" s="17"/>
      <c r="G427" s="14">
        <f t="shared" si="3"/>
        <v>0</v>
      </c>
      <c r="H427" s="5" t="s">
        <v>5502</v>
      </c>
      <c r="I427" s="5" t="s">
        <v>5503</v>
      </c>
      <c r="J427" s="5" t="s">
        <v>5504</v>
      </c>
    </row>
    <row r="428">
      <c r="A428" s="5" t="s">
        <v>5357</v>
      </c>
      <c r="B428" s="6">
        <v>1986.0</v>
      </c>
      <c r="C428" s="6">
        <v>690.0</v>
      </c>
      <c r="D428" s="14">
        <v>1.1</v>
      </c>
      <c r="E428" s="5">
        <v>1.0</v>
      </c>
      <c r="F428" s="17"/>
      <c r="G428" s="14">
        <f t="shared" si="3"/>
        <v>0</v>
      </c>
      <c r="H428" s="5" t="s">
        <v>5505</v>
      </c>
      <c r="I428" s="5" t="s">
        <v>5506</v>
      </c>
      <c r="J428" s="5" t="s">
        <v>5507</v>
      </c>
    </row>
    <row r="429">
      <c r="A429" s="5" t="s">
        <v>5108</v>
      </c>
      <c r="B429" s="6">
        <v>1986.0</v>
      </c>
      <c r="C429" s="6">
        <v>760.0</v>
      </c>
      <c r="D429" s="14">
        <v>0.7</v>
      </c>
      <c r="E429" s="5">
        <v>1.0</v>
      </c>
      <c r="F429" s="9" t="s">
        <v>1806</v>
      </c>
      <c r="G429" s="14">
        <f t="shared" si="3"/>
        <v>0</v>
      </c>
      <c r="H429" s="5" t="s">
        <v>5508</v>
      </c>
      <c r="I429" s="5" t="s">
        <v>5509</v>
      </c>
      <c r="J429" s="5" t="s">
        <v>5510</v>
      </c>
    </row>
    <row r="430">
      <c r="A430" s="5" t="s">
        <v>4457</v>
      </c>
      <c r="B430" s="6">
        <v>1986.0</v>
      </c>
      <c r="C430" s="6">
        <v>790.0</v>
      </c>
      <c r="D430" s="14">
        <v>0.35</v>
      </c>
      <c r="E430" s="5">
        <v>1.0</v>
      </c>
      <c r="F430" s="17"/>
      <c r="G430" s="14">
        <f t="shared" si="3"/>
        <v>0</v>
      </c>
      <c r="H430" s="5" t="s">
        <v>5511</v>
      </c>
      <c r="I430" s="5" t="s">
        <v>5512</v>
      </c>
      <c r="J430" s="5" t="s">
        <v>5513</v>
      </c>
    </row>
    <row r="431">
      <c r="A431" s="5" t="s">
        <v>5037</v>
      </c>
      <c r="B431" s="6">
        <v>1987.0</v>
      </c>
      <c r="C431" s="6">
        <v>20.0</v>
      </c>
      <c r="D431" s="14">
        <v>0.7</v>
      </c>
      <c r="E431" s="5">
        <v>1.0</v>
      </c>
      <c r="F431" s="10" t="s">
        <v>1557</v>
      </c>
      <c r="G431" s="14">
        <f t="shared" si="3"/>
        <v>0</v>
      </c>
      <c r="H431" s="5" t="s">
        <v>5514</v>
      </c>
      <c r="I431" s="5" t="s">
        <v>5515</v>
      </c>
      <c r="J431" s="5" t="s">
        <v>5516</v>
      </c>
    </row>
    <row r="432">
      <c r="A432" s="5" t="s">
        <v>4787</v>
      </c>
      <c r="B432" s="6">
        <v>1987.0</v>
      </c>
      <c r="C432" s="6">
        <v>25.0</v>
      </c>
      <c r="D432" s="14">
        <v>0.06</v>
      </c>
      <c r="E432" s="5">
        <v>1.0</v>
      </c>
      <c r="F432" s="10" t="s">
        <v>1557</v>
      </c>
      <c r="G432" s="14">
        <f t="shared" si="3"/>
        <v>0</v>
      </c>
      <c r="H432" s="5" t="s">
        <v>5517</v>
      </c>
      <c r="I432" s="5" t="s">
        <v>5518</v>
      </c>
      <c r="J432" s="5" t="s">
        <v>5519</v>
      </c>
    </row>
    <row r="433">
      <c r="A433" s="5" t="s">
        <v>5272</v>
      </c>
      <c r="B433" s="6">
        <v>1987.0</v>
      </c>
      <c r="C433" s="6">
        <v>30.0</v>
      </c>
      <c r="D433" s="14">
        <v>0.75</v>
      </c>
      <c r="E433" s="5">
        <v>1.0</v>
      </c>
      <c r="F433" s="10" t="s">
        <v>1557</v>
      </c>
      <c r="G433" s="14">
        <f t="shared" si="3"/>
        <v>0</v>
      </c>
      <c r="H433" s="5" t="s">
        <v>5520</v>
      </c>
      <c r="I433" s="5" t="s">
        <v>5521</v>
      </c>
      <c r="J433" s="5" t="s">
        <v>5522</v>
      </c>
    </row>
    <row r="434">
      <c r="A434" s="5" t="s">
        <v>5108</v>
      </c>
      <c r="B434" s="6">
        <v>1987.0</v>
      </c>
      <c r="C434" s="6">
        <v>345.0</v>
      </c>
      <c r="D434" s="14">
        <v>0.7</v>
      </c>
      <c r="E434" s="5">
        <v>1.0</v>
      </c>
      <c r="F434" s="10" t="s">
        <v>1650</v>
      </c>
      <c r="G434" s="14">
        <f t="shared" si="3"/>
        <v>0</v>
      </c>
      <c r="H434" s="5" t="s">
        <v>5523</v>
      </c>
      <c r="I434" s="5" t="s">
        <v>5524</v>
      </c>
      <c r="J434" s="5" t="s">
        <v>5525</v>
      </c>
    </row>
    <row r="435">
      <c r="A435" s="5" t="s">
        <v>4912</v>
      </c>
      <c r="B435" s="6">
        <v>1987.0</v>
      </c>
      <c r="C435" s="6">
        <v>380.0</v>
      </c>
      <c r="D435" s="14">
        <v>0.5</v>
      </c>
      <c r="E435" s="5">
        <v>1.0</v>
      </c>
      <c r="F435" s="10" t="s">
        <v>1557</v>
      </c>
      <c r="G435" s="14">
        <f t="shared" si="3"/>
        <v>0</v>
      </c>
      <c r="H435" s="5" t="s">
        <v>5526</v>
      </c>
      <c r="I435" s="5" t="s">
        <v>5527</v>
      </c>
      <c r="J435" s="5" t="s">
        <v>5528</v>
      </c>
    </row>
    <row r="436">
      <c r="A436" s="5" t="s">
        <v>5089</v>
      </c>
      <c r="B436" s="6">
        <v>1987.0</v>
      </c>
      <c r="C436" s="6">
        <v>435.0</v>
      </c>
      <c r="D436" s="14">
        <v>0.1</v>
      </c>
      <c r="E436" s="5">
        <v>1.0</v>
      </c>
      <c r="F436" s="10" t="s">
        <v>1557</v>
      </c>
      <c r="G436" s="14">
        <f t="shared" si="3"/>
        <v>0</v>
      </c>
      <c r="H436" s="5" t="s">
        <v>5529</v>
      </c>
      <c r="I436" s="5" t="s">
        <v>5530</v>
      </c>
      <c r="J436" s="5" t="s">
        <v>5531</v>
      </c>
    </row>
    <row r="437">
      <c r="A437" s="5" t="s">
        <v>5033</v>
      </c>
      <c r="B437" s="6">
        <v>1987.0</v>
      </c>
      <c r="C437" s="6">
        <v>480.0</v>
      </c>
      <c r="D437" s="14">
        <v>0.55</v>
      </c>
      <c r="E437" s="5">
        <v>1.0</v>
      </c>
      <c r="F437" s="10" t="s">
        <v>1557</v>
      </c>
      <c r="G437" s="14">
        <f t="shared" si="3"/>
        <v>0</v>
      </c>
      <c r="H437" s="5" t="s">
        <v>5532</v>
      </c>
      <c r="I437" s="5" t="s">
        <v>5533</v>
      </c>
      <c r="J437" s="5" t="s">
        <v>5534</v>
      </c>
    </row>
    <row r="438">
      <c r="A438" s="5" t="s">
        <v>5535</v>
      </c>
      <c r="B438" s="6">
        <v>1987.0</v>
      </c>
      <c r="C438" s="6">
        <v>648.0</v>
      </c>
      <c r="D438" s="14">
        <v>2.5</v>
      </c>
      <c r="E438" s="5">
        <v>1.0</v>
      </c>
      <c r="F438" s="9" t="s">
        <v>1650</v>
      </c>
      <c r="G438" s="14">
        <f t="shared" si="3"/>
        <v>0</v>
      </c>
      <c r="H438" s="5" t="s">
        <v>5536</v>
      </c>
      <c r="I438" s="5" t="s">
        <v>5537</v>
      </c>
      <c r="J438" s="5" t="s">
        <v>5538</v>
      </c>
    </row>
    <row r="439">
      <c r="A439" s="5" t="s">
        <v>4550</v>
      </c>
      <c r="B439" s="6">
        <v>1987.0</v>
      </c>
      <c r="C439" s="6">
        <v>673.0</v>
      </c>
      <c r="D439" s="14">
        <v>0.52</v>
      </c>
      <c r="E439" s="5">
        <v>1.0</v>
      </c>
      <c r="F439" s="10" t="s">
        <v>1557</v>
      </c>
      <c r="G439" s="14">
        <f t="shared" si="3"/>
        <v>0</v>
      </c>
      <c r="H439" s="5" t="s">
        <v>5539</v>
      </c>
      <c r="I439" s="5" t="s">
        <v>5540</v>
      </c>
      <c r="J439" s="5" t="s">
        <v>5541</v>
      </c>
    </row>
    <row r="440">
      <c r="A440" s="5" t="s">
        <v>5357</v>
      </c>
      <c r="B440" s="6">
        <v>1987.0</v>
      </c>
      <c r="C440" s="6">
        <v>680.0</v>
      </c>
      <c r="D440" s="14">
        <v>0.15</v>
      </c>
      <c r="E440" s="5">
        <v>1.0</v>
      </c>
      <c r="F440" s="10" t="s">
        <v>1557</v>
      </c>
      <c r="G440" s="14">
        <f t="shared" si="3"/>
        <v>0</v>
      </c>
      <c r="H440" s="5" t="s">
        <v>5542</v>
      </c>
      <c r="I440" s="5" t="s">
        <v>5543</v>
      </c>
      <c r="J440" s="5" t="s">
        <v>5544</v>
      </c>
    </row>
    <row r="441">
      <c r="A441" s="5" t="s">
        <v>4457</v>
      </c>
      <c r="B441" s="6">
        <v>1987.0</v>
      </c>
      <c r="C441" s="6">
        <v>694.0</v>
      </c>
      <c r="D441" s="14">
        <v>0.7</v>
      </c>
      <c r="E441" s="5">
        <v>1.0</v>
      </c>
      <c r="F441" s="10" t="s">
        <v>1557</v>
      </c>
      <c r="G441" s="14">
        <f t="shared" si="3"/>
        <v>0</v>
      </c>
      <c r="H441" s="5" t="s">
        <v>5545</v>
      </c>
      <c r="I441" s="5" t="s">
        <v>5546</v>
      </c>
      <c r="J441" s="5" t="s">
        <v>5547</v>
      </c>
    </row>
    <row r="442">
      <c r="A442" s="5" t="s">
        <v>4844</v>
      </c>
      <c r="B442" s="6">
        <v>1987.0</v>
      </c>
      <c r="C442" s="6">
        <v>756.0</v>
      </c>
      <c r="D442" s="14">
        <v>0.99</v>
      </c>
      <c r="E442" s="5">
        <v>1.0</v>
      </c>
      <c r="F442" s="10" t="s">
        <v>1557</v>
      </c>
      <c r="G442" s="14">
        <f t="shared" si="3"/>
        <v>0</v>
      </c>
      <c r="H442" s="5" t="s">
        <v>5548</v>
      </c>
      <c r="I442" s="5" t="s">
        <v>5549</v>
      </c>
      <c r="J442" s="5" t="s">
        <v>5550</v>
      </c>
    </row>
    <row r="443">
      <c r="A443" s="5" t="s">
        <v>5357</v>
      </c>
      <c r="B443" s="6">
        <v>1988.0</v>
      </c>
      <c r="C443" s="6">
        <v>10.0</v>
      </c>
      <c r="D443" s="14">
        <v>0.7</v>
      </c>
      <c r="E443" s="5">
        <v>1.0</v>
      </c>
      <c r="F443" s="9" t="s">
        <v>1650</v>
      </c>
      <c r="G443" s="14">
        <f t="shared" si="3"/>
        <v>0</v>
      </c>
      <c r="H443" s="5" t="s">
        <v>5551</v>
      </c>
      <c r="I443" s="5" t="s">
        <v>5552</v>
      </c>
      <c r="J443" s="5" t="s">
        <v>5553</v>
      </c>
    </row>
    <row r="444">
      <c r="A444" s="5" t="s">
        <v>5535</v>
      </c>
      <c r="B444" s="6">
        <v>1988.0</v>
      </c>
      <c r="C444" s="6">
        <v>102.0</v>
      </c>
      <c r="D444" s="14">
        <v>0.85</v>
      </c>
      <c r="E444" s="5">
        <v>1.0</v>
      </c>
      <c r="F444" s="9" t="s">
        <v>1975</v>
      </c>
      <c r="G444" s="14">
        <f t="shared" si="3"/>
        <v>0</v>
      </c>
      <c r="H444" s="5" t="s">
        <v>5554</v>
      </c>
      <c r="I444" s="5" t="s">
        <v>5555</v>
      </c>
      <c r="J444" s="5" t="s">
        <v>5556</v>
      </c>
    </row>
    <row r="445">
      <c r="A445" s="5" t="s">
        <v>5089</v>
      </c>
      <c r="B445" s="6">
        <v>1988.0</v>
      </c>
      <c r="C445" s="6">
        <v>155.0</v>
      </c>
      <c r="D445" s="14">
        <v>0.06</v>
      </c>
      <c r="E445" s="5">
        <v>1.0</v>
      </c>
      <c r="F445" s="9" t="s">
        <v>1975</v>
      </c>
      <c r="G445" s="14">
        <f t="shared" si="3"/>
        <v>0</v>
      </c>
      <c r="H445" s="5" t="s">
        <v>5557</v>
      </c>
      <c r="I445" s="5" t="s">
        <v>5558</v>
      </c>
      <c r="J445" s="5" t="s">
        <v>5559</v>
      </c>
    </row>
    <row r="446">
      <c r="A446" s="5" t="s">
        <v>4912</v>
      </c>
      <c r="B446" s="6">
        <v>1988.0</v>
      </c>
      <c r="C446" s="6">
        <v>170.0</v>
      </c>
      <c r="D446" s="14">
        <v>0.25</v>
      </c>
      <c r="E446" s="5">
        <v>1.0</v>
      </c>
      <c r="F446" s="9" t="s">
        <v>1650</v>
      </c>
      <c r="G446" s="14">
        <f t="shared" si="3"/>
        <v>0</v>
      </c>
      <c r="H446" s="5" t="s">
        <v>5560</v>
      </c>
      <c r="I446" s="5" t="s">
        <v>5561</v>
      </c>
      <c r="J446" s="5" t="s">
        <v>5562</v>
      </c>
    </row>
    <row r="447">
      <c r="A447" s="5" t="s">
        <v>4787</v>
      </c>
      <c r="B447" s="6">
        <v>1988.0</v>
      </c>
      <c r="C447" s="6">
        <v>295.0</v>
      </c>
      <c r="D447" s="14">
        <v>0.15</v>
      </c>
      <c r="E447" s="5">
        <v>1.0</v>
      </c>
      <c r="F447" s="9" t="s">
        <v>1975</v>
      </c>
      <c r="G447" s="14">
        <f t="shared" si="3"/>
        <v>0</v>
      </c>
      <c r="H447" s="5" t="s">
        <v>5563</v>
      </c>
      <c r="I447" s="5" t="s">
        <v>5564</v>
      </c>
      <c r="J447" s="5" t="s">
        <v>5565</v>
      </c>
    </row>
    <row r="448">
      <c r="A448" s="5" t="s">
        <v>4844</v>
      </c>
      <c r="B448" s="6">
        <v>1988.0</v>
      </c>
      <c r="C448" s="6">
        <v>385.0</v>
      </c>
      <c r="D448" s="14">
        <v>0.4</v>
      </c>
      <c r="E448" s="5">
        <v>1.0</v>
      </c>
      <c r="F448" s="9" t="s">
        <v>1975</v>
      </c>
      <c r="G448" s="14">
        <f t="shared" si="3"/>
        <v>0</v>
      </c>
      <c r="H448" s="5" t="s">
        <v>5566</v>
      </c>
      <c r="I448" s="5" t="s">
        <v>5567</v>
      </c>
      <c r="J448" s="5" t="s">
        <v>5568</v>
      </c>
    </row>
    <row r="449">
      <c r="A449" s="5" t="s">
        <v>5108</v>
      </c>
      <c r="B449" s="6">
        <v>1988.0</v>
      </c>
      <c r="C449" s="6">
        <v>500.0</v>
      </c>
      <c r="D449" s="14">
        <v>0.65</v>
      </c>
      <c r="E449" s="5">
        <v>1.0</v>
      </c>
      <c r="F449" s="9" t="s">
        <v>1650</v>
      </c>
      <c r="G449" s="14">
        <f t="shared" si="3"/>
        <v>0</v>
      </c>
      <c r="H449" s="5" t="s">
        <v>5569</v>
      </c>
      <c r="I449" s="5" t="s">
        <v>5570</v>
      </c>
      <c r="J449" s="5" t="s">
        <v>5571</v>
      </c>
    </row>
    <row r="450">
      <c r="A450" s="5" t="s">
        <v>5037</v>
      </c>
      <c r="B450" s="6">
        <v>1988.0</v>
      </c>
      <c r="C450" s="6">
        <v>530.0</v>
      </c>
      <c r="D450" s="14">
        <v>0.55</v>
      </c>
      <c r="E450" s="5">
        <v>1.0</v>
      </c>
      <c r="F450" s="9" t="s">
        <v>1975</v>
      </c>
      <c r="G450" s="14">
        <f t="shared" si="3"/>
        <v>0</v>
      </c>
      <c r="H450" s="5" t="s">
        <v>5572</v>
      </c>
      <c r="I450" s="5" t="s">
        <v>5573</v>
      </c>
      <c r="J450" s="5" t="s">
        <v>5574</v>
      </c>
    </row>
    <row r="451">
      <c r="A451" s="5" t="s">
        <v>4550</v>
      </c>
      <c r="B451" s="6">
        <v>1988.0</v>
      </c>
      <c r="C451" s="6">
        <v>575.0</v>
      </c>
      <c r="D451" s="14">
        <v>0.09</v>
      </c>
      <c r="E451" s="5">
        <v>1.0</v>
      </c>
      <c r="F451" s="9" t="s">
        <v>1650</v>
      </c>
      <c r="G451" s="14">
        <f t="shared" si="3"/>
        <v>0</v>
      </c>
      <c r="H451" s="5" t="s">
        <v>5575</v>
      </c>
      <c r="I451" s="5" t="s">
        <v>5576</v>
      </c>
      <c r="J451" s="5" t="s">
        <v>5577</v>
      </c>
    </row>
    <row r="452">
      <c r="A452" s="5" t="s">
        <v>5033</v>
      </c>
      <c r="B452" s="6">
        <v>1988.0</v>
      </c>
      <c r="C452" s="6">
        <v>675.0</v>
      </c>
      <c r="D452" s="14">
        <v>0.85</v>
      </c>
      <c r="E452" s="5">
        <v>1.0</v>
      </c>
      <c r="F452" s="9" t="s">
        <v>1650</v>
      </c>
      <c r="G452" s="14">
        <f t="shared" si="3"/>
        <v>0</v>
      </c>
      <c r="H452" s="5" t="s">
        <v>5578</v>
      </c>
      <c r="I452" s="5" t="s">
        <v>5579</v>
      </c>
      <c r="J452" s="5" t="s">
        <v>5580</v>
      </c>
    </row>
    <row r="453">
      <c r="A453" s="5" t="s">
        <v>5272</v>
      </c>
      <c r="B453" s="6">
        <v>1988.0</v>
      </c>
      <c r="C453" s="6">
        <v>720.0</v>
      </c>
      <c r="D453" s="14">
        <v>0.55</v>
      </c>
      <c r="E453" s="5">
        <v>1.0</v>
      </c>
      <c r="F453" s="9" t="s">
        <v>1650</v>
      </c>
      <c r="G453" s="14">
        <f t="shared" si="3"/>
        <v>0</v>
      </c>
      <c r="H453" s="5" t="s">
        <v>5581</v>
      </c>
      <c r="I453" s="5" t="s">
        <v>5582</v>
      </c>
      <c r="J453" s="5" t="s">
        <v>5583</v>
      </c>
    </row>
    <row r="454">
      <c r="A454" s="5" t="s">
        <v>5584</v>
      </c>
      <c r="B454" s="6">
        <v>1988.0</v>
      </c>
      <c r="C454" s="5" t="s">
        <v>5585</v>
      </c>
      <c r="D454" s="14">
        <v>3.0</v>
      </c>
      <c r="E454" s="5">
        <v>1.0</v>
      </c>
      <c r="F454" s="10" t="s">
        <v>5586</v>
      </c>
      <c r="G454" s="14">
        <f t="shared" si="3"/>
        <v>0</v>
      </c>
      <c r="H454" s="5" t="s">
        <v>5587</v>
      </c>
      <c r="I454" s="5" t="s">
        <v>5588</v>
      </c>
      <c r="J454" s="5" t="s">
        <v>5589</v>
      </c>
    </row>
    <row r="455">
      <c r="A455" s="5" t="s">
        <v>5108</v>
      </c>
      <c r="B455" s="6">
        <v>1989.0</v>
      </c>
      <c r="C455" s="6">
        <v>10.0</v>
      </c>
      <c r="D455" s="14">
        <v>0.1</v>
      </c>
      <c r="E455" s="5">
        <v>1.0</v>
      </c>
      <c r="F455" s="9" t="s">
        <v>1650</v>
      </c>
      <c r="G455" s="14">
        <f t="shared" si="3"/>
        <v>0</v>
      </c>
      <c r="H455" s="5" t="s">
        <v>5590</v>
      </c>
      <c r="I455" s="5" t="s">
        <v>5591</v>
      </c>
      <c r="J455" s="5" t="s">
        <v>5592</v>
      </c>
    </row>
    <row r="456">
      <c r="A456" s="5" t="s">
        <v>5089</v>
      </c>
      <c r="B456" s="6">
        <v>1989.0</v>
      </c>
      <c r="C456" s="6">
        <v>11.0</v>
      </c>
      <c r="D456" s="14">
        <v>0.1</v>
      </c>
      <c r="E456" s="5">
        <v>1.0</v>
      </c>
      <c r="F456" s="9" t="s">
        <v>1650</v>
      </c>
      <c r="G456" s="14">
        <f t="shared" si="3"/>
        <v>0</v>
      </c>
      <c r="H456" s="5" t="s">
        <v>5593</v>
      </c>
      <c r="I456" s="5" t="s">
        <v>5594</v>
      </c>
      <c r="J456" s="5" t="s">
        <v>5595</v>
      </c>
    </row>
    <row r="457">
      <c r="A457" s="5" t="s">
        <v>5596</v>
      </c>
      <c r="B457" s="6">
        <v>1989.0</v>
      </c>
      <c r="C457" s="6">
        <v>49.0</v>
      </c>
      <c r="D457" s="14">
        <v>2.3</v>
      </c>
      <c r="E457" s="5">
        <v>1.0</v>
      </c>
      <c r="F457" s="9" t="s">
        <v>1650</v>
      </c>
      <c r="G457" s="14">
        <f t="shared" si="3"/>
        <v>0</v>
      </c>
      <c r="H457" s="5" t="s">
        <v>5597</v>
      </c>
      <c r="I457" s="5" t="s">
        <v>5598</v>
      </c>
      <c r="J457" s="5" t="s">
        <v>5599</v>
      </c>
    </row>
    <row r="458">
      <c r="A458" s="5" t="s">
        <v>5584</v>
      </c>
      <c r="B458" s="6">
        <v>1989.0</v>
      </c>
      <c r="C458" s="6">
        <v>206.0</v>
      </c>
      <c r="D458" s="14">
        <v>0.11</v>
      </c>
      <c r="E458" s="5">
        <v>1.0</v>
      </c>
      <c r="F458" s="9" t="s">
        <v>2182</v>
      </c>
      <c r="G458" s="14">
        <f t="shared" si="3"/>
        <v>0</v>
      </c>
      <c r="H458" s="5" t="s">
        <v>5600</v>
      </c>
      <c r="I458" s="5" t="s">
        <v>5601</v>
      </c>
      <c r="J458" s="5" t="s">
        <v>5602</v>
      </c>
    </row>
    <row r="459">
      <c r="A459" s="5" t="s">
        <v>5033</v>
      </c>
      <c r="B459" s="6">
        <v>1989.0</v>
      </c>
      <c r="C459" s="6">
        <v>245.0</v>
      </c>
      <c r="D459" s="14">
        <v>0.1</v>
      </c>
      <c r="E459" s="5">
        <v>1.0</v>
      </c>
      <c r="F459" s="9" t="s">
        <v>2182</v>
      </c>
      <c r="G459" s="14">
        <f t="shared" si="3"/>
        <v>0</v>
      </c>
      <c r="H459" s="5" t="s">
        <v>5603</v>
      </c>
      <c r="I459" s="5" t="s">
        <v>5604</v>
      </c>
      <c r="J459" s="5" t="s">
        <v>5605</v>
      </c>
    </row>
    <row r="460">
      <c r="A460" s="5" t="s">
        <v>5357</v>
      </c>
      <c r="B460" s="6">
        <v>1989.0</v>
      </c>
      <c r="C460" s="6">
        <v>360.0</v>
      </c>
      <c r="D460" s="14">
        <v>0.99</v>
      </c>
      <c r="E460" s="5">
        <v>1.0</v>
      </c>
      <c r="F460" s="9" t="s">
        <v>1650</v>
      </c>
      <c r="G460" s="14">
        <f t="shared" si="3"/>
        <v>0</v>
      </c>
      <c r="H460" s="5" t="s">
        <v>5606</v>
      </c>
      <c r="I460" s="5" t="s">
        <v>5607</v>
      </c>
      <c r="J460" s="5" t="s">
        <v>5608</v>
      </c>
    </row>
    <row r="461">
      <c r="A461" s="5" t="s">
        <v>4912</v>
      </c>
      <c r="B461" s="6">
        <v>1989.0</v>
      </c>
      <c r="C461" s="6">
        <v>415.0</v>
      </c>
      <c r="D461" s="14">
        <v>0.1</v>
      </c>
      <c r="E461" s="5">
        <v>1.0</v>
      </c>
      <c r="F461" s="9" t="s">
        <v>5609</v>
      </c>
      <c r="G461" s="14">
        <f t="shared" si="3"/>
        <v>0</v>
      </c>
      <c r="H461" s="5" t="s">
        <v>5610</v>
      </c>
      <c r="I461" s="5" t="s">
        <v>5611</v>
      </c>
      <c r="J461" s="5" t="s">
        <v>5612</v>
      </c>
    </row>
    <row r="462">
      <c r="A462" s="5" t="s">
        <v>5535</v>
      </c>
      <c r="B462" s="6">
        <v>1989.0</v>
      </c>
      <c r="C462" s="6">
        <v>515.0</v>
      </c>
      <c r="D462" s="14">
        <v>0.2</v>
      </c>
      <c r="E462" s="5">
        <v>1.0</v>
      </c>
      <c r="F462" s="9" t="s">
        <v>1650</v>
      </c>
      <c r="G462" s="14">
        <f t="shared" si="3"/>
        <v>0</v>
      </c>
      <c r="H462" s="5" t="s">
        <v>5613</v>
      </c>
      <c r="I462" s="5" t="s">
        <v>5614</v>
      </c>
      <c r="J462" s="5" t="s">
        <v>5615</v>
      </c>
    </row>
    <row r="463">
      <c r="A463" s="5" t="s">
        <v>4787</v>
      </c>
      <c r="B463" s="6">
        <v>1989.0</v>
      </c>
      <c r="C463" s="6">
        <v>555.0</v>
      </c>
      <c r="D463" s="14">
        <v>0.1</v>
      </c>
      <c r="E463" s="5">
        <v>1.0</v>
      </c>
      <c r="F463" s="9" t="s">
        <v>2182</v>
      </c>
      <c r="G463" s="14">
        <f t="shared" si="3"/>
        <v>0</v>
      </c>
      <c r="H463" s="5" t="s">
        <v>5616</v>
      </c>
      <c r="I463" s="5" t="s">
        <v>5617</v>
      </c>
      <c r="J463" s="5" t="s">
        <v>5618</v>
      </c>
    </row>
    <row r="464">
      <c r="A464" s="5" t="s">
        <v>5272</v>
      </c>
      <c r="B464" s="6">
        <v>1989.0</v>
      </c>
      <c r="C464" s="6">
        <v>560.0</v>
      </c>
      <c r="D464" s="14">
        <v>0.1</v>
      </c>
      <c r="E464" s="5">
        <v>1.0</v>
      </c>
      <c r="F464" s="9" t="s">
        <v>1650</v>
      </c>
      <c r="G464" s="14">
        <f t="shared" si="3"/>
        <v>0</v>
      </c>
      <c r="H464" s="5" t="s">
        <v>5619</v>
      </c>
      <c r="I464" s="5" t="s">
        <v>5620</v>
      </c>
      <c r="J464" s="5" t="s">
        <v>5621</v>
      </c>
    </row>
    <row r="465">
      <c r="A465" s="5" t="s">
        <v>5037</v>
      </c>
      <c r="B465" s="6">
        <v>1989.0</v>
      </c>
      <c r="C465" s="6">
        <v>680.0</v>
      </c>
      <c r="D465" s="14">
        <v>0.1</v>
      </c>
      <c r="E465" s="5">
        <v>1.0</v>
      </c>
      <c r="F465" s="9" t="s">
        <v>1650</v>
      </c>
      <c r="G465" s="14">
        <f t="shared" si="3"/>
        <v>0</v>
      </c>
      <c r="H465" s="5" t="s">
        <v>5622</v>
      </c>
      <c r="I465" s="5" t="s">
        <v>5623</v>
      </c>
      <c r="J465" s="5" t="s">
        <v>5624</v>
      </c>
    </row>
    <row r="466">
      <c r="A466" s="5" t="s">
        <v>4844</v>
      </c>
      <c r="B466" s="6">
        <v>1989.0</v>
      </c>
      <c r="C466" s="6">
        <v>695.0</v>
      </c>
      <c r="D466" s="14">
        <v>0.2</v>
      </c>
      <c r="E466" s="5">
        <v>1.0</v>
      </c>
      <c r="F466" s="9" t="s">
        <v>1650</v>
      </c>
      <c r="G466" s="14">
        <f t="shared" si="3"/>
        <v>0</v>
      </c>
      <c r="H466" s="5" t="s">
        <v>5625</v>
      </c>
      <c r="I466" s="5" t="s">
        <v>5626</v>
      </c>
      <c r="J466" s="5" t="s">
        <v>5627</v>
      </c>
    </row>
    <row r="467">
      <c r="A467" s="5" t="s">
        <v>5535</v>
      </c>
      <c r="B467" s="6">
        <v>1990.0</v>
      </c>
      <c r="C467" s="6">
        <v>10.0</v>
      </c>
      <c r="D467" s="14">
        <v>0.18</v>
      </c>
      <c r="E467" s="5">
        <v>1.0</v>
      </c>
      <c r="F467" s="9" t="s">
        <v>1650</v>
      </c>
      <c r="G467" s="14">
        <f t="shared" si="3"/>
        <v>0</v>
      </c>
      <c r="H467" s="5" t="s">
        <v>5628</v>
      </c>
      <c r="I467" s="5" t="s">
        <v>5629</v>
      </c>
      <c r="J467" s="5" t="s">
        <v>5630</v>
      </c>
    </row>
    <row r="468">
      <c r="A468" s="5" t="s">
        <v>4787</v>
      </c>
      <c r="B468" s="6">
        <v>1990.0</v>
      </c>
      <c r="C468" s="6">
        <v>130.0</v>
      </c>
      <c r="D468" s="14">
        <v>0.1</v>
      </c>
      <c r="E468" s="5">
        <v>1.0</v>
      </c>
      <c r="F468" s="10" t="s">
        <v>2265</v>
      </c>
      <c r="G468" s="14">
        <f t="shared" si="3"/>
        <v>0</v>
      </c>
      <c r="H468" s="5" t="s">
        <v>5631</v>
      </c>
      <c r="I468" s="5" t="s">
        <v>5632</v>
      </c>
      <c r="J468" s="5" t="s">
        <v>5633</v>
      </c>
    </row>
    <row r="469">
      <c r="A469" s="5" t="s">
        <v>5108</v>
      </c>
      <c r="B469" s="6">
        <v>1990.0</v>
      </c>
      <c r="C469" s="6">
        <v>140.0</v>
      </c>
      <c r="D469" s="14">
        <v>0.25</v>
      </c>
      <c r="E469" s="5">
        <v>1.0</v>
      </c>
      <c r="F469" s="9" t="s">
        <v>1650</v>
      </c>
      <c r="G469" s="14">
        <f t="shared" si="3"/>
        <v>0</v>
      </c>
      <c r="H469" s="5" t="s">
        <v>5634</v>
      </c>
      <c r="I469" s="5" t="s">
        <v>5635</v>
      </c>
      <c r="J469" s="5" t="s">
        <v>5636</v>
      </c>
    </row>
    <row r="470">
      <c r="A470" s="5" t="s">
        <v>5637</v>
      </c>
      <c r="B470" s="6">
        <v>1990.0</v>
      </c>
      <c r="C470" s="6">
        <v>148.0</v>
      </c>
      <c r="D470" s="14">
        <v>1.0</v>
      </c>
      <c r="E470" s="5">
        <v>1.0</v>
      </c>
      <c r="F470" s="9" t="s">
        <v>1975</v>
      </c>
      <c r="G470" s="14">
        <f t="shared" si="3"/>
        <v>0</v>
      </c>
      <c r="H470" s="5" t="s">
        <v>5638</v>
      </c>
      <c r="I470" s="5" t="s">
        <v>5639</v>
      </c>
      <c r="J470" s="5" t="s">
        <v>5640</v>
      </c>
    </row>
    <row r="471">
      <c r="A471" s="5" t="s">
        <v>5596</v>
      </c>
      <c r="B471" s="6">
        <v>1990.0</v>
      </c>
      <c r="C471" s="6">
        <v>157.0</v>
      </c>
      <c r="D471" s="14">
        <v>0.25</v>
      </c>
      <c r="E471" s="5">
        <v>1.0</v>
      </c>
      <c r="F471" s="9" t="s">
        <v>1975</v>
      </c>
      <c r="G471" s="14">
        <f t="shared" si="3"/>
        <v>0</v>
      </c>
      <c r="H471" s="5" t="s">
        <v>5641</v>
      </c>
      <c r="I471" s="5" t="s">
        <v>5642</v>
      </c>
      <c r="J471" s="5" t="s">
        <v>5643</v>
      </c>
    </row>
    <row r="472">
      <c r="A472" s="5" t="s">
        <v>5272</v>
      </c>
      <c r="B472" s="6">
        <v>1990.0</v>
      </c>
      <c r="C472" s="6">
        <v>180.0</v>
      </c>
      <c r="D472" s="14">
        <v>0.1</v>
      </c>
      <c r="E472" s="5">
        <v>1.0</v>
      </c>
      <c r="F472" s="10" t="s">
        <v>2265</v>
      </c>
      <c r="G472" s="14">
        <f t="shared" si="3"/>
        <v>0</v>
      </c>
      <c r="H472" s="5" t="s">
        <v>5644</v>
      </c>
      <c r="I472" s="5" t="s">
        <v>5645</v>
      </c>
      <c r="J472" s="5" t="s">
        <v>5646</v>
      </c>
    </row>
    <row r="473">
      <c r="A473" s="5" t="s">
        <v>5357</v>
      </c>
      <c r="B473" s="6">
        <v>1990.0</v>
      </c>
      <c r="C473" s="6">
        <v>210.0</v>
      </c>
      <c r="D473" s="14">
        <v>0.5</v>
      </c>
      <c r="E473" s="5">
        <v>1.0</v>
      </c>
      <c r="F473" s="9" t="s">
        <v>1650</v>
      </c>
      <c r="G473" s="14">
        <f t="shared" si="3"/>
        <v>0</v>
      </c>
      <c r="H473" s="5" t="s">
        <v>5647</v>
      </c>
      <c r="I473" s="5" t="s">
        <v>5648</v>
      </c>
      <c r="J473" s="5" t="s">
        <v>5649</v>
      </c>
    </row>
    <row r="474">
      <c r="A474" s="5" t="s">
        <v>4844</v>
      </c>
      <c r="B474" s="6">
        <v>1990.0</v>
      </c>
      <c r="C474" s="6">
        <v>420.0</v>
      </c>
      <c r="D474" s="14">
        <v>0.25</v>
      </c>
      <c r="E474" s="5">
        <v>1.0</v>
      </c>
      <c r="F474" s="9" t="s">
        <v>2182</v>
      </c>
      <c r="G474" s="14">
        <f t="shared" si="3"/>
        <v>0</v>
      </c>
      <c r="H474" s="5" t="s">
        <v>5650</v>
      </c>
      <c r="I474" s="5" t="s">
        <v>5651</v>
      </c>
      <c r="J474" s="5" t="s">
        <v>5652</v>
      </c>
    </row>
    <row r="475">
      <c r="A475" s="5" t="s">
        <v>5584</v>
      </c>
      <c r="B475" s="6">
        <v>1990.0</v>
      </c>
      <c r="C475" s="6">
        <v>517.0</v>
      </c>
      <c r="D475" s="14">
        <v>0.99</v>
      </c>
      <c r="E475" s="5">
        <v>1.0</v>
      </c>
      <c r="F475" s="9" t="s">
        <v>1650</v>
      </c>
      <c r="G475" s="14">
        <f t="shared" si="3"/>
        <v>0</v>
      </c>
      <c r="H475" s="5" t="s">
        <v>5653</v>
      </c>
      <c r="I475" s="5" t="s">
        <v>5654</v>
      </c>
      <c r="J475" s="5" t="s">
        <v>5655</v>
      </c>
    </row>
    <row r="476">
      <c r="A476" s="5" t="s">
        <v>5656</v>
      </c>
      <c r="B476" s="6">
        <v>1990.0</v>
      </c>
      <c r="C476" s="6">
        <v>757.0</v>
      </c>
      <c r="D476" s="14">
        <v>1.5</v>
      </c>
      <c r="E476" s="5">
        <v>1.0</v>
      </c>
      <c r="F476" s="9" t="s">
        <v>1650</v>
      </c>
      <c r="G476" s="14">
        <f t="shared" si="3"/>
        <v>0</v>
      </c>
      <c r="H476" s="5" t="s">
        <v>5657</v>
      </c>
      <c r="I476" s="5" t="s">
        <v>5658</v>
      </c>
      <c r="J476" s="5" t="s">
        <v>5659</v>
      </c>
    </row>
    <row r="477">
      <c r="A477" s="5" t="s">
        <v>5033</v>
      </c>
      <c r="B477" s="6">
        <v>1990.0</v>
      </c>
      <c r="C477" s="6">
        <v>785.0</v>
      </c>
      <c r="D477" s="14">
        <v>0.1</v>
      </c>
      <c r="E477" s="5">
        <v>1.0</v>
      </c>
      <c r="F477" s="9" t="s">
        <v>2182</v>
      </c>
      <c r="G477" s="14">
        <f t="shared" si="3"/>
        <v>0</v>
      </c>
      <c r="H477" s="5" t="s">
        <v>5660</v>
      </c>
      <c r="I477" s="5" t="s">
        <v>5661</v>
      </c>
      <c r="J477" s="5" t="s">
        <v>5662</v>
      </c>
    </row>
    <row r="478">
      <c r="A478" s="5" t="s">
        <v>5037</v>
      </c>
      <c r="B478" s="6">
        <v>1990.0</v>
      </c>
      <c r="C478" s="6">
        <v>790.0</v>
      </c>
      <c r="D478" s="14">
        <v>0.1</v>
      </c>
      <c r="E478" s="5">
        <v>1.0</v>
      </c>
      <c r="F478" s="10" t="s">
        <v>2265</v>
      </c>
      <c r="G478" s="14">
        <f t="shared" si="3"/>
        <v>0</v>
      </c>
      <c r="H478" s="5" t="s">
        <v>5663</v>
      </c>
      <c r="I478" s="5" t="s">
        <v>5664</v>
      </c>
      <c r="J478" s="5" t="s">
        <v>5665</v>
      </c>
    </row>
    <row r="479">
      <c r="A479" s="5" t="s">
        <v>4844</v>
      </c>
      <c r="B479" s="6">
        <v>1991.0</v>
      </c>
      <c r="C479" s="6">
        <v>170.0</v>
      </c>
      <c r="D479" s="14">
        <v>0.15</v>
      </c>
      <c r="E479" s="5">
        <v>1.0</v>
      </c>
      <c r="F479" s="9" t="s">
        <v>1650</v>
      </c>
      <c r="G479" s="14">
        <f t="shared" si="3"/>
        <v>0</v>
      </c>
      <c r="H479" s="5" t="s">
        <v>5666</v>
      </c>
      <c r="I479" s="5" t="s">
        <v>5667</v>
      </c>
      <c r="J479" s="5" t="s">
        <v>5668</v>
      </c>
    </row>
    <row r="480">
      <c r="A480" s="5" t="s">
        <v>5037</v>
      </c>
      <c r="B480" s="6">
        <v>1991.0</v>
      </c>
      <c r="C480" s="6">
        <v>310.0</v>
      </c>
      <c r="D480" s="14">
        <v>0.15</v>
      </c>
      <c r="E480" s="5">
        <v>1.0</v>
      </c>
      <c r="F480" s="9" t="s">
        <v>1650</v>
      </c>
      <c r="G480" s="14">
        <f t="shared" si="3"/>
        <v>0</v>
      </c>
      <c r="H480" s="5" t="s">
        <v>5669</v>
      </c>
      <c r="I480" s="5" t="s">
        <v>5670</v>
      </c>
      <c r="J480" s="5" t="s">
        <v>5671</v>
      </c>
    </row>
    <row r="481">
      <c r="A481" s="5" t="s">
        <v>5584</v>
      </c>
      <c r="B481" s="6">
        <v>1991.0</v>
      </c>
      <c r="C481" s="6">
        <v>315.0</v>
      </c>
      <c r="D481" s="14">
        <v>0.99</v>
      </c>
      <c r="E481" s="5">
        <v>1.0</v>
      </c>
      <c r="F481" s="9" t="s">
        <v>1650</v>
      </c>
      <c r="G481" s="14">
        <f t="shared" si="3"/>
        <v>0</v>
      </c>
      <c r="H481" s="5" t="s">
        <v>5672</v>
      </c>
      <c r="I481" s="5" t="s">
        <v>5673</v>
      </c>
      <c r="J481" s="5" t="s">
        <v>5674</v>
      </c>
    </row>
    <row r="482">
      <c r="A482" s="5" t="s">
        <v>5656</v>
      </c>
      <c r="B482" s="6">
        <v>1991.0</v>
      </c>
      <c r="C482" s="6">
        <v>339.0</v>
      </c>
      <c r="D482" s="14">
        <v>0.25</v>
      </c>
      <c r="E482" s="5">
        <v>1.0</v>
      </c>
      <c r="F482" s="9" t="s">
        <v>1650</v>
      </c>
      <c r="G482" s="14">
        <f t="shared" si="3"/>
        <v>0</v>
      </c>
      <c r="H482" s="5" t="s">
        <v>5675</v>
      </c>
      <c r="I482" s="5" t="s">
        <v>5676</v>
      </c>
      <c r="J482" s="5" t="s">
        <v>5677</v>
      </c>
    </row>
    <row r="483">
      <c r="A483" s="5" t="s">
        <v>5272</v>
      </c>
      <c r="B483" s="6">
        <v>1991.0</v>
      </c>
      <c r="C483" s="6">
        <v>360.0</v>
      </c>
      <c r="D483" s="14">
        <v>0.1</v>
      </c>
      <c r="E483" s="5">
        <v>1.0</v>
      </c>
      <c r="F483" s="9" t="s">
        <v>1650</v>
      </c>
      <c r="G483" s="14">
        <f t="shared" si="3"/>
        <v>0</v>
      </c>
      <c r="H483" s="5" t="s">
        <v>5678</v>
      </c>
      <c r="I483" s="5" t="s">
        <v>5679</v>
      </c>
      <c r="J483" s="5" t="s">
        <v>5680</v>
      </c>
    </row>
    <row r="484">
      <c r="A484" s="5" t="s">
        <v>5596</v>
      </c>
      <c r="B484" s="6">
        <v>1991.0</v>
      </c>
      <c r="C484" s="6">
        <v>565.0</v>
      </c>
      <c r="D484" s="14">
        <v>0.15</v>
      </c>
      <c r="E484" s="5">
        <v>1.0</v>
      </c>
      <c r="F484" s="9" t="s">
        <v>1650</v>
      </c>
      <c r="G484" s="14">
        <f t="shared" si="3"/>
        <v>0</v>
      </c>
      <c r="H484" s="5" t="s">
        <v>5681</v>
      </c>
      <c r="I484" s="5" t="s">
        <v>5682</v>
      </c>
      <c r="J484" s="5" t="s">
        <v>5683</v>
      </c>
    </row>
    <row r="485">
      <c r="A485" s="5" t="s">
        <v>5637</v>
      </c>
      <c r="B485" s="6">
        <v>1991.0</v>
      </c>
      <c r="C485" s="6">
        <v>607.0</v>
      </c>
      <c r="D485" s="14">
        <v>0.75</v>
      </c>
      <c r="E485" s="5">
        <v>1.0</v>
      </c>
      <c r="F485" s="9" t="s">
        <v>1650</v>
      </c>
      <c r="G485" s="14">
        <f t="shared" si="3"/>
        <v>0</v>
      </c>
      <c r="H485" s="5" t="s">
        <v>5684</v>
      </c>
      <c r="I485" s="5" t="s">
        <v>5685</v>
      </c>
      <c r="J485" s="5" t="s">
        <v>5686</v>
      </c>
    </row>
    <row r="486">
      <c r="A486" s="5" t="s">
        <v>4787</v>
      </c>
      <c r="B486" s="6">
        <v>1991.0</v>
      </c>
      <c r="C486" s="6">
        <v>615.0</v>
      </c>
      <c r="D486" s="14">
        <v>0.1</v>
      </c>
      <c r="E486" s="5">
        <v>1.0</v>
      </c>
      <c r="F486" s="9" t="s">
        <v>1650</v>
      </c>
      <c r="G486" s="14">
        <f t="shared" si="3"/>
        <v>0</v>
      </c>
      <c r="H486" s="5" t="s">
        <v>5687</v>
      </c>
      <c r="I486" s="5" t="s">
        <v>5688</v>
      </c>
      <c r="J486" s="5" t="s">
        <v>5689</v>
      </c>
    </row>
    <row r="487">
      <c r="A487" s="5" t="s">
        <v>5108</v>
      </c>
      <c r="B487" s="6">
        <v>1991.0</v>
      </c>
      <c r="C487" s="6">
        <v>640.0</v>
      </c>
      <c r="D487" s="14">
        <v>0.75</v>
      </c>
      <c r="E487" s="5">
        <v>1.0</v>
      </c>
      <c r="F487" s="9" t="s">
        <v>1650</v>
      </c>
      <c r="G487" s="14">
        <f t="shared" si="3"/>
        <v>0</v>
      </c>
      <c r="H487" s="5" t="s">
        <v>5690</v>
      </c>
      <c r="I487" s="5" t="s">
        <v>5691</v>
      </c>
      <c r="J487" s="5" t="s">
        <v>5692</v>
      </c>
    </row>
    <row r="488">
      <c r="A488" s="5" t="s">
        <v>5535</v>
      </c>
      <c r="B488" s="6">
        <v>1991.0</v>
      </c>
      <c r="C488" s="6">
        <v>730.0</v>
      </c>
      <c r="D488" s="14">
        <v>1.09</v>
      </c>
      <c r="E488" s="5">
        <v>1.0</v>
      </c>
      <c r="F488" s="9" t="s">
        <v>1650</v>
      </c>
      <c r="G488" s="14">
        <f t="shared" si="3"/>
        <v>0</v>
      </c>
      <c r="H488" s="5" t="s">
        <v>5693</v>
      </c>
      <c r="I488" s="5" t="s">
        <v>5694</v>
      </c>
      <c r="J488" s="5" t="s">
        <v>5695</v>
      </c>
    </row>
    <row r="489">
      <c r="A489" s="5" t="s">
        <v>5357</v>
      </c>
      <c r="B489" s="6">
        <v>1991.0</v>
      </c>
      <c r="C489" s="6">
        <v>740.0</v>
      </c>
      <c r="D489" s="14">
        <v>1.0</v>
      </c>
      <c r="E489" s="5">
        <v>1.0</v>
      </c>
      <c r="F489" s="9" t="s">
        <v>1650</v>
      </c>
      <c r="G489" s="14">
        <f t="shared" si="3"/>
        <v>0</v>
      </c>
      <c r="H489" s="5" t="s">
        <v>5696</v>
      </c>
      <c r="I489" s="5" t="s">
        <v>5697</v>
      </c>
      <c r="J489" s="5" t="s">
        <v>5698</v>
      </c>
    </row>
    <row r="490">
      <c r="A490" s="5" t="s">
        <v>5699</v>
      </c>
      <c r="B490" s="6">
        <v>1991.0</v>
      </c>
      <c r="C490" s="5" t="s">
        <v>5585</v>
      </c>
      <c r="D490" s="14">
        <v>2.25</v>
      </c>
      <c r="E490" s="5">
        <v>1.0</v>
      </c>
      <c r="F490" s="10" t="s">
        <v>5700</v>
      </c>
      <c r="G490" s="14">
        <f t="shared" si="3"/>
        <v>0</v>
      </c>
      <c r="H490" s="5" t="s">
        <v>5701</v>
      </c>
      <c r="I490" s="5" t="s">
        <v>5702</v>
      </c>
      <c r="J490" s="5" t="s">
        <v>5703</v>
      </c>
    </row>
    <row r="491">
      <c r="A491" s="5" t="s">
        <v>5037</v>
      </c>
      <c r="B491" s="6">
        <v>1992.0</v>
      </c>
      <c r="C491" s="6">
        <v>45.0</v>
      </c>
      <c r="D491" s="14">
        <v>1.0</v>
      </c>
      <c r="E491" s="5">
        <v>1.0</v>
      </c>
      <c r="F491" s="9" t="s">
        <v>1650</v>
      </c>
      <c r="G491" s="14">
        <f t="shared" si="3"/>
        <v>0</v>
      </c>
      <c r="H491" s="5" t="s">
        <v>5704</v>
      </c>
      <c r="I491" s="5" t="s">
        <v>5705</v>
      </c>
      <c r="J491" s="5" t="s">
        <v>5706</v>
      </c>
    </row>
    <row r="492">
      <c r="A492" s="5" t="s">
        <v>5357</v>
      </c>
      <c r="B492" s="6">
        <v>1992.0</v>
      </c>
      <c r="C492" s="6">
        <v>110.0</v>
      </c>
      <c r="D492" s="14">
        <v>0.99</v>
      </c>
      <c r="E492" s="5">
        <v>1.0</v>
      </c>
      <c r="F492" s="9" t="s">
        <v>1650</v>
      </c>
      <c r="G492" s="14">
        <f t="shared" si="3"/>
        <v>0</v>
      </c>
      <c r="H492" s="5" t="s">
        <v>5707</v>
      </c>
      <c r="I492" s="5" t="s">
        <v>5708</v>
      </c>
      <c r="J492" s="5" t="s">
        <v>5709</v>
      </c>
    </row>
    <row r="493">
      <c r="A493" s="5" t="s">
        <v>4912</v>
      </c>
      <c r="B493" s="6">
        <v>1992.0</v>
      </c>
      <c r="C493" s="6">
        <v>215.0</v>
      </c>
      <c r="D493" s="14">
        <v>0.1</v>
      </c>
      <c r="E493" s="5">
        <v>1.0</v>
      </c>
      <c r="F493" s="10" t="s">
        <v>2514</v>
      </c>
      <c r="G493" s="14">
        <f t="shared" si="3"/>
        <v>0</v>
      </c>
      <c r="H493" s="5" t="s">
        <v>5710</v>
      </c>
      <c r="I493" s="5" t="s">
        <v>5711</v>
      </c>
      <c r="J493" s="5" t="s">
        <v>5712</v>
      </c>
    </row>
    <row r="494">
      <c r="A494" s="5" t="s">
        <v>5584</v>
      </c>
      <c r="B494" s="6">
        <v>1992.0</v>
      </c>
      <c r="C494" s="6">
        <v>225.0</v>
      </c>
      <c r="D494" s="14">
        <v>0.8</v>
      </c>
      <c r="E494" s="5">
        <v>1.0</v>
      </c>
      <c r="F494" s="9" t="s">
        <v>1650</v>
      </c>
      <c r="G494" s="14">
        <f t="shared" si="3"/>
        <v>0</v>
      </c>
      <c r="H494" s="5" t="s">
        <v>5713</v>
      </c>
      <c r="I494" s="5" t="s">
        <v>5714</v>
      </c>
      <c r="J494" s="5" t="s">
        <v>5715</v>
      </c>
    </row>
    <row r="495">
      <c r="A495" s="5" t="s">
        <v>5716</v>
      </c>
      <c r="B495" s="6">
        <v>1992.0</v>
      </c>
      <c r="C495" s="6">
        <v>242.0</v>
      </c>
      <c r="D495" s="14">
        <v>0.93</v>
      </c>
      <c r="E495" s="5">
        <v>1.0</v>
      </c>
      <c r="F495" s="9" t="s">
        <v>1650</v>
      </c>
      <c r="G495" s="14">
        <f t="shared" si="3"/>
        <v>0</v>
      </c>
      <c r="H495" s="5" t="s">
        <v>5717</v>
      </c>
      <c r="I495" s="5" t="s">
        <v>5718</v>
      </c>
      <c r="J495" s="5" t="s">
        <v>5719</v>
      </c>
    </row>
    <row r="496">
      <c r="A496" s="5" t="s">
        <v>4787</v>
      </c>
      <c r="B496" s="6">
        <v>1992.0</v>
      </c>
      <c r="C496" s="6">
        <v>375.0</v>
      </c>
      <c r="D496" s="14">
        <v>0.1</v>
      </c>
      <c r="E496" s="5">
        <v>1.0</v>
      </c>
      <c r="F496" s="10" t="s">
        <v>2514</v>
      </c>
      <c r="G496" s="14">
        <f t="shared" si="3"/>
        <v>0</v>
      </c>
      <c r="H496" s="5" t="s">
        <v>5720</v>
      </c>
      <c r="I496" s="5" t="s">
        <v>5721</v>
      </c>
      <c r="J496" s="5" t="s">
        <v>5722</v>
      </c>
    </row>
    <row r="497">
      <c r="A497" s="5" t="s">
        <v>5272</v>
      </c>
      <c r="B497" s="6">
        <v>1992.0</v>
      </c>
      <c r="C497" s="6">
        <v>426.0</v>
      </c>
      <c r="D497" s="14">
        <v>0.5</v>
      </c>
      <c r="E497" s="5">
        <v>1.0</v>
      </c>
      <c r="F497" s="10" t="s">
        <v>2514</v>
      </c>
      <c r="G497" s="14">
        <f t="shared" si="3"/>
        <v>0</v>
      </c>
      <c r="H497" s="5" t="s">
        <v>5723</v>
      </c>
      <c r="I497" s="5" t="s">
        <v>5724</v>
      </c>
      <c r="J497" s="5" t="s">
        <v>5725</v>
      </c>
    </row>
    <row r="498">
      <c r="A498" s="5" t="s">
        <v>5108</v>
      </c>
      <c r="B498" s="6">
        <v>1992.0</v>
      </c>
      <c r="C498" s="6">
        <v>460.0</v>
      </c>
      <c r="D498" s="14">
        <v>0.1</v>
      </c>
      <c r="E498" s="5">
        <v>1.0</v>
      </c>
      <c r="F498" s="9" t="s">
        <v>1650</v>
      </c>
      <c r="G498" s="14">
        <f t="shared" si="3"/>
        <v>0</v>
      </c>
      <c r="H498" s="5" t="s">
        <v>5726</v>
      </c>
      <c r="I498" s="5" t="s">
        <v>5727</v>
      </c>
      <c r="J498" s="5" t="s">
        <v>5728</v>
      </c>
    </row>
    <row r="499">
      <c r="A499" s="5" t="s">
        <v>5535</v>
      </c>
      <c r="B499" s="6">
        <v>1992.0</v>
      </c>
      <c r="C499" s="6">
        <v>465.0</v>
      </c>
      <c r="D499" s="14">
        <v>0.2</v>
      </c>
      <c r="E499" s="5">
        <v>1.0</v>
      </c>
      <c r="F499" s="9" t="s">
        <v>1650</v>
      </c>
      <c r="G499" s="14">
        <f t="shared" si="3"/>
        <v>0</v>
      </c>
      <c r="H499" s="5" t="s">
        <v>5729</v>
      </c>
      <c r="I499" s="5" t="s">
        <v>5730</v>
      </c>
      <c r="J499" s="5" t="s">
        <v>5731</v>
      </c>
    </row>
    <row r="500">
      <c r="A500" s="5" t="s">
        <v>5699</v>
      </c>
      <c r="B500" s="6">
        <v>1992.0</v>
      </c>
      <c r="C500" s="6">
        <v>520.0</v>
      </c>
      <c r="D500" s="14">
        <v>0.99</v>
      </c>
      <c r="E500" s="5">
        <v>1.0</v>
      </c>
      <c r="F500" s="9" t="s">
        <v>1650</v>
      </c>
      <c r="G500" s="14">
        <f t="shared" si="3"/>
        <v>0</v>
      </c>
      <c r="H500" s="5" t="s">
        <v>5732</v>
      </c>
      <c r="I500" s="5" t="s">
        <v>5733</v>
      </c>
      <c r="J500" s="5" t="s">
        <v>5734</v>
      </c>
    </row>
    <row r="501">
      <c r="A501" s="5" t="s">
        <v>5656</v>
      </c>
      <c r="B501" s="6">
        <v>1992.0</v>
      </c>
      <c r="C501" s="6">
        <v>531.0</v>
      </c>
      <c r="D501" s="14">
        <v>0.15</v>
      </c>
      <c r="E501" s="5">
        <v>1.0</v>
      </c>
      <c r="F501" s="9" t="s">
        <v>1650</v>
      </c>
      <c r="G501" s="14">
        <f t="shared" si="3"/>
        <v>0</v>
      </c>
      <c r="H501" s="5" t="s">
        <v>5735</v>
      </c>
      <c r="I501" s="5" t="s">
        <v>5736</v>
      </c>
      <c r="J501" s="5" t="s">
        <v>5737</v>
      </c>
    </row>
    <row r="502">
      <c r="A502" s="5" t="s">
        <v>5637</v>
      </c>
      <c r="B502" s="6">
        <v>1992.0</v>
      </c>
      <c r="C502" s="6">
        <v>553.0</v>
      </c>
      <c r="D502" s="14">
        <v>1.0</v>
      </c>
      <c r="E502" s="5">
        <v>1.0</v>
      </c>
      <c r="F502" s="10" t="s">
        <v>2514</v>
      </c>
      <c r="G502" s="14">
        <f t="shared" si="3"/>
        <v>0</v>
      </c>
      <c r="H502" s="5" t="s">
        <v>5738</v>
      </c>
      <c r="I502" s="5" t="s">
        <v>5739</v>
      </c>
      <c r="J502" s="5" t="s">
        <v>5740</v>
      </c>
    </row>
    <row r="503">
      <c r="A503" s="5" t="s">
        <v>4844</v>
      </c>
      <c r="B503" s="6">
        <v>1992.0</v>
      </c>
      <c r="C503" s="6">
        <v>630.0</v>
      </c>
      <c r="D503" s="14">
        <v>0.3</v>
      </c>
      <c r="E503" s="5">
        <v>1.0</v>
      </c>
      <c r="F503" s="10" t="s">
        <v>2514</v>
      </c>
      <c r="G503" s="14">
        <f t="shared" si="3"/>
        <v>0</v>
      </c>
      <c r="H503" s="5" t="s">
        <v>5741</v>
      </c>
      <c r="I503" s="5" t="s">
        <v>5742</v>
      </c>
      <c r="J503" s="5" t="s">
        <v>5743</v>
      </c>
    </row>
    <row r="504">
      <c r="A504" s="5" t="s">
        <v>5596</v>
      </c>
      <c r="B504" s="6">
        <v>1992.0</v>
      </c>
      <c r="C504" s="6">
        <v>715.0</v>
      </c>
      <c r="D504" s="14">
        <v>0.25</v>
      </c>
      <c r="E504" s="5">
        <v>1.0</v>
      </c>
      <c r="F504" s="10" t="s">
        <v>2514</v>
      </c>
      <c r="G504" s="14">
        <f t="shared" si="3"/>
        <v>0</v>
      </c>
      <c r="H504" s="5" t="s">
        <v>5744</v>
      </c>
      <c r="I504" s="5" t="s">
        <v>5745</v>
      </c>
      <c r="J504" s="5" t="s">
        <v>5746</v>
      </c>
    </row>
    <row r="505">
      <c r="A505" s="5" t="s">
        <v>5357</v>
      </c>
      <c r="B505" s="6">
        <v>1993.0</v>
      </c>
      <c r="C505" s="6">
        <v>3.0</v>
      </c>
      <c r="D505" s="14">
        <v>0.75</v>
      </c>
      <c r="E505" s="5">
        <v>1.0</v>
      </c>
      <c r="F505" s="9" t="s">
        <v>1650</v>
      </c>
      <c r="G505" s="14">
        <f t="shared" si="3"/>
        <v>0</v>
      </c>
      <c r="H505" s="5" t="s">
        <v>5747</v>
      </c>
      <c r="I505" s="5" t="s">
        <v>5748</v>
      </c>
      <c r="J505" s="5" t="s">
        <v>5749</v>
      </c>
    </row>
    <row r="506">
      <c r="A506" s="5" t="s">
        <v>4787</v>
      </c>
      <c r="B506" s="6">
        <v>1993.0</v>
      </c>
      <c r="C506" s="6">
        <v>48.0</v>
      </c>
      <c r="D506" s="14">
        <v>0.21</v>
      </c>
      <c r="E506" s="5">
        <v>1.0</v>
      </c>
      <c r="F506" s="9" t="s">
        <v>1975</v>
      </c>
      <c r="G506" s="14">
        <f t="shared" si="3"/>
        <v>0</v>
      </c>
      <c r="H506" s="5" t="s">
        <v>5750</v>
      </c>
      <c r="I506" s="5" t="s">
        <v>5751</v>
      </c>
      <c r="J506" s="5" t="s">
        <v>5752</v>
      </c>
    </row>
    <row r="507">
      <c r="A507" s="5" t="s">
        <v>5584</v>
      </c>
      <c r="B507" s="6">
        <v>1993.0</v>
      </c>
      <c r="C507" s="6">
        <v>50.0</v>
      </c>
      <c r="D507" s="14">
        <v>0.99</v>
      </c>
      <c r="E507" s="5">
        <v>1.0</v>
      </c>
      <c r="F507" s="9" t="s">
        <v>1650</v>
      </c>
      <c r="G507" s="14">
        <f t="shared" si="3"/>
        <v>0</v>
      </c>
      <c r="H507" s="5" t="s">
        <v>5753</v>
      </c>
      <c r="I507" s="5" t="s">
        <v>5754</v>
      </c>
      <c r="J507" s="5" t="s">
        <v>5755</v>
      </c>
    </row>
    <row r="508">
      <c r="A508" s="5" t="s">
        <v>5656</v>
      </c>
      <c r="B508" s="6">
        <v>1993.0</v>
      </c>
      <c r="C508" s="6">
        <v>95.0</v>
      </c>
      <c r="D508" s="14">
        <v>0.1</v>
      </c>
      <c r="E508" s="5">
        <v>1.0</v>
      </c>
      <c r="F508" s="9" t="s">
        <v>1650</v>
      </c>
      <c r="G508" s="14">
        <f t="shared" si="3"/>
        <v>0</v>
      </c>
      <c r="H508" s="5" t="s">
        <v>5756</v>
      </c>
      <c r="I508" s="5" t="s">
        <v>5757</v>
      </c>
      <c r="J508" s="5" t="s">
        <v>5758</v>
      </c>
    </row>
    <row r="509">
      <c r="A509" s="5" t="s">
        <v>5535</v>
      </c>
      <c r="B509" s="6">
        <v>1993.0</v>
      </c>
      <c r="C509" s="6">
        <v>110.0</v>
      </c>
      <c r="D509" s="14">
        <v>0.33</v>
      </c>
      <c r="E509" s="5">
        <v>1.0</v>
      </c>
      <c r="F509" s="9" t="s">
        <v>1650</v>
      </c>
      <c r="G509" s="14">
        <f t="shared" si="3"/>
        <v>0</v>
      </c>
      <c r="H509" s="5" t="s">
        <v>5759</v>
      </c>
      <c r="I509" s="5" t="s">
        <v>5760</v>
      </c>
      <c r="J509" s="5" t="s">
        <v>5761</v>
      </c>
    </row>
    <row r="510">
      <c r="A510" s="5" t="s">
        <v>5037</v>
      </c>
      <c r="B510" s="6">
        <v>1993.0</v>
      </c>
      <c r="C510" s="6">
        <v>205.0</v>
      </c>
      <c r="D510" s="14">
        <v>0.65</v>
      </c>
      <c r="E510" s="5">
        <v>1.0</v>
      </c>
      <c r="F510" s="9" t="s">
        <v>1975</v>
      </c>
      <c r="G510" s="14">
        <f t="shared" si="3"/>
        <v>0</v>
      </c>
      <c r="H510" s="5" t="s">
        <v>5762</v>
      </c>
      <c r="I510" s="5" t="s">
        <v>5763</v>
      </c>
      <c r="J510" s="5" t="s">
        <v>5764</v>
      </c>
    </row>
    <row r="511">
      <c r="A511" s="5" t="s">
        <v>5699</v>
      </c>
      <c r="B511" s="6">
        <v>1993.0</v>
      </c>
      <c r="C511" s="6">
        <v>227.0</v>
      </c>
      <c r="D511" s="14">
        <v>0.9</v>
      </c>
      <c r="E511" s="5">
        <v>1.0</v>
      </c>
      <c r="F511" s="9" t="s">
        <v>1650</v>
      </c>
      <c r="G511" s="14">
        <f t="shared" si="3"/>
        <v>0</v>
      </c>
      <c r="H511" s="5" t="s">
        <v>5765</v>
      </c>
      <c r="I511" s="5" t="s">
        <v>5766</v>
      </c>
      <c r="J511" s="5" t="s">
        <v>5767</v>
      </c>
    </row>
    <row r="512">
      <c r="A512" s="5" t="s">
        <v>4844</v>
      </c>
      <c r="B512" s="6">
        <v>1993.0</v>
      </c>
      <c r="C512" s="6">
        <v>230.0</v>
      </c>
      <c r="D512" s="14">
        <v>0.3</v>
      </c>
      <c r="E512" s="5">
        <v>1.0</v>
      </c>
      <c r="F512" s="9" t="s">
        <v>1975</v>
      </c>
      <c r="G512" s="14">
        <f t="shared" si="3"/>
        <v>0</v>
      </c>
      <c r="H512" s="5" t="s">
        <v>5768</v>
      </c>
      <c r="I512" s="5" t="s">
        <v>5769</v>
      </c>
      <c r="J512" s="5" t="s">
        <v>5770</v>
      </c>
    </row>
    <row r="513">
      <c r="A513" s="5" t="s">
        <v>5108</v>
      </c>
      <c r="B513" s="6">
        <v>1993.0</v>
      </c>
      <c r="C513" s="6">
        <v>265.0</v>
      </c>
      <c r="D513" s="14">
        <v>0.65</v>
      </c>
      <c r="E513" s="5">
        <v>1.0</v>
      </c>
      <c r="F513" s="9" t="s">
        <v>1650</v>
      </c>
      <c r="G513" s="14">
        <f t="shared" si="3"/>
        <v>0</v>
      </c>
      <c r="H513" s="5" t="s">
        <v>5771</v>
      </c>
      <c r="I513" s="5" t="s">
        <v>5772</v>
      </c>
      <c r="J513" s="5" t="s">
        <v>5773</v>
      </c>
    </row>
    <row r="514">
      <c r="A514" s="5" t="s">
        <v>5637</v>
      </c>
      <c r="B514" s="6">
        <v>1993.0</v>
      </c>
      <c r="C514" s="6">
        <v>315.0</v>
      </c>
      <c r="D514" s="14">
        <v>0.8</v>
      </c>
      <c r="E514" s="5">
        <v>1.0</v>
      </c>
      <c r="F514" s="9" t="s">
        <v>1975</v>
      </c>
      <c r="G514" s="14">
        <f t="shared" si="3"/>
        <v>0</v>
      </c>
      <c r="H514" s="5" t="s">
        <v>5774</v>
      </c>
      <c r="I514" s="5" t="s">
        <v>5775</v>
      </c>
      <c r="J514" s="5" t="s">
        <v>5776</v>
      </c>
    </row>
    <row r="515">
      <c r="A515" s="5" t="s">
        <v>5777</v>
      </c>
      <c r="B515" s="6">
        <v>1993.0</v>
      </c>
      <c r="C515" s="6">
        <v>572.0</v>
      </c>
      <c r="D515" s="14">
        <v>1.15</v>
      </c>
      <c r="E515" s="5">
        <v>1.0</v>
      </c>
      <c r="F515" s="9" t="s">
        <v>1975</v>
      </c>
      <c r="G515" s="14">
        <f t="shared" si="3"/>
        <v>0</v>
      </c>
      <c r="H515" s="5" t="s">
        <v>5778</v>
      </c>
      <c r="I515" s="5" t="s">
        <v>5779</v>
      </c>
      <c r="J515" s="5" t="s">
        <v>5780</v>
      </c>
    </row>
    <row r="516">
      <c r="A516" s="5" t="s">
        <v>5272</v>
      </c>
      <c r="B516" s="6">
        <v>1993.0</v>
      </c>
      <c r="C516" s="6">
        <v>675.0</v>
      </c>
      <c r="D516" s="14">
        <v>0.34</v>
      </c>
      <c r="E516" s="5">
        <v>1.0</v>
      </c>
      <c r="F516" s="9" t="s">
        <v>1975</v>
      </c>
      <c r="G516" s="14">
        <f t="shared" si="3"/>
        <v>0</v>
      </c>
      <c r="H516" s="5" t="s">
        <v>5781</v>
      </c>
      <c r="I516" s="5" t="s">
        <v>5782</v>
      </c>
      <c r="J516" s="5" t="s">
        <v>5783</v>
      </c>
    </row>
    <row r="517">
      <c r="A517" s="5" t="s">
        <v>5596</v>
      </c>
      <c r="B517" s="6">
        <v>1993.0</v>
      </c>
      <c r="C517" s="6">
        <v>680.0</v>
      </c>
      <c r="D517" s="14">
        <v>0.31</v>
      </c>
      <c r="E517" s="5">
        <v>1.0</v>
      </c>
      <c r="F517" s="9" t="s">
        <v>1975</v>
      </c>
      <c r="G517" s="14">
        <f t="shared" si="3"/>
        <v>0</v>
      </c>
      <c r="H517" s="5" t="s">
        <v>5784</v>
      </c>
      <c r="I517" s="5" t="s">
        <v>5785</v>
      </c>
      <c r="J517" s="5" t="s">
        <v>5786</v>
      </c>
    </row>
    <row r="518">
      <c r="A518" s="5" t="s">
        <v>5787</v>
      </c>
      <c r="B518" s="6">
        <v>1993.0</v>
      </c>
      <c r="C518" s="6">
        <v>701.0</v>
      </c>
      <c r="D518" s="14">
        <v>1.5</v>
      </c>
      <c r="E518" s="5">
        <v>1.0</v>
      </c>
      <c r="F518" s="9" t="s">
        <v>1975</v>
      </c>
      <c r="G518" s="14">
        <f t="shared" si="3"/>
        <v>0</v>
      </c>
      <c r="H518" s="5" t="s">
        <v>5788</v>
      </c>
      <c r="I518" s="5" t="s">
        <v>5789</v>
      </c>
      <c r="J518" s="5" t="s">
        <v>5790</v>
      </c>
    </row>
    <row r="519">
      <c r="A519" s="5" t="s">
        <v>5716</v>
      </c>
      <c r="B519" s="6">
        <v>1993.0</v>
      </c>
      <c r="C519" s="6">
        <v>710.0</v>
      </c>
      <c r="D519" s="14">
        <v>0.87</v>
      </c>
      <c r="E519" s="5">
        <v>1.0</v>
      </c>
      <c r="F519" s="9" t="s">
        <v>1650</v>
      </c>
      <c r="G519" s="14">
        <f t="shared" si="3"/>
        <v>0</v>
      </c>
      <c r="H519" s="5" t="s">
        <v>5791</v>
      </c>
      <c r="I519" s="5" t="s">
        <v>5792</v>
      </c>
      <c r="J519" s="5" t="s">
        <v>5793</v>
      </c>
    </row>
    <row r="520">
      <c r="A520" s="5" t="s">
        <v>5787</v>
      </c>
      <c r="B520" s="6">
        <v>1994.0</v>
      </c>
      <c r="C520" s="6">
        <v>1.0</v>
      </c>
      <c r="D520" s="14">
        <v>1.75</v>
      </c>
      <c r="E520" s="5">
        <v>1.0</v>
      </c>
      <c r="F520" s="9" t="s">
        <v>1650</v>
      </c>
      <c r="G520" s="14">
        <f t="shared" si="3"/>
        <v>0</v>
      </c>
      <c r="H520" s="5" t="s">
        <v>5794</v>
      </c>
      <c r="I520" s="5" t="s">
        <v>5795</v>
      </c>
      <c r="J520" s="5" t="s">
        <v>5796</v>
      </c>
    </row>
    <row r="521">
      <c r="A521" s="5" t="s">
        <v>5699</v>
      </c>
      <c r="B521" s="6">
        <v>1994.0</v>
      </c>
      <c r="C521" s="6">
        <v>40.0</v>
      </c>
      <c r="D521" s="14">
        <v>1.13</v>
      </c>
      <c r="E521" s="5">
        <v>1.0</v>
      </c>
      <c r="F521" s="9" t="s">
        <v>1650</v>
      </c>
      <c r="G521" s="14">
        <f t="shared" si="3"/>
        <v>0</v>
      </c>
      <c r="H521" s="5" t="s">
        <v>5797</v>
      </c>
      <c r="I521" s="5" t="s">
        <v>5798</v>
      </c>
      <c r="J521" s="5" t="s">
        <v>5799</v>
      </c>
    </row>
    <row r="522">
      <c r="A522" s="5" t="s">
        <v>5637</v>
      </c>
      <c r="B522" s="6">
        <v>1994.0</v>
      </c>
      <c r="C522" s="6">
        <v>195.0</v>
      </c>
      <c r="D522" s="14">
        <v>0.3</v>
      </c>
      <c r="E522" s="5">
        <v>1.0</v>
      </c>
      <c r="F522" s="9" t="s">
        <v>1650</v>
      </c>
      <c r="G522" s="14">
        <f t="shared" si="3"/>
        <v>0</v>
      </c>
      <c r="H522" s="5" t="s">
        <v>5800</v>
      </c>
      <c r="I522" s="5" t="s">
        <v>5801</v>
      </c>
      <c r="J522" s="5" t="s">
        <v>5802</v>
      </c>
    </row>
    <row r="523">
      <c r="A523" s="5" t="s">
        <v>5777</v>
      </c>
      <c r="B523" s="6">
        <v>1994.0</v>
      </c>
      <c r="C523" s="6">
        <v>222.0</v>
      </c>
      <c r="D523" s="14">
        <v>0.25</v>
      </c>
      <c r="E523" s="5">
        <v>1.0</v>
      </c>
      <c r="F523" s="10" t="s">
        <v>2514</v>
      </c>
      <c r="G523" s="14">
        <f t="shared" si="3"/>
        <v>0</v>
      </c>
      <c r="H523" s="5" t="s">
        <v>5803</v>
      </c>
      <c r="I523" s="5" t="s">
        <v>5804</v>
      </c>
      <c r="J523" s="5" t="s">
        <v>5805</v>
      </c>
    </row>
    <row r="524">
      <c r="A524" s="5" t="s">
        <v>5656</v>
      </c>
      <c r="B524" s="6">
        <v>1994.0</v>
      </c>
      <c r="C524" s="6">
        <v>230.0</v>
      </c>
      <c r="D524" s="14">
        <v>0.2</v>
      </c>
      <c r="E524" s="5">
        <v>1.0</v>
      </c>
      <c r="F524" s="10" t="s">
        <v>2514</v>
      </c>
      <c r="G524" s="14">
        <f t="shared" si="3"/>
        <v>0</v>
      </c>
      <c r="H524" s="5" t="s">
        <v>5806</v>
      </c>
      <c r="I524" s="5" t="s">
        <v>5807</v>
      </c>
      <c r="J524" s="5" t="s">
        <v>5808</v>
      </c>
    </row>
    <row r="525">
      <c r="A525" s="5" t="s">
        <v>5272</v>
      </c>
      <c r="B525" s="6">
        <v>1994.0</v>
      </c>
      <c r="C525" s="6">
        <v>243.0</v>
      </c>
      <c r="D525" s="14">
        <v>0.28</v>
      </c>
      <c r="E525" s="5">
        <v>1.0</v>
      </c>
      <c r="F525" s="10" t="s">
        <v>2514</v>
      </c>
      <c r="G525" s="14">
        <f t="shared" si="3"/>
        <v>0</v>
      </c>
      <c r="H525" s="5" t="s">
        <v>5809</v>
      </c>
      <c r="I525" s="5" t="s">
        <v>5810</v>
      </c>
      <c r="J525" s="5" t="s">
        <v>5811</v>
      </c>
    </row>
    <row r="526">
      <c r="A526" s="5" t="s">
        <v>5535</v>
      </c>
      <c r="B526" s="6">
        <v>1994.0</v>
      </c>
      <c r="C526" s="6">
        <v>250.0</v>
      </c>
      <c r="D526" s="14">
        <v>0.29</v>
      </c>
      <c r="E526" s="5">
        <v>1.0</v>
      </c>
      <c r="F526" s="9" t="s">
        <v>1650</v>
      </c>
      <c r="G526" s="14">
        <f t="shared" si="3"/>
        <v>0</v>
      </c>
      <c r="H526" s="5" t="s">
        <v>5812</v>
      </c>
      <c r="I526" s="5" t="s">
        <v>5813</v>
      </c>
      <c r="J526" s="5" t="s">
        <v>5814</v>
      </c>
    </row>
    <row r="527">
      <c r="A527" s="5" t="s">
        <v>5357</v>
      </c>
      <c r="B527" s="6">
        <v>1994.0</v>
      </c>
      <c r="C527" s="6">
        <v>300.0</v>
      </c>
      <c r="D527" s="14">
        <v>0.39</v>
      </c>
      <c r="E527" s="5">
        <v>1.0</v>
      </c>
      <c r="F527" s="10" t="s">
        <v>2518</v>
      </c>
      <c r="G527" s="14">
        <f t="shared" si="3"/>
        <v>0</v>
      </c>
      <c r="H527" s="5" t="s">
        <v>5815</v>
      </c>
      <c r="I527" s="5" t="s">
        <v>5816</v>
      </c>
      <c r="J527" s="5" t="s">
        <v>5817</v>
      </c>
    </row>
    <row r="528">
      <c r="A528" s="5" t="s">
        <v>5596</v>
      </c>
      <c r="B528" s="6">
        <v>1994.0</v>
      </c>
      <c r="C528" s="6">
        <v>305.0</v>
      </c>
      <c r="D528" s="14">
        <v>0.3</v>
      </c>
      <c r="E528" s="5">
        <v>1.0</v>
      </c>
      <c r="F528" s="10" t="s">
        <v>2514</v>
      </c>
      <c r="G528" s="14">
        <f t="shared" si="3"/>
        <v>0</v>
      </c>
      <c r="H528" s="5" t="s">
        <v>5818</v>
      </c>
      <c r="I528" s="5" t="s">
        <v>5819</v>
      </c>
      <c r="J528" s="5" t="s">
        <v>5820</v>
      </c>
    </row>
    <row r="529">
      <c r="A529" s="5" t="s">
        <v>5108</v>
      </c>
      <c r="B529" s="6">
        <v>1994.0</v>
      </c>
      <c r="C529" s="6">
        <v>595.0</v>
      </c>
      <c r="D529" s="14">
        <v>0.25</v>
      </c>
      <c r="E529" s="5">
        <v>1.0</v>
      </c>
      <c r="F529" s="9" t="s">
        <v>1650</v>
      </c>
      <c r="G529" s="14">
        <f t="shared" si="3"/>
        <v>0</v>
      </c>
      <c r="H529" s="5" t="s">
        <v>5821</v>
      </c>
      <c r="I529" s="5" t="s">
        <v>5822</v>
      </c>
      <c r="J529" s="5" t="s">
        <v>5823</v>
      </c>
    </row>
    <row r="530">
      <c r="A530" s="5" t="s">
        <v>5716</v>
      </c>
      <c r="B530" s="6">
        <v>1994.0</v>
      </c>
      <c r="C530" s="6">
        <v>598.0</v>
      </c>
      <c r="D530" s="14">
        <v>0.82</v>
      </c>
      <c r="E530" s="5">
        <v>1.0</v>
      </c>
      <c r="F530" s="10" t="s">
        <v>2514</v>
      </c>
      <c r="G530" s="14">
        <f t="shared" si="3"/>
        <v>0</v>
      </c>
      <c r="H530" s="5" t="s">
        <v>5824</v>
      </c>
      <c r="I530" s="5" t="s">
        <v>5825</v>
      </c>
      <c r="J530" s="5" t="s">
        <v>5826</v>
      </c>
    </row>
    <row r="531">
      <c r="A531" s="5" t="s">
        <v>5584</v>
      </c>
      <c r="B531" s="6">
        <v>1994.0</v>
      </c>
      <c r="C531" s="6">
        <v>675.0</v>
      </c>
      <c r="D531" s="14">
        <v>0.97</v>
      </c>
      <c r="E531" s="5">
        <v>1.0</v>
      </c>
      <c r="F531" s="10" t="s">
        <v>2514</v>
      </c>
      <c r="G531" s="14">
        <f t="shared" si="3"/>
        <v>0</v>
      </c>
      <c r="H531" s="5" t="s">
        <v>5827</v>
      </c>
      <c r="I531" s="5" t="s">
        <v>5828</v>
      </c>
      <c r="J531" s="5" t="s">
        <v>5829</v>
      </c>
    </row>
    <row r="532">
      <c r="A532" s="5" t="s">
        <v>5777</v>
      </c>
      <c r="B532" s="6">
        <v>1995.0</v>
      </c>
      <c r="C532" s="6">
        <v>7.0</v>
      </c>
      <c r="D532" s="14">
        <v>0.35</v>
      </c>
      <c r="E532" s="5">
        <v>1.0</v>
      </c>
      <c r="F532" s="10" t="s">
        <v>2869</v>
      </c>
      <c r="G532" s="14">
        <f t="shared" si="3"/>
        <v>0</v>
      </c>
      <c r="H532" s="5" t="s">
        <v>5830</v>
      </c>
      <c r="I532" s="5" t="s">
        <v>5831</v>
      </c>
      <c r="J532" s="5" t="s">
        <v>5832</v>
      </c>
    </row>
    <row r="533">
      <c r="A533" s="5" t="s">
        <v>5716</v>
      </c>
      <c r="B533" s="6">
        <v>1995.0</v>
      </c>
      <c r="C533" s="6">
        <v>50.0</v>
      </c>
      <c r="D533" s="14">
        <v>0.4</v>
      </c>
      <c r="E533" s="5">
        <v>1.0</v>
      </c>
      <c r="F533" s="9" t="s">
        <v>1650</v>
      </c>
      <c r="G533" s="14">
        <f t="shared" si="3"/>
        <v>0</v>
      </c>
      <c r="H533" s="5" t="s">
        <v>5833</v>
      </c>
      <c r="I533" s="5" t="s">
        <v>5834</v>
      </c>
      <c r="J533" s="5" t="s">
        <v>5835</v>
      </c>
    </row>
    <row r="534">
      <c r="A534" s="5" t="s">
        <v>5637</v>
      </c>
      <c r="B534" s="6">
        <v>1995.0</v>
      </c>
      <c r="C534" s="6">
        <v>55.0</v>
      </c>
      <c r="D534" s="14">
        <v>0.39</v>
      </c>
      <c r="E534" s="5">
        <v>1.0</v>
      </c>
      <c r="F534" s="10" t="s">
        <v>2869</v>
      </c>
      <c r="G534" s="14">
        <f t="shared" si="3"/>
        <v>0</v>
      </c>
      <c r="H534" s="5" t="s">
        <v>5836</v>
      </c>
      <c r="I534" s="5" t="s">
        <v>5837</v>
      </c>
      <c r="J534" s="5" t="s">
        <v>5838</v>
      </c>
    </row>
    <row r="535">
      <c r="A535" s="5" t="s">
        <v>5272</v>
      </c>
      <c r="B535" s="6">
        <v>1995.0</v>
      </c>
      <c r="C535" s="6">
        <v>77.0</v>
      </c>
      <c r="D535" s="14">
        <v>0.35</v>
      </c>
      <c r="E535" s="5">
        <v>1.0</v>
      </c>
      <c r="F535" s="10" t="s">
        <v>2766</v>
      </c>
      <c r="G535" s="14">
        <f t="shared" si="3"/>
        <v>0</v>
      </c>
      <c r="H535" s="5" t="s">
        <v>5839</v>
      </c>
      <c r="I535" s="5" t="s">
        <v>5840</v>
      </c>
      <c r="J535" s="5" t="s">
        <v>5841</v>
      </c>
    </row>
    <row r="536">
      <c r="A536" s="5" t="s">
        <v>5596</v>
      </c>
      <c r="B536" s="6">
        <v>1995.0</v>
      </c>
      <c r="C536" s="6">
        <v>190.0</v>
      </c>
      <c r="D536" s="14">
        <v>0.4</v>
      </c>
      <c r="E536" s="5">
        <v>1.0</v>
      </c>
      <c r="F536" s="10" t="s">
        <v>2766</v>
      </c>
      <c r="G536" s="14">
        <f t="shared" si="3"/>
        <v>0</v>
      </c>
      <c r="H536" s="5" t="s">
        <v>5842</v>
      </c>
      <c r="I536" s="5" t="s">
        <v>5843</v>
      </c>
      <c r="J536" s="5" t="s">
        <v>5844</v>
      </c>
    </row>
    <row r="537">
      <c r="A537" s="5" t="s">
        <v>5535</v>
      </c>
      <c r="B537" s="6">
        <v>1995.0</v>
      </c>
      <c r="C537" s="6">
        <v>350.0</v>
      </c>
      <c r="D537" s="14">
        <v>0.35</v>
      </c>
      <c r="E537" s="5">
        <v>1.0</v>
      </c>
      <c r="F537" s="9" t="s">
        <v>1650</v>
      </c>
      <c r="G537" s="14">
        <f t="shared" si="3"/>
        <v>0</v>
      </c>
      <c r="H537" s="5" t="s">
        <v>5845</v>
      </c>
      <c r="I537" s="5" t="s">
        <v>5846</v>
      </c>
      <c r="J537" s="5" t="s">
        <v>5847</v>
      </c>
    </row>
    <row r="538">
      <c r="A538" s="5" t="s">
        <v>5699</v>
      </c>
      <c r="B538" s="6">
        <v>1995.0</v>
      </c>
      <c r="C538" s="6">
        <v>405.0</v>
      </c>
      <c r="D538" s="14">
        <v>0.5</v>
      </c>
      <c r="E538" s="5">
        <v>1.0</v>
      </c>
      <c r="F538" s="10" t="s">
        <v>2518</v>
      </c>
      <c r="G538" s="14">
        <f t="shared" si="3"/>
        <v>0</v>
      </c>
      <c r="H538" s="5" t="s">
        <v>5848</v>
      </c>
      <c r="I538" s="5" t="s">
        <v>5849</v>
      </c>
      <c r="J538" s="5" t="s">
        <v>5850</v>
      </c>
    </row>
    <row r="539">
      <c r="A539" s="5" t="s">
        <v>5656</v>
      </c>
      <c r="B539" s="6">
        <v>1995.0</v>
      </c>
      <c r="C539" s="6">
        <v>422.0</v>
      </c>
      <c r="D539" s="14">
        <v>0.3</v>
      </c>
      <c r="E539" s="5">
        <v>1.0</v>
      </c>
      <c r="F539" s="10" t="s">
        <v>2766</v>
      </c>
      <c r="G539" s="14">
        <f t="shared" si="3"/>
        <v>0</v>
      </c>
      <c r="H539" s="5" t="s">
        <v>5851</v>
      </c>
      <c r="I539" s="5" t="s">
        <v>5852</v>
      </c>
      <c r="J539" s="5" t="s">
        <v>5853</v>
      </c>
    </row>
    <row r="540">
      <c r="A540" s="5" t="s">
        <v>5584</v>
      </c>
      <c r="B540" s="6">
        <v>1995.0</v>
      </c>
      <c r="C540" s="6">
        <v>438.0</v>
      </c>
      <c r="D540" s="14">
        <v>0.75</v>
      </c>
      <c r="E540" s="5">
        <v>1.0</v>
      </c>
      <c r="F540" s="10" t="s">
        <v>2766</v>
      </c>
      <c r="G540" s="14">
        <f t="shared" si="3"/>
        <v>0</v>
      </c>
      <c r="H540" s="5" t="s">
        <v>5854</v>
      </c>
      <c r="I540" s="5" t="s">
        <v>5855</v>
      </c>
      <c r="J540" s="5" t="s">
        <v>5856</v>
      </c>
    </row>
    <row r="541">
      <c r="A541" s="5" t="s">
        <v>5787</v>
      </c>
      <c r="B541" s="6">
        <v>1995.0</v>
      </c>
      <c r="C541" s="6">
        <v>466.0</v>
      </c>
      <c r="D541" s="14">
        <v>1.25</v>
      </c>
      <c r="E541" s="5">
        <v>1.0</v>
      </c>
      <c r="F541" s="9" t="s">
        <v>2531</v>
      </c>
      <c r="G541" s="14">
        <f t="shared" si="3"/>
        <v>0</v>
      </c>
      <c r="H541" s="5" t="s">
        <v>5857</v>
      </c>
      <c r="I541" s="5" t="s">
        <v>5858</v>
      </c>
      <c r="J541" s="5" t="s">
        <v>5859</v>
      </c>
    </row>
    <row r="542">
      <c r="A542" s="5" t="s">
        <v>5716</v>
      </c>
      <c r="B542" s="6">
        <v>1996.0</v>
      </c>
      <c r="C542" s="6">
        <v>65.0</v>
      </c>
      <c r="D542" s="14">
        <v>0.72</v>
      </c>
      <c r="E542" s="5">
        <v>1.0</v>
      </c>
      <c r="F542" s="10" t="s">
        <v>2869</v>
      </c>
      <c r="G542" s="14">
        <f t="shared" si="3"/>
        <v>0</v>
      </c>
      <c r="H542" s="5" t="s">
        <v>5860</v>
      </c>
      <c r="I542" s="5" t="s">
        <v>5861</v>
      </c>
      <c r="J542" s="5" t="s">
        <v>5862</v>
      </c>
    </row>
    <row r="543">
      <c r="A543" s="5" t="s">
        <v>5787</v>
      </c>
      <c r="B543" s="6">
        <v>1996.0</v>
      </c>
      <c r="C543" s="6">
        <v>246.0</v>
      </c>
      <c r="D543" s="14">
        <v>1.25</v>
      </c>
      <c r="E543" s="5">
        <v>1.0</v>
      </c>
      <c r="F543" s="10" t="s">
        <v>2686</v>
      </c>
      <c r="G543" s="14">
        <f t="shared" si="3"/>
        <v>0</v>
      </c>
      <c r="H543" s="5" t="s">
        <v>5863</v>
      </c>
      <c r="I543" s="5" t="s">
        <v>5864</v>
      </c>
      <c r="J543" s="5" t="s">
        <v>5865</v>
      </c>
    </row>
    <row r="544">
      <c r="A544" s="5" t="s">
        <v>5637</v>
      </c>
      <c r="B544" s="6">
        <v>1996.0</v>
      </c>
      <c r="C544" s="6">
        <v>247.0</v>
      </c>
      <c r="D544" s="14">
        <v>0.25</v>
      </c>
      <c r="E544" s="5">
        <v>1.0</v>
      </c>
      <c r="F544" s="10" t="s">
        <v>2766</v>
      </c>
      <c r="G544" s="14">
        <f t="shared" si="3"/>
        <v>0</v>
      </c>
      <c r="H544" s="5" t="s">
        <v>5866</v>
      </c>
      <c r="I544" s="5" t="s">
        <v>5867</v>
      </c>
      <c r="J544" s="5" t="s">
        <v>5868</v>
      </c>
    </row>
    <row r="545">
      <c r="A545" s="5" t="s">
        <v>5272</v>
      </c>
      <c r="B545" s="6">
        <v>1996.0</v>
      </c>
      <c r="C545" s="6">
        <v>272.0</v>
      </c>
      <c r="D545" s="14">
        <v>0.28</v>
      </c>
      <c r="E545" s="5">
        <v>1.0</v>
      </c>
      <c r="F545" s="10" t="s">
        <v>2869</v>
      </c>
      <c r="G545" s="14">
        <f t="shared" si="3"/>
        <v>0</v>
      </c>
      <c r="H545" s="5" t="s">
        <v>5869</v>
      </c>
      <c r="I545" s="5" t="s">
        <v>5870</v>
      </c>
      <c r="J545" s="5" t="s">
        <v>5871</v>
      </c>
    </row>
    <row r="546">
      <c r="A546" s="5" t="s">
        <v>5108</v>
      </c>
      <c r="B546" s="6">
        <v>1996.0</v>
      </c>
      <c r="C546" s="6">
        <v>275.0</v>
      </c>
      <c r="D546" s="14">
        <v>0.23</v>
      </c>
      <c r="E546" s="5">
        <v>1.0</v>
      </c>
      <c r="F546" s="10" t="s">
        <v>2869</v>
      </c>
      <c r="G546" s="14">
        <f t="shared" si="3"/>
        <v>0</v>
      </c>
      <c r="H546" s="5" t="s">
        <v>5872</v>
      </c>
      <c r="I546" s="5" t="s">
        <v>5873</v>
      </c>
      <c r="J546" s="5" t="s">
        <v>5874</v>
      </c>
    </row>
    <row r="547">
      <c r="A547" s="5" t="s">
        <v>5584</v>
      </c>
      <c r="B547" s="6">
        <v>1996.0</v>
      </c>
      <c r="C547" s="6">
        <v>289.0</v>
      </c>
      <c r="D547" s="14">
        <v>1.0</v>
      </c>
      <c r="E547" s="5">
        <v>1.0</v>
      </c>
      <c r="F547" s="10" t="s">
        <v>2869</v>
      </c>
      <c r="G547" s="14">
        <f t="shared" si="3"/>
        <v>0</v>
      </c>
      <c r="H547" s="5" t="s">
        <v>5875</v>
      </c>
      <c r="I547" s="5" t="s">
        <v>5876</v>
      </c>
      <c r="J547" s="5" t="s">
        <v>5877</v>
      </c>
    </row>
    <row r="548">
      <c r="A548" s="5" t="s">
        <v>5535</v>
      </c>
      <c r="B548" s="6">
        <v>1996.0</v>
      </c>
      <c r="C548" s="6">
        <v>293.0</v>
      </c>
      <c r="D548" s="14">
        <v>0.25</v>
      </c>
      <c r="E548" s="5">
        <v>1.0</v>
      </c>
      <c r="F548" s="10" t="s">
        <v>2869</v>
      </c>
      <c r="G548" s="14">
        <f t="shared" si="3"/>
        <v>0</v>
      </c>
      <c r="H548" s="5" t="s">
        <v>5878</v>
      </c>
      <c r="I548" s="5" t="s">
        <v>5879</v>
      </c>
      <c r="J548" s="5" t="s">
        <v>5880</v>
      </c>
    </row>
    <row r="549">
      <c r="A549" s="5" t="s">
        <v>5596</v>
      </c>
      <c r="B549" s="6">
        <v>1996.0</v>
      </c>
      <c r="C549" s="6">
        <v>306.0</v>
      </c>
      <c r="D549" s="14">
        <v>0.23</v>
      </c>
      <c r="E549" s="5">
        <v>1.0</v>
      </c>
      <c r="F549" s="10" t="s">
        <v>2869</v>
      </c>
      <c r="G549" s="14">
        <f t="shared" si="3"/>
        <v>0</v>
      </c>
      <c r="H549" s="5" t="s">
        <v>5881</v>
      </c>
      <c r="I549" s="5" t="s">
        <v>5882</v>
      </c>
      <c r="J549" s="5" t="s">
        <v>5883</v>
      </c>
    </row>
    <row r="550">
      <c r="A550" s="5" t="s">
        <v>5777</v>
      </c>
      <c r="B550" s="6">
        <v>1996.0</v>
      </c>
      <c r="C550" s="6">
        <v>313.0</v>
      </c>
      <c r="D550" s="14">
        <v>0.6</v>
      </c>
      <c r="E550" s="5">
        <v>1.0</v>
      </c>
      <c r="F550" s="9" t="s">
        <v>2869</v>
      </c>
      <c r="G550" s="14">
        <f t="shared" si="3"/>
        <v>0</v>
      </c>
      <c r="H550" s="5" t="s">
        <v>5884</v>
      </c>
      <c r="I550" s="5" t="s">
        <v>5885</v>
      </c>
      <c r="J550" s="5" t="s">
        <v>5886</v>
      </c>
    </row>
    <row r="551">
      <c r="A551" s="5" t="s">
        <v>5357</v>
      </c>
      <c r="B551" s="6">
        <v>1996.0</v>
      </c>
      <c r="C551" s="6">
        <v>356.0</v>
      </c>
      <c r="D551" s="14">
        <v>0.75</v>
      </c>
      <c r="E551" s="5">
        <v>1.0</v>
      </c>
      <c r="F551" s="10" t="s">
        <v>2869</v>
      </c>
      <c r="G551" s="14">
        <f t="shared" si="3"/>
        <v>0</v>
      </c>
      <c r="H551" s="5" t="s">
        <v>5887</v>
      </c>
      <c r="I551" s="5" t="s">
        <v>5888</v>
      </c>
      <c r="J551" s="5" t="s">
        <v>5889</v>
      </c>
    </row>
    <row r="552">
      <c r="A552" s="5" t="s">
        <v>5656</v>
      </c>
      <c r="B552" s="6">
        <v>1996.0</v>
      </c>
      <c r="C552" s="6">
        <v>363.0</v>
      </c>
      <c r="D552" s="14">
        <v>0.2</v>
      </c>
      <c r="E552" s="5">
        <v>1.0</v>
      </c>
      <c r="F552" s="10" t="s">
        <v>2869</v>
      </c>
      <c r="G552" s="14">
        <f t="shared" si="3"/>
        <v>0</v>
      </c>
      <c r="H552" s="5" t="s">
        <v>5890</v>
      </c>
      <c r="I552" s="5" t="s">
        <v>5891</v>
      </c>
      <c r="J552" s="5" t="s">
        <v>5892</v>
      </c>
    </row>
    <row r="553">
      <c r="A553" s="5" t="s">
        <v>5699</v>
      </c>
      <c r="B553" s="6">
        <v>1996.0</v>
      </c>
      <c r="C553" s="6">
        <v>380.0</v>
      </c>
      <c r="D553" s="14">
        <v>1.05</v>
      </c>
      <c r="E553" s="5">
        <v>1.0</v>
      </c>
      <c r="F553" s="10" t="s">
        <v>2869</v>
      </c>
      <c r="G553" s="14">
        <f t="shared" si="3"/>
        <v>0</v>
      </c>
      <c r="H553" s="5" t="s">
        <v>5893</v>
      </c>
      <c r="I553" s="5" t="s">
        <v>5894</v>
      </c>
      <c r="J553" s="5" t="s">
        <v>5895</v>
      </c>
    </row>
    <row r="554">
      <c r="A554" s="5" t="s">
        <v>5896</v>
      </c>
      <c r="B554" s="6">
        <v>1996.0</v>
      </c>
      <c r="C554" s="6">
        <v>435.0</v>
      </c>
      <c r="D554" s="14">
        <v>5.75</v>
      </c>
      <c r="E554" s="5">
        <v>1.0</v>
      </c>
      <c r="F554" s="9" t="s">
        <v>2531</v>
      </c>
      <c r="G554" s="14">
        <f t="shared" si="3"/>
        <v>0</v>
      </c>
      <c r="H554" s="5" t="s">
        <v>5897</v>
      </c>
      <c r="I554" s="5" t="s">
        <v>5898</v>
      </c>
      <c r="J554" s="5" t="s">
        <v>5899</v>
      </c>
    </row>
    <row r="555">
      <c r="A555" s="5" t="s">
        <v>5787</v>
      </c>
      <c r="B555" s="6">
        <v>1997.0</v>
      </c>
      <c r="C555" s="6">
        <v>20.0</v>
      </c>
      <c r="D555" s="14">
        <v>1.15</v>
      </c>
      <c r="E555" s="5">
        <v>1.0</v>
      </c>
      <c r="F555" s="9" t="s">
        <v>2275</v>
      </c>
      <c r="G555" s="14">
        <f t="shared" si="3"/>
        <v>0</v>
      </c>
      <c r="H555" s="5" t="s">
        <v>5900</v>
      </c>
      <c r="I555" s="5" t="s">
        <v>5901</v>
      </c>
      <c r="J555" s="5" t="s">
        <v>5902</v>
      </c>
    </row>
    <row r="556">
      <c r="A556" s="5" t="s">
        <v>5777</v>
      </c>
      <c r="B556" s="6">
        <v>1997.0</v>
      </c>
      <c r="C556" s="6">
        <v>70.0</v>
      </c>
      <c r="D556" s="14">
        <v>0.35</v>
      </c>
      <c r="E556" s="5">
        <v>1.0</v>
      </c>
      <c r="F556" s="10" t="s">
        <v>2766</v>
      </c>
      <c r="G556" s="14">
        <f t="shared" si="3"/>
        <v>0</v>
      </c>
      <c r="H556" s="5" t="s">
        <v>5903</v>
      </c>
      <c r="I556" s="5" t="s">
        <v>5904</v>
      </c>
      <c r="J556" s="5" t="s">
        <v>5905</v>
      </c>
    </row>
    <row r="557">
      <c r="A557" s="5" t="s">
        <v>5596</v>
      </c>
      <c r="B557" s="6">
        <v>1997.0</v>
      </c>
      <c r="C557" s="6">
        <v>85.0</v>
      </c>
      <c r="D557" s="14">
        <v>0.35</v>
      </c>
      <c r="E557" s="20"/>
      <c r="F557" s="17"/>
      <c r="G557" s="14">
        <f t="shared" si="3"/>
        <v>0.35</v>
      </c>
      <c r="H557" s="5" t="s">
        <v>5906</v>
      </c>
      <c r="I557" s="5" t="s">
        <v>5907</v>
      </c>
      <c r="J557" s="5" t="s">
        <v>5908</v>
      </c>
    </row>
    <row r="558">
      <c r="A558" s="5" t="s">
        <v>5637</v>
      </c>
      <c r="B558" s="6">
        <v>1997.0</v>
      </c>
      <c r="C558" s="6">
        <v>95.0</v>
      </c>
      <c r="D558" s="14">
        <v>0.3</v>
      </c>
      <c r="E558" s="5">
        <v>1.0</v>
      </c>
      <c r="F558" s="10" t="s">
        <v>2766</v>
      </c>
      <c r="G558" s="14">
        <f t="shared" si="3"/>
        <v>0</v>
      </c>
      <c r="H558" s="5" t="s">
        <v>5909</v>
      </c>
      <c r="I558" s="5" t="s">
        <v>5910</v>
      </c>
      <c r="J558" s="5" t="s">
        <v>5911</v>
      </c>
    </row>
    <row r="559">
      <c r="A559" s="5" t="s">
        <v>5584</v>
      </c>
      <c r="B559" s="6">
        <v>1997.0</v>
      </c>
      <c r="C559" s="6">
        <v>152.0</v>
      </c>
      <c r="D559" s="14">
        <v>0.99</v>
      </c>
      <c r="E559" s="5">
        <v>1.0</v>
      </c>
      <c r="F559" s="10" t="s">
        <v>2544</v>
      </c>
      <c r="G559" s="14">
        <f t="shared" si="3"/>
        <v>0</v>
      </c>
      <c r="H559" s="5" t="s">
        <v>5912</v>
      </c>
      <c r="I559" s="5" t="s">
        <v>5913</v>
      </c>
      <c r="J559" s="5" t="s">
        <v>5914</v>
      </c>
    </row>
    <row r="560">
      <c r="A560" s="5" t="s">
        <v>5357</v>
      </c>
      <c r="B560" s="6">
        <v>1997.0</v>
      </c>
      <c r="C560" s="6">
        <v>167.0</v>
      </c>
      <c r="D560" s="14">
        <v>0.55</v>
      </c>
      <c r="E560" s="5">
        <v>1.0</v>
      </c>
      <c r="F560" s="10" t="s">
        <v>2766</v>
      </c>
      <c r="G560" s="14">
        <f t="shared" si="3"/>
        <v>0</v>
      </c>
      <c r="H560" s="5" t="s">
        <v>5915</v>
      </c>
      <c r="I560" s="5" t="s">
        <v>5916</v>
      </c>
      <c r="J560" s="5" t="s">
        <v>5917</v>
      </c>
    </row>
    <row r="561">
      <c r="A561" s="5" t="s">
        <v>5699</v>
      </c>
      <c r="B561" s="6">
        <v>1997.0</v>
      </c>
      <c r="C561" s="6">
        <v>295.0</v>
      </c>
      <c r="D561" s="14">
        <v>0.3</v>
      </c>
      <c r="E561" s="5">
        <v>1.0</v>
      </c>
      <c r="F561" s="10" t="s">
        <v>2766</v>
      </c>
      <c r="G561" s="14">
        <f t="shared" si="3"/>
        <v>0</v>
      </c>
      <c r="H561" s="5" t="s">
        <v>5918</v>
      </c>
      <c r="I561" s="5" t="s">
        <v>5919</v>
      </c>
      <c r="J561" s="5" t="s">
        <v>5920</v>
      </c>
    </row>
    <row r="562">
      <c r="A562" s="5" t="s">
        <v>5272</v>
      </c>
      <c r="B562" s="6">
        <v>1997.0</v>
      </c>
      <c r="C562" s="6">
        <v>334.0</v>
      </c>
      <c r="D562" s="14">
        <v>0.23</v>
      </c>
      <c r="E562" s="5">
        <v>1.0</v>
      </c>
      <c r="F562" s="10" t="s">
        <v>2869</v>
      </c>
      <c r="G562" s="14">
        <f t="shared" si="3"/>
        <v>0</v>
      </c>
      <c r="H562" s="5" t="s">
        <v>5921</v>
      </c>
      <c r="I562" s="5" t="s">
        <v>5922</v>
      </c>
      <c r="J562" s="5" t="s">
        <v>5923</v>
      </c>
    </row>
    <row r="563">
      <c r="A563" s="5" t="s">
        <v>5716</v>
      </c>
      <c r="B563" s="6">
        <v>1997.0</v>
      </c>
      <c r="C563" s="6">
        <v>375.0</v>
      </c>
      <c r="D563" s="14">
        <v>0.6</v>
      </c>
      <c r="E563" s="5">
        <v>1.0</v>
      </c>
      <c r="F563" s="10" t="s">
        <v>2766</v>
      </c>
      <c r="G563" s="14">
        <f t="shared" si="3"/>
        <v>0</v>
      </c>
      <c r="H563" s="5" t="s">
        <v>5924</v>
      </c>
      <c r="I563" s="5" t="s">
        <v>5925</v>
      </c>
      <c r="J563" s="5" t="s">
        <v>5926</v>
      </c>
    </row>
    <row r="564">
      <c r="A564" s="5" t="s">
        <v>5535</v>
      </c>
      <c r="B564" s="6">
        <v>1997.0</v>
      </c>
      <c r="C564" s="6">
        <v>420.0</v>
      </c>
      <c r="D564" s="14">
        <v>0.2</v>
      </c>
      <c r="E564" s="5">
        <v>1.0</v>
      </c>
      <c r="F564" s="10" t="s">
        <v>2544</v>
      </c>
      <c r="G564" s="14">
        <f t="shared" si="3"/>
        <v>0</v>
      </c>
      <c r="H564" s="5" t="s">
        <v>5927</v>
      </c>
      <c r="I564" s="5" t="s">
        <v>5928</v>
      </c>
      <c r="J564" s="5" t="s">
        <v>5929</v>
      </c>
    </row>
    <row r="565">
      <c r="A565" s="5" t="s">
        <v>5896</v>
      </c>
      <c r="B565" s="6">
        <v>1997.0</v>
      </c>
      <c r="C565" s="6">
        <v>433.0</v>
      </c>
      <c r="D565" s="14">
        <v>0.4</v>
      </c>
      <c r="E565" s="20"/>
      <c r="F565" s="17"/>
      <c r="G565" s="14">
        <f t="shared" si="3"/>
        <v>0.4</v>
      </c>
      <c r="H565" s="5" t="s">
        <v>5930</v>
      </c>
      <c r="I565" s="5" t="s">
        <v>5931</v>
      </c>
      <c r="J565" s="5" t="s">
        <v>5932</v>
      </c>
    </row>
    <row r="566">
      <c r="A566" s="5" t="s">
        <v>5656</v>
      </c>
      <c r="B566" s="6">
        <v>1997.0</v>
      </c>
      <c r="C566" s="6">
        <v>461.0</v>
      </c>
      <c r="D566" s="14">
        <v>0.15</v>
      </c>
      <c r="E566" s="5">
        <v>1.0</v>
      </c>
      <c r="F566" s="10" t="s">
        <v>2766</v>
      </c>
      <c r="G566" s="14">
        <f t="shared" si="3"/>
        <v>0</v>
      </c>
      <c r="H566" s="5" t="s">
        <v>5933</v>
      </c>
      <c r="I566" s="5" t="s">
        <v>5934</v>
      </c>
      <c r="J566" s="5" t="s">
        <v>5935</v>
      </c>
    </row>
    <row r="567">
      <c r="A567" s="5" t="s">
        <v>5656</v>
      </c>
      <c r="B567" s="6">
        <v>1998.0</v>
      </c>
      <c r="C567" s="6">
        <v>2.0</v>
      </c>
      <c r="D567" s="14">
        <v>0.23</v>
      </c>
      <c r="E567" s="5">
        <v>1.0</v>
      </c>
      <c r="F567" s="10" t="s">
        <v>2766</v>
      </c>
      <c r="G567" s="14">
        <f t="shared" si="3"/>
        <v>0</v>
      </c>
      <c r="H567" s="5" t="s">
        <v>5936</v>
      </c>
      <c r="I567" s="5" t="s">
        <v>5937</v>
      </c>
      <c r="J567" s="5" t="s">
        <v>5938</v>
      </c>
    </row>
    <row r="568">
      <c r="A568" s="5" t="s">
        <v>5896</v>
      </c>
      <c r="B568" s="6">
        <v>1998.0</v>
      </c>
      <c r="C568" s="6">
        <v>5.0</v>
      </c>
      <c r="D568" s="14">
        <v>0.3</v>
      </c>
      <c r="E568" s="5">
        <v>1.0</v>
      </c>
      <c r="F568" s="10" t="s">
        <v>2797</v>
      </c>
      <c r="G568" s="14">
        <f t="shared" si="3"/>
        <v>0</v>
      </c>
      <c r="H568" s="5" t="s">
        <v>5939</v>
      </c>
      <c r="I568" s="5" t="s">
        <v>5940</v>
      </c>
      <c r="J568" s="5" t="s">
        <v>5941</v>
      </c>
    </row>
    <row r="569">
      <c r="A569" s="5" t="s">
        <v>5699</v>
      </c>
      <c r="B569" s="6">
        <v>1998.0</v>
      </c>
      <c r="C569" s="6">
        <v>35.0</v>
      </c>
      <c r="D569" s="14">
        <v>0.85</v>
      </c>
      <c r="E569" s="5">
        <v>1.0</v>
      </c>
      <c r="F569" s="10" t="s">
        <v>2766</v>
      </c>
      <c r="G569" s="14">
        <f t="shared" si="3"/>
        <v>0</v>
      </c>
      <c r="H569" s="5" t="s">
        <v>5942</v>
      </c>
      <c r="I569" s="5" t="s">
        <v>5943</v>
      </c>
      <c r="J569" s="5" t="s">
        <v>5944</v>
      </c>
    </row>
    <row r="570">
      <c r="A570" s="5" t="s">
        <v>5777</v>
      </c>
      <c r="B570" s="6">
        <v>1998.0</v>
      </c>
      <c r="C570" s="6">
        <v>57.0</v>
      </c>
      <c r="D570" s="14">
        <v>0.3</v>
      </c>
      <c r="E570" s="5">
        <v>1.0</v>
      </c>
      <c r="F570" s="10" t="s">
        <v>2766</v>
      </c>
      <c r="G570" s="14">
        <f t="shared" si="3"/>
        <v>0</v>
      </c>
      <c r="H570" s="5" t="s">
        <v>5945</v>
      </c>
      <c r="I570" s="5" t="s">
        <v>5946</v>
      </c>
      <c r="J570" s="5" t="s">
        <v>5947</v>
      </c>
    </row>
    <row r="571">
      <c r="A571" s="5" t="s">
        <v>5787</v>
      </c>
      <c r="B571" s="6">
        <v>1998.0</v>
      </c>
      <c r="C571" s="6">
        <v>100.0</v>
      </c>
      <c r="D571" s="14">
        <v>1.0</v>
      </c>
      <c r="E571" s="5">
        <v>1.0</v>
      </c>
      <c r="F571" s="10" t="s">
        <v>2766</v>
      </c>
      <c r="G571" s="14">
        <f t="shared" si="3"/>
        <v>0</v>
      </c>
      <c r="H571" s="5" t="s">
        <v>5948</v>
      </c>
      <c r="I571" s="5" t="s">
        <v>5949</v>
      </c>
      <c r="J571" s="5" t="s">
        <v>5950</v>
      </c>
    </row>
    <row r="572">
      <c r="A572" s="5" t="s">
        <v>5716</v>
      </c>
      <c r="B572" s="6">
        <v>1998.0</v>
      </c>
      <c r="C572" s="6">
        <v>165.0</v>
      </c>
      <c r="D572" s="14">
        <v>0.8</v>
      </c>
      <c r="E572" s="5">
        <v>1.0</v>
      </c>
      <c r="F572" s="10" t="s">
        <v>2766</v>
      </c>
      <c r="G572" s="14">
        <f t="shared" si="3"/>
        <v>0</v>
      </c>
      <c r="H572" s="5" t="s">
        <v>5951</v>
      </c>
      <c r="I572" s="5" t="s">
        <v>5952</v>
      </c>
      <c r="J572" s="5" t="s">
        <v>5953</v>
      </c>
    </row>
    <row r="573">
      <c r="A573" s="5" t="s">
        <v>5584</v>
      </c>
      <c r="B573" s="6">
        <v>1998.0</v>
      </c>
      <c r="C573" s="6">
        <v>285.0</v>
      </c>
      <c r="D573" s="14">
        <v>0.8</v>
      </c>
      <c r="E573" s="5">
        <v>1.0</v>
      </c>
      <c r="F573" s="10" t="s">
        <v>2766</v>
      </c>
      <c r="G573" s="14">
        <f t="shared" si="3"/>
        <v>0</v>
      </c>
      <c r="H573" s="5" t="s">
        <v>5954</v>
      </c>
      <c r="I573" s="5" t="s">
        <v>5955</v>
      </c>
      <c r="J573" s="5" t="s">
        <v>5956</v>
      </c>
    </row>
    <row r="574">
      <c r="A574" s="5" t="s">
        <v>5637</v>
      </c>
      <c r="B574" s="6">
        <v>1998.0</v>
      </c>
      <c r="C574" s="6">
        <v>297.0</v>
      </c>
      <c r="D574" s="14">
        <v>0.4</v>
      </c>
      <c r="E574" s="5">
        <v>1.0</v>
      </c>
      <c r="F574" s="10" t="s">
        <v>2779</v>
      </c>
      <c r="G574" s="14">
        <f t="shared" si="3"/>
        <v>0</v>
      </c>
      <c r="H574" s="5" t="s">
        <v>5957</v>
      </c>
      <c r="I574" s="5" t="s">
        <v>5958</v>
      </c>
      <c r="J574" s="5" t="s">
        <v>5959</v>
      </c>
    </row>
    <row r="575">
      <c r="A575" s="5" t="s">
        <v>5535</v>
      </c>
      <c r="B575" s="6">
        <v>1998.0</v>
      </c>
      <c r="C575" s="6">
        <v>302.0</v>
      </c>
      <c r="D575" s="14">
        <v>0.3</v>
      </c>
      <c r="E575" s="5">
        <v>1.0</v>
      </c>
      <c r="F575" s="10" t="s">
        <v>2779</v>
      </c>
      <c r="G575" s="14">
        <f t="shared" si="3"/>
        <v>0</v>
      </c>
      <c r="H575" s="5" t="s">
        <v>5960</v>
      </c>
      <c r="I575" s="5" t="s">
        <v>5961</v>
      </c>
      <c r="J575" s="5" t="s">
        <v>5962</v>
      </c>
    </row>
    <row r="576">
      <c r="A576" s="5" t="s">
        <v>5596</v>
      </c>
      <c r="B576" s="6">
        <v>1998.0</v>
      </c>
      <c r="C576" s="6">
        <v>318.0</v>
      </c>
      <c r="D576" s="14">
        <v>0.35</v>
      </c>
      <c r="E576" s="5">
        <v>1.0</v>
      </c>
      <c r="F576" s="10" t="s">
        <v>2779</v>
      </c>
      <c r="G576" s="14">
        <f t="shared" si="3"/>
        <v>0</v>
      </c>
      <c r="H576" s="5" t="s">
        <v>5963</v>
      </c>
      <c r="I576" s="5" t="s">
        <v>5964</v>
      </c>
      <c r="J576" s="5" t="s">
        <v>5965</v>
      </c>
    </row>
    <row r="577">
      <c r="A577" s="5" t="s">
        <v>5896</v>
      </c>
      <c r="B577" s="6">
        <v>1999.0</v>
      </c>
      <c r="C577" s="6">
        <v>62.0</v>
      </c>
      <c r="D577" s="14">
        <v>0.37</v>
      </c>
      <c r="E577" s="5">
        <v>1.0</v>
      </c>
      <c r="F577" s="10" t="s">
        <v>2843</v>
      </c>
      <c r="G577" s="14">
        <f t="shared" si="3"/>
        <v>0</v>
      </c>
      <c r="H577" s="5" t="s">
        <v>5966</v>
      </c>
      <c r="I577" s="5" t="s">
        <v>5967</v>
      </c>
      <c r="J577" s="5" t="s">
        <v>5968</v>
      </c>
    </row>
    <row r="578">
      <c r="A578" s="5" t="s">
        <v>5777</v>
      </c>
      <c r="B578" s="6">
        <v>1999.0</v>
      </c>
      <c r="C578" s="6">
        <v>105.0</v>
      </c>
      <c r="D578" s="14">
        <v>0.1</v>
      </c>
      <c r="E578" s="5">
        <v>1.0</v>
      </c>
      <c r="F578" s="10" t="s">
        <v>2869</v>
      </c>
      <c r="G578" s="14">
        <f t="shared" si="3"/>
        <v>0</v>
      </c>
      <c r="H578" s="5" t="s">
        <v>5969</v>
      </c>
      <c r="I578" s="5" t="s">
        <v>5970</v>
      </c>
      <c r="J578" s="5" t="s">
        <v>5971</v>
      </c>
    </row>
    <row r="579">
      <c r="A579" s="5" t="s">
        <v>5699</v>
      </c>
      <c r="B579" s="6">
        <v>1999.0</v>
      </c>
      <c r="C579" s="6">
        <v>150.0</v>
      </c>
      <c r="D579" s="14">
        <v>1.35</v>
      </c>
      <c r="E579" s="5">
        <v>1.0</v>
      </c>
      <c r="F579" s="10" t="s">
        <v>2843</v>
      </c>
      <c r="G579" s="14">
        <f t="shared" si="3"/>
        <v>0</v>
      </c>
      <c r="H579" s="5" t="s">
        <v>5972</v>
      </c>
      <c r="I579" s="5" t="s">
        <v>5973</v>
      </c>
      <c r="J579" s="5" t="s">
        <v>5974</v>
      </c>
    </row>
    <row r="580">
      <c r="A580" s="5" t="s">
        <v>5716</v>
      </c>
      <c r="B580" s="6">
        <v>1999.0</v>
      </c>
      <c r="C580" s="6">
        <v>180.0</v>
      </c>
      <c r="D580" s="14">
        <v>0.7</v>
      </c>
      <c r="E580" s="5">
        <v>1.0</v>
      </c>
      <c r="F580" s="10" t="s">
        <v>2843</v>
      </c>
      <c r="G580" s="14">
        <f t="shared" si="3"/>
        <v>0</v>
      </c>
      <c r="H580" s="5" t="s">
        <v>5975</v>
      </c>
      <c r="I580" s="5" t="s">
        <v>5976</v>
      </c>
      <c r="J580" s="5" t="s">
        <v>5977</v>
      </c>
    </row>
    <row r="581">
      <c r="A581" s="5" t="s">
        <v>5637</v>
      </c>
      <c r="B581" s="6">
        <v>1999.0</v>
      </c>
      <c r="C581" s="6">
        <v>190.0</v>
      </c>
      <c r="D581" s="14">
        <v>0.17</v>
      </c>
      <c r="E581" s="5">
        <v>1.0</v>
      </c>
      <c r="F581" s="10" t="s">
        <v>2869</v>
      </c>
      <c r="G581" s="14">
        <f t="shared" si="3"/>
        <v>0</v>
      </c>
      <c r="H581" s="5" t="s">
        <v>5978</v>
      </c>
      <c r="I581" s="5" t="s">
        <v>5979</v>
      </c>
      <c r="J581" s="5" t="s">
        <v>5980</v>
      </c>
    </row>
    <row r="582">
      <c r="A582" s="5" t="s">
        <v>5584</v>
      </c>
      <c r="B582" s="6">
        <v>1999.0</v>
      </c>
      <c r="C582" s="6">
        <v>248.0</v>
      </c>
      <c r="D582" s="14">
        <v>0.8</v>
      </c>
      <c r="E582" s="5">
        <v>1.0</v>
      </c>
      <c r="F582" s="10" t="s">
        <v>2869</v>
      </c>
      <c r="G582" s="14">
        <f t="shared" si="3"/>
        <v>0</v>
      </c>
      <c r="H582" s="5" t="s">
        <v>5981</v>
      </c>
      <c r="I582" s="5" t="s">
        <v>5982</v>
      </c>
      <c r="J582" s="5" t="s">
        <v>5983</v>
      </c>
    </row>
    <row r="583">
      <c r="A583" s="5" t="s">
        <v>5596</v>
      </c>
      <c r="B583" s="6">
        <v>1999.0</v>
      </c>
      <c r="C583" s="6">
        <v>325.0</v>
      </c>
      <c r="D583" s="14">
        <v>0.3</v>
      </c>
      <c r="E583" s="5">
        <v>1.0</v>
      </c>
      <c r="F583" s="10" t="s">
        <v>2853</v>
      </c>
      <c r="G583" s="14">
        <f t="shared" si="3"/>
        <v>0</v>
      </c>
      <c r="H583" s="5" t="s">
        <v>5984</v>
      </c>
      <c r="I583" s="5" t="s">
        <v>5985</v>
      </c>
      <c r="J583" s="5" t="s">
        <v>5986</v>
      </c>
    </row>
    <row r="584">
      <c r="A584" s="5" t="s">
        <v>5787</v>
      </c>
      <c r="B584" s="6">
        <v>1999.0</v>
      </c>
      <c r="C584" s="6">
        <v>340.0</v>
      </c>
      <c r="D584" s="14">
        <v>1.13</v>
      </c>
      <c r="E584" s="20"/>
      <c r="F584" s="17"/>
      <c r="G584" s="14">
        <f t="shared" si="3"/>
        <v>1.13</v>
      </c>
      <c r="H584" s="5" t="s">
        <v>5987</v>
      </c>
      <c r="I584" s="5" t="s">
        <v>5988</v>
      </c>
      <c r="J584" s="5" t="s">
        <v>5989</v>
      </c>
    </row>
    <row r="585">
      <c r="A585" s="5" t="s">
        <v>5535</v>
      </c>
      <c r="B585" s="6">
        <v>1999.0</v>
      </c>
      <c r="C585" s="6">
        <v>345.0</v>
      </c>
      <c r="D585" s="14">
        <v>0.3</v>
      </c>
      <c r="E585" s="5">
        <v>1.0</v>
      </c>
      <c r="F585" s="10" t="s">
        <v>2853</v>
      </c>
      <c r="G585" s="14">
        <f t="shared" si="3"/>
        <v>0</v>
      </c>
      <c r="H585" s="5" t="s">
        <v>5990</v>
      </c>
      <c r="I585" s="5" t="s">
        <v>5991</v>
      </c>
      <c r="J585" s="5" t="s">
        <v>5992</v>
      </c>
    </row>
    <row r="586">
      <c r="A586" s="5" t="s">
        <v>5656</v>
      </c>
      <c r="B586" s="6">
        <v>1999.0</v>
      </c>
      <c r="C586" s="6">
        <v>350.0</v>
      </c>
      <c r="D586" s="14">
        <v>0.35</v>
      </c>
      <c r="E586" s="5">
        <v>1.0</v>
      </c>
      <c r="F586" s="10" t="s">
        <v>2869</v>
      </c>
      <c r="G586" s="14">
        <f t="shared" si="3"/>
        <v>0</v>
      </c>
      <c r="H586" s="5" t="s">
        <v>5993</v>
      </c>
      <c r="I586" s="5" t="s">
        <v>5994</v>
      </c>
      <c r="J586" s="5" t="s">
        <v>5995</v>
      </c>
    </row>
    <row r="587">
      <c r="A587" s="5" t="s">
        <v>5699</v>
      </c>
      <c r="B587" s="6">
        <v>2000.0</v>
      </c>
      <c r="C587" s="6">
        <v>45.0</v>
      </c>
      <c r="D587" s="14">
        <v>1.07</v>
      </c>
      <c r="E587" s="5">
        <v>1.0</v>
      </c>
      <c r="F587" s="10" t="s">
        <v>2903</v>
      </c>
      <c r="G587" s="14">
        <f t="shared" si="3"/>
        <v>0</v>
      </c>
      <c r="H587" s="5" t="s">
        <v>5996</v>
      </c>
      <c r="I587" s="5" t="s">
        <v>5997</v>
      </c>
      <c r="J587" s="5" t="s">
        <v>5998</v>
      </c>
    </row>
    <row r="588">
      <c r="A588" s="5" t="s">
        <v>5272</v>
      </c>
      <c r="B588" s="6">
        <v>2000.0</v>
      </c>
      <c r="C588" s="6">
        <v>71.0</v>
      </c>
      <c r="D588" s="14">
        <v>0.2</v>
      </c>
      <c r="E588" s="5">
        <v>1.0</v>
      </c>
      <c r="F588" s="10" t="s">
        <v>2903</v>
      </c>
      <c r="G588" s="14">
        <f t="shared" si="3"/>
        <v>0</v>
      </c>
      <c r="H588" s="5" t="s">
        <v>5999</v>
      </c>
      <c r="I588" s="5" t="s">
        <v>6000</v>
      </c>
      <c r="J588" s="5" t="s">
        <v>6001</v>
      </c>
    </row>
    <row r="589">
      <c r="A589" s="5" t="s">
        <v>5535</v>
      </c>
      <c r="B589" s="6">
        <v>2000.0</v>
      </c>
      <c r="C589" s="6">
        <v>85.0</v>
      </c>
      <c r="D589" s="14">
        <v>0.28</v>
      </c>
      <c r="E589" s="5">
        <v>1.0</v>
      </c>
      <c r="F589" s="9" t="s">
        <v>1975</v>
      </c>
      <c r="G589" s="14">
        <f t="shared" si="3"/>
        <v>0</v>
      </c>
      <c r="H589" s="5" t="s">
        <v>6002</v>
      </c>
      <c r="I589" s="5" t="s">
        <v>6003</v>
      </c>
      <c r="J589" s="5" t="s">
        <v>6004</v>
      </c>
    </row>
    <row r="590">
      <c r="A590" s="5" t="s">
        <v>5637</v>
      </c>
      <c r="B590" s="6">
        <v>2000.0</v>
      </c>
      <c r="C590" s="6">
        <v>89.0</v>
      </c>
      <c r="D590" s="14">
        <v>0.52</v>
      </c>
      <c r="E590" s="5">
        <v>1.0</v>
      </c>
      <c r="F590" s="9" t="s">
        <v>1975</v>
      </c>
      <c r="G590" s="14">
        <f t="shared" si="3"/>
        <v>0</v>
      </c>
      <c r="H590" s="5" t="s">
        <v>6005</v>
      </c>
      <c r="I590" s="5" t="s">
        <v>6006</v>
      </c>
      <c r="J590" s="5" t="s">
        <v>6007</v>
      </c>
    </row>
    <row r="591">
      <c r="A591" s="5" t="s">
        <v>5584</v>
      </c>
      <c r="B591" s="6">
        <v>2000.0</v>
      </c>
      <c r="C591" s="6">
        <v>140.0</v>
      </c>
      <c r="D591" s="14">
        <v>0.79</v>
      </c>
      <c r="E591" s="5">
        <v>1.0</v>
      </c>
      <c r="F591" s="10" t="s">
        <v>2869</v>
      </c>
      <c r="G591" s="14">
        <f t="shared" si="3"/>
        <v>0</v>
      </c>
      <c r="H591" s="5" t="s">
        <v>6008</v>
      </c>
      <c r="I591" s="5" t="s">
        <v>6009</v>
      </c>
      <c r="J591" s="5" t="s">
        <v>6010</v>
      </c>
    </row>
    <row r="592">
      <c r="A592" s="5" t="s">
        <v>5716</v>
      </c>
      <c r="B592" s="6">
        <v>2000.0</v>
      </c>
      <c r="C592" s="6">
        <v>143.0</v>
      </c>
      <c r="D592" s="14">
        <v>0.3</v>
      </c>
      <c r="E592" s="5">
        <v>1.0</v>
      </c>
      <c r="F592" s="10" t="s">
        <v>2903</v>
      </c>
      <c r="G592" s="14">
        <f t="shared" si="3"/>
        <v>0</v>
      </c>
      <c r="H592" s="5" t="s">
        <v>6011</v>
      </c>
      <c r="I592" s="5" t="s">
        <v>6012</v>
      </c>
      <c r="J592" s="5" t="s">
        <v>6013</v>
      </c>
    </row>
    <row r="593">
      <c r="A593" s="5" t="s">
        <v>5656</v>
      </c>
      <c r="B593" s="6">
        <v>2000.0</v>
      </c>
      <c r="C593" s="6">
        <v>150.0</v>
      </c>
      <c r="D593" s="14">
        <v>0.22</v>
      </c>
      <c r="E593" s="5">
        <v>1.0</v>
      </c>
      <c r="F593" s="9" t="s">
        <v>1975</v>
      </c>
      <c r="G593" s="14">
        <f t="shared" si="3"/>
        <v>0</v>
      </c>
      <c r="H593" s="5" t="s">
        <v>6014</v>
      </c>
      <c r="I593" s="5" t="s">
        <v>6015</v>
      </c>
      <c r="J593" s="5" t="s">
        <v>6016</v>
      </c>
    </row>
    <row r="594">
      <c r="A594" s="5" t="s">
        <v>5896</v>
      </c>
      <c r="B594" s="6">
        <v>2000.0</v>
      </c>
      <c r="C594" s="6">
        <v>181.0</v>
      </c>
      <c r="D594" s="14">
        <v>0.3</v>
      </c>
      <c r="E594" s="5">
        <v>1.0</v>
      </c>
      <c r="F594" s="10" t="s">
        <v>2903</v>
      </c>
      <c r="G594" s="14">
        <f t="shared" si="3"/>
        <v>0</v>
      </c>
      <c r="H594" s="5" t="s">
        <v>6017</v>
      </c>
      <c r="I594" s="5" t="s">
        <v>6018</v>
      </c>
      <c r="J594" s="5" t="s">
        <v>6019</v>
      </c>
    </row>
    <row r="595">
      <c r="A595" s="5" t="s">
        <v>5787</v>
      </c>
      <c r="B595" s="6">
        <v>2000.0</v>
      </c>
      <c r="C595" s="6">
        <v>300.0</v>
      </c>
      <c r="D595" s="14">
        <v>1.25</v>
      </c>
      <c r="E595" s="5">
        <v>1.0</v>
      </c>
      <c r="F595" s="9" t="s">
        <v>2275</v>
      </c>
      <c r="G595" s="14">
        <f t="shared" si="3"/>
        <v>0</v>
      </c>
      <c r="H595" s="5" t="s">
        <v>6020</v>
      </c>
      <c r="I595" s="5" t="s">
        <v>6021</v>
      </c>
      <c r="J595" s="5" t="s">
        <v>6022</v>
      </c>
    </row>
    <row r="596">
      <c r="A596" s="5" t="s">
        <v>5596</v>
      </c>
      <c r="B596" s="6">
        <v>2000.0</v>
      </c>
      <c r="C596" s="6">
        <v>339.0</v>
      </c>
      <c r="D596" s="14">
        <v>0.2</v>
      </c>
      <c r="E596" s="5">
        <v>1.0</v>
      </c>
      <c r="F596" s="9" t="s">
        <v>2275</v>
      </c>
      <c r="G596" s="14">
        <f t="shared" si="3"/>
        <v>0</v>
      </c>
      <c r="H596" s="5" t="s">
        <v>6023</v>
      </c>
      <c r="I596" s="5" t="s">
        <v>6024</v>
      </c>
      <c r="J596" s="5" t="s">
        <v>6025</v>
      </c>
    </row>
    <row r="597">
      <c r="A597" s="5" t="s">
        <v>5777</v>
      </c>
      <c r="B597" s="6">
        <v>2000.0</v>
      </c>
      <c r="C597" s="6">
        <v>355.0</v>
      </c>
      <c r="D597" s="14">
        <v>0.35</v>
      </c>
      <c r="E597" s="5">
        <v>1.0</v>
      </c>
      <c r="F597" s="10" t="s">
        <v>2947</v>
      </c>
      <c r="G597" s="14">
        <f t="shared" si="3"/>
        <v>0</v>
      </c>
      <c r="H597" s="5" t="s">
        <v>6026</v>
      </c>
      <c r="I597" s="5" t="s">
        <v>6027</v>
      </c>
      <c r="J597" s="5" t="s">
        <v>6028</v>
      </c>
    </row>
    <row r="598">
      <c r="A598" s="5" t="s">
        <v>5716</v>
      </c>
      <c r="B598" s="6">
        <v>2001.0</v>
      </c>
      <c r="C598" s="6">
        <v>33.0</v>
      </c>
      <c r="D598" s="14">
        <v>0.87</v>
      </c>
      <c r="E598" s="5">
        <v>1.0</v>
      </c>
      <c r="F598" s="9" t="s">
        <v>2182</v>
      </c>
      <c r="G598" s="14">
        <f t="shared" si="3"/>
        <v>0</v>
      </c>
      <c r="H598" s="5" t="s">
        <v>6029</v>
      </c>
      <c r="I598" s="5" t="s">
        <v>6030</v>
      </c>
      <c r="J598" s="5" t="s">
        <v>6031</v>
      </c>
    </row>
    <row r="599">
      <c r="A599" s="5" t="s">
        <v>5535</v>
      </c>
      <c r="B599" s="6">
        <v>2001.0</v>
      </c>
      <c r="C599" s="6">
        <v>195.0</v>
      </c>
      <c r="D599" s="14">
        <v>0.35</v>
      </c>
      <c r="E599" s="5">
        <v>1.0</v>
      </c>
      <c r="F599" s="9" t="s">
        <v>2182</v>
      </c>
      <c r="G599" s="14">
        <f t="shared" si="3"/>
        <v>0</v>
      </c>
      <c r="H599" s="5" t="s">
        <v>6032</v>
      </c>
      <c r="I599" s="5" t="s">
        <v>6033</v>
      </c>
      <c r="J599" s="5" t="s">
        <v>6034</v>
      </c>
    </row>
    <row r="600">
      <c r="A600" s="5" t="s">
        <v>5596</v>
      </c>
      <c r="B600" s="6">
        <v>2001.0</v>
      </c>
      <c r="C600" s="6">
        <v>250.0</v>
      </c>
      <c r="D600" s="14">
        <v>0.32</v>
      </c>
      <c r="E600" s="20"/>
      <c r="F600" s="17"/>
      <c r="G600" s="14">
        <f t="shared" si="3"/>
        <v>0.32</v>
      </c>
      <c r="H600" s="5" t="s">
        <v>6035</v>
      </c>
      <c r="I600" s="5" t="s">
        <v>6036</v>
      </c>
      <c r="J600" s="5" t="s">
        <v>6037</v>
      </c>
    </row>
    <row r="601">
      <c r="A601" s="5" t="s">
        <v>5896</v>
      </c>
      <c r="B601" s="6">
        <v>2001.0</v>
      </c>
      <c r="C601" s="6">
        <v>300.0</v>
      </c>
      <c r="D601" s="14">
        <v>0.4</v>
      </c>
      <c r="E601" s="5">
        <v>1.0</v>
      </c>
      <c r="F601" s="9" t="s">
        <v>2182</v>
      </c>
      <c r="G601" s="14">
        <f t="shared" si="3"/>
        <v>0</v>
      </c>
      <c r="H601" s="5" t="s">
        <v>6038</v>
      </c>
      <c r="I601" s="5" t="s">
        <v>6039</v>
      </c>
      <c r="J601" s="5" t="s">
        <v>6040</v>
      </c>
    </row>
    <row r="602">
      <c r="A602" s="5" t="s">
        <v>5699</v>
      </c>
      <c r="B602" s="6">
        <v>2001.0</v>
      </c>
      <c r="C602" s="6">
        <v>407.0</v>
      </c>
      <c r="D602" s="14">
        <v>0.3</v>
      </c>
      <c r="E602" s="5">
        <v>1.0</v>
      </c>
      <c r="F602" s="9" t="s">
        <v>2182</v>
      </c>
      <c r="G602" s="14">
        <f t="shared" si="3"/>
        <v>0</v>
      </c>
      <c r="H602" s="5" t="s">
        <v>6041</v>
      </c>
      <c r="I602" s="5" t="s">
        <v>6042</v>
      </c>
      <c r="J602" s="5" t="s">
        <v>6043</v>
      </c>
    </row>
    <row r="603">
      <c r="A603" s="5" t="s">
        <v>5584</v>
      </c>
      <c r="B603" s="6">
        <v>2001.0</v>
      </c>
      <c r="C603" s="6">
        <v>616.0</v>
      </c>
      <c r="D603" s="14">
        <v>1.0</v>
      </c>
      <c r="E603" s="5">
        <v>1.0</v>
      </c>
      <c r="F603" s="9" t="s">
        <v>2182</v>
      </c>
      <c r="G603" s="14">
        <f t="shared" si="3"/>
        <v>0</v>
      </c>
      <c r="H603" s="5" t="s">
        <v>6044</v>
      </c>
      <c r="I603" s="5" t="s">
        <v>6045</v>
      </c>
      <c r="J603" s="5" t="s">
        <v>6046</v>
      </c>
    </row>
    <row r="604">
      <c r="A604" s="5" t="s">
        <v>5656</v>
      </c>
      <c r="B604" s="6">
        <v>2001.0</v>
      </c>
      <c r="C604" s="6">
        <v>655.0</v>
      </c>
      <c r="D604" s="14">
        <v>0.2</v>
      </c>
      <c r="E604" s="5">
        <v>1.0</v>
      </c>
      <c r="F604" s="9" t="s">
        <v>2182</v>
      </c>
      <c r="G604" s="14">
        <f t="shared" si="3"/>
        <v>0</v>
      </c>
      <c r="H604" s="5" t="s">
        <v>6047</v>
      </c>
      <c r="I604" s="5" t="s">
        <v>6048</v>
      </c>
      <c r="J604" s="5" t="s">
        <v>6049</v>
      </c>
    </row>
    <row r="605">
      <c r="A605" s="5" t="s">
        <v>5777</v>
      </c>
      <c r="B605" s="6">
        <v>2001.0</v>
      </c>
      <c r="C605" s="6">
        <v>664.0</v>
      </c>
      <c r="D605" s="14">
        <v>0.58</v>
      </c>
      <c r="E605" s="5">
        <v>1.0</v>
      </c>
      <c r="F605" s="9" t="s">
        <v>2182</v>
      </c>
      <c r="G605" s="14">
        <f t="shared" si="3"/>
        <v>0</v>
      </c>
      <c r="H605" s="5" t="s">
        <v>6050</v>
      </c>
      <c r="I605" s="5" t="s">
        <v>6051</v>
      </c>
      <c r="J605" s="5" t="s">
        <v>6052</v>
      </c>
    </row>
    <row r="606">
      <c r="A606" s="5" t="s">
        <v>5637</v>
      </c>
      <c r="B606" s="6">
        <v>2001.0</v>
      </c>
      <c r="C606" s="6">
        <v>675.0</v>
      </c>
      <c r="D606" s="14">
        <v>0.35</v>
      </c>
      <c r="E606" s="5">
        <v>1.0</v>
      </c>
      <c r="F606" s="9" t="s">
        <v>2182</v>
      </c>
      <c r="G606" s="14">
        <f t="shared" si="3"/>
        <v>0</v>
      </c>
      <c r="H606" s="5" t="s">
        <v>6053</v>
      </c>
      <c r="I606" s="5" t="s">
        <v>6054</v>
      </c>
      <c r="J606" s="5" t="s">
        <v>6055</v>
      </c>
    </row>
    <row r="607">
      <c r="A607" s="5" t="s">
        <v>5787</v>
      </c>
      <c r="B607" s="6">
        <v>2001.0</v>
      </c>
      <c r="C607" s="6">
        <v>706.0</v>
      </c>
      <c r="D607" s="14">
        <v>1.21</v>
      </c>
      <c r="E607" s="5">
        <v>1.0</v>
      </c>
      <c r="F607" s="9" t="s">
        <v>2182</v>
      </c>
      <c r="G607" s="14">
        <f t="shared" si="3"/>
        <v>0</v>
      </c>
      <c r="H607" s="5" t="s">
        <v>6056</v>
      </c>
      <c r="I607" s="5" t="s">
        <v>6057</v>
      </c>
      <c r="J607" s="5" t="s">
        <v>6058</v>
      </c>
    </row>
    <row r="608">
      <c r="A608" s="5" t="s">
        <v>5716</v>
      </c>
      <c r="B608" s="6">
        <v>2002.0</v>
      </c>
      <c r="C608" s="6">
        <v>20.0</v>
      </c>
      <c r="D608" s="14">
        <v>0.68</v>
      </c>
      <c r="E608" s="5">
        <v>1.0</v>
      </c>
      <c r="F608" s="10" t="s">
        <v>2947</v>
      </c>
      <c r="G608" s="14">
        <f t="shared" si="3"/>
        <v>0</v>
      </c>
      <c r="H608" s="5" t="s">
        <v>6059</v>
      </c>
      <c r="I608" s="5" t="s">
        <v>6060</v>
      </c>
      <c r="J608" s="5" t="s">
        <v>6061</v>
      </c>
    </row>
    <row r="609">
      <c r="A609" s="5" t="s">
        <v>5656</v>
      </c>
      <c r="B609" s="6">
        <v>2002.0</v>
      </c>
      <c r="C609" s="6">
        <v>25.0</v>
      </c>
      <c r="D609" s="14">
        <v>0.1</v>
      </c>
      <c r="E609" s="5">
        <v>1.0</v>
      </c>
      <c r="F609" s="10" t="s">
        <v>2947</v>
      </c>
      <c r="G609" s="14">
        <f t="shared" si="3"/>
        <v>0</v>
      </c>
      <c r="H609" s="5" t="s">
        <v>6062</v>
      </c>
      <c r="I609" s="5" t="s">
        <v>6063</v>
      </c>
      <c r="J609" s="5" t="s">
        <v>6064</v>
      </c>
    </row>
    <row r="610">
      <c r="A610" s="5" t="s">
        <v>5777</v>
      </c>
      <c r="B610" s="6">
        <v>2002.0</v>
      </c>
      <c r="C610" s="6">
        <v>45.0</v>
      </c>
      <c r="D610" s="14">
        <v>0.18</v>
      </c>
      <c r="E610" s="5">
        <v>1.0</v>
      </c>
      <c r="F610" s="10" t="s">
        <v>2947</v>
      </c>
      <c r="G610" s="14">
        <f t="shared" si="3"/>
        <v>0</v>
      </c>
      <c r="H610" s="5" t="s">
        <v>6065</v>
      </c>
      <c r="I610" s="5" t="s">
        <v>6066</v>
      </c>
      <c r="J610" s="5" t="s">
        <v>6067</v>
      </c>
    </row>
    <row r="611">
      <c r="A611" s="5" t="s">
        <v>5699</v>
      </c>
      <c r="B611" s="6">
        <v>2002.0</v>
      </c>
      <c r="C611" s="6">
        <v>50.0</v>
      </c>
      <c r="D611" s="14">
        <v>0.22</v>
      </c>
      <c r="E611" s="5">
        <v>1.0</v>
      </c>
      <c r="F611" s="10" t="s">
        <v>2947</v>
      </c>
      <c r="G611" s="14">
        <f t="shared" si="3"/>
        <v>0</v>
      </c>
      <c r="H611" s="5" t="s">
        <v>6068</v>
      </c>
      <c r="I611" s="5" t="s">
        <v>6069</v>
      </c>
      <c r="J611" s="5" t="s">
        <v>6070</v>
      </c>
    </row>
    <row r="612">
      <c r="A612" s="5" t="s">
        <v>5535</v>
      </c>
      <c r="B612" s="6">
        <v>2002.0</v>
      </c>
      <c r="C612" s="6">
        <v>85.0</v>
      </c>
      <c r="D612" s="14">
        <v>0.35</v>
      </c>
      <c r="E612" s="5">
        <v>1.0</v>
      </c>
      <c r="F612" s="10" t="s">
        <v>2947</v>
      </c>
      <c r="G612" s="14">
        <f t="shared" si="3"/>
        <v>0</v>
      </c>
      <c r="H612" s="5" t="s">
        <v>6071</v>
      </c>
      <c r="I612" s="5" t="s">
        <v>6072</v>
      </c>
      <c r="J612" s="5" t="s">
        <v>6073</v>
      </c>
    </row>
    <row r="613">
      <c r="A613" s="5" t="s">
        <v>5896</v>
      </c>
      <c r="B613" s="6">
        <v>2002.0</v>
      </c>
      <c r="C613" s="6">
        <v>100.0</v>
      </c>
      <c r="D613" s="14">
        <v>0.35</v>
      </c>
      <c r="E613" s="5">
        <v>1.0</v>
      </c>
      <c r="F613" s="10" t="s">
        <v>2947</v>
      </c>
      <c r="G613" s="14">
        <f t="shared" si="3"/>
        <v>0</v>
      </c>
      <c r="H613" s="5" t="s">
        <v>6074</v>
      </c>
      <c r="I613" s="5" t="s">
        <v>6075</v>
      </c>
      <c r="J613" s="5" t="s">
        <v>6076</v>
      </c>
    </row>
    <row r="614">
      <c r="A614" s="5" t="s">
        <v>5596</v>
      </c>
      <c r="B614" s="6">
        <v>2002.0</v>
      </c>
      <c r="C614" s="6">
        <v>188.0</v>
      </c>
      <c r="D614" s="14">
        <v>0.3</v>
      </c>
      <c r="E614" s="5">
        <v>1.0</v>
      </c>
      <c r="F614" s="10" t="s">
        <v>2947</v>
      </c>
      <c r="G614" s="14">
        <f t="shared" si="3"/>
        <v>0</v>
      </c>
      <c r="H614" s="5" t="s">
        <v>6077</v>
      </c>
      <c r="I614" s="5" t="s">
        <v>6078</v>
      </c>
      <c r="J614" s="5" t="s">
        <v>6079</v>
      </c>
    </row>
    <row r="615">
      <c r="A615" s="5" t="s">
        <v>5637</v>
      </c>
      <c r="B615" s="6">
        <v>2002.0</v>
      </c>
      <c r="C615" s="6">
        <v>475.0</v>
      </c>
      <c r="D615" s="14">
        <v>0.32</v>
      </c>
      <c r="E615" s="5">
        <v>1.0</v>
      </c>
      <c r="F615" s="10" t="s">
        <v>2869</v>
      </c>
      <c r="G615" s="14">
        <f t="shared" si="3"/>
        <v>0</v>
      </c>
      <c r="H615" s="5" t="s">
        <v>6080</v>
      </c>
      <c r="I615" s="5" t="s">
        <v>6081</v>
      </c>
      <c r="J615" s="5" t="s">
        <v>6082</v>
      </c>
    </row>
    <row r="616">
      <c r="A616" s="5" t="s">
        <v>5787</v>
      </c>
      <c r="B616" s="6">
        <v>2002.0</v>
      </c>
      <c r="C616" s="6">
        <v>490.0</v>
      </c>
      <c r="D616" s="14">
        <v>1.16</v>
      </c>
      <c r="E616" s="20"/>
      <c r="F616" s="17"/>
      <c r="G616" s="14">
        <f t="shared" si="3"/>
        <v>1.16</v>
      </c>
      <c r="H616" s="5" t="s">
        <v>6083</v>
      </c>
      <c r="I616" s="5" t="s">
        <v>6084</v>
      </c>
      <c r="J616" s="5" t="s">
        <v>6085</v>
      </c>
    </row>
    <row r="617">
      <c r="A617" s="5" t="s">
        <v>5584</v>
      </c>
      <c r="B617" s="6">
        <v>2002.0</v>
      </c>
      <c r="C617" s="6">
        <v>520.0</v>
      </c>
      <c r="D617" s="14">
        <v>0.8</v>
      </c>
      <c r="E617" s="20"/>
      <c r="F617" s="17"/>
      <c r="G617" s="14">
        <f t="shared" si="3"/>
        <v>0.8</v>
      </c>
      <c r="H617" s="5" t="s">
        <v>6086</v>
      </c>
      <c r="I617" s="5" t="s">
        <v>6087</v>
      </c>
      <c r="J617" s="5" t="s">
        <v>6088</v>
      </c>
    </row>
    <row r="618">
      <c r="A618" s="5" t="s">
        <v>5584</v>
      </c>
      <c r="B618" s="6">
        <v>2003.0</v>
      </c>
      <c r="C618" s="6">
        <v>60.0</v>
      </c>
      <c r="D618" s="14">
        <v>0.8</v>
      </c>
      <c r="E618" s="5">
        <v>1.0</v>
      </c>
      <c r="F618" s="10" t="s">
        <v>2947</v>
      </c>
      <c r="G618" s="14">
        <f t="shared" si="3"/>
        <v>0</v>
      </c>
      <c r="H618" s="5" t="s">
        <v>6089</v>
      </c>
      <c r="I618" s="5" t="s">
        <v>6090</v>
      </c>
      <c r="J618" s="5" t="s">
        <v>6091</v>
      </c>
    </row>
    <row r="619">
      <c r="A619" s="5" t="s">
        <v>5656</v>
      </c>
      <c r="B619" s="6">
        <v>2003.0</v>
      </c>
      <c r="C619" s="6">
        <v>140.0</v>
      </c>
      <c r="D619" s="14">
        <v>0.25</v>
      </c>
      <c r="E619" s="5">
        <v>1.0</v>
      </c>
      <c r="F619" s="9" t="s">
        <v>3179</v>
      </c>
      <c r="G619" s="14">
        <f t="shared" si="3"/>
        <v>0</v>
      </c>
      <c r="H619" s="5" t="s">
        <v>6092</v>
      </c>
      <c r="I619" s="5" t="s">
        <v>6093</v>
      </c>
      <c r="J619" s="5" t="s">
        <v>6094</v>
      </c>
    </row>
    <row r="620">
      <c r="A620" s="5" t="s">
        <v>5637</v>
      </c>
      <c r="B620" s="6">
        <v>2003.0</v>
      </c>
      <c r="C620" s="6">
        <v>159.0</v>
      </c>
      <c r="D620" s="14">
        <v>0.31</v>
      </c>
      <c r="E620" s="5">
        <v>1.0</v>
      </c>
      <c r="F620" s="9" t="s">
        <v>3179</v>
      </c>
      <c r="G620" s="14">
        <f t="shared" si="3"/>
        <v>0</v>
      </c>
      <c r="H620" s="5" t="s">
        <v>6095</v>
      </c>
      <c r="I620" s="5" t="s">
        <v>6096</v>
      </c>
      <c r="J620" s="5" t="s">
        <v>6097</v>
      </c>
    </row>
    <row r="621">
      <c r="A621" s="5" t="s">
        <v>5896</v>
      </c>
      <c r="B621" s="6">
        <v>2003.0</v>
      </c>
      <c r="C621" s="6">
        <v>170.0</v>
      </c>
      <c r="D621" s="14">
        <v>0.3</v>
      </c>
      <c r="E621" s="5">
        <v>1.0</v>
      </c>
      <c r="F621" s="10" t="s">
        <v>3089</v>
      </c>
      <c r="G621" s="14">
        <f t="shared" si="3"/>
        <v>0</v>
      </c>
      <c r="H621" s="5" t="s">
        <v>6098</v>
      </c>
      <c r="I621" s="5" t="s">
        <v>6099</v>
      </c>
      <c r="J621" s="5" t="s">
        <v>6100</v>
      </c>
    </row>
    <row r="622">
      <c r="A622" s="5" t="s">
        <v>5716</v>
      </c>
      <c r="B622" s="6">
        <v>2003.0</v>
      </c>
      <c r="C622" s="6">
        <v>190.0</v>
      </c>
      <c r="D622" s="14">
        <v>0.33</v>
      </c>
      <c r="E622" s="5">
        <v>1.0</v>
      </c>
      <c r="F622" s="10" t="s">
        <v>2947</v>
      </c>
      <c r="G622" s="14">
        <f t="shared" si="3"/>
        <v>0</v>
      </c>
      <c r="H622" s="5" t="s">
        <v>6101</v>
      </c>
      <c r="I622" s="5" t="s">
        <v>6102</v>
      </c>
      <c r="J622" s="5" t="s">
        <v>6103</v>
      </c>
    </row>
    <row r="623">
      <c r="A623" s="5" t="s">
        <v>5596</v>
      </c>
      <c r="B623" s="6">
        <v>2003.0</v>
      </c>
      <c r="C623" s="6">
        <v>251.0</v>
      </c>
      <c r="D623" s="14">
        <v>0.3</v>
      </c>
      <c r="E623" s="5">
        <v>1.0</v>
      </c>
      <c r="F623" s="10" t="s">
        <v>2947</v>
      </c>
      <c r="G623" s="14">
        <f t="shared" si="3"/>
        <v>0</v>
      </c>
      <c r="H623" s="5" t="s">
        <v>6104</v>
      </c>
      <c r="I623" s="5" t="s">
        <v>6105</v>
      </c>
      <c r="J623" s="5" t="s">
        <v>6106</v>
      </c>
    </row>
    <row r="624">
      <c r="A624" s="5" t="s">
        <v>5535</v>
      </c>
      <c r="B624" s="6">
        <v>2003.0</v>
      </c>
      <c r="C624" s="6">
        <v>375.0</v>
      </c>
      <c r="D624" s="14">
        <v>0.3</v>
      </c>
      <c r="E624" s="5">
        <v>1.0</v>
      </c>
      <c r="F624" s="10" t="s">
        <v>3089</v>
      </c>
      <c r="G624" s="14">
        <f t="shared" si="3"/>
        <v>0</v>
      </c>
      <c r="H624" s="5" t="s">
        <v>6107</v>
      </c>
      <c r="I624" s="5" t="s">
        <v>6108</v>
      </c>
      <c r="J624" s="5" t="s">
        <v>6109</v>
      </c>
    </row>
    <row r="625">
      <c r="A625" s="5" t="s">
        <v>5777</v>
      </c>
      <c r="B625" s="6">
        <v>2003.0</v>
      </c>
      <c r="C625" s="6">
        <v>492.0</v>
      </c>
      <c r="D625" s="14">
        <v>0.3</v>
      </c>
      <c r="E625" s="5">
        <v>1.0</v>
      </c>
      <c r="F625" s="10" t="s">
        <v>3089</v>
      </c>
      <c r="G625" s="14">
        <f t="shared" si="3"/>
        <v>0</v>
      </c>
      <c r="H625" s="5" t="s">
        <v>6110</v>
      </c>
      <c r="I625" s="5" t="s">
        <v>6111</v>
      </c>
      <c r="J625" s="5" t="s">
        <v>6112</v>
      </c>
    </row>
    <row r="626">
      <c r="A626" s="5" t="s">
        <v>5787</v>
      </c>
      <c r="B626" s="6">
        <v>2003.0</v>
      </c>
      <c r="C626" s="6">
        <v>500.0</v>
      </c>
      <c r="D626" s="14">
        <v>1.15</v>
      </c>
      <c r="E626" s="5">
        <v>1.0</v>
      </c>
      <c r="F626" s="10" t="s">
        <v>2947</v>
      </c>
      <c r="G626" s="14">
        <f t="shared" si="3"/>
        <v>0</v>
      </c>
      <c r="H626" s="5" t="s">
        <v>6113</v>
      </c>
      <c r="I626" s="5" t="s">
        <v>6114</v>
      </c>
      <c r="J626" s="5" t="s">
        <v>6115</v>
      </c>
    </row>
    <row r="627">
      <c r="A627" s="5" t="s">
        <v>5699</v>
      </c>
      <c r="B627" s="6">
        <v>2003.0</v>
      </c>
      <c r="C627" s="6">
        <v>593.0</v>
      </c>
      <c r="D627" s="14">
        <v>0.31</v>
      </c>
      <c r="E627" s="5">
        <v>1.0</v>
      </c>
      <c r="F627" s="10" t="s">
        <v>3089</v>
      </c>
      <c r="G627" s="14">
        <f t="shared" si="3"/>
        <v>0</v>
      </c>
      <c r="H627" s="5" t="s">
        <v>6116</v>
      </c>
      <c r="I627" s="5" t="s">
        <v>6117</v>
      </c>
      <c r="J627" s="5" t="s">
        <v>6118</v>
      </c>
    </row>
    <row r="628">
      <c r="A628" s="5" t="s">
        <v>5787</v>
      </c>
      <c r="B628" s="6">
        <v>2004.0</v>
      </c>
      <c r="C628" s="6">
        <v>31.0</v>
      </c>
      <c r="D628" s="14">
        <v>1.1</v>
      </c>
      <c r="E628" s="20"/>
      <c r="F628" s="10"/>
      <c r="G628" s="14">
        <f t="shared" si="3"/>
        <v>1.1</v>
      </c>
      <c r="H628" s="5" t="s">
        <v>6119</v>
      </c>
      <c r="I628" s="5" t="s">
        <v>6120</v>
      </c>
      <c r="J628" s="5" t="s">
        <v>6121</v>
      </c>
    </row>
    <row r="629">
      <c r="A629" s="5" t="s">
        <v>5716</v>
      </c>
      <c r="B629" s="6">
        <v>2004.0</v>
      </c>
      <c r="C629" s="6">
        <v>221.0</v>
      </c>
      <c r="D629" s="14">
        <v>0.2</v>
      </c>
      <c r="E629" s="20"/>
      <c r="F629" s="17"/>
      <c r="G629" s="14">
        <f t="shared" si="3"/>
        <v>0.2</v>
      </c>
      <c r="H629" s="5" t="s">
        <v>6122</v>
      </c>
      <c r="I629" s="5" t="s">
        <v>6123</v>
      </c>
      <c r="J629" s="5" t="s">
        <v>6124</v>
      </c>
    </row>
    <row r="630">
      <c r="A630" s="5" t="s">
        <v>5896</v>
      </c>
      <c r="B630" s="6">
        <v>2004.0</v>
      </c>
      <c r="C630" s="6">
        <v>380.0</v>
      </c>
      <c r="D630" s="14">
        <v>0.45</v>
      </c>
      <c r="E630" s="20"/>
      <c r="F630" s="17"/>
      <c r="G630" s="14">
        <f t="shared" si="3"/>
        <v>0.45</v>
      </c>
      <c r="H630" s="5" t="s">
        <v>6125</v>
      </c>
      <c r="I630" s="5" t="s">
        <v>6126</v>
      </c>
      <c r="J630" s="5" t="s">
        <v>6127</v>
      </c>
    </row>
    <row r="631">
      <c r="A631" s="5" t="s">
        <v>5777</v>
      </c>
      <c r="B631" s="6">
        <v>2004.0</v>
      </c>
      <c r="C631" s="6">
        <v>386.0</v>
      </c>
      <c r="D631" s="14">
        <v>0.28</v>
      </c>
      <c r="E631" s="5">
        <v>1.0</v>
      </c>
      <c r="F631" s="10" t="s">
        <v>3153</v>
      </c>
      <c r="G631" s="14">
        <f t="shared" si="3"/>
        <v>0</v>
      </c>
      <c r="H631" s="5" t="s">
        <v>6128</v>
      </c>
      <c r="I631" s="5" t="s">
        <v>6129</v>
      </c>
      <c r="J631" s="5" t="s">
        <v>6130</v>
      </c>
    </row>
    <row r="632">
      <c r="A632" s="5" t="s">
        <v>5637</v>
      </c>
      <c r="B632" s="6">
        <v>2004.0</v>
      </c>
      <c r="C632" s="6">
        <v>388.0</v>
      </c>
      <c r="D632" s="14">
        <v>0.28</v>
      </c>
      <c r="E632" s="5">
        <v>1.0</v>
      </c>
      <c r="F632" s="10" t="s">
        <v>3153</v>
      </c>
      <c r="G632" s="14">
        <f t="shared" si="3"/>
        <v>0</v>
      </c>
      <c r="H632" s="5" t="s">
        <v>6131</v>
      </c>
      <c r="I632" s="5" t="s">
        <v>6132</v>
      </c>
      <c r="J632" s="5" t="s">
        <v>6133</v>
      </c>
    </row>
    <row r="633">
      <c r="A633" s="5" t="s">
        <v>5699</v>
      </c>
      <c r="B633" s="6">
        <v>2004.0</v>
      </c>
      <c r="C633" s="6">
        <v>438.0</v>
      </c>
      <c r="D633" s="14">
        <v>1.03</v>
      </c>
      <c r="E633" s="5">
        <v>1.0</v>
      </c>
      <c r="F633" s="10" t="s">
        <v>3153</v>
      </c>
      <c r="G633" s="14">
        <f t="shared" si="3"/>
        <v>0</v>
      </c>
      <c r="H633" s="5" t="s">
        <v>6134</v>
      </c>
      <c r="I633" s="5" t="s">
        <v>6135</v>
      </c>
      <c r="J633" s="5" t="s">
        <v>6136</v>
      </c>
    </row>
    <row r="634">
      <c r="A634" s="5" t="s">
        <v>5584</v>
      </c>
      <c r="B634" s="6">
        <v>2004.0</v>
      </c>
      <c r="C634" s="6">
        <v>456.0</v>
      </c>
      <c r="D634" s="14">
        <v>0.99</v>
      </c>
      <c r="E634" s="5">
        <v>1.0</v>
      </c>
      <c r="F634" s="10" t="s">
        <v>3153</v>
      </c>
      <c r="G634" s="14">
        <f t="shared" si="3"/>
        <v>0</v>
      </c>
      <c r="H634" s="5" t="s">
        <v>6137</v>
      </c>
      <c r="I634" s="5" t="s">
        <v>6138</v>
      </c>
      <c r="J634" s="5" t="s">
        <v>6139</v>
      </c>
    </row>
    <row r="635">
      <c r="A635" s="5" t="s">
        <v>5656</v>
      </c>
      <c r="B635" s="6">
        <v>2004.0</v>
      </c>
      <c r="C635" s="6">
        <v>512.0</v>
      </c>
      <c r="D635" s="14">
        <v>0.3</v>
      </c>
      <c r="E635" s="5">
        <v>1.0</v>
      </c>
      <c r="F635" s="10" t="s">
        <v>3160</v>
      </c>
      <c r="G635" s="14">
        <f t="shared" si="3"/>
        <v>0</v>
      </c>
      <c r="H635" s="5" t="s">
        <v>6140</v>
      </c>
      <c r="I635" s="5" t="s">
        <v>6141</v>
      </c>
      <c r="J635" s="5" t="s">
        <v>6142</v>
      </c>
    </row>
    <row r="636">
      <c r="A636" s="5" t="s">
        <v>5596</v>
      </c>
      <c r="B636" s="6">
        <v>2004.0</v>
      </c>
      <c r="C636" s="6">
        <v>635.0</v>
      </c>
      <c r="D636" s="14">
        <v>0.2</v>
      </c>
      <c r="E636" s="20"/>
      <c r="F636" s="17"/>
      <c r="G636" s="14">
        <f t="shared" si="3"/>
        <v>0.2</v>
      </c>
      <c r="H636" s="5" t="s">
        <v>6143</v>
      </c>
      <c r="I636" s="5" t="s">
        <v>6144</v>
      </c>
      <c r="J636" s="5" t="s">
        <v>6145</v>
      </c>
    </row>
    <row r="637">
      <c r="A637" s="5" t="s">
        <v>5535</v>
      </c>
      <c r="B637" s="6">
        <v>2004.0</v>
      </c>
      <c r="C637" s="6">
        <v>636.0</v>
      </c>
      <c r="D637" s="14">
        <v>0.2</v>
      </c>
      <c r="E637" s="5">
        <v>1.0</v>
      </c>
      <c r="F637" s="9" t="s">
        <v>3179</v>
      </c>
      <c r="G637" s="14">
        <f t="shared" si="3"/>
        <v>0</v>
      </c>
      <c r="H637" s="5" t="s">
        <v>6146</v>
      </c>
      <c r="I637" s="5" t="s">
        <v>6147</v>
      </c>
      <c r="J637" s="5" t="s">
        <v>6148</v>
      </c>
    </row>
    <row r="638">
      <c r="A638" s="5" t="s">
        <v>5596</v>
      </c>
      <c r="B638" s="6">
        <v>2005.0</v>
      </c>
      <c r="C638" s="6">
        <v>31.0</v>
      </c>
      <c r="D638" s="14">
        <v>0.3</v>
      </c>
      <c r="E638" s="5">
        <v>1.0</v>
      </c>
      <c r="F638" s="9" t="s">
        <v>3179</v>
      </c>
      <c r="G638" s="14">
        <f t="shared" si="3"/>
        <v>0</v>
      </c>
      <c r="H638" s="5" t="s">
        <v>6149</v>
      </c>
      <c r="I638" s="5" t="s">
        <v>6150</v>
      </c>
      <c r="J638" s="5" t="s">
        <v>6151</v>
      </c>
    </row>
    <row r="639">
      <c r="A639" s="5" t="s">
        <v>5716</v>
      </c>
      <c r="B639" s="6">
        <v>2005.0</v>
      </c>
      <c r="C639" s="6">
        <v>147.0</v>
      </c>
      <c r="D639" s="14">
        <v>0.33</v>
      </c>
      <c r="E639" s="5">
        <v>1.0</v>
      </c>
      <c r="F639" s="9" t="s">
        <v>3179</v>
      </c>
      <c r="G639" s="14">
        <f t="shared" si="3"/>
        <v>0</v>
      </c>
      <c r="H639" s="5" t="s">
        <v>6152</v>
      </c>
      <c r="I639" s="5" t="s">
        <v>6153</v>
      </c>
      <c r="J639" s="5" t="s">
        <v>6154</v>
      </c>
    </row>
    <row r="640">
      <c r="A640" s="5" t="s">
        <v>5896</v>
      </c>
      <c r="B640" s="6">
        <v>2005.0</v>
      </c>
      <c r="C640" s="6">
        <v>150.0</v>
      </c>
      <c r="D640" s="14">
        <v>0.42</v>
      </c>
      <c r="E640" s="5">
        <v>1.0</v>
      </c>
      <c r="F640" s="9" t="s">
        <v>3179</v>
      </c>
      <c r="G640" s="14">
        <f t="shared" si="3"/>
        <v>0</v>
      </c>
      <c r="H640" s="5" t="s">
        <v>6155</v>
      </c>
      <c r="I640" s="5" t="s">
        <v>6156</v>
      </c>
      <c r="J640" s="5" t="s">
        <v>6157</v>
      </c>
    </row>
    <row r="641">
      <c r="A641" s="5" t="s">
        <v>5777</v>
      </c>
      <c r="B641" s="6">
        <v>2005.0</v>
      </c>
      <c r="C641" s="6">
        <v>203.0</v>
      </c>
      <c r="D641" s="14">
        <v>0.3</v>
      </c>
      <c r="E641" s="5">
        <v>1.0</v>
      </c>
      <c r="F641" s="10" t="s">
        <v>3219</v>
      </c>
      <c r="G641" s="14">
        <f t="shared" si="3"/>
        <v>0</v>
      </c>
      <c r="H641" s="5" t="s">
        <v>6158</v>
      </c>
      <c r="I641" s="5" t="s">
        <v>6159</v>
      </c>
      <c r="J641" s="5" t="s">
        <v>6160</v>
      </c>
    </row>
    <row r="642">
      <c r="A642" s="5" t="s">
        <v>5787</v>
      </c>
      <c r="B642" s="6">
        <v>2005.0</v>
      </c>
      <c r="C642" s="6">
        <v>450.0</v>
      </c>
      <c r="D642" s="14">
        <v>0.99</v>
      </c>
      <c r="E642" s="5">
        <v>1.0</v>
      </c>
      <c r="F642" s="9" t="s">
        <v>3179</v>
      </c>
      <c r="G642" s="14">
        <f t="shared" si="3"/>
        <v>0</v>
      </c>
      <c r="H642" s="5" t="s">
        <v>6161</v>
      </c>
      <c r="I642" s="5" t="s">
        <v>6162</v>
      </c>
      <c r="J642" s="5" t="s">
        <v>6163</v>
      </c>
    </row>
    <row r="643">
      <c r="A643" s="5" t="s">
        <v>5656</v>
      </c>
      <c r="B643" s="6">
        <v>2005.0</v>
      </c>
      <c r="C643" s="6">
        <v>555.0</v>
      </c>
      <c r="D643" s="14">
        <v>0.3</v>
      </c>
      <c r="E643" s="5">
        <v>1.0</v>
      </c>
      <c r="F643" s="9" t="s">
        <v>3179</v>
      </c>
      <c r="G643" s="14">
        <f t="shared" si="3"/>
        <v>0</v>
      </c>
      <c r="H643" s="5" t="s">
        <v>6164</v>
      </c>
      <c r="I643" s="5" t="s">
        <v>6165</v>
      </c>
      <c r="J643" s="5" t="s">
        <v>6166</v>
      </c>
    </row>
    <row r="644">
      <c r="A644" s="5" t="s">
        <v>5699</v>
      </c>
      <c r="B644" s="6">
        <v>2005.0</v>
      </c>
      <c r="C644" s="6">
        <v>610.0</v>
      </c>
      <c r="D644" s="14">
        <v>1.05</v>
      </c>
      <c r="E644" s="5">
        <v>1.0</v>
      </c>
      <c r="F644" s="9" t="s">
        <v>3179</v>
      </c>
      <c r="G644" s="14">
        <f t="shared" si="3"/>
        <v>0</v>
      </c>
      <c r="H644" s="5" t="s">
        <v>6167</v>
      </c>
      <c r="I644" s="5" t="s">
        <v>6168</v>
      </c>
      <c r="J644" s="5" t="s">
        <v>6169</v>
      </c>
    </row>
    <row r="645">
      <c r="A645" s="5" t="s">
        <v>5584</v>
      </c>
      <c r="B645" s="6">
        <v>2005.0</v>
      </c>
      <c r="C645" s="6">
        <v>626.0</v>
      </c>
      <c r="D645" s="14">
        <v>0.83</v>
      </c>
      <c r="E645" s="5">
        <v>1.0</v>
      </c>
      <c r="F645" s="9" t="s">
        <v>3179</v>
      </c>
      <c r="G645" s="14">
        <f t="shared" si="3"/>
        <v>0</v>
      </c>
      <c r="H645" s="5" t="s">
        <v>6170</v>
      </c>
      <c r="I645" s="5" t="s">
        <v>6171</v>
      </c>
      <c r="J645" s="5" t="s">
        <v>6172</v>
      </c>
    </row>
    <row r="646">
      <c r="A646" s="5" t="s">
        <v>5777</v>
      </c>
      <c r="B646" s="6">
        <v>2006.0</v>
      </c>
      <c r="C646" s="6">
        <v>18.0</v>
      </c>
      <c r="D646" s="14">
        <v>0.3</v>
      </c>
      <c r="E646" s="5">
        <v>1.0</v>
      </c>
      <c r="F646" s="10" t="s">
        <v>3153</v>
      </c>
      <c r="G646" s="14">
        <f t="shared" si="3"/>
        <v>0</v>
      </c>
      <c r="H646" s="5" t="s">
        <v>6173</v>
      </c>
      <c r="I646" s="5" t="s">
        <v>6174</v>
      </c>
      <c r="J646" s="5" t="s">
        <v>6175</v>
      </c>
    </row>
    <row r="647">
      <c r="A647" s="5" t="s">
        <v>5596</v>
      </c>
      <c r="B647" s="6">
        <v>2006.0</v>
      </c>
      <c r="C647" s="6">
        <v>72.0</v>
      </c>
      <c r="D647" s="14">
        <v>0.3</v>
      </c>
      <c r="E647" s="5">
        <v>1.0</v>
      </c>
      <c r="F647" s="10" t="s">
        <v>3153</v>
      </c>
      <c r="G647" s="14">
        <f t="shared" si="3"/>
        <v>0</v>
      </c>
      <c r="H647" s="5" t="s">
        <v>6176</v>
      </c>
      <c r="I647" s="5" t="s">
        <v>6177</v>
      </c>
      <c r="J647" s="5" t="s">
        <v>6178</v>
      </c>
    </row>
    <row r="648">
      <c r="A648" s="5" t="s">
        <v>5656</v>
      </c>
      <c r="B648" s="6">
        <v>2006.0</v>
      </c>
      <c r="C648" s="6">
        <v>165.0</v>
      </c>
      <c r="D648" s="14">
        <v>0.29</v>
      </c>
      <c r="E648" s="5">
        <v>1.0</v>
      </c>
      <c r="F648" s="9" t="s">
        <v>1975</v>
      </c>
      <c r="G648" s="14">
        <f t="shared" si="3"/>
        <v>0</v>
      </c>
      <c r="H648" s="5" t="s">
        <v>6179</v>
      </c>
      <c r="I648" s="5" t="s">
        <v>6180</v>
      </c>
      <c r="J648" s="5" t="s">
        <v>6181</v>
      </c>
    </row>
    <row r="649">
      <c r="A649" s="5" t="s">
        <v>5716</v>
      </c>
      <c r="B649" s="6">
        <v>2006.0</v>
      </c>
      <c r="C649" s="6">
        <v>370.0</v>
      </c>
      <c r="D649" s="14">
        <v>0.78</v>
      </c>
      <c r="E649" s="5">
        <v>1.0</v>
      </c>
      <c r="F649" s="9" t="s">
        <v>1975</v>
      </c>
      <c r="G649" s="14">
        <f t="shared" si="3"/>
        <v>0</v>
      </c>
      <c r="H649" s="5" t="s">
        <v>6182</v>
      </c>
      <c r="I649" s="5" t="s">
        <v>6183</v>
      </c>
      <c r="J649" s="5" t="s">
        <v>6184</v>
      </c>
    </row>
    <row r="650">
      <c r="A650" s="5" t="s">
        <v>5896</v>
      </c>
      <c r="B650" s="6">
        <v>2006.0</v>
      </c>
      <c r="C650" s="6">
        <v>400.0</v>
      </c>
      <c r="D650" s="14">
        <v>0.42</v>
      </c>
      <c r="E650" s="5">
        <v>1.0</v>
      </c>
      <c r="F650" s="10" t="s">
        <v>3153</v>
      </c>
      <c r="G650" s="14">
        <f t="shared" si="3"/>
        <v>0</v>
      </c>
      <c r="H650" s="5" t="s">
        <v>6185</v>
      </c>
      <c r="I650" s="5" t="s">
        <v>6186</v>
      </c>
      <c r="J650" s="5" t="s">
        <v>6187</v>
      </c>
    </row>
    <row r="651">
      <c r="A651" s="5" t="s">
        <v>5699</v>
      </c>
      <c r="B651" s="6">
        <v>2006.0</v>
      </c>
      <c r="C651" s="6">
        <v>573.0</v>
      </c>
      <c r="D651" s="14">
        <v>1.12</v>
      </c>
      <c r="E651" s="5">
        <v>1.0</v>
      </c>
      <c r="F651" s="10" t="s">
        <v>3153</v>
      </c>
      <c r="G651" s="14">
        <f t="shared" si="3"/>
        <v>0</v>
      </c>
      <c r="H651" s="5" t="s">
        <v>6188</v>
      </c>
      <c r="I651" s="5" t="s">
        <v>6189</v>
      </c>
      <c r="J651" s="5" t="s">
        <v>6190</v>
      </c>
    </row>
    <row r="652">
      <c r="A652" s="5" t="s">
        <v>5787</v>
      </c>
      <c r="B652" s="6">
        <v>2006.0</v>
      </c>
      <c r="C652" s="6">
        <v>585.0</v>
      </c>
      <c r="D652" s="14">
        <v>0.99</v>
      </c>
      <c r="E652" s="5">
        <v>1.0</v>
      </c>
      <c r="F652" s="10" t="s">
        <v>3153</v>
      </c>
      <c r="G652" s="14">
        <f t="shared" si="3"/>
        <v>0</v>
      </c>
      <c r="H652" s="5" t="s">
        <v>6191</v>
      </c>
      <c r="I652" s="5" t="s">
        <v>6192</v>
      </c>
      <c r="J652" s="5" t="s">
        <v>6193</v>
      </c>
    </row>
    <row r="653">
      <c r="A653" s="5" t="s">
        <v>5787</v>
      </c>
      <c r="B653" s="6">
        <v>2007.0</v>
      </c>
      <c r="C653" s="6">
        <v>53.0</v>
      </c>
      <c r="D653" s="14">
        <v>0.47</v>
      </c>
      <c r="E653" s="5">
        <v>1.0</v>
      </c>
      <c r="F653" s="10" t="s">
        <v>3345</v>
      </c>
      <c r="G653" s="14">
        <f t="shared" si="3"/>
        <v>0</v>
      </c>
      <c r="H653" s="5" t="s">
        <v>6194</v>
      </c>
      <c r="I653" s="5" t="s">
        <v>6195</v>
      </c>
      <c r="J653" s="5" t="s">
        <v>6196</v>
      </c>
    </row>
    <row r="654">
      <c r="A654" s="5" t="s">
        <v>5896</v>
      </c>
      <c r="B654" s="6">
        <v>2007.0</v>
      </c>
      <c r="C654" s="6">
        <v>300.0</v>
      </c>
      <c r="D654" s="14">
        <v>0.42</v>
      </c>
      <c r="E654" s="5">
        <v>1.0</v>
      </c>
      <c r="F654" s="9" t="s">
        <v>1975</v>
      </c>
      <c r="G654" s="14">
        <f t="shared" si="3"/>
        <v>0</v>
      </c>
      <c r="H654" s="5" t="s">
        <v>6197</v>
      </c>
      <c r="I654" s="5" t="s">
        <v>6198</v>
      </c>
      <c r="J654" s="5" t="s">
        <v>6199</v>
      </c>
    </row>
    <row r="655">
      <c r="A655" s="5" t="s">
        <v>5716</v>
      </c>
      <c r="B655" s="6">
        <v>2007.0</v>
      </c>
      <c r="C655" s="6">
        <v>452.0</v>
      </c>
      <c r="D655" s="14">
        <v>1.0</v>
      </c>
      <c r="E655" s="5">
        <v>1.0</v>
      </c>
      <c r="F655" s="10" t="s">
        <v>3345</v>
      </c>
      <c r="G655" s="14">
        <f t="shared" si="3"/>
        <v>0</v>
      </c>
      <c r="H655" s="5" t="s">
        <v>6200</v>
      </c>
      <c r="I655" s="5" t="s">
        <v>6201</v>
      </c>
      <c r="J655" s="5" t="s">
        <v>6202</v>
      </c>
    </row>
    <row r="656">
      <c r="A656" s="5" t="s">
        <v>5596</v>
      </c>
      <c r="B656" s="6">
        <v>2007.0</v>
      </c>
      <c r="C656" s="6">
        <v>517.0</v>
      </c>
      <c r="D656" s="14">
        <v>0.3</v>
      </c>
      <c r="E656" s="5">
        <v>1.0</v>
      </c>
      <c r="F656" s="9" t="s">
        <v>3335</v>
      </c>
      <c r="G656" s="14">
        <f t="shared" si="3"/>
        <v>0</v>
      </c>
      <c r="H656" s="5" t="s">
        <v>6203</v>
      </c>
      <c r="I656" s="5" t="s">
        <v>6204</v>
      </c>
      <c r="J656" s="5" t="s">
        <v>6205</v>
      </c>
    </row>
    <row r="657">
      <c r="A657" s="5" t="s">
        <v>5777</v>
      </c>
      <c r="B657" s="6">
        <v>2007.0</v>
      </c>
      <c r="C657" s="6">
        <v>550.0</v>
      </c>
      <c r="D657" s="14">
        <v>0.2</v>
      </c>
      <c r="E657" s="5">
        <v>1.0</v>
      </c>
      <c r="F657" s="9" t="s">
        <v>3335</v>
      </c>
      <c r="G657" s="14">
        <f t="shared" si="3"/>
        <v>0</v>
      </c>
      <c r="H657" s="5" t="s">
        <v>6206</v>
      </c>
      <c r="I657" s="5" t="s">
        <v>6207</v>
      </c>
      <c r="J657" s="5" t="s">
        <v>6208</v>
      </c>
    </row>
    <row r="658">
      <c r="A658" s="5" t="s">
        <v>5777</v>
      </c>
      <c r="B658" s="6">
        <v>2008.0</v>
      </c>
      <c r="C658" s="6">
        <v>52.0</v>
      </c>
      <c r="D658" s="14">
        <v>0.3</v>
      </c>
      <c r="E658" s="5">
        <v>1.0</v>
      </c>
      <c r="F658" s="9" t="s">
        <v>3179</v>
      </c>
      <c r="G658" s="14">
        <f t="shared" si="3"/>
        <v>0</v>
      </c>
      <c r="H658" s="5" t="s">
        <v>6209</v>
      </c>
      <c r="I658" s="5" t="s">
        <v>6210</v>
      </c>
      <c r="J658" s="5" t="s">
        <v>6211</v>
      </c>
    </row>
    <row r="659">
      <c r="A659" s="5" t="s">
        <v>5787</v>
      </c>
      <c r="B659" s="6">
        <v>2008.0</v>
      </c>
      <c r="C659" s="6">
        <v>72.0</v>
      </c>
      <c r="D659" s="14">
        <v>1.35</v>
      </c>
      <c r="E659" s="5">
        <v>1.0</v>
      </c>
      <c r="F659" s="10" t="s">
        <v>3403</v>
      </c>
      <c r="G659" s="14">
        <f t="shared" si="3"/>
        <v>0</v>
      </c>
      <c r="H659" s="5" t="s">
        <v>6212</v>
      </c>
      <c r="I659" s="5" t="s">
        <v>6213</v>
      </c>
      <c r="J659" s="5" t="s">
        <v>6214</v>
      </c>
    </row>
    <row r="660">
      <c r="A660" s="5" t="s">
        <v>5896</v>
      </c>
      <c r="B660" s="6">
        <v>2008.0</v>
      </c>
      <c r="C660" s="6">
        <v>90.0</v>
      </c>
      <c r="D660" s="14">
        <v>0.5</v>
      </c>
      <c r="E660" s="20"/>
      <c r="F660" s="17"/>
      <c r="G660" s="14">
        <f t="shared" si="3"/>
        <v>0.5</v>
      </c>
      <c r="H660" s="5" t="s">
        <v>6215</v>
      </c>
      <c r="I660" s="5" t="s">
        <v>6216</v>
      </c>
      <c r="J660" s="5" t="s">
        <v>6217</v>
      </c>
    </row>
    <row r="661">
      <c r="A661" s="5" t="s">
        <v>5716</v>
      </c>
      <c r="B661" s="6">
        <v>2008.0</v>
      </c>
      <c r="C661" s="6">
        <v>349.0</v>
      </c>
      <c r="D661" s="14">
        <v>0.6</v>
      </c>
      <c r="E661" s="5">
        <v>1.0</v>
      </c>
      <c r="F661" s="10" t="s">
        <v>2787</v>
      </c>
      <c r="G661" s="14">
        <f t="shared" si="3"/>
        <v>0</v>
      </c>
      <c r="H661" s="5" t="s">
        <v>6218</v>
      </c>
      <c r="I661" s="5" t="s">
        <v>6219</v>
      </c>
      <c r="J661" s="5" t="s">
        <v>6220</v>
      </c>
    </row>
    <row r="662">
      <c r="A662" s="5" t="s">
        <v>5716</v>
      </c>
      <c r="B662" s="6">
        <v>2009.0</v>
      </c>
      <c r="C662" s="6">
        <v>41.0</v>
      </c>
      <c r="D662" s="14">
        <v>0.75</v>
      </c>
      <c r="E662" s="20"/>
      <c r="F662" s="17"/>
      <c r="G662" s="14">
        <f t="shared" si="3"/>
        <v>0.75</v>
      </c>
      <c r="H662" s="5" t="s">
        <v>6221</v>
      </c>
      <c r="I662" s="5" t="s">
        <v>6222</v>
      </c>
      <c r="J662" s="5" t="s">
        <v>6223</v>
      </c>
    </row>
    <row r="663">
      <c r="A663" s="5" t="s">
        <v>5896</v>
      </c>
      <c r="B663" s="6">
        <v>2009.0</v>
      </c>
      <c r="C663" s="6">
        <v>130.0</v>
      </c>
      <c r="D663" s="14">
        <v>0.5</v>
      </c>
      <c r="E663" s="5">
        <v>1.0</v>
      </c>
      <c r="F663" s="10" t="s">
        <v>3403</v>
      </c>
      <c r="G663" s="14">
        <f t="shared" si="3"/>
        <v>0</v>
      </c>
      <c r="H663" s="5" t="s">
        <v>6224</v>
      </c>
      <c r="I663" s="5" t="s">
        <v>6225</v>
      </c>
      <c r="J663" s="5" t="s">
        <v>6226</v>
      </c>
    </row>
    <row r="664">
      <c r="A664" s="5" t="s">
        <v>5777</v>
      </c>
      <c r="B664" s="6">
        <v>2009.0</v>
      </c>
      <c r="C664" s="6">
        <v>368.0</v>
      </c>
      <c r="D664" s="14">
        <v>0.75</v>
      </c>
      <c r="E664" s="20"/>
      <c r="F664" s="17"/>
      <c r="G664" s="14">
        <f t="shared" si="3"/>
        <v>0.75</v>
      </c>
      <c r="H664" s="5" t="s">
        <v>6227</v>
      </c>
      <c r="I664" s="5" t="s">
        <v>6228</v>
      </c>
      <c r="J664" s="5" t="s">
        <v>6229</v>
      </c>
    </row>
    <row r="665">
      <c r="A665" s="5" t="s">
        <v>5896</v>
      </c>
      <c r="B665" s="6">
        <v>2010.0</v>
      </c>
      <c r="C665" s="6">
        <v>130.0</v>
      </c>
      <c r="D665" s="14">
        <v>0.45</v>
      </c>
      <c r="E665" s="5">
        <v>1.0</v>
      </c>
      <c r="F665" s="10" t="s">
        <v>6230</v>
      </c>
      <c r="G665" s="14">
        <f t="shared" si="3"/>
        <v>0</v>
      </c>
      <c r="H665" s="5" t="s">
        <v>6231</v>
      </c>
      <c r="I665" s="5" t="s">
        <v>6232</v>
      </c>
      <c r="J665" s="5" t="s">
        <v>6233</v>
      </c>
    </row>
    <row r="666">
      <c r="A666" s="5" t="s">
        <v>5777</v>
      </c>
      <c r="B666" s="6">
        <v>2010.0</v>
      </c>
      <c r="C666" s="6">
        <v>364.0</v>
      </c>
      <c r="D666" s="14">
        <v>0.6</v>
      </c>
      <c r="E666" s="5">
        <v>1.0</v>
      </c>
      <c r="F666" s="9" t="s">
        <v>3179</v>
      </c>
      <c r="G666" s="14">
        <f t="shared" si="3"/>
        <v>0</v>
      </c>
      <c r="H666" s="5" t="s">
        <v>6234</v>
      </c>
      <c r="I666" s="5" t="s">
        <v>6235</v>
      </c>
      <c r="J666" s="5" t="s">
        <v>6236</v>
      </c>
    </row>
    <row r="667">
      <c r="A667" s="5" t="s">
        <v>5896</v>
      </c>
      <c r="B667" s="6">
        <v>2011.0</v>
      </c>
      <c r="C667" s="6">
        <v>67.0</v>
      </c>
      <c r="D667" s="14">
        <v>0.43</v>
      </c>
      <c r="E667" s="5">
        <v>1.0</v>
      </c>
      <c r="F667" s="10" t="s">
        <v>3403</v>
      </c>
      <c r="G667" s="14">
        <f t="shared" si="3"/>
        <v>0</v>
      </c>
      <c r="H667" s="5" t="s">
        <v>6237</v>
      </c>
      <c r="I667" s="5" t="s">
        <v>6238</v>
      </c>
      <c r="J667" s="5" t="s">
        <v>6239</v>
      </c>
    </row>
    <row r="668">
      <c r="A668" s="5" t="s">
        <v>5777</v>
      </c>
      <c r="B668" s="6">
        <v>2011.0</v>
      </c>
      <c r="C668" s="6">
        <v>277.0</v>
      </c>
      <c r="D668" s="14">
        <v>0.15</v>
      </c>
      <c r="E668" s="5">
        <v>1.0</v>
      </c>
      <c r="F668" s="10" t="s">
        <v>3403</v>
      </c>
      <c r="G668" s="14">
        <f t="shared" si="3"/>
        <v>0</v>
      </c>
      <c r="H668" s="5" t="s">
        <v>6240</v>
      </c>
      <c r="I668" s="5" t="s">
        <v>6241</v>
      </c>
      <c r="J668" s="5" t="s">
        <v>6242</v>
      </c>
    </row>
    <row r="669">
      <c r="D669" s="21"/>
      <c r="F669" s="22"/>
      <c r="G669" s="21"/>
    </row>
    <row r="670">
      <c r="D670" s="21"/>
      <c r="F670" s="22"/>
      <c r="G670" s="21"/>
    </row>
    <row r="671">
      <c r="D671" s="21"/>
      <c r="F671" s="22"/>
      <c r="G671" s="21"/>
    </row>
    <row r="672">
      <c r="D672" s="21"/>
      <c r="F672" s="22"/>
      <c r="G672" s="21"/>
    </row>
    <row r="673">
      <c r="D673" s="21"/>
      <c r="F673" s="22"/>
      <c r="G673" s="21"/>
    </row>
    <row r="674">
      <c r="D674" s="21"/>
      <c r="F674" s="22"/>
      <c r="G674" s="21"/>
    </row>
    <row r="675">
      <c r="D675" s="21"/>
      <c r="F675" s="22"/>
      <c r="G675" s="21"/>
    </row>
    <row r="676">
      <c r="D676" s="21"/>
      <c r="F676" s="22"/>
      <c r="G676" s="21"/>
    </row>
    <row r="677">
      <c r="D677" s="21"/>
      <c r="F677" s="22"/>
      <c r="G677" s="21"/>
    </row>
    <row r="678">
      <c r="D678" s="21"/>
      <c r="F678" s="22"/>
      <c r="G678" s="21"/>
    </row>
    <row r="679">
      <c r="D679" s="21"/>
      <c r="F679" s="22"/>
      <c r="G679" s="21"/>
    </row>
    <row r="680">
      <c r="D680" s="21"/>
      <c r="F680" s="22"/>
      <c r="G680" s="21"/>
    </row>
    <row r="681">
      <c r="D681" s="21"/>
      <c r="F681" s="22"/>
      <c r="G681" s="21"/>
    </row>
    <row r="682">
      <c r="D682" s="21"/>
      <c r="F682" s="22"/>
      <c r="G682" s="21"/>
    </row>
    <row r="683">
      <c r="D683" s="21"/>
      <c r="F683" s="22"/>
      <c r="G683" s="21"/>
    </row>
    <row r="684">
      <c r="D684" s="21"/>
      <c r="F684" s="22"/>
      <c r="G684" s="21"/>
    </row>
    <row r="685">
      <c r="D685" s="21"/>
      <c r="F685" s="22"/>
      <c r="G685" s="21"/>
    </row>
    <row r="686">
      <c r="D686" s="21"/>
      <c r="F686" s="22"/>
      <c r="G686" s="21"/>
    </row>
    <row r="687">
      <c r="D687" s="21"/>
      <c r="F687" s="22"/>
      <c r="G687" s="21"/>
    </row>
    <row r="688">
      <c r="D688" s="21"/>
      <c r="F688" s="22"/>
      <c r="G688" s="21"/>
    </row>
    <row r="689">
      <c r="D689" s="21"/>
      <c r="F689" s="22"/>
      <c r="G689" s="21"/>
    </row>
    <row r="690">
      <c r="D690" s="21"/>
      <c r="F690" s="22"/>
      <c r="G690" s="21"/>
    </row>
    <row r="691">
      <c r="D691" s="21"/>
      <c r="F691" s="22"/>
      <c r="G691" s="21"/>
    </row>
    <row r="692">
      <c r="D692" s="21"/>
      <c r="F692" s="22"/>
      <c r="G692" s="21"/>
    </row>
    <row r="693">
      <c r="D693" s="21"/>
      <c r="F693" s="22"/>
      <c r="G693" s="21"/>
    </row>
    <row r="694">
      <c r="D694" s="21"/>
      <c r="F694" s="22"/>
      <c r="G694" s="21"/>
    </row>
    <row r="695">
      <c r="D695" s="21"/>
      <c r="F695" s="22"/>
      <c r="G695" s="21"/>
    </row>
    <row r="696">
      <c r="D696" s="21"/>
      <c r="F696" s="22"/>
      <c r="G696" s="21"/>
    </row>
    <row r="697">
      <c r="D697" s="21"/>
      <c r="F697" s="22"/>
      <c r="G697" s="21"/>
    </row>
    <row r="698">
      <c r="D698" s="21"/>
      <c r="F698" s="22"/>
      <c r="G698" s="21"/>
    </row>
    <row r="699">
      <c r="D699" s="21"/>
      <c r="F699" s="22"/>
      <c r="G699" s="21"/>
    </row>
    <row r="700">
      <c r="D700" s="21"/>
      <c r="F700" s="22"/>
      <c r="G700" s="21"/>
    </row>
    <row r="701">
      <c r="D701" s="21"/>
      <c r="F701" s="22"/>
      <c r="G701" s="21"/>
    </row>
    <row r="702">
      <c r="D702" s="21"/>
      <c r="F702" s="22"/>
      <c r="G702" s="21"/>
    </row>
    <row r="703">
      <c r="D703" s="21"/>
      <c r="F703" s="22"/>
      <c r="G703" s="21"/>
    </row>
    <row r="704">
      <c r="D704" s="21"/>
      <c r="F704" s="22"/>
      <c r="G704" s="21"/>
    </row>
    <row r="705">
      <c r="D705" s="21"/>
      <c r="F705" s="22"/>
      <c r="G705" s="21"/>
    </row>
    <row r="706">
      <c r="D706" s="21"/>
      <c r="F706" s="22"/>
      <c r="G706" s="21"/>
    </row>
    <row r="707">
      <c r="D707" s="21"/>
      <c r="F707" s="22"/>
      <c r="G707" s="21"/>
    </row>
    <row r="708">
      <c r="D708" s="21"/>
      <c r="F708" s="22"/>
      <c r="G708" s="21"/>
    </row>
    <row r="709">
      <c r="D709" s="21"/>
      <c r="F709" s="22"/>
      <c r="G709" s="21"/>
    </row>
    <row r="710">
      <c r="D710" s="21"/>
      <c r="F710" s="22"/>
      <c r="G710" s="21"/>
    </row>
    <row r="711">
      <c r="D711" s="21"/>
      <c r="F711" s="22"/>
      <c r="G711" s="21"/>
    </row>
    <row r="712">
      <c r="D712" s="21"/>
      <c r="F712" s="22"/>
      <c r="G712" s="21"/>
    </row>
    <row r="713">
      <c r="D713" s="21"/>
      <c r="F713" s="22"/>
      <c r="G713" s="21"/>
    </row>
    <row r="714">
      <c r="D714" s="21"/>
      <c r="F714" s="22"/>
      <c r="G714" s="21"/>
    </row>
    <row r="715">
      <c r="D715" s="21"/>
      <c r="F715" s="22"/>
      <c r="G715" s="21"/>
    </row>
    <row r="716">
      <c r="D716" s="21"/>
      <c r="F716" s="22"/>
      <c r="G716" s="21"/>
    </row>
    <row r="717">
      <c r="D717" s="21"/>
      <c r="F717" s="22"/>
      <c r="G717" s="21"/>
    </row>
    <row r="718">
      <c r="D718" s="21"/>
      <c r="F718" s="22"/>
      <c r="G718" s="21"/>
    </row>
    <row r="719">
      <c r="D719" s="21"/>
      <c r="F719" s="22"/>
      <c r="G719" s="21"/>
    </row>
    <row r="720">
      <c r="D720" s="21"/>
      <c r="F720" s="22"/>
      <c r="G720" s="21"/>
    </row>
    <row r="721">
      <c r="D721" s="21"/>
      <c r="F721" s="22"/>
      <c r="G721" s="21"/>
    </row>
    <row r="722">
      <c r="D722" s="21"/>
      <c r="F722" s="22"/>
      <c r="G722" s="21"/>
    </row>
    <row r="723">
      <c r="D723" s="21"/>
      <c r="F723" s="22"/>
      <c r="G723" s="21"/>
    </row>
    <row r="724">
      <c r="D724" s="21"/>
      <c r="F724" s="22"/>
      <c r="G724" s="21"/>
    </row>
    <row r="725">
      <c r="D725" s="21"/>
      <c r="F725" s="22"/>
      <c r="G725" s="21"/>
    </row>
    <row r="726">
      <c r="D726" s="21"/>
      <c r="F726" s="22"/>
      <c r="G726" s="21"/>
    </row>
    <row r="727">
      <c r="D727" s="21"/>
      <c r="F727" s="22"/>
      <c r="G727" s="21"/>
    </row>
    <row r="728">
      <c r="D728" s="21"/>
      <c r="F728" s="22"/>
      <c r="G728" s="21"/>
    </row>
    <row r="729">
      <c r="D729" s="21"/>
      <c r="F729" s="22"/>
      <c r="G729" s="21"/>
    </row>
    <row r="730">
      <c r="D730" s="21"/>
      <c r="F730" s="22"/>
      <c r="G730" s="21"/>
    </row>
    <row r="731">
      <c r="D731" s="21"/>
      <c r="F731" s="22"/>
      <c r="G731" s="21"/>
    </row>
    <row r="732">
      <c r="D732" s="21"/>
      <c r="F732" s="22"/>
      <c r="G732" s="21"/>
    </row>
    <row r="733">
      <c r="D733" s="21"/>
      <c r="F733" s="22"/>
      <c r="G733" s="21"/>
    </row>
    <row r="734">
      <c r="D734" s="21"/>
      <c r="F734" s="22"/>
      <c r="G734" s="21"/>
    </row>
    <row r="735">
      <c r="D735" s="21"/>
      <c r="F735" s="22"/>
      <c r="G735" s="21"/>
    </row>
    <row r="736">
      <c r="D736" s="21"/>
      <c r="F736" s="22"/>
      <c r="G736" s="21"/>
    </row>
    <row r="737">
      <c r="D737" s="21"/>
      <c r="F737" s="22"/>
      <c r="G737" s="21"/>
    </row>
    <row r="738">
      <c r="D738" s="21"/>
      <c r="F738" s="22"/>
      <c r="G738" s="21"/>
    </row>
    <row r="739">
      <c r="D739" s="21"/>
      <c r="F739" s="22"/>
      <c r="G739" s="21"/>
    </row>
    <row r="740">
      <c r="D740" s="21"/>
      <c r="F740" s="22"/>
      <c r="G740" s="21"/>
    </row>
    <row r="741">
      <c r="D741" s="21"/>
      <c r="F741" s="22"/>
      <c r="G741" s="21"/>
    </row>
    <row r="742">
      <c r="D742" s="21"/>
      <c r="F742" s="22"/>
      <c r="G742" s="21"/>
    </row>
    <row r="743">
      <c r="D743" s="21"/>
      <c r="F743" s="22"/>
      <c r="G743" s="21"/>
    </row>
    <row r="744">
      <c r="D744" s="21"/>
      <c r="F744" s="22"/>
      <c r="G744" s="21"/>
    </row>
    <row r="745">
      <c r="D745" s="21"/>
      <c r="F745" s="22"/>
      <c r="G745" s="21"/>
    </row>
    <row r="746">
      <c r="D746" s="21"/>
      <c r="F746" s="22"/>
      <c r="G746" s="21"/>
    </row>
    <row r="747">
      <c r="D747" s="21"/>
      <c r="F747" s="22"/>
      <c r="G747" s="21"/>
    </row>
    <row r="748">
      <c r="D748" s="21"/>
      <c r="F748" s="22"/>
      <c r="G748" s="21"/>
    </row>
    <row r="749">
      <c r="D749" s="21"/>
      <c r="F749" s="22"/>
      <c r="G749" s="21"/>
    </row>
    <row r="750">
      <c r="D750" s="21"/>
      <c r="F750" s="22"/>
      <c r="G750" s="21"/>
    </row>
    <row r="751">
      <c r="D751" s="21"/>
      <c r="F751" s="22"/>
      <c r="G751" s="21"/>
    </row>
    <row r="752">
      <c r="D752" s="21"/>
      <c r="F752" s="22"/>
      <c r="G752" s="21"/>
    </row>
    <row r="753">
      <c r="D753" s="21"/>
      <c r="F753" s="22"/>
      <c r="G753" s="21"/>
    </row>
    <row r="754">
      <c r="D754" s="21"/>
      <c r="F754" s="22"/>
      <c r="G754" s="21"/>
    </row>
    <row r="755">
      <c r="D755" s="21"/>
      <c r="F755" s="22"/>
      <c r="G755" s="21"/>
    </row>
    <row r="756">
      <c r="D756" s="21"/>
      <c r="F756" s="22"/>
      <c r="G756" s="21"/>
    </row>
    <row r="757">
      <c r="D757" s="21"/>
      <c r="F757" s="22"/>
      <c r="G757" s="21"/>
    </row>
    <row r="758">
      <c r="D758" s="21"/>
      <c r="F758" s="22"/>
      <c r="G758" s="21"/>
    </row>
    <row r="759">
      <c r="D759" s="21"/>
      <c r="F759" s="22"/>
      <c r="G759" s="21"/>
    </row>
    <row r="760">
      <c r="D760" s="21"/>
      <c r="F760" s="22"/>
      <c r="G760" s="21"/>
    </row>
    <row r="761">
      <c r="D761" s="21"/>
      <c r="F761" s="22"/>
      <c r="G761" s="21"/>
    </row>
    <row r="762">
      <c r="D762" s="21"/>
      <c r="F762" s="22"/>
      <c r="G762" s="21"/>
    </row>
    <row r="763">
      <c r="D763" s="21"/>
      <c r="F763" s="22"/>
      <c r="G763" s="21"/>
    </row>
    <row r="764">
      <c r="D764" s="21"/>
      <c r="F764" s="22"/>
      <c r="G764" s="21"/>
    </row>
    <row r="765">
      <c r="D765" s="21"/>
      <c r="F765" s="22"/>
      <c r="G765" s="21"/>
    </row>
    <row r="766">
      <c r="D766" s="21"/>
      <c r="F766" s="22"/>
      <c r="G766" s="21"/>
    </row>
    <row r="767">
      <c r="D767" s="21"/>
      <c r="F767" s="22"/>
      <c r="G767" s="21"/>
    </row>
    <row r="768">
      <c r="D768" s="21"/>
      <c r="F768" s="22"/>
      <c r="G768" s="21"/>
    </row>
    <row r="769">
      <c r="D769" s="21"/>
      <c r="F769" s="22"/>
      <c r="G769" s="21"/>
    </row>
    <row r="770">
      <c r="D770" s="21"/>
      <c r="F770" s="22"/>
      <c r="G770" s="21"/>
    </row>
    <row r="771">
      <c r="D771" s="21"/>
      <c r="F771" s="22"/>
      <c r="G771" s="21"/>
    </row>
    <row r="772">
      <c r="D772" s="21"/>
      <c r="F772" s="22"/>
      <c r="G772" s="21"/>
    </row>
    <row r="773">
      <c r="D773" s="21"/>
      <c r="F773" s="22"/>
      <c r="G773" s="21"/>
    </row>
    <row r="774">
      <c r="D774" s="21"/>
      <c r="F774" s="22"/>
      <c r="G774" s="21"/>
    </row>
    <row r="775">
      <c r="D775" s="21"/>
      <c r="F775" s="22"/>
      <c r="G775" s="21"/>
    </row>
    <row r="776">
      <c r="D776" s="21"/>
      <c r="F776" s="22"/>
      <c r="G776" s="21"/>
    </row>
    <row r="777">
      <c r="D777" s="21"/>
      <c r="F777" s="22"/>
      <c r="G777" s="21"/>
    </row>
    <row r="778">
      <c r="D778" s="21"/>
      <c r="F778" s="22"/>
      <c r="G778" s="21"/>
    </row>
    <row r="779">
      <c r="D779" s="21"/>
      <c r="F779" s="22"/>
      <c r="G779" s="21"/>
    </row>
    <row r="780">
      <c r="D780" s="21"/>
      <c r="F780" s="22"/>
      <c r="G780" s="21"/>
    </row>
    <row r="781">
      <c r="D781" s="21"/>
      <c r="F781" s="22"/>
      <c r="G781" s="21"/>
    </row>
    <row r="782">
      <c r="D782" s="21"/>
      <c r="F782" s="22"/>
      <c r="G782" s="21"/>
    </row>
    <row r="783">
      <c r="D783" s="21"/>
      <c r="F783" s="22"/>
      <c r="G783" s="21"/>
    </row>
    <row r="784">
      <c r="D784" s="21"/>
      <c r="F784" s="22"/>
      <c r="G784" s="21"/>
    </row>
    <row r="785">
      <c r="D785" s="21"/>
      <c r="F785" s="22"/>
      <c r="G785" s="21"/>
    </row>
    <row r="786">
      <c r="D786" s="21"/>
      <c r="F786" s="22"/>
      <c r="G786" s="21"/>
    </row>
    <row r="787">
      <c r="D787" s="21"/>
      <c r="F787" s="22"/>
      <c r="G787" s="21"/>
    </row>
    <row r="788">
      <c r="D788" s="21"/>
      <c r="F788" s="22"/>
      <c r="G788" s="21"/>
    </row>
    <row r="789">
      <c r="D789" s="21"/>
      <c r="F789" s="22"/>
      <c r="G789" s="21"/>
    </row>
    <row r="790">
      <c r="D790" s="21"/>
      <c r="F790" s="22"/>
      <c r="G790" s="21"/>
    </row>
    <row r="791">
      <c r="D791" s="21"/>
      <c r="F791" s="22"/>
      <c r="G791" s="21"/>
    </row>
    <row r="792">
      <c r="D792" s="21"/>
      <c r="F792" s="22"/>
      <c r="G792" s="21"/>
    </row>
    <row r="793">
      <c r="D793" s="21"/>
      <c r="F793" s="22"/>
      <c r="G793" s="21"/>
    </row>
    <row r="794">
      <c r="D794" s="21"/>
      <c r="F794" s="22"/>
      <c r="G794" s="21"/>
    </row>
    <row r="795">
      <c r="D795" s="21"/>
      <c r="F795" s="22"/>
      <c r="G795" s="21"/>
    </row>
    <row r="796">
      <c r="D796" s="21"/>
      <c r="F796" s="22"/>
      <c r="G796" s="21"/>
    </row>
    <row r="797">
      <c r="D797" s="21"/>
      <c r="F797" s="22"/>
      <c r="G797" s="21"/>
    </row>
    <row r="798">
      <c r="D798" s="21"/>
      <c r="F798" s="22"/>
      <c r="G798" s="21"/>
    </row>
    <row r="799">
      <c r="D799" s="21"/>
      <c r="F799" s="22"/>
      <c r="G799" s="21"/>
    </row>
    <row r="800">
      <c r="D800" s="21"/>
      <c r="F800" s="22"/>
      <c r="G800" s="21"/>
    </row>
    <row r="801">
      <c r="D801" s="21"/>
      <c r="F801" s="22"/>
      <c r="G801" s="21"/>
    </row>
    <row r="802">
      <c r="D802" s="21"/>
      <c r="F802" s="22"/>
      <c r="G802" s="21"/>
    </row>
    <row r="803">
      <c r="D803" s="21"/>
      <c r="F803" s="22"/>
      <c r="G803" s="21"/>
    </row>
    <row r="804">
      <c r="D804" s="21"/>
      <c r="F804" s="22"/>
      <c r="G804" s="21"/>
    </row>
    <row r="805">
      <c r="D805" s="21"/>
      <c r="F805" s="22"/>
      <c r="G805" s="21"/>
    </row>
    <row r="806">
      <c r="D806" s="21"/>
      <c r="F806" s="22"/>
      <c r="G806" s="21"/>
    </row>
    <row r="807">
      <c r="D807" s="21"/>
      <c r="F807" s="22"/>
      <c r="G807" s="21"/>
    </row>
    <row r="808">
      <c r="D808" s="21"/>
      <c r="F808" s="22"/>
      <c r="G808" s="21"/>
    </row>
    <row r="809">
      <c r="D809" s="21"/>
      <c r="F809" s="22"/>
      <c r="G809" s="21"/>
    </row>
    <row r="810">
      <c r="D810" s="21"/>
      <c r="F810" s="22"/>
      <c r="G810" s="21"/>
    </row>
    <row r="811">
      <c r="D811" s="21"/>
      <c r="F811" s="22"/>
      <c r="G811" s="21"/>
    </row>
    <row r="812">
      <c r="D812" s="21"/>
      <c r="F812" s="22"/>
      <c r="G812" s="21"/>
    </row>
    <row r="813">
      <c r="D813" s="21"/>
      <c r="F813" s="22"/>
      <c r="G813" s="21"/>
    </row>
    <row r="814">
      <c r="D814" s="21"/>
      <c r="F814" s="22"/>
      <c r="G814" s="21"/>
    </row>
    <row r="815">
      <c r="D815" s="21"/>
      <c r="F815" s="22"/>
      <c r="G815" s="21"/>
    </row>
    <row r="816">
      <c r="D816" s="21"/>
      <c r="F816" s="22"/>
      <c r="G816" s="21"/>
    </row>
    <row r="817">
      <c r="D817" s="21"/>
      <c r="F817" s="22"/>
      <c r="G817" s="21"/>
    </row>
    <row r="818">
      <c r="D818" s="21"/>
      <c r="F818" s="22"/>
      <c r="G818" s="21"/>
    </row>
    <row r="819">
      <c r="D819" s="21"/>
      <c r="F819" s="22"/>
      <c r="G819" s="21"/>
    </row>
    <row r="820">
      <c r="D820" s="21"/>
      <c r="F820" s="22"/>
      <c r="G820" s="21"/>
    </row>
    <row r="821">
      <c r="D821" s="21"/>
      <c r="F821" s="22"/>
      <c r="G821" s="21"/>
    </row>
    <row r="822">
      <c r="D822" s="21"/>
      <c r="F822" s="22"/>
      <c r="G822" s="21"/>
    </row>
    <row r="823">
      <c r="D823" s="21"/>
      <c r="F823" s="22"/>
      <c r="G823" s="21"/>
    </row>
    <row r="824">
      <c r="D824" s="21"/>
      <c r="F824" s="22"/>
      <c r="G824" s="21"/>
    </row>
    <row r="825">
      <c r="D825" s="21"/>
      <c r="F825" s="22"/>
      <c r="G825" s="21"/>
    </row>
    <row r="826">
      <c r="D826" s="21"/>
      <c r="F826" s="22"/>
      <c r="G826" s="21"/>
    </row>
    <row r="827">
      <c r="D827" s="21"/>
      <c r="F827" s="22"/>
      <c r="G827" s="21"/>
    </row>
    <row r="828">
      <c r="D828" s="21"/>
      <c r="F828" s="22"/>
      <c r="G828" s="21"/>
    </row>
    <row r="829">
      <c r="D829" s="21"/>
      <c r="F829" s="22"/>
      <c r="G829" s="21"/>
    </row>
    <row r="830">
      <c r="D830" s="21"/>
      <c r="F830" s="22"/>
      <c r="G830" s="21"/>
    </row>
    <row r="831">
      <c r="D831" s="21"/>
      <c r="F831" s="22"/>
      <c r="G831" s="21"/>
    </row>
    <row r="832">
      <c r="D832" s="21"/>
      <c r="F832" s="22"/>
      <c r="G832" s="21"/>
    </row>
    <row r="833">
      <c r="D833" s="21"/>
      <c r="F833" s="22"/>
      <c r="G833" s="21"/>
    </row>
    <row r="834">
      <c r="D834" s="21"/>
      <c r="F834" s="22"/>
      <c r="G834" s="21"/>
    </row>
    <row r="835">
      <c r="D835" s="21"/>
      <c r="F835" s="22"/>
      <c r="G835" s="21"/>
    </row>
    <row r="836">
      <c r="D836" s="21"/>
      <c r="F836" s="22"/>
      <c r="G836" s="21"/>
    </row>
    <row r="837">
      <c r="D837" s="21"/>
      <c r="F837" s="22"/>
      <c r="G837" s="21"/>
    </row>
    <row r="838">
      <c r="D838" s="21"/>
      <c r="F838" s="22"/>
      <c r="G838" s="21"/>
    </row>
    <row r="839">
      <c r="D839" s="21"/>
      <c r="F839" s="22"/>
      <c r="G839" s="21"/>
    </row>
    <row r="840">
      <c r="D840" s="21"/>
      <c r="F840" s="22"/>
      <c r="G840" s="21"/>
    </row>
    <row r="841">
      <c r="D841" s="21"/>
      <c r="F841" s="22"/>
      <c r="G841" s="21"/>
    </row>
    <row r="842">
      <c r="D842" s="21"/>
      <c r="F842" s="22"/>
      <c r="G842" s="21"/>
    </row>
    <row r="843">
      <c r="D843" s="21"/>
      <c r="F843" s="22"/>
      <c r="G843" s="21"/>
    </row>
    <row r="844">
      <c r="D844" s="21"/>
      <c r="F844" s="22"/>
      <c r="G844" s="21"/>
    </row>
    <row r="845">
      <c r="D845" s="21"/>
      <c r="F845" s="22"/>
      <c r="G845" s="21"/>
    </row>
    <row r="846">
      <c r="D846" s="21"/>
      <c r="F846" s="22"/>
      <c r="G846" s="21"/>
    </row>
    <row r="847">
      <c r="D847" s="21"/>
      <c r="F847" s="22"/>
      <c r="G847" s="21"/>
    </row>
    <row r="848">
      <c r="D848" s="21"/>
      <c r="F848" s="22"/>
      <c r="G848" s="21"/>
    </row>
    <row r="849">
      <c r="D849" s="21"/>
      <c r="F849" s="22"/>
      <c r="G849" s="21"/>
    </row>
    <row r="850">
      <c r="D850" s="21"/>
      <c r="F850" s="22"/>
      <c r="G850" s="21"/>
    </row>
    <row r="851">
      <c r="D851" s="21"/>
      <c r="F851" s="22"/>
      <c r="G851" s="21"/>
    </row>
    <row r="852">
      <c r="D852" s="21"/>
      <c r="F852" s="22"/>
      <c r="G852" s="21"/>
    </row>
    <row r="853">
      <c r="D853" s="21"/>
      <c r="F853" s="22"/>
      <c r="G853" s="21"/>
    </row>
    <row r="854">
      <c r="D854" s="21"/>
      <c r="F854" s="22"/>
      <c r="G854" s="21"/>
    </row>
    <row r="855">
      <c r="D855" s="21"/>
      <c r="F855" s="22"/>
      <c r="G855" s="21"/>
    </row>
    <row r="856">
      <c r="D856" s="21"/>
      <c r="F856" s="22"/>
      <c r="G856" s="21"/>
    </row>
    <row r="857">
      <c r="D857" s="21"/>
      <c r="F857" s="22"/>
      <c r="G857" s="21"/>
    </row>
    <row r="858">
      <c r="D858" s="21"/>
      <c r="F858" s="22"/>
      <c r="G858" s="21"/>
    </row>
    <row r="859">
      <c r="D859" s="21"/>
      <c r="F859" s="22"/>
      <c r="G859" s="21"/>
    </row>
    <row r="860">
      <c r="D860" s="21"/>
      <c r="F860" s="22"/>
      <c r="G860" s="21"/>
    </row>
    <row r="861">
      <c r="D861" s="21"/>
      <c r="F861" s="22"/>
      <c r="G861" s="21"/>
    </row>
    <row r="862">
      <c r="D862" s="21"/>
      <c r="F862" s="22"/>
      <c r="G862" s="21"/>
    </row>
    <row r="863">
      <c r="D863" s="21"/>
      <c r="F863" s="22"/>
      <c r="G863" s="21"/>
    </row>
    <row r="864">
      <c r="D864" s="21"/>
      <c r="F864" s="22"/>
      <c r="G864" s="21"/>
    </row>
    <row r="865">
      <c r="D865" s="21"/>
      <c r="F865" s="22"/>
      <c r="G865" s="21"/>
    </row>
    <row r="866">
      <c r="D866" s="21"/>
      <c r="F866" s="22"/>
      <c r="G866" s="21"/>
    </row>
    <row r="867">
      <c r="D867" s="21"/>
      <c r="F867" s="22"/>
      <c r="G867" s="21"/>
    </row>
    <row r="868">
      <c r="D868" s="21"/>
      <c r="F868" s="22"/>
      <c r="G868" s="21"/>
    </row>
    <row r="869">
      <c r="D869" s="21"/>
      <c r="F869" s="22"/>
      <c r="G869" s="21"/>
    </row>
    <row r="870">
      <c r="D870" s="21"/>
      <c r="F870" s="22"/>
      <c r="G870" s="21"/>
    </row>
    <row r="871">
      <c r="D871" s="21"/>
      <c r="F871" s="22"/>
      <c r="G871" s="21"/>
    </row>
    <row r="872">
      <c r="D872" s="21"/>
      <c r="F872" s="22"/>
      <c r="G872" s="21"/>
    </row>
    <row r="873">
      <c r="D873" s="21"/>
      <c r="F873" s="22"/>
      <c r="G873" s="21"/>
    </row>
    <row r="874">
      <c r="D874" s="21"/>
      <c r="F874" s="22"/>
      <c r="G874" s="21"/>
    </row>
    <row r="875">
      <c r="D875" s="21"/>
      <c r="F875" s="22"/>
      <c r="G875" s="21"/>
    </row>
    <row r="876">
      <c r="D876" s="21"/>
      <c r="F876" s="22"/>
      <c r="G876" s="21"/>
    </row>
    <row r="877">
      <c r="D877" s="21"/>
      <c r="F877" s="22"/>
      <c r="G877" s="21"/>
    </row>
    <row r="878">
      <c r="D878" s="21"/>
      <c r="F878" s="22"/>
      <c r="G878" s="21"/>
    </row>
    <row r="879">
      <c r="D879" s="21"/>
      <c r="F879" s="22"/>
      <c r="G879" s="21"/>
    </row>
    <row r="880">
      <c r="D880" s="21"/>
      <c r="F880" s="22"/>
      <c r="G880" s="21"/>
    </row>
    <row r="881">
      <c r="D881" s="21"/>
      <c r="F881" s="22"/>
      <c r="G881" s="21"/>
    </row>
    <row r="882">
      <c r="D882" s="21"/>
      <c r="F882" s="22"/>
      <c r="G882" s="21"/>
    </row>
    <row r="883">
      <c r="D883" s="21"/>
      <c r="F883" s="22"/>
      <c r="G883" s="21"/>
    </row>
    <row r="884">
      <c r="D884" s="21"/>
      <c r="F884" s="22"/>
      <c r="G884" s="21"/>
    </row>
    <row r="885">
      <c r="D885" s="21"/>
      <c r="F885" s="22"/>
      <c r="G885" s="21"/>
    </row>
    <row r="886">
      <c r="D886" s="21"/>
      <c r="F886" s="22"/>
      <c r="G886" s="21"/>
    </row>
    <row r="887">
      <c r="D887" s="21"/>
      <c r="F887" s="22"/>
      <c r="G887" s="21"/>
    </row>
    <row r="888">
      <c r="D888" s="21"/>
      <c r="F888" s="22"/>
      <c r="G888" s="21"/>
    </row>
    <row r="889">
      <c r="D889" s="21"/>
      <c r="F889" s="22"/>
      <c r="G889" s="21"/>
    </row>
    <row r="890">
      <c r="D890" s="21"/>
      <c r="F890" s="22"/>
      <c r="G890" s="21"/>
    </row>
    <row r="891">
      <c r="D891" s="21"/>
      <c r="F891" s="22"/>
      <c r="G891" s="21"/>
    </row>
    <row r="892">
      <c r="D892" s="21"/>
      <c r="F892" s="22"/>
      <c r="G892" s="21"/>
    </row>
    <row r="893">
      <c r="D893" s="21"/>
      <c r="F893" s="22"/>
      <c r="G893" s="21"/>
    </row>
    <row r="894">
      <c r="D894" s="21"/>
      <c r="F894" s="22"/>
      <c r="G894" s="21"/>
    </row>
    <row r="895">
      <c r="D895" s="21"/>
      <c r="F895" s="22"/>
      <c r="G895" s="21"/>
    </row>
    <row r="896">
      <c r="D896" s="21"/>
      <c r="F896" s="22"/>
      <c r="G896" s="21"/>
    </row>
    <row r="897">
      <c r="D897" s="21"/>
      <c r="F897" s="22"/>
      <c r="G897" s="21"/>
    </row>
    <row r="898">
      <c r="D898" s="21"/>
      <c r="F898" s="22"/>
      <c r="G898" s="21"/>
    </row>
    <row r="899">
      <c r="D899" s="21"/>
      <c r="F899" s="22"/>
      <c r="G899" s="21"/>
    </row>
    <row r="900">
      <c r="D900" s="21"/>
      <c r="F900" s="22"/>
      <c r="G900" s="21"/>
    </row>
    <row r="901">
      <c r="D901" s="21"/>
      <c r="F901" s="22"/>
      <c r="G901" s="21"/>
    </row>
    <row r="902">
      <c r="D902" s="21"/>
      <c r="F902" s="22"/>
      <c r="G902" s="21"/>
    </row>
    <row r="903">
      <c r="D903" s="21"/>
      <c r="F903" s="22"/>
      <c r="G903" s="21"/>
    </row>
    <row r="904">
      <c r="D904" s="21"/>
      <c r="F904" s="22"/>
      <c r="G904" s="21"/>
    </row>
    <row r="905">
      <c r="D905" s="21"/>
      <c r="F905" s="22"/>
      <c r="G905" s="21"/>
    </row>
    <row r="906">
      <c r="D906" s="21"/>
      <c r="F906" s="22"/>
      <c r="G906" s="21"/>
    </row>
    <row r="907">
      <c r="D907" s="21"/>
      <c r="F907" s="22"/>
      <c r="G907" s="21"/>
    </row>
    <row r="908">
      <c r="D908" s="21"/>
      <c r="F908" s="22"/>
      <c r="G908" s="21"/>
    </row>
    <row r="909">
      <c r="D909" s="21"/>
      <c r="F909" s="22"/>
      <c r="G909" s="21"/>
    </row>
    <row r="910">
      <c r="D910" s="21"/>
      <c r="F910" s="22"/>
      <c r="G910" s="21"/>
    </row>
    <row r="911">
      <c r="D911" s="21"/>
      <c r="F911" s="22"/>
      <c r="G911" s="21"/>
    </row>
    <row r="912">
      <c r="D912" s="21"/>
      <c r="F912" s="22"/>
      <c r="G912" s="21"/>
    </row>
    <row r="913">
      <c r="D913" s="21"/>
      <c r="F913" s="22"/>
      <c r="G913" s="21"/>
    </row>
    <row r="914">
      <c r="D914" s="21"/>
      <c r="F914" s="22"/>
      <c r="G914" s="21"/>
    </row>
    <row r="915">
      <c r="D915" s="21"/>
      <c r="F915" s="22"/>
      <c r="G915" s="21"/>
    </row>
    <row r="916">
      <c r="D916" s="21"/>
      <c r="F916" s="22"/>
      <c r="G916" s="21"/>
    </row>
    <row r="917">
      <c r="D917" s="21"/>
      <c r="F917" s="22"/>
      <c r="G917" s="21"/>
    </row>
    <row r="918">
      <c r="D918" s="21"/>
      <c r="F918" s="22"/>
      <c r="G918" s="21"/>
    </row>
    <row r="919">
      <c r="D919" s="21"/>
      <c r="F919" s="22"/>
      <c r="G919" s="21"/>
    </row>
    <row r="920">
      <c r="D920" s="21"/>
      <c r="F920" s="22"/>
      <c r="G920" s="21"/>
    </row>
    <row r="921">
      <c r="D921" s="21"/>
      <c r="F921" s="22"/>
      <c r="G921" s="21"/>
    </row>
    <row r="922">
      <c r="D922" s="21"/>
      <c r="F922" s="22"/>
      <c r="G922" s="21"/>
    </row>
    <row r="923">
      <c r="D923" s="21"/>
      <c r="F923" s="22"/>
      <c r="G923" s="21"/>
    </row>
    <row r="924">
      <c r="D924" s="21"/>
      <c r="F924" s="22"/>
      <c r="G924" s="21"/>
    </row>
    <row r="925">
      <c r="D925" s="21"/>
      <c r="F925" s="22"/>
      <c r="G925" s="21"/>
    </row>
    <row r="926">
      <c r="D926" s="21"/>
      <c r="F926" s="22"/>
      <c r="G926" s="21"/>
    </row>
    <row r="927">
      <c r="D927" s="21"/>
      <c r="F927" s="22"/>
      <c r="G927" s="21"/>
    </row>
    <row r="928">
      <c r="D928" s="21"/>
      <c r="F928" s="22"/>
      <c r="G928" s="21"/>
    </row>
    <row r="929">
      <c r="D929" s="21"/>
      <c r="F929" s="22"/>
      <c r="G929" s="21"/>
    </row>
    <row r="930">
      <c r="D930" s="21"/>
      <c r="F930" s="22"/>
      <c r="G930" s="21"/>
    </row>
    <row r="931">
      <c r="D931" s="21"/>
      <c r="F931" s="22"/>
      <c r="G931" s="21"/>
    </row>
    <row r="932">
      <c r="D932" s="21"/>
      <c r="F932" s="22"/>
      <c r="G932" s="21"/>
    </row>
    <row r="933">
      <c r="D933" s="21"/>
      <c r="F933" s="22"/>
      <c r="G933" s="21"/>
    </row>
    <row r="934">
      <c r="D934" s="21"/>
      <c r="F934" s="22"/>
      <c r="G934" s="21"/>
    </row>
    <row r="935">
      <c r="D935" s="21"/>
      <c r="F935" s="22"/>
      <c r="G935" s="21"/>
    </row>
    <row r="936">
      <c r="D936" s="21"/>
      <c r="F936" s="22"/>
      <c r="G936" s="21"/>
    </row>
    <row r="937">
      <c r="D937" s="21"/>
      <c r="F937" s="22"/>
      <c r="G937" s="21"/>
    </row>
    <row r="938">
      <c r="D938" s="21"/>
      <c r="F938" s="22"/>
      <c r="G938" s="21"/>
    </row>
    <row r="939">
      <c r="D939" s="21"/>
      <c r="F939" s="22"/>
      <c r="G939" s="21"/>
    </row>
    <row r="940">
      <c r="D940" s="21"/>
      <c r="F940" s="22"/>
      <c r="G940" s="21"/>
    </row>
    <row r="941">
      <c r="D941" s="21"/>
      <c r="F941" s="22"/>
      <c r="G941" s="21"/>
    </row>
    <row r="942">
      <c r="D942" s="21"/>
      <c r="F942" s="22"/>
      <c r="G942" s="21"/>
    </row>
    <row r="943">
      <c r="D943" s="21"/>
      <c r="F943" s="22"/>
      <c r="G943" s="21"/>
    </row>
    <row r="944">
      <c r="D944" s="21"/>
      <c r="F944" s="22"/>
      <c r="G944" s="21"/>
    </row>
    <row r="945">
      <c r="D945" s="21"/>
      <c r="F945" s="22"/>
      <c r="G945" s="21"/>
    </row>
    <row r="946">
      <c r="D946" s="21"/>
      <c r="F946" s="22"/>
      <c r="G946" s="21"/>
    </row>
    <row r="947">
      <c r="D947" s="21"/>
      <c r="F947" s="22"/>
      <c r="G947" s="21"/>
    </row>
    <row r="948">
      <c r="D948" s="21"/>
      <c r="F948" s="22"/>
      <c r="G948" s="21"/>
    </row>
    <row r="949">
      <c r="D949" s="21"/>
      <c r="F949" s="22"/>
      <c r="G949" s="21"/>
    </row>
    <row r="950">
      <c r="D950" s="21"/>
      <c r="F950" s="22"/>
      <c r="G950" s="21"/>
    </row>
    <row r="951">
      <c r="D951" s="21"/>
      <c r="F951" s="22"/>
      <c r="G951" s="21"/>
    </row>
    <row r="952">
      <c r="D952" s="21"/>
      <c r="F952" s="22"/>
      <c r="G952" s="21"/>
    </row>
    <row r="953">
      <c r="D953" s="21"/>
      <c r="F953" s="22"/>
      <c r="G953" s="21"/>
    </row>
    <row r="954">
      <c r="D954" s="21"/>
      <c r="F954" s="22"/>
      <c r="G954" s="21"/>
    </row>
    <row r="955">
      <c r="D955" s="21"/>
      <c r="F955" s="22"/>
      <c r="G955" s="21"/>
    </row>
    <row r="956">
      <c r="D956" s="21"/>
      <c r="F956" s="22"/>
      <c r="G956" s="21"/>
    </row>
    <row r="957">
      <c r="D957" s="21"/>
      <c r="F957" s="22"/>
      <c r="G957" s="21"/>
    </row>
    <row r="958">
      <c r="D958" s="21"/>
      <c r="F958" s="22"/>
      <c r="G958" s="21"/>
    </row>
    <row r="959">
      <c r="D959" s="21"/>
      <c r="F959" s="22"/>
      <c r="G959" s="21"/>
    </row>
    <row r="960">
      <c r="D960" s="21"/>
      <c r="F960" s="22"/>
      <c r="G960" s="21"/>
    </row>
    <row r="961">
      <c r="D961" s="21"/>
      <c r="F961" s="22"/>
      <c r="G961" s="21"/>
    </row>
    <row r="962">
      <c r="D962" s="21"/>
      <c r="F962" s="22"/>
      <c r="G962" s="21"/>
    </row>
    <row r="963">
      <c r="D963" s="21"/>
      <c r="F963" s="22"/>
      <c r="G963" s="21"/>
    </row>
    <row r="964">
      <c r="D964" s="21"/>
      <c r="F964" s="22"/>
      <c r="G964" s="21"/>
    </row>
    <row r="965">
      <c r="D965" s="21"/>
      <c r="F965" s="22"/>
      <c r="G965" s="21"/>
    </row>
    <row r="966">
      <c r="D966" s="21"/>
      <c r="F966" s="22"/>
      <c r="G966" s="21"/>
    </row>
    <row r="967">
      <c r="D967" s="21"/>
      <c r="F967" s="22"/>
      <c r="G967" s="21"/>
    </row>
    <row r="968">
      <c r="D968" s="21"/>
      <c r="F968" s="22"/>
      <c r="G968" s="21"/>
    </row>
    <row r="969">
      <c r="D969" s="21"/>
      <c r="F969" s="22"/>
      <c r="G969" s="21"/>
    </row>
    <row r="970">
      <c r="D970" s="21"/>
      <c r="F970" s="22"/>
      <c r="G970" s="21"/>
    </row>
    <row r="971">
      <c r="D971" s="21"/>
      <c r="F971" s="22"/>
      <c r="G971" s="21"/>
    </row>
    <row r="972">
      <c r="D972" s="21"/>
      <c r="F972" s="22"/>
      <c r="G972" s="21"/>
    </row>
    <row r="973">
      <c r="D973" s="21"/>
      <c r="F973" s="22"/>
      <c r="G973" s="21"/>
    </row>
    <row r="974">
      <c r="D974" s="21"/>
      <c r="F974" s="22"/>
      <c r="G974" s="21"/>
    </row>
    <row r="975">
      <c r="D975" s="21"/>
      <c r="F975" s="22"/>
      <c r="G975" s="21"/>
    </row>
    <row r="976">
      <c r="D976" s="21"/>
      <c r="F976" s="22"/>
      <c r="G976" s="21"/>
    </row>
    <row r="977">
      <c r="D977" s="21"/>
      <c r="F977" s="22"/>
      <c r="G977" s="21"/>
    </row>
    <row r="978">
      <c r="D978" s="21"/>
      <c r="F978" s="22"/>
      <c r="G978" s="21"/>
    </row>
    <row r="979">
      <c r="D979" s="21"/>
      <c r="F979" s="22"/>
      <c r="G979" s="21"/>
    </row>
    <row r="980">
      <c r="D980" s="21"/>
      <c r="F980" s="22"/>
      <c r="G980" s="21"/>
    </row>
    <row r="981">
      <c r="D981" s="21"/>
      <c r="F981" s="22"/>
      <c r="G981" s="21"/>
    </row>
    <row r="982">
      <c r="D982" s="21"/>
      <c r="F982" s="22"/>
      <c r="G982" s="21"/>
    </row>
    <row r="983">
      <c r="D983" s="21"/>
      <c r="F983" s="22"/>
      <c r="G983" s="21"/>
    </row>
    <row r="984">
      <c r="D984" s="21"/>
      <c r="F984" s="22"/>
      <c r="G984" s="21"/>
    </row>
    <row r="985">
      <c r="D985" s="21"/>
      <c r="F985" s="22"/>
      <c r="G985" s="21"/>
    </row>
    <row r="986">
      <c r="D986" s="21"/>
      <c r="F986" s="22"/>
      <c r="G986" s="21"/>
    </row>
    <row r="987">
      <c r="D987" s="21"/>
      <c r="F987" s="22"/>
      <c r="G987" s="21"/>
    </row>
    <row r="988">
      <c r="D988" s="21"/>
      <c r="F988" s="22"/>
      <c r="G988" s="21"/>
    </row>
    <row r="989">
      <c r="D989" s="21"/>
      <c r="F989" s="22"/>
      <c r="G989" s="21"/>
    </row>
    <row r="990">
      <c r="D990" s="21"/>
      <c r="F990" s="22"/>
      <c r="G990" s="21"/>
    </row>
    <row r="991">
      <c r="D991" s="21"/>
      <c r="F991" s="22"/>
      <c r="G991" s="21"/>
    </row>
    <row r="992">
      <c r="D992" s="21"/>
      <c r="F992" s="22"/>
      <c r="G992" s="21"/>
    </row>
    <row r="993">
      <c r="D993" s="21"/>
      <c r="F993" s="22"/>
      <c r="G993" s="21"/>
    </row>
    <row r="994">
      <c r="D994" s="21"/>
      <c r="F994" s="22"/>
      <c r="G994" s="21"/>
    </row>
    <row r="995">
      <c r="D995" s="21"/>
      <c r="F995" s="22"/>
      <c r="G995" s="21"/>
    </row>
    <row r="996">
      <c r="D996" s="21"/>
      <c r="F996" s="22"/>
      <c r="G996" s="21"/>
    </row>
    <row r="997">
      <c r="D997" s="21"/>
      <c r="F997" s="22"/>
      <c r="G997" s="21"/>
    </row>
    <row r="998">
      <c r="D998" s="21"/>
      <c r="F998" s="22"/>
      <c r="G998" s="21"/>
    </row>
  </sheetData>
  <autoFilter ref="$A$1:$J$668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7.5"/>
  </cols>
  <sheetData>
    <row r="1">
      <c r="A1" s="10" t="s">
        <v>0</v>
      </c>
      <c r="B1" s="10" t="s">
        <v>1</v>
      </c>
      <c r="C1" s="10" t="s">
        <v>2</v>
      </c>
      <c r="D1" s="12" t="s">
        <v>3</v>
      </c>
      <c r="E1" s="10"/>
      <c r="F1" s="10" t="s">
        <v>12157</v>
      </c>
      <c r="H1" s="21"/>
      <c r="I1" s="21"/>
    </row>
    <row r="2">
      <c r="A2" s="73" t="s">
        <v>890</v>
      </c>
      <c r="B2" s="74">
        <v>1971.0</v>
      </c>
      <c r="C2" s="74">
        <v>20.0</v>
      </c>
      <c r="D2" s="75">
        <v>7.45</v>
      </c>
      <c r="E2" s="10"/>
      <c r="F2" s="10">
        <v>31.0</v>
      </c>
      <c r="H2" s="21"/>
      <c r="I2" s="21"/>
    </row>
    <row r="3">
      <c r="A3" s="73" t="s">
        <v>69</v>
      </c>
      <c r="B3" s="74">
        <v>1971.0</v>
      </c>
      <c r="C3" s="74">
        <v>180.0</v>
      </c>
      <c r="D3" s="75">
        <v>5.0</v>
      </c>
      <c r="E3" s="10"/>
      <c r="F3" s="10">
        <v>31.0</v>
      </c>
      <c r="H3" s="21"/>
      <c r="I3" s="21"/>
    </row>
    <row r="4">
      <c r="A4" s="73" t="s">
        <v>754</v>
      </c>
      <c r="B4" s="74">
        <v>1971.0</v>
      </c>
      <c r="C4" s="74">
        <v>210.0</v>
      </c>
      <c r="D4" s="75">
        <v>4.0</v>
      </c>
      <c r="E4" s="10"/>
      <c r="F4" s="10">
        <v>31.0</v>
      </c>
      <c r="G4" s="29">
        <v>1.0</v>
      </c>
      <c r="H4" s="21"/>
      <c r="I4" s="21"/>
    </row>
    <row r="5">
      <c r="A5" s="73" t="s">
        <v>810</v>
      </c>
      <c r="B5" s="74">
        <v>1971.0</v>
      </c>
      <c r="C5" s="74">
        <v>250.0</v>
      </c>
      <c r="D5" s="75">
        <v>6.95</v>
      </c>
      <c r="E5" s="10"/>
      <c r="F5" s="10">
        <v>31.0</v>
      </c>
      <c r="H5" s="21"/>
      <c r="I5" s="21"/>
    </row>
    <row r="6">
      <c r="A6" s="73" t="s">
        <v>802</v>
      </c>
      <c r="B6" s="74">
        <v>1971.0</v>
      </c>
      <c r="C6" s="74">
        <v>513.0</v>
      </c>
      <c r="D6" s="75">
        <v>64.5</v>
      </c>
      <c r="E6" s="10"/>
      <c r="F6" s="10">
        <v>31.0</v>
      </c>
      <c r="H6" s="21"/>
      <c r="I6" s="21"/>
    </row>
    <row r="7">
      <c r="A7" s="10" t="s">
        <v>12158</v>
      </c>
      <c r="B7" s="10">
        <v>1971.0</v>
      </c>
      <c r="C7" s="10">
        <v>5.0</v>
      </c>
      <c r="D7" s="12">
        <v>12.0</v>
      </c>
      <c r="E7" s="10"/>
      <c r="F7" s="10">
        <v>31.0</v>
      </c>
      <c r="H7" s="21"/>
      <c r="I7" s="21"/>
    </row>
    <row r="8">
      <c r="A8" s="73" t="s">
        <v>61</v>
      </c>
      <c r="B8" s="74">
        <v>1969.0</v>
      </c>
      <c r="C8" s="74">
        <v>20.0</v>
      </c>
      <c r="D8" s="75">
        <v>7.5</v>
      </c>
      <c r="E8" s="10"/>
      <c r="F8" s="10">
        <v>75.0</v>
      </c>
      <c r="H8" s="21"/>
      <c r="I8" s="21"/>
    </row>
    <row r="9">
      <c r="A9" s="73" t="s">
        <v>98</v>
      </c>
      <c r="B9" s="74">
        <v>1969.0</v>
      </c>
      <c r="C9" s="74">
        <v>50.0</v>
      </c>
      <c r="D9" s="75">
        <v>19.95</v>
      </c>
      <c r="E9" s="10"/>
      <c r="F9" s="10">
        <v>75.0</v>
      </c>
      <c r="H9" s="21"/>
      <c r="I9" s="21"/>
    </row>
    <row r="10">
      <c r="A10" s="73" t="s">
        <v>65</v>
      </c>
      <c r="B10" s="74">
        <v>1969.0</v>
      </c>
      <c r="C10" s="74">
        <v>100.0</v>
      </c>
      <c r="D10" s="75">
        <v>20.28</v>
      </c>
      <c r="E10" s="10"/>
      <c r="F10" s="10">
        <v>75.0</v>
      </c>
      <c r="H10" s="21"/>
      <c r="I10" s="21"/>
    </row>
    <row r="11">
      <c r="A11" s="73" t="s">
        <v>305</v>
      </c>
      <c r="B11" s="74">
        <v>1969.0</v>
      </c>
      <c r="C11" s="74">
        <v>440.0</v>
      </c>
      <c r="D11" s="75">
        <v>10.0</v>
      </c>
      <c r="E11" s="10"/>
      <c r="F11" s="10">
        <v>75.0</v>
      </c>
      <c r="H11" s="21"/>
      <c r="I11" s="21"/>
    </row>
    <row r="12">
      <c r="A12" s="73" t="s">
        <v>758</v>
      </c>
      <c r="B12" s="74">
        <v>1969.0</v>
      </c>
      <c r="C12" s="74">
        <v>480.0</v>
      </c>
      <c r="D12" s="75">
        <v>13.2</v>
      </c>
      <c r="E12" s="10"/>
      <c r="F12" s="10">
        <v>75.0</v>
      </c>
      <c r="H12" s="21"/>
      <c r="I12" s="21"/>
    </row>
    <row r="13">
      <c r="A13" s="73" t="s">
        <v>500</v>
      </c>
      <c r="B13" s="74">
        <v>1967.0</v>
      </c>
      <c r="C13" s="74">
        <v>140.0</v>
      </c>
      <c r="D13" s="75">
        <v>4.0</v>
      </c>
      <c r="E13" s="10"/>
      <c r="F13" s="10">
        <v>76.0</v>
      </c>
      <c r="H13" s="21"/>
      <c r="I13" s="21"/>
    </row>
    <row r="14">
      <c r="A14" s="73" t="s">
        <v>618</v>
      </c>
      <c r="B14" s="74">
        <v>1967.0</v>
      </c>
      <c r="C14" s="74">
        <v>146.0</v>
      </c>
      <c r="D14" s="75">
        <v>16.17</v>
      </c>
      <c r="E14" s="10"/>
      <c r="F14" s="10">
        <v>76.0</v>
      </c>
      <c r="G14" s="29">
        <v>1.0</v>
      </c>
      <c r="H14" s="21"/>
      <c r="I14" s="21"/>
    </row>
    <row r="15">
      <c r="A15" s="73" t="s">
        <v>61</v>
      </c>
      <c r="B15" s="74">
        <v>1967.0</v>
      </c>
      <c r="C15" s="74">
        <v>215.0</v>
      </c>
      <c r="D15" s="75">
        <v>14.0</v>
      </c>
      <c r="E15" s="10"/>
      <c r="F15" s="10">
        <v>76.0</v>
      </c>
      <c r="H15" s="21"/>
      <c r="I15" s="21"/>
    </row>
    <row r="16">
      <c r="A16" s="73" t="s">
        <v>563</v>
      </c>
      <c r="B16" s="74">
        <v>1967.0</v>
      </c>
      <c r="C16" s="74">
        <v>337.0</v>
      </c>
      <c r="D16" s="75">
        <v>8.25</v>
      </c>
      <c r="E16" s="10"/>
      <c r="F16" s="10">
        <v>76.0</v>
      </c>
      <c r="G16" s="29">
        <v>1.0</v>
      </c>
      <c r="H16" s="21"/>
      <c r="I16" s="21"/>
    </row>
    <row r="17">
      <c r="A17" s="73" t="s">
        <v>4004</v>
      </c>
      <c r="B17" s="74">
        <v>1967.0</v>
      </c>
      <c r="C17" s="74">
        <v>166.0</v>
      </c>
      <c r="D17" s="75">
        <v>7.0</v>
      </c>
      <c r="E17" s="10"/>
      <c r="F17" s="10">
        <v>76.0</v>
      </c>
      <c r="H17" s="21"/>
      <c r="I17" s="21"/>
    </row>
    <row r="18">
      <c r="A18" s="73" t="s">
        <v>4509</v>
      </c>
      <c r="B18" s="74">
        <v>1967.0</v>
      </c>
      <c r="C18" s="74">
        <v>369.0</v>
      </c>
      <c r="D18" s="75">
        <v>6.0</v>
      </c>
      <c r="E18" s="10"/>
      <c r="F18" s="10">
        <v>76.0</v>
      </c>
      <c r="H18" s="21"/>
      <c r="I18" s="21"/>
    </row>
    <row r="19">
      <c r="A19" s="9" t="s">
        <v>6618</v>
      </c>
      <c r="B19" s="7">
        <v>1968.0</v>
      </c>
      <c r="C19" s="7">
        <v>230.0</v>
      </c>
      <c r="D19" s="8">
        <v>24.0</v>
      </c>
      <c r="E19" s="10"/>
      <c r="F19" s="10">
        <v>105.0</v>
      </c>
      <c r="H19" s="21"/>
      <c r="I19" s="21"/>
    </row>
    <row r="20">
      <c r="A20" s="73" t="s">
        <v>19</v>
      </c>
      <c r="B20" s="74">
        <v>1968.0</v>
      </c>
      <c r="C20" s="74">
        <v>50.0</v>
      </c>
      <c r="D20" s="75">
        <v>16.25</v>
      </c>
      <c r="E20" s="10"/>
      <c r="F20" s="10">
        <v>105.0</v>
      </c>
      <c r="H20" s="21"/>
      <c r="I20" s="21"/>
    </row>
    <row r="21">
      <c r="A21" s="73" t="s">
        <v>754</v>
      </c>
      <c r="B21" s="74">
        <v>1968.0</v>
      </c>
      <c r="C21" s="74">
        <v>80.0</v>
      </c>
      <c r="D21" s="75">
        <v>20.0</v>
      </c>
      <c r="E21" s="10"/>
      <c r="F21" s="10">
        <v>105.0</v>
      </c>
      <c r="G21" s="29">
        <v>1.0</v>
      </c>
      <c r="H21" s="21"/>
      <c r="I21" s="21"/>
    </row>
    <row r="22">
      <c r="A22" s="73" t="s">
        <v>289</v>
      </c>
      <c r="B22" s="74">
        <v>1968.0</v>
      </c>
      <c r="C22" s="74">
        <v>250.0</v>
      </c>
      <c r="D22" s="75">
        <v>81.01</v>
      </c>
      <c r="E22" s="10"/>
      <c r="F22" s="10">
        <v>105.0</v>
      </c>
      <c r="H22" s="21"/>
      <c r="I22" s="21"/>
    </row>
    <row r="23">
      <c r="D23" s="21"/>
      <c r="H23" s="21"/>
      <c r="I23" s="21"/>
    </row>
    <row r="24">
      <c r="D24" s="21"/>
      <c r="H24" s="21"/>
      <c r="I24" s="21"/>
    </row>
    <row r="25">
      <c r="A25" s="29" t="s">
        <v>12159</v>
      </c>
      <c r="D25" s="21"/>
      <c r="H25" s="21"/>
      <c r="I25" s="21"/>
    </row>
    <row r="26">
      <c r="A26" s="56">
        <v>44658.0</v>
      </c>
      <c r="D26" s="21"/>
      <c r="H26" s="21"/>
      <c r="I26" s="21"/>
    </row>
    <row r="27">
      <c r="A27" s="76" t="s">
        <v>12160</v>
      </c>
      <c r="B27" s="77"/>
      <c r="C27" s="77"/>
      <c r="D27" s="78"/>
      <c r="E27" s="77"/>
      <c r="F27" s="77"/>
      <c r="G27" s="79"/>
      <c r="H27" s="78"/>
      <c r="I27" s="80"/>
      <c r="J27" s="79"/>
      <c r="K27" s="81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</row>
    <row r="28">
      <c r="A28" s="79" t="s">
        <v>890</v>
      </c>
      <c r="B28" s="77">
        <v>1971.0</v>
      </c>
      <c r="C28" s="77">
        <v>20.0</v>
      </c>
      <c r="D28" s="78">
        <v>7.45</v>
      </c>
      <c r="E28" s="83">
        <v>10.0</v>
      </c>
      <c r="F28" s="77">
        <v>1.0</v>
      </c>
      <c r="G28" s="79" t="s">
        <v>1007</v>
      </c>
      <c r="H28" s="78">
        <f t="shared" ref="H28:H43" si="1">IF(F28=1,0,D28)</f>
        <v>0</v>
      </c>
      <c r="I28" s="80" t="s">
        <v>1008</v>
      </c>
      <c r="J28" s="79" t="s">
        <v>1009</v>
      </c>
      <c r="K28" s="84" t="s">
        <v>1010</v>
      </c>
      <c r="L28" s="85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</row>
    <row r="29">
      <c r="A29" s="79" t="s">
        <v>810</v>
      </c>
      <c r="B29" s="77">
        <v>1971.0</v>
      </c>
      <c r="C29" s="77">
        <v>250.0</v>
      </c>
      <c r="D29" s="78">
        <v>6.95</v>
      </c>
      <c r="E29" s="83">
        <v>10.0</v>
      </c>
      <c r="F29" s="77">
        <v>1.0</v>
      </c>
      <c r="G29" s="79" t="s">
        <v>1035</v>
      </c>
      <c r="H29" s="78">
        <f t="shared" si="1"/>
        <v>0</v>
      </c>
      <c r="I29" s="80" t="s">
        <v>1036</v>
      </c>
      <c r="J29" s="79" t="s">
        <v>1037</v>
      </c>
      <c r="K29" s="84" t="s">
        <v>1038</v>
      </c>
      <c r="L29" s="85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</row>
    <row r="30">
      <c r="A30" s="79" t="s">
        <v>890</v>
      </c>
      <c r="B30" s="77">
        <v>1973.0</v>
      </c>
      <c r="C30" s="77">
        <v>255.0</v>
      </c>
      <c r="D30" s="78">
        <v>7.45</v>
      </c>
      <c r="E30" s="83">
        <v>10.0</v>
      </c>
      <c r="F30" s="77">
        <v>1.0</v>
      </c>
      <c r="G30" s="79" t="s">
        <v>1193</v>
      </c>
      <c r="H30" s="78">
        <f t="shared" si="1"/>
        <v>0</v>
      </c>
      <c r="I30" s="80" t="s">
        <v>1194</v>
      </c>
      <c r="J30" s="79" t="s">
        <v>1195</v>
      </c>
      <c r="K30" s="84" t="s">
        <v>1196</v>
      </c>
      <c r="L30" s="85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</row>
    <row r="31">
      <c r="A31" s="79" t="s">
        <v>181</v>
      </c>
      <c r="B31" s="77">
        <v>1971.0</v>
      </c>
      <c r="C31" s="77">
        <v>300.0</v>
      </c>
      <c r="D31" s="78">
        <v>3.0</v>
      </c>
      <c r="E31" s="83">
        <v>10.0</v>
      </c>
      <c r="F31" s="77">
        <v>1.0</v>
      </c>
      <c r="G31" s="79" t="s">
        <v>1042</v>
      </c>
      <c r="H31" s="78">
        <f t="shared" si="1"/>
        <v>0</v>
      </c>
      <c r="I31" s="80" t="s">
        <v>1043</v>
      </c>
      <c r="J31" s="79" t="s">
        <v>1044</v>
      </c>
      <c r="K31" s="84" t="s">
        <v>1045</v>
      </c>
      <c r="L31" s="85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</row>
    <row r="32">
      <c r="A32" s="79" t="s">
        <v>98</v>
      </c>
      <c r="B32" s="77">
        <v>1973.0</v>
      </c>
      <c r="C32" s="77">
        <v>50.0</v>
      </c>
      <c r="D32" s="78">
        <v>20.0</v>
      </c>
      <c r="E32" s="83">
        <v>60.0</v>
      </c>
      <c r="F32" s="77">
        <v>1.0</v>
      </c>
      <c r="G32" s="79" t="s">
        <v>1161</v>
      </c>
      <c r="H32" s="78">
        <f t="shared" si="1"/>
        <v>0</v>
      </c>
      <c r="I32" s="80" t="s">
        <v>1162</v>
      </c>
      <c r="J32" s="79" t="s">
        <v>1163</v>
      </c>
      <c r="K32" s="84" t="s">
        <v>1164</v>
      </c>
      <c r="L32" s="85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</row>
    <row r="33">
      <c r="A33" s="79" t="s">
        <v>19</v>
      </c>
      <c r="B33" s="77">
        <v>1957.0</v>
      </c>
      <c r="C33" s="77">
        <v>10.0</v>
      </c>
      <c r="D33" s="78">
        <v>177.5</v>
      </c>
      <c r="E33" s="86">
        <v>200.0</v>
      </c>
      <c r="F33" s="82"/>
      <c r="G33" s="82"/>
      <c r="H33" s="78">
        <f t="shared" si="1"/>
        <v>177.5</v>
      </c>
      <c r="I33" s="80" t="s">
        <v>148</v>
      </c>
      <c r="J33" s="79" t="s">
        <v>149</v>
      </c>
      <c r="K33" s="84" t="s">
        <v>150</v>
      </c>
      <c r="L33" s="85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</row>
    <row r="34">
      <c r="A34" s="79" t="s">
        <v>65</v>
      </c>
      <c r="B34" s="77">
        <v>1959.0</v>
      </c>
      <c r="C34" s="77">
        <v>380.0</v>
      </c>
      <c r="D34" s="78">
        <v>147.5</v>
      </c>
      <c r="E34" s="83">
        <v>125.0</v>
      </c>
      <c r="F34" s="77">
        <v>1.0</v>
      </c>
      <c r="G34" s="79" t="s">
        <v>253</v>
      </c>
      <c r="H34" s="78">
        <f t="shared" si="1"/>
        <v>0</v>
      </c>
      <c r="I34" s="80" t="s">
        <v>254</v>
      </c>
      <c r="J34" s="79" t="s">
        <v>255</v>
      </c>
      <c r="K34" s="84" t="s">
        <v>256</v>
      </c>
      <c r="L34" s="85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</row>
    <row r="35">
      <c r="A35" s="79" t="s">
        <v>19</v>
      </c>
      <c r="B35" s="77">
        <v>1960.0</v>
      </c>
      <c r="C35" s="77">
        <v>200.0</v>
      </c>
      <c r="D35" s="78">
        <v>90.96</v>
      </c>
      <c r="E35" s="86">
        <v>125.0</v>
      </c>
      <c r="F35" s="82"/>
      <c r="G35" s="82"/>
      <c r="H35" s="78">
        <f t="shared" si="1"/>
        <v>90.96</v>
      </c>
      <c r="I35" s="80" t="s">
        <v>295</v>
      </c>
      <c r="J35" s="79" t="s">
        <v>296</v>
      </c>
      <c r="K35" s="84" t="s">
        <v>297</v>
      </c>
      <c r="L35" s="85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</row>
    <row r="36">
      <c r="A36" s="79" t="s">
        <v>19</v>
      </c>
      <c r="B36" s="77">
        <v>1961.0</v>
      </c>
      <c r="C36" s="77">
        <v>150.0</v>
      </c>
      <c r="D36" s="78">
        <v>62.0</v>
      </c>
      <c r="E36" s="86">
        <v>200.0</v>
      </c>
      <c r="F36" s="82"/>
      <c r="G36" s="82"/>
      <c r="H36" s="78">
        <f t="shared" si="1"/>
        <v>62</v>
      </c>
      <c r="I36" s="80" t="s">
        <v>333</v>
      </c>
      <c r="J36" s="79" t="s">
        <v>334</v>
      </c>
      <c r="K36" s="84" t="s">
        <v>335</v>
      </c>
      <c r="L36" s="85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</row>
    <row r="37">
      <c r="A37" s="79" t="s">
        <v>65</v>
      </c>
      <c r="B37" s="77">
        <v>1965.0</v>
      </c>
      <c r="C37" s="77">
        <v>170.0</v>
      </c>
      <c r="D37" s="78">
        <v>81.0</v>
      </c>
      <c r="E37" s="83">
        <v>75.0</v>
      </c>
      <c r="F37" s="77">
        <v>1.0</v>
      </c>
      <c r="G37" s="79" t="s">
        <v>584</v>
      </c>
      <c r="H37" s="78">
        <f t="shared" si="1"/>
        <v>0</v>
      </c>
      <c r="I37" s="80" t="s">
        <v>585</v>
      </c>
      <c r="J37" s="79" t="s">
        <v>586</v>
      </c>
      <c r="K37" s="84" t="s">
        <v>587</v>
      </c>
      <c r="L37" s="85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</row>
    <row r="38">
      <c r="A38" s="79" t="s">
        <v>19</v>
      </c>
      <c r="B38" s="77">
        <v>1967.0</v>
      </c>
      <c r="C38" s="77">
        <v>200.0</v>
      </c>
      <c r="D38" s="78">
        <v>22.49</v>
      </c>
      <c r="E38" s="83">
        <v>150.0</v>
      </c>
      <c r="F38" s="77">
        <v>1.0</v>
      </c>
      <c r="G38" s="79" t="s">
        <v>714</v>
      </c>
      <c r="H38" s="78">
        <f t="shared" si="1"/>
        <v>0</v>
      </c>
      <c r="I38" s="80" t="s">
        <v>715</v>
      </c>
      <c r="J38" s="79" t="s">
        <v>716</v>
      </c>
      <c r="K38" s="84" t="s">
        <v>717</v>
      </c>
      <c r="L38" s="85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</row>
    <row r="39">
      <c r="A39" s="79" t="s">
        <v>65</v>
      </c>
      <c r="B39" s="77">
        <v>1967.0</v>
      </c>
      <c r="C39" s="77">
        <v>250.0</v>
      </c>
      <c r="D39" s="78">
        <v>50.0</v>
      </c>
      <c r="E39" s="83">
        <v>40.0</v>
      </c>
      <c r="F39" s="77">
        <v>1.0</v>
      </c>
      <c r="G39" s="79" t="s">
        <v>726</v>
      </c>
      <c r="H39" s="78">
        <f t="shared" si="1"/>
        <v>0</v>
      </c>
      <c r="I39" s="80" t="s">
        <v>727</v>
      </c>
      <c r="J39" s="79" t="s">
        <v>728</v>
      </c>
      <c r="K39" s="84" t="s">
        <v>729</v>
      </c>
      <c r="L39" s="85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</row>
    <row r="40">
      <c r="A40" s="79" t="s">
        <v>65</v>
      </c>
      <c r="B40" s="77">
        <v>1968.0</v>
      </c>
      <c r="C40" s="77">
        <v>110.0</v>
      </c>
      <c r="D40" s="78">
        <v>25.0</v>
      </c>
      <c r="E40" s="83">
        <v>40.0</v>
      </c>
      <c r="F40" s="77">
        <v>1.0</v>
      </c>
      <c r="G40" s="82" t="s">
        <v>790</v>
      </c>
      <c r="H40" s="78">
        <f t="shared" si="1"/>
        <v>0</v>
      </c>
      <c r="I40" s="80" t="s">
        <v>791</v>
      </c>
      <c r="J40" s="79" t="s">
        <v>792</v>
      </c>
      <c r="K40" s="84" t="s">
        <v>793</v>
      </c>
      <c r="L40" s="85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</row>
    <row r="41">
      <c r="A41" s="79" t="s">
        <v>19</v>
      </c>
      <c r="B41" s="77">
        <v>1970.0</v>
      </c>
      <c r="C41" s="77">
        <v>600.0</v>
      </c>
      <c r="D41" s="78">
        <v>47.0</v>
      </c>
      <c r="E41" s="83">
        <v>40.0</v>
      </c>
      <c r="F41" s="77">
        <v>1.0</v>
      </c>
      <c r="G41" s="79" t="s">
        <v>984</v>
      </c>
      <c r="H41" s="78">
        <f t="shared" si="1"/>
        <v>0</v>
      </c>
      <c r="I41" s="80" t="s">
        <v>985</v>
      </c>
      <c r="J41" s="79" t="s">
        <v>986</v>
      </c>
      <c r="K41" s="84" t="s">
        <v>987</v>
      </c>
      <c r="L41" s="85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</row>
    <row r="42">
      <c r="A42" s="5" t="s">
        <v>6618</v>
      </c>
      <c r="B42" s="6">
        <v>1971.0</v>
      </c>
      <c r="C42" s="6">
        <v>100.0</v>
      </c>
      <c r="D42" s="14">
        <v>9.0</v>
      </c>
      <c r="E42" s="5">
        <v>25.0</v>
      </c>
      <c r="F42" s="5">
        <v>1.0</v>
      </c>
      <c r="G42" s="10" t="s">
        <v>6802</v>
      </c>
      <c r="H42" s="14">
        <f t="shared" si="1"/>
        <v>0</v>
      </c>
      <c r="I42" s="23" t="s">
        <v>6803</v>
      </c>
      <c r="J42" s="5" t="s">
        <v>6804</v>
      </c>
      <c r="K42" s="5" t="s">
        <v>6805</v>
      </c>
    </row>
    <row r="43">
      <c r="A43" s="5" t="s">
        <v>1752</v>
      </c>
      <c r="B43" s="6">
        <v>1982.0</v>
      </c>
      <c r="C43" s="7">
        <v>21.0</v>
      </c>
      <c r="D43" s="8">
        <v>15.0</v>
      </c>
      <c r="E43" s="9">
        <v>25.0</v>
      </c>
      <c r="F43" s="9">
        <v>1.0</v>
      </c>
      <c r="G43" s="10" t="s">
        <v>1753</v>
      </c>
      <c r="H43" s="5">
        <f t="shared" si="1"/>
        <v>0</v>
      </c>
      <c r="I43" s="5" t="s">
        <v>1754</v>
      </c>
      <c r="J43" s="5" t="s">
        <v>1755</v>
      </c>
      <c r="K43" s="5" t="s">
        <v>1756</v>
      </c>
    </row>
    <row r="44">
      <c r="A44" s="29" t="s">
        <v>12161</v>
      </c>
      <c r="D44" s="21"/>
      <c r="E44" s="29">
        <v>30.0</v>
      </c>
      <c r="H44" s="21"/>
      <c r="I44" s="21"/>
    </row>
    <row r="45">
      <c r="A45" s="29" t="s">
        <v>12162</v>
      </c>
      <c r="E45" s="29">
        <v>150.0</v>
      </c>
      <c r="H45" s="21"/>
      <c r="I45" s="21"/>
    </row>
    <row r="46">
      <c r="A46" s="29" t="s">
        <v>12163</v>
      </c>
      <c r="E46" s="29">
        <v>100.0</v>
      </c>
      <c r="H46" s="21"/>
      <c r="I46" s="21"/>
    </row>
    <row r="47">
      <c r="H47" s="21"/>
      <c r="I47" s="21"/>
    </row>
    <row r="48">
      <c r="H48" s="21"/>
      <c r="I48" s="21"/>
    </row>
    <row r="49">
      <c r="A49" s="29" t="s">
        <v>12164</v>
      </c>
      <c r="D49" s="21"/>
      <c r="H49" s="21"/>
      <c r="I49" s="21"/>
    </row>
    <row r="50">
      <c r="A50" s="5" t="s">
        <v>12165</v>
      </c>
      <c r="B50" s="6"/>
      <c r="D50" s="21"/>
      <c r="E50" s="29">
        <v>150.0</v>
      </c>
      <c r="H50" s="21"/>
      <c r="I50" s="21"/>
    </row>
    <row r="51">
      <c r="A51" s="29" t="s">
        <v>12166</v>
      </c>
      <c r="D51" s="21"/>
      <c r="E51" s="29">
        <v>20.0</v>
      </c>
      <c r="H51" s="21"/>
      <c r="I51" s="21"/>
    </row>
    <row r="52">
      <c r="A52" s="29" t="s">
        <v>12167</v>
      </c>
      <c r="D52" s="21"/>
      <c r="E52" s="29">
        <v>150.0</v>
      </c>
      <c r="H52" s="21"/>
      <c r="I52" s="21"/>
    </row>
    <row r="53">
      <c r="D53" s="21"/>
      <c r="E53" s="28">
        <f>SUM(E28:E52)</f>
        <v>1745</v>
      </c>
      <c r="H53" s="21"/>
      <c r="I53" s="21"/>
    </row>
    <row r="54">
      <c r="D54" s="21"/>
      <c r="H54" s="21"/>
      <c r="I54" s="21"/>
    </row>
    <row r="55">
      <c r="D55" s="21"/>
      <c r="H55" s="21"/>
      <c r="I55" s="21"/>
    </row>
    <row r="56">
      <c r="D56" s="21"/>
      <c r="H56" s="21"/>
      <c r="I56" s="21"/>
    </row>
    <row r="57">
      <c r="B57" s="87">
        <v>44682.0</v>
      </c>
      <c r="C57" s="42"/>
      <c r="D57" s="42">
        <v>430.0</v>
      </c>
      <c r="H57" s="21"/>
      <c r="I57" s="21"/>
    </row>
    <row r="58">
      <c r="A58" s="88">
        <v>44690.0</v>
      </c>
      <c r="B58" s="29" t="s">
        <v>12168</v>
      </c>
      <c r="C58" s="29">
        <v>40.0</v>
      </c>
      <c r="D58" s="28">
        <f t="shared" ref="D58:D78" si="2">D57-C58</f>
        <v>390</v>
      </c>
      <c r="H58" s="21"/>
      <c r="I58" s="21"/>
    </row>
    <row r="59">
      <c r="A59" s="88">
        <v>44690.0</v>
      </c>
      <c r="B59" s="29" t="s">
        <v>12169</v>
      </c>
      <c r="C59" s="29">
        <v>0.0</v>
      </c>
      <c r="D59" s="28">
        <f t="shared" si="2"/>
        <v>390</v>
      </c>
      <c r="H59" s="21"/>
      <c r="I59" s="21"/>
    </row>
    <row r="60">
      <c r="A60" s="88">
        <v>44690.0</v>
      </c>
      <c r="B60" s="29" t="s">
        <v>12170</v>
      </c>
      <c r="C60" s="29">
        <v>8.0</v>
      </c>
      <c r="D60" s="28">
        <f t="shared" si="2"/>
        <v>382</v>
      </c>
      <c r="H60" s="21"/>
      <c r="I60" s="21"/>
    </row>
    <row r="61">
      <c r="A61" s="88">
        <v>44693.0</v>
      </c>
      <c r="B61" s="29" t="s">
        <v>12171</v>
      </c>
      <c r="C61" s="29">
        <v>0.0</v>
      </c>
      <c r="D61" s="28">
        <f t="shared" si="2"/>
        <v>382</v>
      </c>
      <c r="H61" s="21"/>
      <c r="I61" s="21"/>
    </row>
    <row r="62">
      <c r="A62" s="88">
        <v>44694.0</v>
      </c>
      <c r="B62" s="29" t="s">
        <v>12172</v>
      </c>
      <c r="C62" s="29">
        <v>0.0</v>
      </c>
      <c r="D62" s="28">
        <f t="shared" si="2"/>
        <v>382</v>
      </c>
      <c r="H62" s="21"/>
      <c r="I62" s="21"/>
    </row>
    <row r="63">
      <c r="A63" s="88">
        <v>44694.0</v>
      </c>
      <c r="B63" s="29" t="s">
        <v>12173</v>
      </c>
      <c r="C63" s="29">
        <v>0.0</v>
      </c>
      <c r="D63" s="28">
        <f t="shared" si="2"/>
        <v>382</v>
      </c>
      <c r="H63" s="21"/>
      <c r="I63" s="21"/>
    </row>
    <row r="64">
      <c r="A64" s="88">
        <v>44694.0</v>
      </c>
      <c r="B64" s="29" t="s">
        <v>12174</v>
      </c>
      <c r="C64" s="29">
        <v>35.0</v>
      </c>
      <c r="D64" s="28">
        <f t="shared" si="2"/>
        <v>347</v>
      </c>
      <c r="H64" s="21"/>
      <c r="I64" s="21"/>
    </row>
    <row r="65">
      <c r="A65" s="88">
        <v>44695.0</v>
      </c>
      <c r="B65" s="29" t="s">
        <v>12175</v>
      </c>
      <c r="C65" s="29">
        <v>37.0</v>
      </c>
      <c r="D65" s="28">
        <f t="shared" si="2"/>
        <v>310</v>
      </c>
      <c r="H65" s="21"/>
      <c r="I65" s="21"/>
    </row>
    <row r="66">
      <c r="A66" s="88">
        <v>44695.0</v>
      </c>
      <c r="B66" s="29" t="s">
        <v>12176</v>
      </c>
      <c r="C66" s="29">
        <v>0.0</v>
      </c>
      <c r="D66" s="28">
        <f t="shared" si="2"/>
        <v>310</v>
      </c>
      <c r="H66" s="21"/>
      <c r="I66" s="21"/>
    </row>
    <row r="67">
      <c r="A67" s="88">
        <v>44695.0</v>
      </c>
      <c r="B67" s="29" t="s">
        <v>12177</v>
      </c>
      <c r="C67" s="29">
        <v>0.0</v>
      </c>
      <c r="D67" s="28">
        <f t="shared" si="2"/>
        <v>310</v>
      </c>
      <c r="H67" s="21"/>
      <c r="I67" s="21"/>
    </row>
    <row r="68">
      <c r="A68" s="88">
        <v>44695.0</v>
      </c>
      <c r="B68" s="29" t="s">
        <v>12178</v>
      </c>
      <c r="C68" s="29">
        <v>12.0</v>
      </c>
      <c r="D68" s="28">
        <f t="shared" si="2"/>
        <v>298</v>
      </c>
      <c r="H68" s="21"/>
      <c r="I68" s="21"/>
    </row>
    <row r="69">
      <c r="A69" s="88">
        <v>44695.0</v>
      </c>
      <c r="B69" s="29" t="s">
        <v>12179</v>
      </c>
      <c r="C69" s="29">
        <v>8.0</v>
      </c>
      <c r="D69" s="28">
        <f t="shared" si="2"/>
        <v>290</v>
      </c>
      <c r="H69" s="21"/>
      <c r="I69" s="21"/>
    </row>
    <row r="70">
      <c r="A70" s="88">
        <v>44695.0</v>
      </c>
      <c r="B70" s="29" t="s">
        <v>12180</v>
      </c>
      <c r="C70" s="29">
        <v>75.0</v>
      </c>
      <c r="D70" s="28">
        <f t="shared" si="2"/>
        <v>215</v>
      </c>
      <c r="H70" s="21"/>
      <c r="I70" s="21"/>
    </row>
    <row r="71">
      <c r="A71" s="88">
        <v>44702.0</v>
      </c>
      <c r="B71" s="29" t="s">
        <v>12181</v>
      </c>
      <c r="C71" s="29">
        <v>0.0</v>
      </c>
      <c r="D71" s="28">
        <f t="shared" si="2"/>
        <v>215</v>
      </c>
      <c r="H71" s="21"/>
      <c r="I71" s="21"/>
    </row>
    <row r="72">
      <c r="A72" s="88">
        <v>44702.0</v>
      </c>
      <c r="B72" s="29" t="s">
        <v>12182</v>
      </c>
      <c r="C72" s="29">
        <v>0.0</v>
      </c>
      <c r="D72" s="28">
        <f t="shared" si="2"/>
        <v>215</v>
      </c>
      <c r="H72" s="21"/>
      <c r="I72" s="21"/>
    </row>
    <row r="73">
      <c r="A73" s="88">
        <v>44702.0</v>
      </c>
      <c r="B73" s="29" t="s">
        <v>12183</v>
      </c>
      <c r="C73" s="29">
        <v>15.0</v>
      </c>
      <c r="D73" s="28">
        <f t="shared" si="2"/>
        <v>200</v>
      </c>
      <c r="H73" s="21"/>
      <c r="I73" s="21"/>
    </row>
    <row r="74">
      <c r="A74" s="88">
        <v>44702.0</v>
      </c>
      <c r="B74" s="29" t="s">
        <v>12184</v>
      </c>
      <c r="C74" s="29">
        <v>70.0</v>
      </c>
      <c r="D74" s="28">
        <f t="shared" si="2"/>
        <v>130</v>
      </c>
      <c r="H74" s="21"/>
      <c r="I74" s="21"/>
    </row>
    <row r="75">
      <c r="A75" s="88">
        <v>44703.0</v>
      </c>
      <c r="B75" s="29" t="s">
        <v>12185</v>
      </c>
      <c r="C75" s="29">
        <v>60.0</v>
      </c>
      <c r="D75" s="28">
        <f t="shared" si="2"/>
        <v>70</v>
      </c>
      <c r="H75" s="21"/>
      <c r="I75" s="21"/>
    </row>
    <row r="76">
      <c r="A76" s="88">
        <v>44704.0</v>
      </c>
      <c r="B76" s="29" t="s">
        <v>12186</v>
      </c>
      <c r="C76" s="29">
        <v>0.0</v>
      </c>
      <c r="D76" s="28">
        <f t="shared" si="2"/>
        <v>70</v>
      </c>
      <c r="H76" s="21"/>
      <c r="I76" s="21"/>
    </row>
    <row r="77">
      <c r="A77" s="88">
        <v>44705.0</v>
      </c>
      <c r="B77" s="29" t="s">
        <v>12187</v>
      </c>
      <c r="C77" s="29">
        <v>0.0</v>
      </c>
      <c r="D77" s="28">
        <f t="shared" si="2"/>
        <v>70</v>
      </c>
      <c r="H77" s="21"/>
      <c r="I77" s="21"/>
    </row>
    <row r="78">
      <c r="A78" s="88">
        <v>44706.0</v>
      </c>
      <c r="B78" s="29" t="s">
        <v>12188</v>
      </c>
      <c r="C78" s="29">
        <v>43.0</v>
      </c>
      <c r="D78" s="28">
        <f t="shared" si="2"/>
        <v>27</v>
      </c>
      <c r="H78" s="21"/>
      <c r="I78" s="21"/>
    </row>
    <row r="79">
      <c r="D79" s="21"/>
      <c r="H79" s="21"/>
      <c r="I79" s="21"/>
    </row>
    <row r="80">
      <c r="D80" s="21"/>
      <c r="H80" s="21"/>
      <c r="I80" s="21"/>
    </row>
    <row r="81">
      <c r="D81" s="21"/>
      <c r="H81" s="21"/>
      <c r="I81" s="21"/>
    </row>
    <row r="82">
      <c r="A82" s="29" t="s">
        <v>12189</v>
      </c>
      <c r="D82" s="21"/>
      <c r="H82" s="21"/>
      <c r="I82" s="21"/>
    </row>
    <row r="83">
      <c r="B83" s="42" t="s">
        <v>11968</v>
      </c>
      <c r="C83" s="42" t="s">
        <v>3</v>
      </c>
      <c r="D83" s="42" t="s">
        <v>12190</v>
      </c>
      <c r="E83" s="42" t="s">
        <v>12191</v>
      </c>
      <c r="F83" s="63" t="s">
        <v>12192</v>
      </c>
      <c r="G83" s="42" t="s">
        <v>12193</v>
      </c>
      <c r="H83" s="42" t="s">
        <v>12054</v>
      </c>
      <c r="I83" s="21"/>
    </row>
    <row r="84">
      <c r="A84" s="29">
        <v>1.0</v>
      </c>
      <c r="B84" s="29" t="s">
        <v>11339</v>
      </c>
      <c r="C84" s="30">
        <v>12.5</v>
      </c>
      <c r="E84" s="21"/>
      <c r="H84" s="21"/>
      <c r="I84" s="21"/>
    </row>
    <row r="85">
      <c r="A85" s="29">
        <v>2.0</v>
      </c>
      <c r="B85" s="29" t="s">
        <v>11566</v>
      </c>
      <c r="C85" s="30">
        <v>11.59</v>
      </c>
      <c r="E85" s="21"/>
      <c r="H85" s="21"/>
      <c r="I85" s="21"/>
    </row>
    <row r="86">
      <c r="A86" s="29">
        <v>3.0</v>
      </c>
      <c r="B86" s="29" t="s">
        <v>754</v>
      </c>
      <c r="C86" s="30">
        <v>11.5</v>
      </c>
      <c r="E86" s="21"/>
      <c r="H86" s="21"/>
      <c r="I86" s="21"/>
    </row>
    <row r="87">
      <c r="A87" s="29">
        <v>4.0</v>
      </c>
      <c r="B87" s="29" t="s">
        <v>5656</v>
      </c>
      <c r="C87" s="30">
        <v>10.58</v>
      </c>
      <c r="E87" s="21"/>
      <c r="H87" s="21"/>
      <c r="I87" s="21"/>
    </row>
    <row r="88">
      <c r="A88" s="29">
        <v>5.0</v>
      </c>
      <c r="B88" s="29" t="s">
        <v>1853</v>
      </c>
      <c r="C88" s="30">
        <v>9.69</v>
      </c>
      <c r="D88" s="29" t="s">
        <v>12194</v>
      </c>
      <c r="E88" s="21"/>
      <c r="H88" s="30" t="s">
        <v>11955</v>
      </c>
      <c r="I88" s="21"/>
    </row>
    <row r="89">
      <c r="A89" s="29">
        <v>6.0</v>
      </c>
      <c r="B89" s="29" t="s">
        <v>2121</v>
      </c>
      <c r="C89" s="30">
        <v>9.0</v>
      </c>
      <c r="E89" s="21"/>
      <c r="G89" s="29" t="s">
        <v>11955</v>
      </c>
      <c r="H89" s="30" t="s">
        <v>11955</v>
      </c>
      <c r="I89" s="21"/>
    </row>
    <row r="90">
      <c r="A90" s="29">
        <v>7.0</v>
      </c>
      <c r="B90" s="29" t="s">
        <v>6436</v>
      </c>
      <c r="C90" s="30">
        <v>7.38</v>
      </c>
      <c r="E90" s="21"/>
      <c r="H90" s="30" t="s">
        <v>11955</v>
      </c>
      <c r="I90" s="21"/>
    </row>
    <row r="91">
      <c r="A91" s="29">
        <v>8.0</v>
      </c>
      <c r="B91" s="29" t="s">
        <v>2362</v>
      </c>
      <c r="C91" s="30">
        <v>6.5</v>
      </c>
      <c r="E91" s="21"/>
      <c r="H91" s="21"/>
      <c r="I91" s="21"/>
    </row>
    <row r="92">
      <c r="A92" s="29">
        <v>9.0</v>
      </c>
      <c r="B92" s="29" t="s">
        <v>12195</v>
      </c>
      <c r="C92" s="30">
        <v>6.38</v>
      </c>
      <c r="E92" s="21"/>
      <c r="H92" s="30" t="s">
        <v>11955</v>
      </c>
      <c r="I92" s="21"/>
    </row>
    <row r="93">
      <c r="A93" s="29">
        <v>10.0</v>
      </c>
      <c r="B93" s="29" t="s">
        <v>12196</v>
      </c>
      <c r="C93" s="30">
        <v>6.05</v>
      </c>
      <c r="D93" s="29" t="s">
        <v>12194</v>
      </c>
      <c r="E93" s="21"/>
      <c r="H93" s="30" t="s">
        <v>11955</v>
      </c>
      <c r="I93" s="21"/>
    </row>
    <row r="94">
      <c r="A94" s="29">
        <v>11.0</v>
      </c>
      <c r="B94" s="29" t="s">
        <v>654</v>
      </c>
      <c r="C94" s="30">
        <v>4.99</v>
      </c>
      <c r="E94" s="21"/>
      <c r="H94" s="21"/>
      <c r="I94" s="21"/>
    </row>
    <row r="95">
      <c r="A95" s="29">
        <v>12.0</v>
      </c>
      <c r="B95" s="29" t="s">
        <v>12197</v>
      </c>
      <c r="C95" s="30">
        <v>4.99</v>
      </c>
      <c r="E95" s="21"/>
      <c r="G95" s="29" t="s">
        <v>11955</v>
      </c>
      <c r="H95" s="21"/>
      <c r="I95" s="21"/>
    </row>
    <row r="96">
      <c r="A96" s="29">
        <v>13.0</v>
      </c>
      <c r="B96" s="29" t="s">
        <v>8332</v>
      </c>
      <c r="C96" s="30">
        <v>4.99</v>
      </c>
      <c r="E96" s="30" t="s">
        <v>11955</v>
      </c>
      <c r="H96" s="21"/>
      <c r="I96" s="21"/>
    </row>
    <row r="97">
      <c r="B97" s="29" t="s">
        <v>12198</v>
      </c>
      <c r="C97" s="21">
        <f>SUM(C84:C96)</f>
        <v>106.14</v>
      </c>
      <c r="D97" s="21"/>
      <c r="H97" s="21"/>
      <c r="I97" s="21"/>
    </row>
    <row r="98">
      <c r="B98" s="29" t="s">
        <v>12199</v>
      </c>
      <c r="C98" s="29">
        <v>12.35</v>
      </c>
      <c r="D98" s="21"/>
      <c r="H98" s="21"/>
      <c r="I98" s="21"/>
    </row>
    <row r="99">
      <c r="B99" s="29" t="s">
        <v>12200</v>
      </c>
      <c r="C99" s="21">
        <f>C97+C98</f>
        <v>118.49</v>
      </c>
      <c r="D99" s="21"/>
      <c r="H99" s="21"/>
      <c r="I99" s="21"/>
    </row>
    <row r="100">
      <c r="A100" s="29" t="s">
        <v>12201</v>
      </c>
      <c r="D100" s="21"/>
      <c r="H100" s="21"/>
      <c r="I100" s="21"/>
    </row>
    <row r="101">
      <c r="D101" s="21"/>
      <c r="H101" s="21"/>
      <c r="I101" s="21"/>
    </row>
    <row r="102">
      <c r="A102" s="29" t="s">
        <v>12202</v>
      </c>
      <c r="B102" s="29" t="s">
        <v>12203</v>
      </c>
      <c r="D102" s="21"/>
      <c r="H102" s="21"/>
      <c r="I102" s="21"/>
    </row>
    <row r="103">
      <c r="B103" s="29" t="s">
        <v>12204</v>
      </c>
      <c r="D103" s="21"/>
      <c r="H103" s="21"/>
      <c r="I103" s="21"/>
    </row>
    <row r="104">
      <c r="B104" s="29" t="s">
        <v>12205</v>
      </c>
      <c r="D104" s="21"/>
      <c r="H104" s="21"/>
      <c r="I104" s="21"/>
    </row>
    <row r="105">
      <c r="B105" s="29" t="s">
        <v>12206</v>
      </c>
      <c r="D105" s="21"/>
      <c r="H105" s="21"/>
      <c r="I105" s="21"/>
    </row>
    <row r="106">
      <c r="B106" s="29" t="s">
        <v>12207</v>
      </c>
      <c r="D106" s="21"/>
      <c r="H106" s="21"/>
      <c r="I106" s="21"/>
    </row>
    <row r="107">
      <c r="B107" s="29" t="s">
        <v>12208</v>
      </c>
      <c r="D107" s="21"/>
      <c r="H107" s="21"/>
      <c r="I107" s="21"/>
    </row>
    <row r="108">
      <c r="B108" s="29" t="s">
        <v>12209</v>
      </c>
      <c r="D108" s="21"/>
      <c r="H108" s="21"/>
      <c r="I108" s="21"/>
    </row>
    <row r="109">
      <c r="B109" s="29" t="s">
        <v>12210</v>
      </c>
      <c r="D109" s="21"/>
      <c r="H109" s="21"/>
      <c r="I109" s="21"/>
    </row>
    <row r="110">
      <c r="B110" s="29" t="s">
        <v>12211</v>
      </c>
      <c r="D110" s="21"/>
      <c r="H110" s="21"/>
      <c r="I110" s="21"/>
    </row>
    <row r="111">
      <c r="B111" s="29" t="s">
        <v>12212</v>
      </c>
      <c r="D111" s="21"/>
      <c r="H111" s="21"/>
      <c r="I111" s="21"/>
    </row>
    <row r="112">
      <c r="B112" s="29" t="s">
        <v>12213</v>
      </c>
      <c r="D112" s="21"/>
      <c r="H112" s="21"/>
      <c r="I112" s="21"/>
    </row>
    <row r="113">
      <c r="B113" s="29" t="s">
        <v>12214</v>
      </c>
      <c r="D113" s="21"/>
      <c r="H113" s="21"/>
      <c r="I113" s="21"/>
    </row>
    <row r="114">
      <c r="B114" s="29" t="s">
        <v>12215</v>
      </c>
      <c r="D114" s="21"/>
      <c r="H114" s="21"/>
      <c r="I114" s="21"/>
    </row>
    <row r="115">
      <c r="B115" s="29" t="s">
        <v>12216</v>
      </c>
      <c r="D115" s="21"/>
      <c r="H115" s="21"/>
      <c r="I115" s="21"/>
    </row>
    <row r="116">
      <c r="B116" s="29" t="s">
        <v>12217</v>
      </c>
      <c r="D116" s="21"/>
      <c r="H116" s="21"/>
      <c r="I116" s="21"/>
    </row>
    <row r="117">
      <c r="D117" s="21"/>
      <c r="H117" s="21"/>
      <c r="I117" s="21"/>
    </row>
    <row r="118">
      <c r="D118" s="21"/>
      <c r="H118" s="21"/>
      <c r="I118" s="21"/>
    </row>
    <row r="119">
      <c r="D119" s="21"/>
      <c r="H119" s="21"/>
      <c r="I119" s="21"/>
    </row>
    <row r="120">
      <c r="D120" s="21"/>
      <c r="H120" s="21"/>
      <c r="I120" s="21"/>
    </row>
    <row r="121">
      <c r="D121" s="21"/>
      <c r="H121" s="21"/>
      <c r="I121" s="21"/>
    </row>
    <row r="122">
      <c r="D122" s="21"/>
      <c r="H122" s="21"/>
      <c r="I122" s="21"/>
    </row>
    <row r="123">
      <c r="D123" s="21"/>
      <c r="H123" s="21"/>
      <c r="I123" s="21"/>
    </row>
    <row r="124">
      <c r="D124" s="21"/>
      <c r="H124" s="21"/>
      <c r="I124" s="21"/>
    </row>
    <row r="125">
      <c r="D125" s="21"/>
      <c r="H125" s="21"/>
      <c r="I125" s="21"/>
    </row>
    <row r="126">
      <c r="D126" s="21"/>
      <c r="H126" s="21"/>
      <c r="I126" s="21"/>
    </row>
    <row r="127">
      <c r="D127" s="21"/>
      <c r="H127" s="21"/>
      <c r="I127" s="21"/>
    </row>
    <row r="128">
      <c r="D128" s="21"/>
      <c r="H128" s="21"/>
      <c r="I128" s="21"/>
    </row>
    <row r="129">
      <c r="D129" s="21"/>
      <c r="H129" s="21"/>
      <c r="I129" s="21"/>
    </row>
    <row r="130">
      <c r="D130" s="21"/>
      <c r="H130" s="21"/>
      <c r="I130" s="21"/>
    </row>
    <row r="131">
      <c r="D131" s="21"/>
      <c r="H131" s="21"/>
      <c r="I131" s="21"/>
    </row>
    <row r="132">
      <c r="D132" s="21"/>
      <c r="H132" s="21"/>
      <c r="I132" s="21"/>
    </row>
    <row r="133">
      <c r="D133" s="21"/>
      <c r="H133" s="21"/>
      <c r="I133" s="21"/>
    </row>
    <row r="134">
      <c r="D134" s="21"/>
      <c r="H134" s="21"/>
      <c r="I134" s="21"/>
    </row>
    <row r="135">
      <c r="D135" s="21"/>
      <c r="H135" s="21"/>
      <c r="I135" s="21"/>
    </row>
    <row r="136">
      <c r="D136" s="21"/>
      <c r="H136" s="21"/>
      <c r="I136" s="21"/>
    </row>
    <row r="137">
      <c r="D137" s="21"/>
      <c r="H137" s="21"/>
      <c r="I137" s="21"/>
    </row>
    <row r="138">
      <c r="D138" s="21"/>
      <c r="H138" s="21"/>
      <c r="I138" s="21"/>
    </row>
    <row r="139">
      <c r="D139" s="21"/>
      <c r="H139" s="21"/>
      <c r="I139" s="21"/>
    </row>
    <row r="140">
      <c r="D140" s="21"/>
      <c r="H140" s="21"/>
      <c r="I140" s="21"/>
    </row>
    <row r="141">
      <c r="D141" s="21"/>
      <c r="H141" s="21"/>
      <c r="I141" s="21"/>
    </row>
    <row r="142">
      <c r="D142" s="21"/>
      <c r="H142" s="21"/>
      <c r="I142" s="21"/>
    </row>
    <row r="143">
      <c r="D143" s="21"/>
      <c r="H143" s="21"/>
      <c r="I143" s="21"/>
    </row>
    <row r="144">
      <c r="D144" s="21"/>
      <c r="H144" s="21"/>
      <c r="I144" s="21"/>
    </row>
    <row r="145">
      <c r="D145" s="21"/>
      <c r="H145" s="21"/>
      <c r="I145" s="21"/>
    </row>
    <row r="146">
      <c r="D146" s="21"/>
      <c r="H146" s="21"/>
      <c r="I146" s="21"/>
    </row>
    <row r="147">
      <c r="D147" s="21"/>
      <c r="H147" s="21"/>
      <c r="I147" s="21"/>
    </row>
    <row r="148">
      <c r="D148" s="21"/>
      <c r="H148" s="21"/>
      <c r="I148" s="21"/>
    </row>
    <row r="149">
      <c r="D149" s="21"/>
      <c r="H149" s="21"/>
      <c r="I149" s="21"/>
    </row>
    <row r="150">
      <c r="D150" s="21"/>
      <c r="H150" s="21"/>
      <c r="I150" s="21"/>
    </row>
    <row r="151">
      <c r="D151" s="21"/>
      <c r="H151" s="21"/>
      <c r="I151" s="21"/>
    </row>
    <row r="152">
      <c r="D152" s="21"/>
      <c r="H152" s="21"/>
      <c r="I152" s="21"/>
    </row>
    <row r="153">
      <c r="D153" s="21"/>
      <c r="H153" s="21"/>
      <c r="I153" s="21"/>
    </row>
    <row r="154">
      <c r="D154" s="21"/>
      <c r="H154" s="21"/>
      <c r="I154" s="21"/>
    </row>
    <row r="155">
      <c r="D155" s="21"/>
      <c r="H155" s="21"/>
      <c r="I155" s="21"/>
    </row>
    <row r="156">
      <c r="D156" s="21"/>
      <c r="H156" s="21"/>
      <c r="I156" s="21"/>
    </row>
    <row r="157">
      <c r="D157" s="21"/>
      <c r="H157" s="21"/>
      <c r="I157" s="21"/>
    </row>
    <row r="158">
      <c r="D158" s="21"/>
      <c r="H158" s="21"/>
      <c r="I158" s="21"/>
    </row>
    <row r="159">
      <c r="D159" s="21"/>
      <c r="H159" s="21"/>
      <c r="I159" s="21"/>
    </row>
    <row r="160">
      <c r="D160" s="21"/>
      <c r="H160" s="21"/>
      <c r="I160" s="21"/>
    </row>
    <row r="161">
      <c r="D161" s="21"/>
      <c r="H161" s="21"/>
      <c r="I161" s="21"/>
    </row>
    <row r="162">
      <c r="D162" s="21"/>
      <c r="H162" s="21"/>
      <c r="I162" s="21"/>
    </row>
    <row r="163">
      <c r="D163" s="21"/>
      <c r="H163" s="21"/>
      <c r="I163" s="21"/>
    </row>
    <row r="164">
      <c r="D164" s="21"/>
      <c r="H164" s="21"/>
      <c r="I164" s="21"/>
    </row>
    <row r="165">
      <c r="D165" s="21"/>
      <c r="H165" s="21"/>
      <c r="I165" s="21"/>
    </row>
    <row r="166">
      <c r="D166" s="21"/>
      <c r="H166" s="21"/>
      <c r="I166" s="21"/>
    </row>
    <row r="167">
      <c r="D167" s="21"/>
      <c r="H167" s="21"/>
      <c r="I167" s="21"/>
    </row>
    <row r="168">
      <c r="D168" s="21"/>
      <c r="H168" s="21"/>
      <c r="I168" s="21"/>
    </row>
    <row r="169">
      <c r="D169" s="21"/>
      <c r="H169" s="21"/>
      <c r="I169" s="21"/>
    </row>
    <row r="170">
      <c r="D170" s="21"/>
      <c r="H170" s="21"/>
      <c r="I170" s="21"/>
    </row>
    <row r="171">
      <c r="D171" s="21"/>
      <c r="H171" s="21"/>
      <c r="I171" s="21"/>
    </row>
    <row r="172">
      <c r="D172" s="21"/>
      <c r="H172" s="21"/>
      <c r="I172" s="21"/>
    </row>
    <row r="173">
      <c r="D173" s="21"/>
      <c r="H173" s="21"/>
      <c r="I173" s="21"/>
    </row>
    <row r="174">
      <c r="D174" s="21"/>
      <c r="H174" s="21"/>
      <c r="I174" s="21"/>
    </row>
    <row r="175">
      <c r="D175" s="21"/>
      <c r="H175" s="21"/>
      <c r="I175" s="21"/>
    </row>
    <row r="176">
      <c r="D176" s="21"/>
      <c r="H176" s="21"/>
      <c r="I176" s="21"/>
    </row>
    <row r="177">
      <c r="D177" s="21"/>
      <c r="H177" s="21"/>
      <c r="I177" s="21"/>
    </row>
    <row r="178">
      <c r="D178" s="21"/>
      <c r="H178" s="21"/>
      <c r="I178" s="21"/>
    </row>
    <row r="179">
      <c r="D179" s="21"/>
      <c r="H179" s="21"/>
      <c r="I179" s="21"/>
    </row>
    <row r="180">
      <c r="D180" s="21"/>
      <c r="H180" s="21"/>
      <c r="I180" s="21"/>
    </row>
    <row r="181">
      <c r="D181" s="21"/>
      <c r="H181" s="21"/>
      <c r="I181" s="21"/>
    </row>
    <row r="182">
      <c r="D182" s="21"/>
      <c r="H182" s="21"/>
      <c r="I182" s="21"/>
    </row>
    <row r="183">
      <c r="D183" s="21"/>
      <c r="H183" s="21"/>
      <c r="I183" s="21"/>
    </row>
    <row r="184">
      <c r="D184" s="21"/>
      <c r="H184" s="21"/>
      <c r="I184" s="21"/>
    </row>
    <row r="185">
      <c r="D185" s="21"/>
      <c r="H185" s="21"/>
      <c r="I185" s="21"/>
    </row>
    <row r="186">
      <c r="D186" s="21"/>
      <c r="H186" s="21"/>
      <c r="I186" s="21"/>
    </row>
    <row r="187">
      <c r="D187" s="21"/>
      <c r="H187" s="21"/>
      <c r="I187" s="21"/>
    </row>
    <row r="188">
      <c r="D188" s="21"/>
      <c r="H188" s="21"/>
      <c r="I188" s="21"/>
    </row>
    <row r="189">
      <c r="D189" s="21"/>
      <c r="H189" s="21"/>
      <c r="I189" s="21"/>
    </row>
    <row r="190">
      <c r="D190" s="21"/>
      <c r="H190" s="21"/>
      <c r="I190" s="21"/>
    </row>
    <row r="191">
      <c r="D191" s="21"/>
      <c r="H191" s="21"/>
      <c r="I191" s="21"/>
    </row>
    <row r="192">
      <c r="D192" s="21"/>
      <c r="H192" s="21"/>
      <c r="I192" s="21"/>
    </row>
    <row r="193">
      <c r="D193" s="21"/>
      <c r="H193" s="21"/>
      <c r="I193" s="21"/>
    </row>
    <row r="194">
      <c r="D194" s="21"/>
      <c r="H194" s="21"/>
      <c r="I194" s="21"/>
    </row>
    <row r="195">
      <c r="D195" s="21"/>
      <c r="H195" s="21"/>
      <c r="I195" s="21"/>
    </row>
    <row r="196">
      <c r="D196" s="21"/>
      <c r="H196" s="21"/>
      <c r="I196" s="21"/>
    </row>
    <row r="197">
      <c r="D197" s="21"/>
      <c r="H197" s="21"/>
      <c r="I197" s="21"/>
    </row>
    <row r="198">
      <c r="D198" s="21"/>
      <c r="H198" s="21"/>
      <c r="I198" s="21"/>
    </row>
    <row r="199">
      <c r="D199" s="21"/>
      <c r="H199" s="21"/>
      <c r="I199" s="21"/>
    </row>
    <row r="200">
      <c r="D200" s="21"/>
      <c r="H200" s="21"/>
      <c r="I200" s="21"/>
    </row>
    <row r="201">
      <c r="D201" s="21"/>
      <c r="H201" s="21"/>
      <c r="I201" s="21"/>
    </row>
    <row r="202">
      <c r="D202" s="21"/>
      <c r="H202" s="21"/>
      <c r="I202" s="21"/>
    </row>
    <row r="203">
      <c r="D203" s="21"/>
      <c r="H203" s="21"/>
      <c r="I203" s="21"/>
    </row>
    <row r="204">
      <c r="D204" s="21"/>
      <c r="H204" s="21"/>
      <c r="I204" s="21"/>
    </row>
    <row r="205">
      <c r="D205" s="21"/>
      <c r="H205" s="21"/>
      <c r="I205" s="21"/>
    </row>
    <row r="206">
      <c r="D206" s="21"/>
      <c r="H206" s="21"/>
      <c r="I206" s="21"/>
    </row>
    <row r="207">
      <c r="D207" s="21"/>
      <c r="H207" s="21"/>
      <c r="I207" s="21"/>
    </row>
    <row r="208">
      <c r="D208" s="21"/>
      <c r="H208" s="21"/>
      <c r="I208" s="21"/>
    </row>
    <row r="209">
      <c r="D209" s="21"/>
      <c r="H209" s="21"/>
      <c r="I209" s="21"/>
    </row>
    <row r="210">
      <c r="D210" s="21"/>
      <c r="H210" s="21"/>
      <c r="I210" s="21"/>
    </row>
    <row r="211">
      <c r="D211" s="21"/>
      <c r="H211" s="21"/>
      <c r="I211" s="21"/>
    </row>
    <row r="212">
      <c r="D212" s="21"/>
      <c r="H212" s="21"/>
      <c r="I212" s="21"/>
    </row>
    <row r="213">
      <c r="D213" s="21"/>
      <c r="H213" s="21"/>
      <c r="I213" s="21"/>
    </row>
    <row r="214">
      <c r="D214" s="21"/>
      <c r="H214" s="21"/>
      <c r="I214" s="21"/>
    </row>
    <row r="215">
      <c r="D215" s="21"/>
      <c r="H215" s="21"/>
      <c r="I215" s="21"/>
    </row>
    <row r="216">
      <c r="D216" s="21"/>
      <c r="H216" s="21"/>
      <c r="I216" s="21"/>
    </row>
    <row r="217">
      <c r="D217" s="21"/>
      <c r="H217" s="21"/>
      <c r="I217" s="21"/>
    </row>
    <row r="218">
      <c r="D218" s="21"/>
      <c r="H218" s="21"/>
      <c r="I218" s="21"/>
    </row>
    <row r="219">
      <c r="D219" s="21"/>
      <c r="H219" s="21"/>
      <c r="I219" s="21"/>
    </row>
    <row r="220">
      <c r="D220" s="21"/>
      <c r="H220" s="21"/>
      <c r="I220" s="21"/>
    </row>
    <row r="221">
      <c r="D221" s="21"/>
      <c r="H221" s="21"/>
      <c r="I221" s="21"/>
    </row>
    <row r="222">
      <c r="D222" s="21"/>
      <c r="H222" s="21"/>
      <c r="I222" s="21"/>
    </row>
    <row r="223">
      <c r="D223" s="21"/>
      <c r="H223" s="21"/>
      <c r="I223" s="21"/>
    </row>
    <row r="224">
      <c r="D224" s="21"/>
      <c r="H224" s="21"/>
      <c r="I224" s="21"/>
    </row>
    <row r="225">
      <c r="D225" s="21"/>
      <c r="H225" s="21"/>
      <c r="I225" s="21"/>
    </row>
    <row r="226">
      <c r="D226" s="21"/>
      <c r="H226" s="21"/>
      <c r="I226" s="21"/>
    </row>
    <row r="227">
      <c r="D227" s="21"/>
      <c r="H227" s="21"/>
      <c r="I227" s="21"/>
    </row>
    <row r="228">
      <c r="D228" s="21"/>
      <c r="H228" s="21"/>
      <c r="I228" s="21"/>
    </row>
    <row r="229">
      <c r="D229" s="21"/>
      <c r="H229" s="21"/>
      <c r="I229" s="21"/>
    </row>
    <row r="230">
      <c r="D230" s="21"/>
      <c r="H230" s="21"/>
      <c r="I230" s="21"/>
    </row>
    <row r="231">
      <c r="D231" s="21"/>
      <c r="H231" s="21"/>
      <c r="I231" s="21"/>
    </row>
    <row r="232">
      <c r="D232" s="21"/>
      <c r="H232" s="21"/>
      <c r="I232" s="21"/>
    </row>
    <row r="233">
      <c r="D233" s="21"/>
      <c r="H233" s="21"/>
      <c r="I233" s="21"/>
    </row>
    <row r="234">
      <c r="D234" s="21"/>
      <c r="H234" s="21"/>
      <c r="I234" s="21"/>
    </row>
    <row r="235">
      <c r="D235" s="21"/>
      <c r="H235" s="21"/>
      <c r="I235" s="21"/>
    </row>
    <row r="236">
      <c r="D236" s="21"/>
      <c r="H236" s="21"/>
      <c r="I236" s="21"/>
    </row>
    <row r="237">
      <c r="D237" s="21"/>
      <c r="H237" s="21"/>
      <c r="I237" s="21"/>
    </row>
    <row r="238">
      <c r="D238" s="21"/>
      <c r="H238" s="21"/>
      <c r="I238" s="21"/>
    </row>
    <row r="239">
      <c r="D239" s="21"/>
      <c r="H239" s="21"/>
      <c r="I239" s="21"/>
    </row>
    <row r="240">
      <c r="D240" s="21"/>
      <c r="H240" s="21"/>
      <c r="I240" s="21"/>
    </row>
    <row r="241">
      <c r="D241" s="21"/>
      <c r="H241" s="21"/>
      <c r="I241" s="21"/>
    </row>
    <row r="242">
      <c r="D242" s="21"/>
      <c r="H242" s="21"/>
      <c r="I242" s="21"/>
    </row>
    <row r="243">
      <c r="D243" s="21"/>
      <c r="H243" s="21"/>
      <c r="I243" s="21"/>
    </row>
    <row r="244">
      <c r="D244" s="21"/>
      <c r="H244" s="21"/>
      <c r="I244" s="21"/>
    </row>
    <row r="245">
      <c r="D245" s="21"/>
      <c r="H245" s="21"/>
      <c r="I245" s="21"/>
    </row>
    <row r="246">
      <c r="D246" s="21"/>
      <c r="H246" s="21"/>
      <c r="I246" s="21"/>
    </row>
    <row r="247">
      <c r="D247" s="21"/>
      <c r="H247" s="21"/>
      <c r="I247" s="21"/>
    </row>
    <row r="248">
      <c r="D248" s="21"/>
      <c r="H248" s="21"/>
      <c r="I248" s="21"/>
    </row>
    <row r="249">
      <c r="D249" s="21"/>
      <c r="H249" s="21"/>
      <c r="I249" s="21"/>
    </row>
    <row r="250">
      <c r="D250" s="21"/>
      <c r="H250" s="21"/>
      <c r="I250" s="21"/>
    </row>
    <row r="251">
      <c r="D251" s="21"/>
      <c r="H251" s="21"/>
      <c r="I251" s="21"/>
    </row>
    <row r="252">
      <c r="D252" s="21"/>
      <c r="H252" s="21"/>
      <c r="I252" s="21"/>
    </row>
    <row r="253">
      <c r="D253" s="21"/>
      <c r="H253" s="21"/>
      <c r="I253" s="21"/>
    </row>
    <row r="254">
      <c r="D254" s="21"/>
      <c r="H254" s="21"/>
      <c r="I254" s="21"/>
    </row>
    <row r="255">
      <c r="D255" s="21"/>
      <c r="H255" s="21"/>
      <c r="I255" s="21"/>
    </row>
    <row r="256">
      <c r="D256" s="21"/>
      <c r="H256" s="21"/>
      <c r="I256" s="21"/>
    </row>
    <row r="257">
      <c r="D257" s="21"/>
      <c r="H257" s="21"/>
      <c r="I257" s="21"/>
    </row>
    <row r="258">
      <c r="D258" s="21"/>
      <c r="H258" s="21"/>
      <c r="I258" s="21"/>
    </row>
    <row r="259">
      <c r="D259" s="21"/>
      <c r="H259" s="21"/>
      <c r="I259" s="21"/>
    </row>
    <row r="260">
      <c r="D260" s="21"/>
      <c r="H260" s="21"/>
      <c r="I260" s="21"/>
    </row>
    <row r="261">
      <c r="D261" s="21"/>
      <c r="H261" s="21"/>
      <c r="I261" s="21"/>
    </row>
    <row r="262">
      <c r="D262" s="21"/>
      <c r="H262" s="21"/>
      <c r="I262" s="21"/>
    </row>
    <row r="263">
      <c r="D263" s="21"/>
      <c r="H263" s="21"/>
      <c r="I263" s="21"/>
    </row>
    <row r="264">
      <c r="D264" s="21"/>
      <c r="H264" s="21"/>
      <c r="I264" s="21"/>
    </row>
    <row r="265">
      <c r="D265" s="21"/>
      <c r="H265" s="21"/>
      <c r="I265" s="21"/>
    </row>
    <row r="266">
      <c r="D266" s="21"/>
      <c r="H266" s="21"/>
      <c r="I266" s="21"/>
    </row>
    <row r="267">
      <c r="D267" s="21"/>
      <c r="H267" s="21"/>
      <c r="I267" s="21"/>
    </row>
    <row r="268">
      <c r="D268" s="21"/>
      <c r="H268" s="21"/>
      <c r="I268" s="21"/>
    </row>
    <row r="269">
      <c r="D269" s="21"/>
      <c r="H269" s="21"/>
      <c r="I269" s="21"/>
    </row>
    <row r="270">
      <c r="D270" s="21"/>
      <c r="H270" s="21"/>
      <c r="I270" s="21"/>
    </row>
    <row r="271">
      <c r="D271" s="21"/>
      <c r="H271" s="21"/>
      <c r="I271" s="21"/>
    </row>
    <row r="272">
      <c r="D272" s="21"/>
      <c r="H272" s="21"/>
      <c r="I272" s="21"/>
    </row>
    <row r="273">
      <c r="D273" s="21"/>
      <c r="H273" s="21"/>
      <c r="I273" s="21"/>
    </row>
    <row r="274">
      <c r="D274" s="21"/>
      <c r="H274" s="21"/>
      <c r="I274" s="21"/>
    </row>
    <row r="275">
      <c r="D275" s="21"/>
      <c r="H275" s="21"/>
      <c r="I275" s="21"/>
    </row>
    <row r="276">
      <c r="D276" s="21"/>
      <c r="H276" s="21"/>
      <c r="I276" s="21"/>
    </row>
    <row r="277">
      <c r="D277" s="21"/>
      <c r="H277" s="21"/>
      <c r="I277" s="21"/>
    </row>
    <row r="278">
      <c r="D278" s="21"/>
      <c r="H278" s="21"/>
      <c r="I278" s="21"/>
    </row>
    <row r="279">
      <c r="D279" s="21"/>
      <c r="H279" s="21"/>
      <c r="I279" s="21"/>
    </row>
    <row r="280">
      <c r="D280" s="21"/>
      <c r="H280" s="21"/>
      <c r="I280" s="21"/>
    </row>
    <row r="281">
      <c r="D281" s="21"/>
      <c r="H281" s="21"/>
      <c r="I281" s="21"/>
    </row>
    <row r="282">
      <c r="D282" s="21"/>
      <c r="H282" s="21"/>
      <c r="I282" s="21"/>
    </row>
    <row r="283">
      <c r="D283" s="21"/>
      <c r="H283" s="21"/>
      <c r="I283" s="21"/>
    </row>
    <row r="284">
      <c r="D284" s="21"/>
      <c r="H284" s="21"/>
      <c r="I284" s="21"/>
    </row>
    <row r="285">
      <c r="D285" s="21"/>
      <c r="H285" s="21"/>
      <c r="I285" s="21"/>
    </row>
    <row r="286">
      <c r="D286" s="21"/>
      <c r="H286" s="21"/>
      <c r="I286" s="21"/>
    </row>
    <row r="287">
      <c r="D287" s="21"/>
      <c r="H287" s="21"/>
      <c r="I287" s="21"/>
    </row>
    <row r="288">
      <c r="D288" s="21"/>
      <c r="H288" s="21"/>
      <c r="I288" s="21"/>
    </row>
    <row r="289">
      <c r="D289" s="21"/>
      <c r="H289" s="21"/>
      <c r="I289" s="21"/>
    </row>
    <row r="290">
      <c r="D290" s="21"/>
      <c r="H290" s="21"/>
      <c r="I290" s="21"/>
    </row>
    <row r="291">
      <c r="D291" s="21"/>
      <c r="H291" s="21"/>
      <c r="I291" s="21"/>
    </row>
    <row r="292">
      <c r="D292" s="21"/>
      <c r="H292" s="21"/>
      <c r="I292" s="21"/>
    </row>
    <row r="293">
      <c r="D293" s="21"/>
      <c r="H293" s="21"/>
      <c r="I293" s="21"/>
    </row>
    <row r="294">
      <c r="D294" s="21"/>
      <c r="H294" s="21"/>
      <c r="I294" s="21"/>
    </row>
    <row r="295">
      <c r="D295" s="21"/>
      <c r="H295" s="21"/>
      <c r="I295" s="21"/>
    </row>
    <row r="296">
      <c r="D296" s="21"/>
      <c r="H296" s="21"/>
      <c r="I296" s="21"/>
    </row>
    <row r="297">
      <c r="D297" s="21"/>
      <c r="H297" s="21"/>
      <c r="I297" s="21"/>
    </row>
    <row r="298">
      <c r="D298" s="21"/>
      <c r="H298" s="21"/>
      <c r="I298" s="21"/>
    </row>
    <row r="299">
      <c r="D299" s="21"/>
      <c r="H299" s="21"/>
      <c r="I299" s="21"/>
    </row>
    <row r="300">
      <c r="D300" s="21"/>
      <c r="H300" s="21"/>
      <c r="I300" s="21"/>
    </row>
    <row r="301">
      <c r="D301" s="21"/>
      <c r="H301" s="21"/>
      <c r="I301" s="21"/>
    </row>
    <row r="302">
      <c r="D302" s="21"/>
      <c r="H302" s="21"/>
      <c r="I302" s="21"/>
    </row>
    <row r="303">
      <c r="D303" s="21"/>
      <c r="H303" s="21"/>
      <c r="I303" s="21"/>
    </row>
    <row r="304">
      <c r="D304" s="21"/>
      <c r="H304" s="21"/>
      <c r="I304" s="21"/>
    </row>
    <row r="305">
      <c r="D305" s="21"/>
      <c r="H305" s="21"/>
      <c r="I305" s="21"/>
    </row>
    <row r="306">
      <c r="D306" s="21"/>
      <c r="H306" s="21"/>
      <c r="I306" s="21"/>
    </row>
    <row r="307">
      <c r="D307" s="21"/>
      <c r="H307" s="21"/>
      <c r="I307" s="21"/>
    </row>
    <row r="308">
      <c r="D308" s="21"/>
      <c r="H308" s="21"/>
      <c r="I308" s="21"/>
    </row>
    <row r="309">
      <c r="D309" s="21"/>
      <c r="H309" s="21"/>
      <c r="I309" s="21"/>
    </row>
    <row r="310">
      <c r="D310" s="21"/>
      <c r="H310" s="21"/>
      <c r="I310" s="21"/>
    </row>
    <row r="311">
      <c r="D311" s="21"/>
      <c r="H311" s="21"/>
      <c r="I311" s="21"/>
    </row>
    <row r="312">
      <c r="D312" s="21"/>
      <c r="H312" s="21"/>
      <c r="I312" s="21"/>
    </row>
    <row r="313">
      <c r="D313" s="21"/>
      <c r="H313" s="21"/>
      <c r="I313" s="21"/>
    </row>
    <row r="314">
      <c r="D314" s="21"/>
      <c r="H314" s="21"/>
      <c r="I314" s="21"/>
    </row>
    <row r="315">
      <c r="D315" s="21"/>
      <c r="H315" s="21"/>
      <c r="I315" s="21"/>
    </row>
    <row r="316">
      <c r="D316" s="21"/>
      <c r="H316" s="21"/>
      <c r="I316" s="21"/>
    </row>
    <row r="317">
      <c r="D317" s="21"/>
      <c r="H317" s="21"/>
      <c r="I317" s="21"/>
    </row>
    <row r="318">
      <c r="D318" s="21"/>
      <c r="H318" s="21"/>
      <c r="I318" s="21"/>
    </row>
    <row r="319">
      <c r="D319" s="21"/>
      <c r="H319" s="21"/>
      <c r="I319" s="21"/>
    </row>
    <row r="320">
      <c r="D320" s="21"/>
      <c r="H320" s="21"/>
      <c r="I320" s="21"/>
    </row>
    <row r="321">
      <c r="D321" s="21"/>
      <c r="H321" s="21"/>
      <c r="I321" s="21"/>
    </row>
    <row r="322">
      <c r="D322" s="21"/>
      <c r="H322" s="21"/>
      <c r="I322" s="21"/>
    </row>
    <row r="323">
      <c r="D323" s="21"/>
      <c r="H323" s="21"/>
      <c r="I323" s="21"/>
    </row>
    <row r="324">
      <c r="D324" s="21"/>
      <c r="H324" s="21"/>
      <c r="I324" s="21"/>
    </row>
    <row r="325">
      <c r="D325" s="21"/>
      <c r="H325" s="21"/>
      <c r="I325" s="21"/>
    </row>
    <row r="326">
      <c r="D326" s="21"/>
      <c r="H326" s="21"/>
      <c r="I326" s="21"/>
    </row>
    <row r="327">
      <c r="D327" s="21"/>
      <c r="H327" s="21"/>
      <c r="I327" s="21"/>
    </row>
    <row r="328">
      <c r="D328" s="21"/>
      <c r="H328" s="21"/>
      <c r="I328" s="21"/>
    </row>
    <row r="329">
      <c r="D329" s="21"/>
      <c r="H329" s="21"/>
      <c r="I329" s="21"/>
    </row>
    <row r="330">
      <c r="D330" s="21"/>
      <c r="H330" s="21"/>
      <c r="I330" s="21"/>
    </row>
    <row r="331">
      <c r="D331" s="21"/>
      <c r="H331" s="21"/>
      <c r="I331" s="21"/>
    </row>
    <row r="332">
      <c r="D332" s="21"/>
      <c r="H332" s="21"/>
      <c r="I332" s="21"/>
    </row>
    <row r="333">
      <c r="D333" s="21"/>
      <c r="H333" s="21"/>
      <c r="I333" s="21"/>
    </row>
    <row r="334">
      <c r="D334" s="21"/>
      <c r="H334" s="21"/>
      <c r="I334" s="21"/>
    </row>
    <row r="335">
      <c r="D335" s="21"/>
      <c r="H335" s="21"/>
      <c r="I335" s="21"/>
    </row>
    <row r="336">
      <c r="D336" s="21"/>
      <c r="H336" s="21"/>
      <c r="I336" s="21"/>
    </row>
    <row r="337">
      <c r="D337" s="21"/>
      <c r="H337" s="21"/>
      <c r="I337" s="21"/>
    </row>
    <row r="338">
      <c r="D338" s="21"/>
      <c r="H338" s="21"/>
      <c r="I338" s="21"/>
    </row>
    <row r="339">
      <c r="D339" s="21"/>
      <c r="H339" s="21"/>
      <c r="I339" s="21"/>
    </row>
    <row r="340">
      <c r="D340" s="21"/>
      <c r="H340" s="21"/>
      <c r="I340" s="21"/>
    </row>
    <row r="341">
      <c r="D341" s="21"/>
      <c r="H341" s="21"/>
      <c r="I341" s="21"/>
    </row>
    <row r="342">
      <c r="D342" s="21"/>
      <c r="H342" s="21"/>
      <c r="I342" s="21"/>
    </row>
    <row r="343">
      <c r="D343" s="21"/>
      <c r="H343" s="21"/>
      <c r="I343" s="21"/>
    </row>
    <row r="344">
      <c r="D344" s="21"/>
      <c r="H344" s="21"/>
      <c r="I344" s="21"/>
    </row>
    <row r="345">
      <c r="D345" s="21"/>
      <c r="H345" s="21"/>
      <c r="I345" s="21"/>
    </row>
    <row r="346">
      <c r="D346" s="21"/>
      <c r="H346" s="21"/>
      <c r="I346" s="21"/>
    </row>
    <row r="347">
      <c r="D347" s="21"/>
      <c r="H347" s="21"/>
      <c r="I347" s="21"/>
    </row>
    <row r="348">
      <c r="D348" s="21"/>
      <c r="H348" s="21"/>
      <c r="I348" s="21"/>
    </row>
    <row r="349">
      <c r="D349" s="21"/>
      <c r="H349" s="21"/>
      <c r="I349" s="21"/>
    </row>
    <row r="350">
      <c r="D350" s="21"/>
      <c r="H350" s="21"/>
      <c r="I350" s="21"/>
    </row>
    <row r="351">
      <c r="D351" s="21"/>
      <c r="H351" s="21"/>
      <c r="I351" s="21"/>
    </row>
    <row r="352">
      <c r="D352" s="21"/>
      <c r="H352" s="21"/>
      <c r="I352" s="21"/>
    </row>
    <row r="353">
      <c r="D353" s="21"/>
      <c r="H353" s="21"/>
      <c r="I353" s="21"/>
    </row>
    <row r="354">
      <c r="D354" s="21"/>
      <c r="H354" s="21"/>
      <c r="I354" s="21"/>
    </row>
    <row r="355">
      <c r="D355" s="21"/>
      <c r="H355" s="21"/>
      <c r="I355" s="21"/>
    </row>
    <row r="356">
      <c r="D356" s="21"/>
      <c r="H356" s="21"/>
      <c r="I356" s="21"/>
    </row>
    <row r="357">
      <c r="D357" s="21"/>
      <c r="H357" s="21"/>
      <c r="I357" s="21"/>
    </row>
    <row r="358">
      <c r="D358" s="21"/>
      <c r="H358" s="21"/>
      <c r="I358" s="21"/>
    </row>
    <row r="359">
      <c r="D359" s="21"/>
      <c r="H359" s="21"/>
      <c r="I359" s="21"/>
    </row>
    <row r="360">
      <c r="D360" s="21"/>
      <c r="H360" s="21"/>
      <c r="I360" s="21"/>
    </row>
    <row r="361">
      <c r="D361" s="21"/>
      <c r="H361" s="21"/>
      <c r="I361" s="21"/>
    </row>
    <row r="362">
      <c r="D362" s="21"/>
      <c r="H362" s="21"/>
      <c r="I362" s="21"/>
    </row>
    <row r="363">
      <c r="D363" s="21"/>
      <c r="H363" s="21"/>
      <c r="I363" s="21"/>
    </row>
    <row r="364">
      <c r="D364" s="21"/>
      <c r="H364" s="21"/>
      <c r="I364" s="21"/>
    </row>
    <row r="365">
      <c r="D365" s="21"/>
      <c r="H365" s="21"/>
      <c r="I365" s="21"/>
    </row>
    <row r="366">
      <c r="D366" s="21"/>
      <c r="H366" s="21"/>
      <c r="I366" s="21"/>
    </row>
    <row r="367">
      <c r="D367" s="21"/>
      <c r="H367" s="21"/>
      <c r="I367" s="21"/>
    </row>
    <row r="368">
      <c r="D368" s="21"/>
      <c r="H368" s="21"/>
      <c r="I368" s="21"/>
    </row>
    <row r="369">
      <c r="D369" s="21"/>
      <c r="H369" s="21"/>
      <c r="I369" s="21"/>
    </row>
    <row r="370">
      <c r="D370" s="21"/>
      <c r="H370" s="21"/>
      <c r="I370" s="21"/>
    </row>
    <row r="371">
      <c r="D371" s="21"/>
      <c r="H371" s="21"/>
      <c r="I371" s="21"/>
    </row>
    <row r="372">
      <c r="D372" s="21"/>
      <c r="H372" s="21"/>
      <c r="I372" s="21"/>
    </row>
    <row r="373">
      <c r="D373" s="21"/>
      <c r="H373" s="21"/>
      <c r="I373" s="21"/>
    </row>
    <row r="374">
      <c r="D374" s="21"/>
      <c r="H374" s="21"/>
      <c r="I374" s="21"/>
    </row>
    <row r="375">
      <c r="D375" s="21"/>
      <c r="H375" s="21"/>
      <c r="I375" s="21"/>
    </row>
    <row r="376">
      <c r="D376" s="21"/>
      <c r="H376" s="21"/>
      <c r="I376" s="21"/>
    </row>
    <row r="377">
      <c r="D377" s="21"/>
      <c r="H377" s="21"/>
      <c r="I377" s="21"/>
    </row>
    <row r="378">
      <c r="D378" s="21"/>
      <c r="H378" s="21"/>
      <c r="I378" s="21"/>
    </row>
    <row r="379">
      <c r="D379" s="21"/>
      <c r="H379" s="21"/>
      <c r="I379" s="21"/>
    </row>
    <row r="380">
      <c r="D380" s="21"/>
      <c r="H380" s="21"/>
      <c r="I380" s="21"/>
    </row>
    <row r="381">
      <c r="D381" s="21"/>
      <c r="H381" s="21"/>
      <c r="I381" s="21"/>
    </row>
    <row r="382">
      <c r="D382" s="21"/>
      <c r="H382" s="21"/>
      <c r="I382" s="21"/>
    </row>
    <row r="383">
      <c r="D383" s="21"/>
      <c r="H383" s="21"/>
      <c r="I383" s="21"/>
    </row>
    <row r="384">
      <c r="D384" s="21"/>
      <c r="H384" s="21"/>
      <c r="I384" s="21"/>
    </row>
    <row r="385">
      <c r="D385" s="21"/>
      <c r="H385" s="21"/>
      <c r="I385" s="21"/>
    </row>
    <row r="386">
      <c r="D386" s="21"/>
      <c r="H386" s="21"/>
      <c r="I386" s="21"/>
    </row>
    <row r="387">
      <c r="D387" s="21"/>
      <c r="H387" s="21"/>
      <c r="I387" s="21"/>
    </row>
    <row r="388">
      <c r="D388" s="21"/>
      <c r="H388" s="21"/>
      <c r="I388" s="21"/>
    </row>
    <row r="389">
      <c r="D389" s="21"/>
      <c r="H389" s="21"/>
      <c r="I389" s="21"/>
    </row>
    <row r="390">
      <c r="D390" s="21"/>
      <c r="H390" s="21"/>
      <c r="I390" s="21"/>
    </row>
    <row r="391">
      <c r="D391" s="21"/>
      <c r="H391" s="21"/>
      <c r="I391" s="21"/>
    </row>
    <row r="392">
      <c r="D392" s="21"/>
      <c r="H392" s="21"/>
      <c r="I392" s="21"/>
    </row>
    <row r="393">
      <c r="D393" s="21"/>
      <c r="H393" s="21"/>
      <c r="I393" s="21"/>
    </row>
    <row r="394">
      <c r="D394" s="21"/>
      <c r="H394" s="21"/>
      <c r="I394" s="21"/>
    </row>
    <row r="395">
      <c r="D395" s="21"/>
      <c r="H395" s="21"/>
      <c r="I395" s="21"/>
    </row>
    <row r="396">
      <c r="D396" s="21"/>
      <c r="H396" s="21"/>
      <c r="I396" s="21"/>
    </row>
    <row r="397">
      <c r="D397" s="21"/>
      <c r="H397" s="21"/>
      <c r="I397" s="21"/>
    </row>
    <row r="398">
      <c r="D398" s="21"/>
      <c r="H398" s="21"/>
      <c r="I398" s="21"/>
    </row>
    <row r="399">
      <c r="D399" s="21"/>
      <c r="H399" s="21"/>
      <c r="I399" s="21"/>
    </row>
    <row r="400">
      <c r="D400" s="21"/>
      <c r="H400" s="21"/>
      <c r="I400" s="21"/>
    </row>
    <row r="401">
      <c r="D401" s="21"/>
      <c r="H401" s="21"/>
      <c r="I401" s="21"/>
    </row>
    <row r="402">
      <c r="D402" s="21"/>
      <c r="H402" s="21"/>
      <c r="I402" s="21"/>
    </row>
    <row r="403">
      <c r="D403" s="21"/>
      <c r="H403" s="21"/>
      <c r="I403" s="21"/>
    </row>
    <row r="404">
      <c r="D404" s="21"/>
      <c r="H404" s="21"/>
      <c r="I404" s="21"/>
    </row>
    <row r="405">
      <c r="D405" s="21"/>
      <c r="H405" s="21"/>
      <c r="I405" s="21"/>
    </row>
    <row r="406">
      <c r="D406" s="21"/>
      <c r="H406" s="21"/>
      <c r="I406" s="21"/>
    </row>
    <row r="407">
      <c r="D407" s="21"/>
      <c r="H407" s="21"/>
      <c r="I407" s="21"/>
    </row>
    <row r="408">
      <c r="D408" s="21"/>
      <c r="H408" s="21"/>
      <c r="I408" s="21"/>
    </row>
    <row r="409">
      <c r="D409" s="21"/>
      <c r="H409" s="21"/>
      <c r="I409" s="21"/>
    </row>
    <row r="410">
      <c r="D410" s="21"/>
      <c r="H410" s="21"/>
      <c r="I410" s="21"/>
    </row>
    <row r="411">
      <c r="D411" s="21"/>
      <c r="H411" s="21"/>
      <c r="I411" s="21"/>
    </row>
    <row r="412">
      <c r="D412" s="21"/>
      <c r="H412" s="21"/>
      <c r="I412" s="21"/>
    </row>
    <row r="413">
      <c r="D413" s="21"/>
      <c r="H413" s="21"/>
      <c r="I413" s="21"/>
    </row>
    <row r="414">
      <c r="D414" s="21"/>
      <c r="H414" s="21"/>
      <c r="I414" s="21"/>
    </row>
    <row r="415">
      <c r="D415" s="21"/>
      <c r="H415" s="21"/>
      <c r="I415" s="21"/>
    </row>
    <row r="416">
      <c r="D416" s="21"/>
      <c r="H416" s="21"/>
      <c r="I416" s="21"/>
    </row>
    <row r="417">
      <c r="D417" s="21"/>
      <c r="H417" s="21"/>
      <c r="I417" s="21"/>
    </row>
    <row r="418">
      <c r="D418" s="21"/>
      <c r="H418" s="21"/>
      <c r="I418" s="21"/>
    </row>
    <row r="419">
      <c r="D419" s="21"/>
      <c r="H419" s="21"/>
      <c r="I419" s="21"/>
    </row>
    <row r="420">
      <c r="D420" s="21"/>
      <c r="H420" s="21"/>
      <c r="I420" s="21"/>
    </row>
    <row r="421">
      <c r="D421" s="21"/>
      <c r="H421" s="21"/>
      <c r="I421" s="21"/>
    </row>
    <row r="422">
      <c r="D422" s="21"/>
      <c r="H422" s="21"/>
      <c r="I422" s="21"/>
    </row>
    <row r="423">
      <c r="D423" s="21"/>
      <c r="H423" s="21"/>
      <c r="I423" s="21"/>
    </row>
    <row r="424">
      <c r="D424" s="21"/>
      <c r="H424" s="21"/>
      <c r="I424" s="21"/>
    </row>
    <row r="425">
      <c r="D425" s="21"/>
      <c r="H425" s="21"/>
      <c r="I425" s="21"/>
    </row>
    <row r="426">
      <c r="D426" s="21"/>
      <c r="H426" s="21"/>
      <c r="I426" s="21"/>
    </row>
    <row r="427">
      <c r="D427" s="21"/>
      <c r="H427" s="21"/>
      <c r="I427" s="21"/>
    </row>
    <row r="428">
      <c r="D428" s="21"/>
      <c r="H428" s="21"/>
      <c r="I428" s="21"/>
    </row>
    <row r="429">
      <c r="D429" s="21"/>
      <c r="H429" s="21"/>
      <c r="I429" s="21"/>
    </row>
    <row r="430">
      <c r="D430" s="21"/>
      <c r="H430" s="21"/>
      <c r="I430" s="21"/>
    </row>
    <row r="431">
      <c r="D431" s="21"/>
      <c r="H431" s="21"/>
      <c r="I431" s="21"/>
    </row>
    <row r="432">
      <c r="D432" s="21"/>
      <c r="H432" s="21"/>
      <c r="I432" s="21"/>
    </row>
    <row r="433">
      <c r="D433" s="21"/>
      <c r="H433" s="21"/>
      <c r="I433" s="21"/>
    </row>
    <row r="434">
      <c r="D434" s="21"/>
      <c r="H434" s="21"/>
      <c r="I434" s="21"/>
    </row>
    <row r="435">
      <c r="D435" s="21"/>
      <c r="H435" s="21"/>
      <c r="I435" s="21"/>
    </row>
    <row r="436">
      <c r="D436" s="21"/>
      <c r="H436" s="21"/>
      <c r="I436" s="21"/>
    </row>
    <row r="437">
      <c r="D437" s="21"/>
      <c r="H437" s="21"/>
      <c r="I437" s="21"/>
    </row>
    <row r="438">
      <c r="D438" s="21"/>
      <c r="H438" s="21"/>
      <c r="I438" s="21"/>
    </row>
    <row r="439">
      <c r="D439" s="21"/>
      <c r="H439" s="21"/>
      <c r="I439" s="21"/>
    </row>
    <row r="440">
      <c r="D440" s="21"/>
      <c r="H440" s="21"/>
      <c r="I440" s="21"/>
    </row>
    <row r="441">
      <c r="D441" s="21"/>
      <c r="H441" s="21"/>
      <c r="I441" s="21"/>
    </row>
    <row r="442">
      <c r="D442" s="21"/>
      <c r="H442" s="21"/>
      <c r="I442" s="21"/>
    </row>
    <row r="443">
      <c r="D443" s="21"/>
      <c r="H443" s="21"/>
      <c r="I443" s="21"/>
    </row>
    <row r="444">
      <c r="D444" s="21"/>
      <c r="H444" s="21"/>
      <c r="I444" s="21"/>
    </row>
    <row r="445">
      <c r="D445" s="21"/>
      <c r="H445" s="21"/>
      <c r="I445" s="21"/>
    </row>
    <row r="446">
      <c r="D446" s="21"/>
      <c r="H446" s="21"/>
      <c r="I446" s="21"/>
    </row>
    <row r="447">
      <c r="D447" s="21"/>
      <c r="H447" s="21"/>
      <c r="I447" s="21"/>
    </row>
    <row r="448">
      <c r="D448" s="21"/>
      <c r="H448" s="21"/>
      <c r="I448" s="21"/>
    </row>
    <row r="449">
      <c r="D449" s="21"/>
      <c r="H449" s="21"/>
      <c r="I449" s="21"/>
    </row>
    <row r="450">
      <c r="D450" s="21"/>
      <c r="H450" s="21"/>
      <c r="I450" s="21"/>
    </row>
    <row r="451">
      <c r="D451" s="21"/>
      <c r="H451" s="21"/>
      <c r="I451" s="21"/>
    </row>
    <row r="452">
      <c r="D452" s="21"/>
      <c r="H452" s="21"/>
      <c r="I452" s="21"/>
    </row>
    <row r="453">
      <c r="D453" s="21"/>
      <c r="H453" s="21"/>
      <c r="I453" s="21"/>
    </row>
    <row r="454">
      <c r="D454" s="21"/>
      <c r="H454" s="21"/>
      <c r="I454" s="21"/>
    </row>
    <row r="455">
      <c r="D455" s="21"/>
      <c r="H455" s="21"/>
      <c r="I455" s="21"/>
    </row>
    <row r="456">
      <c r="D456" s="21"/>
      <c r="H456" s="21"/>
      <c r="I456" s="21"/>
    </row>
    <row r="457">
      <c r="D457" s="21"/>
      <c r="H457" s="21"/>
      <c r="I457" s="21"/>
    </row>
    <row r="458">
      <c r="D458" s="21"/>
      <c r="H458" s="21"/>
      <c r="I458" s="21"/>
    </row>
    <row r="459">
      <c r="D459" s="21"/>
      <c r="H459" s="21"/>
      <c r="I459" s="21"/>
    </row>
    <row r="460">
      <c r="D460" s="21"/>
      <c r="H460" s="21"/>
      <c r="I460" s="21"/>
    </row>
    <row r="461">
      <c r="D461" s="21"/>
      <c r="H461" s="21"/>
      <c r="I461" s="21"/>
    </row>
    <row r="462">
      <c r="D462" s="21"/>
      <c r="H462" s="21"/>
      <c r="I462" s="21"/>
    </row>
    <row r="463">
      <c r="D463" s="21"/>
      <c r="H463" s="21"/>
      <c r="I463" s="21"/>
    </row>
    <row r="464">
      <c r="D464" s="21"/>
      <c r="H464" s="21"/>
      <c r="I464" s="21"/>
    </row>
    <row r="465">
      <c r="D465" s="21"/>
      <c r="H465" s="21"/>
      <c r="I465" s="21"/>
    </row>
    <row r="466">
      <c r="D466" s="21"/>
      <c r="H466" s="21"/>
      <c r="I466" s="21"/>
    </row>
    <row r="467">
      <c r="D467" s="21"/>
      <c r="H467" s="21"/>
      <c r="I467" s="21"/>
    </row>
    <row r="468">
      <c r="D468" s="21"/>
      <c r="H468" s="21"/>
      <c r="I468" s="21"/>
    </row>
    <row r="469">
      <c r="D469" s="21"/>
      <c r="H469" s="21"/>
      <c r="I469" s="21"/>
    </row>
    <row r="470">
      <c r="D470" s="21"/>
      <c r="H470" s="21"/>
      <c r="I470" s="21"/>
    </row>
    <row r="471">
      <c r="D471" s="21"/>
      <c r="H471" s="21"/>
      <c r="I471" s="21"/>
    </row>
    <row r="472">
      <c r="D472" s="21"/>
      <c r="H472" s="21"/>
      <c r="I472" s="21"/>
    </row>
    <row r="473">
      <c r="D473" s="21"/>
      <c r="H473" s="21"/>
      <c r="I473" s="21"/>
    </row>
    <row r="474">
      <c r="D474" s="21"/>
      <c r="H474" s="21"/>
      <c r="I474" s="21"/>
    </row>
    <row r="475">
      <c r="D475" s="21"/>
      <c r="H475" s="21"/>
      <c r="I475" s="21"/>
    </row>
    <row r="476">
      <c r="D476" s="21"/>
      <c r="H476" s="21"/>
      <c r="I476" s="21"/>
    </row>
    <row r="477">
      <c r="D477" s="21"/>
      <c r="H477" s="21"/>
      <c r="I477" s="21"/>
    </row>
    <row r="478">
      <c r="D478" s="21"/>
      <c r="H478" s="21"/>
      <c r="I478" s="21"/>
    </row>
    <row r="479">
      <c r="D479" s="21"/>
      <c r="H479" s="21"/>
      <c r="I479" s="21"/>
    </row>
    <row r="480">
      <c r="D480" s="21"/>
      <c r="H480" s="21"/>
      <c r="I480" s="21"/>
    </row>
    <row r="481">
      <c r="D481" s="21"/>
      <c r="H481" s="21"/>
      <c r="I481" s="21"/>
    </row>
    <row r="482">
      <c r="D482" s="21"/>
      <c r="H482" s="21"/>
      <c r="I482" s="21"/>
    </row>
    <row r="483">
      <c r="D483" s="21"/>
      <c r="H483" s="21"/>
      <c r="I483" s="21"/>
    </row>
    <row r="484">
      <c r="D484" s="21"/>
      <c r="H484" s="21"/>
      <c r="I484" s="21"/>
    </row>
    <row r="485">
      <c r="D485" s="21"/>
      <c r="H485" s="21"/>
      <c r="I485" s="21"/>
    </row>
    <row r="486">
      <c r="D486" s="21"/>
      <c r="H486" s="21"/>
      <c r="I486" s="21"/>
    </row>
    <row r="487">
      <c r="D487" s="21"/>
      <c r="H487" s="21"/>
      <c r="I487" s="21"/>
    </row>
    <row r="488">
      <c r="D488" s="21"/>
      <c r="H488" s="21"/>
      <c r="I488" s="21"/>
    </row>
    <row r="489">
      <c r="D489" s="21"/>
      <c r="H489" s="21"/>
      <c r="I489" s="21"/>
    </row>
    <row r="490">
      <c r="D490" s="21"/>
      <c r="H490" s="21"/>
      <c r="I490" s="21"/>
    </row>
    <row r="491">
      <c r="D491" s="21"/>
      <c r="H491" s="21"/>
      <c r="I491" s="21"/>
    </row>
    <row r="492">
      <c r="D492" s="21"/>
      <c r="H492" s="21"/>
      <c r="I492" s="21"/>
    </row>
    <row r="493">
      <c r="D493" s="21"/>
      <c r="H493" s="21"/>
      <c r="I493" s="21"/>
    </row>
    <row r="494">
      <c r="D494" s="21"/>
      <c r="H494" s="21"/>
      <c r="I494" s="21"/>
    </row>
    <row r="495">
      <c r="D495" s="21"/>
      <c r="H495" s="21"/>
      <c r="I495" s="21"/>
    </row>
    <row r="496">
      <c r="D496" s="21"/>
      <c r="H496" s="21"/>
      <c r="I496" s="21"/>
    </row>
    <row r="497">
      <c r="D497" s="21"/>
      <c r="H497" s="21"/>
      <c r="I497" s="21"/>
    </row>
    <row r="498">
      <c r="D498" s="21"/>
      <c r="H498" s="21"/>
      <c r="I498" s="21"/>
    </row>
    <row r="499">
      <c r="D499" s="21"/>
      <c r="H499" s="21"/>
      <c r="I499" s="21"/>
    </row>
    <row r="500">
      <c r="D500" s="21"/>
      <c r="H500" s="21"/>
      <c r="I500" s="21"/>
    </row>
    <row r="501">
      <c r="D501" s="21"/>
      <c r="H501" s="21"/>
      <c r="I501" s="21"/>
    </row>
    <row r="502">
      <c r="D502" s="21"/>
      <c r="H502" s="21"/>
      <c r="I502" s="21"/>
    </row>
    <row r="503">
      <c r="D503" s="21"/>
      <c r="H503" s="21"/>
      <c r="I503" s="21"/>
    </row>
    <row r="504">
      <c r="D504" s="21"/>
      <c r="H504" s="21"/>
      <c r="I504" s="21"/>
    </row>
    <row r="505">
      <c r="D505" s="21"/>
      <c r="H505" s="21"/>
      <c r="I505" s="21"/>
    </row>
    <row r="506">
      <c r="D506" s="21"/>
      <c r="H506" s="21"/>
      <c r="I506" s="21"/>
    </row>
    <row r="507">
      <c r="D507" s="21"/>
      <c r="H507" s="21"/>
      <c r="I507" s="21"/>
    </row>
    <row r="508">
      <c r="D508" s="21"/>
      <c r="H508" s="21"/>
      <c r="I508" s="21"/>
    </row>
    <row r="509">
      <c r="D509" s="21"/>
      <c r="H509" s="21"/>
      <c r="I509" s="21"/>
    </row>
    <row r="510">
      <c r="D510" s="21"/>
      <c r="H510" s="21"/>
      <c r="I510" s="21"/>
    </row>
    <row r="511">
      <c r="D511" s="21"/>
      <c r="H511" s="21"/>
      <c r="I511" s="21"/>
    </row>
    <row r="512">
      <c r="D512" s="21"/>
      <c r="H512" s="21"/>
      <c r="I512" s="21"/>
    </row>
    <row r="513">
      <c r="D513" s="21"/>
      <c r="H513" s="21"/>
      <c r="I513" s="21"/>
    </row>
    <row r="514">
      <c r="D514" s="21"/>
      <c r="H514" s="21"/>
      <c r="I514" s="21"/>
    </row>
    <row r="515">
      <c r="D515" s="21"/>
      <c r="H515" s="21"/>
      <c r="I515" s="21"/>
    </row>
    <row r="516">
      <c r="D516" s="21"/>
      <c r="H516" s="21"/>
      <c r="I516" s="21"/>
    </row>
    <row r="517">
      <c r="D517" s="21"/>
      <c r="H517" s="21"/>
      <c r="I517" s="21"/>
    </row>
    <row r="518">
      <c r="D518" s="21"/>
      <c r="H518" s="21"/>
      <c r="I518" s="21"/>
    </row>
    <row r="519">
      <c r="D519" s="21"/>
      <c r="H519" s="21"/>
      <c r="I519" s="21"/>
    </row>
    <row r="520">
      <c r="D520" s="21"/>
      <c r="H520" s="21"/>
      <c r="I520" s="21"/>
    </row>
    <row r="521">
      <c r="D521" s="21"/>
      <c r="H521" s="21"/>
      <c r="I521" s="21"/>
    </row>
    <row r="522">
      <c r="D522" s="21"/>
      <c r="H522" s="21"/>
      <c r="I522" s="21"/>
    </row>
    <row r="523">
      <c r="D523" s="21"/>
      <c r="H523" s="21"/>
      <c r="I523" s="21"/>
    </row>
    <row r="524">
      <c r="D524" s="21"/>
      <c r="H524" s="21"/>
      <c r="I524" s="21"/>
    </row>
    <row r="525">
      <c r="D525" s="21"/>
      <c r="H525" s="21"/>
      <c r="I525" s="21"/>
    </row>
    <row r="526">
      <c r="D526" s="21"/>
      <c r="H526" s="21"/>
      <c r="I526" s="21"/>
    </row>
    <row r="527">
      <c r="D527" s="21"/>
      <c r="H527" s="21"/>
      <c r="I527" s="21"/>
    </row>
    <row r="528">
      <c r="D528" s="21"/>
      <c r="H528" s="21"/>
      <c r="I528" s="21"/>
    </row>
    <row r="529">
      <c r="D529" s="21"/>
      <c r="H529" s="21"/>
      <c r="I529" s="21"/>
    </row>
    <row r="530">
      <c r="D530" s="21"/>
      <c r="H530" s="21"/>
      <c r="I530" s="21"/>
    </row>
    <row r="531">
      <c r="D531" s="21"/>
      <c r="H531" s="21"/>
      <c r="I531" s="21"/>
    </row>
    <row r="532">
      <c r="D532" s="21"/>
      <c r="H532" s="21"/>
      <c r="I532" s="21"/>
    </row>
    <row r="533">
      <c r="D533" s="21"/>
      <c r="H533" s="21"/>
      <c r="I533" s="21"/>
    </row>
    <row r="534">
      <c r="D534" s="21"/>
      <c r="H534" s="21"/>
      <c r="I534" s="21"/>
    </row>
    <row r="535">
      <c r="D535" s="21"/>
      <c r="H535" s="21"/>
      <c r="I535" s="21"/>
    </row>
    <row r="536">
      <c r="D536" s="21"/>
      <c r="H536" s="21"/>
      <c r="I536" s="21"/>
    </row>
    <row r="537">
      <c r="D537" s="21"/>
      <c r="H537" s="21"/>
      <c r="I537" s="21"/>
    </row>
    <row r="538">
      <c r="D538" s="21"/>
      <c r="H538" s="21"/>
      <c r="I538" s="21"/>
    </row>
    <row r="539">
      <c r="D539" s="21"/>
      <c r="H539" s="21"/>
      <c r="I539" s="21"/>
    </row>
    <row r="540">
      <c r="D540" s="21"/>
      <c r="H540" s="21"/>
      <c r="I540" s="21"/>
    </row>
    <row r="541">
      <c r="D541" s="21"/>
      <c r="H541" s="21"/>
      <c r="I541" s="21"/>
    </row>
    <row r="542">
      <c r="D542" s="21"/>
      <c r="H542" s="21"/>
      <c r="I542" s="21"/>
    </row>
    <row r="543">
      <c r="D543" s="21"/>
      <c r="H543" s="21"/>
      <c r="I543" s="21"/>
    </row>
    <row r="544">
      <c r="D544" s="21"/>
      <c r="H544" s="21"/>
      <c r="I544" s="21"/>
    </row>
    <row r="545">
      <c r="D545" s="21"/>
      <c r="H545" s="21"/>
      <c r="I545" s="21"/>
    </row>
    <row r="546">
      <c r="D546" s="21"/>
      <c r="H546" s="21"/>
      <c r="I546" s="21"/>
    </row>
    <row r="547">
      <c r="D547" s="21"/>
      <c r="H547" s="21"/>
      <c r="I547" s="21"/>
    </row>
    <row r="548">
      <c r="D548" s="21"/>
      <c r="H548" s="21"/>
      <c r="I548" s="21"/>
    </row>
    <row r="549">
      <c r="D549" s="21"/>
      <c r="H549" s="21"/>
      <c r="I549" s="21"/>
    </row>
    <row r="550">
      <c r="D550" s="21"/>
      <c r="H550" s="21"/>
      <c r="I550" s="21"/>
    </row>
    <row r="551">
      <c r="D551" s="21"/>
      <c r="H551" s="21"/>
      <c r="I551" s="21"/>
    </row>
    <row r="552">
      <c r="D552" s="21"/>
      <c r="H552" s="21"/>
      <c r="I552" s="21"/>
    </row>
    <row r="553">
      <c r="D553" s="21"/>
      <c r="H553" s="21"/>
      <c r="I553" s="21"/>
    </row>
    <row r="554">
      <c r="D554" s="21"/>
      <c r="H554" s="21"/>
      <c r="I554" s="21"/>
    </row>
    <row r="555">
      <c r="D555" s="21"/>
      <c r="H555" s="21"/>
      <c r="I555" s="21"/>
    </row>
    <row r="556">
      <c r="D556" s="21"/>
      <c r="H556" s="21"/>
      <c r="I556" s="21"/>
    </row>
    <row r="557">
      <c r="D557" s="21"/>
      <c r="H557" s="21"/>
      <c r="I557" s="21"/>
    </row>
    <row r="558">
      <c r="D558" s="21"/>
      <c r="H558" s="21"/>
      <c r="I558" s="21"/>
    </row>
    <row r="559">
      <c r="D559" s="21"/>
      <c r="H559" s="21"/>
      <c r="I559" s="21"/>
    </row>
    <row r="560">
      <c r="D560" s="21"/>
      <c r="H560" s="21"/>
      <c r="I560" s="21"/>
    </row>
    <row r="561">
      <c r="D561" s="21"/>
      <c r="H561" s="21"/>
      <c r="I561" s="21"/>
    </row>
    <row r="562">
      <c r="D562" s="21"/>
      <c r="H562" s="21"/>
      <c r="I562" s="21"/>
    </row>
    <row r="563">
      <c r="D563" s="21"/>
      <c r="H563" s="21"/>
      <c r="I563" s="21"/>
    </row>
    <row r="564">
      <c r="D564" s="21"/>
      <c r="H564" s="21"/>
      <c r="I564" s="21"/>
    </row>
    <row r="565">
      <c r="D565" s="21"/>
      <c r="H565" s="21"/>
      <c r="I565" s="21"/>
    </row>
    <row r="566">
      <c r="D566" s="21"/>
      <c r="H566" s="21"/>
      <c r="I566" s="21"/>
    </row>
    <row r="567">
      <c r="D567" s="21"/>
      <c r="H567" s="21"/>
      <c r="I567" s="21"/>
    </row>
    <row r="568">
      <c r="D568" s="21"/>
      <c r="H568" s="21"/>
      <c r="I568" s="21"/>
    </row>
    <row r="569">
      <c r="D569" s="21"/>
      <c r="H569" s="21"/>
      <c r="I569" s="21"/>
    </row>
    <row r="570">
      <c r="D570" s="21"/>
      <c r="H570" s="21"/>
      <c r="I570" s="21"/>
    </row>
    <row r="571">
      <c r="D571" s="21"/>
      <c r="H571" s="21"/>
      <c r="I571" s="21"/>
    </row>
    <row r="572">
      <c r="D572" s="21"/>
      <c r="H572" s="21"/>
      <c r="I572" s="21"/>
    </row>
    <row r="573">
      <c r="D573" s="21"/>
      <c r="H573" s="21"/>
      <c r="I573" s="21"/>
    </row>
    <row r="574">
      <c r="D574" s="21"/>
      <c r="H574" s="21"/>
      <c r="I574" s="21"/>
    </row>
    <row r="575">
      <c r="D575" s="21"/>
      <c r="H575" s="21"/>
      <c r="I575" s="21"/>
    </row>
    <row r="576">
      <c r="D576" s="21"/>
      <c r="H576" s="21"/>
      <c r="I576" s="21"/>
    </row>
    <row r="577">
      <c r="D577" s="21"/>
      <c r="H577" s="21"/>
      <c r="I577" s="21"/>
    </row>
    <row r="578">
      <c r="D578" s="21"/>
      <c r="H578" s="21"/>
      <c r="I578" s="21"/>
    </row>
    <row r="579">
      <c r="D579" s="21"/>
      <c r="H579" s="21"/>
      <c r="I579" s="21"/>
    </row>
    <row r="580">
      <c r="D580" s="21"/>
      <c r="H580" s="21"/>
      <c r="I580" s="21"/>
    </row>
    <row r="581">
      <c r="D581" s="21"/>
      <c r="H581" s="21"/>
      <c r="I581" s="21"/>
    </row>
    <row r="582">
      <c r="D582" s="21"/>
      <c r="H582" s="21"/>
      <c r="I582" s="21"/>
    </row>
    <row r="583">
      <c r="D583" s="21"/>
      <c r="H583" s="21"/>
      <c r="I583" s="21"/>
    </row>
    <row r="584">
      <c r="D584" s="21"/>
      <c r="H584" s="21"/>
      <c r="I584" s="21"/>
    </row>
    <row r="585">
      <c r="D585" s="21"/>
      <c r="H585" s="21"/>
      <c r="I585" s="21"/>
    </row>
    <row r="586">
      <c r="D586" s="21"/>
      <c r="H586" s="21"/>
      <c r="I586" s="21"/>
    </row>
    <row r="587">
      <c r="D587" s="21"/>
      <c r="H587" s="21"/>
      <c r="I587" s="21"/>
    </row>
    <row r="588">
      <c r="D588" s="21"/>
      <c r="H588" s="21"/>
      <c r="I588" s="21"/>
    </row>
    <row r="589">
      <c r="D589" s="21"/>
      <c r="H589" s="21"/>
      <c r="I589" s="21"/>
    </row>
    <row r="590">
      <c r="D590" s="21"/>
      <c r="H590" s="21"/>
      <c r="I590" s="21"/>
    </row>
    <row r="591">
      <c r="D591" s="21"/>
      <c r="H591" s="21"/>
      <c r="I591" s="21"/>
    </row>
    <row r="592">
      <c r="D592" s="21"/>
      <c r="H592" s="21"/>
      <c r="I592" s="21"/>
    </row>
    <row r="593">
      <c r="D593" s="21"/>
      <c r="H593" s="21"/>
      <c r="I593" s="21"/>
    </row>
    <row r="594">
      <c r="D594" s="21"/>
      <c r="H594" s="21"/>
      <c r="I594" s="21"/>
    </row>
    <row r="595">
      <c r="D595" s="21"/>
      <c r="H595" s="21"/>
      <c r="I595" s="21"/>
    </row>
    <row r="596">
      <c r="D596" s="21"/>
      <c r="H596" s="21"/>
      <c r="I596" s="21"/>
    </row>
    <row r="597">
      <c r="D597" s="21"/>
      <c r="H597" s="21"/>
      <c r="I597" s="21"/>
    </row>
    <row r="598">
      <c r="D598" s="21"/>
      <c r="H598" s="21"/>
      <c r="I598" s="21"/>
    </row>
    <row r="599">
      <c r="D599" s="21"/>
      <c r="H599" s="21"/>
      <c r="I599" s="21"/>
    </row>
    <row r="600">
      <c r="D600" s="21"/>
      <c r="H600" s="21"/>
      <c r="I600" s="21"/>
    </row>
    <row r="601">
      <c r="D601" s="21"/>
      <c r="H601" s="21"/>
      <c r="I601" s="21"/>
    </row>
    <row r="602">
      <c r="D602" s="21"/>
      <c r="H602" s="21"/>
      <c r="I602" s="21"/>
    </row>
    <row r="603">
      <c r="D603" s="21"/>
      <c r="H603" s="21"/>
      <c r="I603" s="21"/>
    </row>
    <row r="604">
      <c r="D604" s="21"/>
      <c r="H604" s="21"/>
      <c r="I604" s="21"/>
    </row>
    <row r="605">
      <c r="D605" s="21"/>
      <c r="H605" s="21"/>
      <c r="I605" s="21"/>
    </row>
    <row r="606">
      <c r="D606" s="21"/>
      <c r="H606" s="21"/>
      <c r="I606" s="21"/>
    </row>
    <row r="607">
      <c r="D607" s="21"/>
      <c r="H607" s="21"/>
      <c r="I607" s="21"/>
    </row>
    <row r="608">
      <c r="D608" s="21"/>
      <c r="H608" s="21"/>
      <c r="I608" s="21"/>
    </row>
    <row r="609">
      <c r="D609" s="21"/>
      <c r="H609" s="21"/>
      <c r="I609" s="21"/>
    </row>
    <row r="610">
      <c r="D610" s="21"/>
      <c r="H610" s="21"/>
      <c r="I610" s="21"/>
    </row>
    <row r="611">
      <c r="D611" s="21"/>
      <c r="H611" s="21"/>
      <c r="I611" s="21"/>
    </row>
    <row r="612">
      <c r="D612" s="21"/>
      <c r="H612" s="21"/>
      <c r="I612" s="21"/>
    </row>
    <row r="613">
      <c r="D613" s="21"/>
      <c r="H613" s="21"/>
      <c r="I613" s="21"/>
    </row>
    <row r="614">
      <c r="D614" s="21"/>
      <c r="H614" s="21"/>
      <c r="I614" s="21"/>
    </row>
    <row r="615">
      <c r="D615" s="21"/>
      <c r="H615" s="21"/>
      <c r="I615" s="21"/>
    </row>
    <row r="616">
      <c r="D616" s="21"/>
      <c r="H616" s="21"/>
      <c r="I616" s="21"/>
    </row>
    <row r="617">
      <c r="D617" s="21"/>
      <c r="H617" s="21"/>
      <c r="I617" s="21"/>
    </row>
    <row r="618">
      <c r="D618" s="21"/>
      <c r="H618" s="21"/>
      <c r="I618" s="21"/>
    </row>
    <row r="619">
      <c r="D619" s="21"/>
      <c r="H619" s="21"/>
      <c r="I619" s="21"/>
    </row>
    <row r="620">
      <c r="D620" s="21"/>
      <c r="H620" s="21"/>
      <c r="I620" s="21"/>
    </row>
    <row r="621">
      <c r="D621" s="21"/>
      <c r="H621" s="21"/>
      <c r="I621" s="21"/>
    </row>
    <row r="622">
      <c r="D622" s="21"/>
      <c r="H622" s="21"/>
      <c r="I622" s="21"/>
    </row>
    <row r="623">
      <c r="D623" s="21"/>
      <c r="H623" s="21"/>
      <c r="I623" s="21"/>
    </row>
    <row r="624">
      <c r="D624" s="21"/>
      <c r="H624" s="21"/>
      <c r="I624" s="21"/>
    </row>
    <row r="625">
      <c r="D625" s="21"/>
      <c r="H625" s="21"/>
      <c r="I625" s="21"/>
    </row>
    <row r="626">
      <c r="D626" s="21"/>
      <c r="H626" s="21"/>
      <c r="I626" s="21"/>
    </row>
    <row r="627">
      <c r="D627" s="21"/>
      <c r="H627" s="21"/>
      <c r="I627" s="21"/>
    </row>
    <row r="628">
      <c r="D628" s="21"/>
      <c r="H628" s="21"/>
      <c r="I628" s="21"/>
    </row>
    <row r="629">
      <c r="D629" s="21"/>
      <c r="H629" s="21"/>
      <c r="I629" s="21"/>
    </row>
    <row r="630">
      <c r="D630" s="21"/>
      <c r="H630" s="21"/>
      <c r="I630" s="21"/>
    </row>
    <row r="631">
      <c r="D631" s="21"/>
      <c r="H631" s="21"/>
      <c r="I631" s="21"/>
    </row>
    <row r="632">
      <c r="D632" s="21"/>
      <c r="H632" s="21"/>
      <c r="I632" s="21"/>
    </row>
    <row r="633">
      <c r="D633" s="21"/>
      <c r="H633" s="21"/>
      <c r="I633" s="21"/>
    </row>
    <row r="634">
      <c r="D634" s="21"/>
      <c r="H634" s="21"/>
      <c r="I634" s="21"/>
    </row>
    <row r="635">
      <c r="D635" s="21"/>
      <c r="H635" s="21"/>
      <c r="I635" s="21"/>
    </row>
    <row r="636">
      <c r="D636" s="21"/>
      <c r="H636" s="21"/>
      <c r="I636" s="21"/>
    </row>
    <row r="637">
      <c r="D637" s="21"/>
      <c r="H637" s="21"/>
      <c r="I637" s="21"/>
    </row>
    <row r="638">
      <c r="D638" s="21"/>
      <c r="H638" s="21"/>
      <c r="I638" s="21"/>
    </row>
    <row r="639">
      <c r="D639" s="21"/>
      <c r="H639" s="21"/>
      <c r="I639" s="21"/>
    </row>
    <row r="640">
      <c r="D640" s="21"/>
      <c r="H640" s="21"/>
      <c r="I640" s="21"/>
    </row>
    <row r="641">
      <c r="D641" s="21"/>
      <c r="H641" s="21"/>
      <c r="I641" s="21"/>
    </row>
    <row r="642">
      <c r="D642" s="21"/>
      <c r="H642" s="21"/>
      <c r="I642" s="21"/>
    </row>
    <row r="643">
      <c r="D643" s="21"/>
      <c r="H643" s="21"/>
      <c r="I643" s="21"/>
    </row>
    <row r="644">
      <c r="D644" s="21"/>
      <c r="H644" s="21"/>
      <c r="I644" s="21"/>
    </row>
    <row r="645">
      <c r="D645" s="21"/>
      <c r="H645" s="21"/>
      <c r="I645" s="21"/>
    </row>
    <row r="646">
      <c r="D646" s="21"/>
      <c r="H646" s="21"/>
      <c r="I646" s="21"/>
    </row>
    <row r="647">
      <c r="D647" s="21"/>
      <c r="H647" s="21"/>
      <c r="I647" s="21"/>
    </row>
    <row r="648">
      <c r="D648" s="21"/>
      <c r="H648" s="21"/>
      <c r="I648" s="21"/>
    </row>
    <row r="649">
      <c r="D649" s="21"/>
      <c r="H649" s="21"/>
      <c r="I649" s="21"/>
    </row>
    <row r="650">
      <c r="D650" s="21"/>
      <c r="H650" s="21"/>
      <c r="I650" s="21"/>
    </row>
    <row r="651">
      <c r="D651" s="21"/>
      <c r="H651" s="21"/>
      <c r="I651" s="21"/>
    </row>
    <row r="652">
      <c r="D652" s="21"/>
      <c r="H652" s="21"/>
      <c r="I652" s="21"/>
    </row>
    <row r="653">
      <c r="D653" s="21"/>
      <c r="H653" s="21"/>
      <c r="I653" s="21"/>
    </row>
    <row r="654">
      <c r="D654" s="21"/>
      <c r="H654" s="21"/>
      <c r="I654" s="21"/>
    </row>
    <row r="655">
      <c r="D655" s="21"/>
      <c r="H655" s="21"/>
      <c r="I655" s="21"/>
    </row>
    <row r="656">
      <c r="D656" s="21"/>
      <c r="H656" s="21"/>
      <c r="I656" s="21"/>
    </row>
    <row r="657">
      <c r="D657" s="21"/>
      <c r="H657" s="21"/>
      <c r="I657" s="21"/>
    </row>
    <row r="658">
      <c r="D658" s="21"/>
      <c r="H658" s="21"/>
      <c r="I658" s="21"/>
    </row>
    <row r="659">
      <c r="D659" s="21"/>
      <c r="H659" s="21"/>
      <c r="I659" s="21"/>
    </row>
    <row r="660">
      <c r="D660" s="21"/>
      <c r="H660" s="21"/>
      <c r="I660" s="21"/>
    </row>
    <row r="661">
      <c r="D661" s="21"/>
      <c r="H661" s="21"/>
      <c r="I661" s="21"/>
    </row>
    <row r="662">
      <c r="D662" s="21"/>
      <c r="H662" s="21"/>
      <c r="I662" s="21"/>
    </row>
    <row r="663">
      <c r="D663" s="21"/>
      <c r="H663" s="21"/>
      <c r="I663" s="21"/>
    </row>
    <row r="664">
      <c r="D664" s="21"/>
      <c r="H664" s="21"/>
      <c r="I664" s="21"/>
    </row>
    <row r="665">
      <c r="D665" s="21"/>
      <c r="H665" s="21"/>
      <c r="I665" s="21"/>
    </row>
    <row r="666">
      <c r="D666" s="21"/>
      <c r="H666" s="21"/>
      <c r="I666" s="21"/>
    </row>
    <row r="667">
      <c r="D667" s="21"/>
      <c r="H667" s="21"/>
      <c r="I667" s="21"/>
    </row>
    <row r="668">
      <c r="D668" s="21"/>
      <c r="H668" s="21"/>
      <c r="I668" s="21"/>
    </row>
    <row r="669">
      <c r="D669" s="21"/>
      <c r="H669" s="21"/>
      <c r="I669" s="21"/>
    </row>
    <row r="670">
      <c r="D670" s="21"/>
      <c r="H670" s="21"/>
      <c r="I670" s="21"/>
    </row>
    <row r="671">
      <c r="D671" s="21"/>
      <c r="H671" s="21"/>
      <c r="I671" s="21"/>
    </row>
    <row r="672">
      <c r="D672" s="21"/>
      <c r="H672" s="21"/>
      <c r="I672" s="21"/>
    </row>
    <row r="673">
      <c r="D673" s="21"/>
      <c r="H673" s="21"/>
      <c r="I673" s="21"/>
    </row>
    <row r="674">
      <c r="D674" s="21"/>
      <c r="H674" s="21"/>
      <c r="I674" s="21"/>
    </row>
    <row r="675">
      <c r="D675" s="21"/>
      <c r="H675" s="21"/>
      <c r="I675" s="21"/>
    </row>
    <row r="676">
      <c r="D676" s="21"/>
      <c r="H676" s="21"/>
      <c r="I676" s="21"/>
    </row>
    <row r="677">
      <c r="D677" s="21"/>
      <c r="H677" s="21"/>
      <c r="I677" s="21"/>
    </row>
    <row r="678">
      <c r="D678" s="21"/>
      <c r="H678" s="21"/>
      <c r="I678" s="21"/>
    </row>
    <row r="679">
      <c r="D679" s="21"/>
      <c r="H679" s="21"/>
      <c r="I679" s="21"/>
    </row>
    <row r="680">
      <c r="D680" s="21"/>
      <c r="H680" s="21"/>
      <c r="I680" s="21"/>
    </row>
    <row r="681">
      <c r="D681" s="21"/>
      <c r="H681" s="21"/>
      <c r="I681" s="21"/>
    </row>
    <row r="682">
      <c r="D682" s="21"/>
      <c r="H682" s="21"/>
      <c r="I682" s="21"/>
    </row>
    <row r="683">
      <c r="D683" s="21"/>
      <c r="H683" s="21"/>
      <c r="I683" s="21"/>
    </row>
    <row r="684">
      <c r="D684" s="21"/>
      <c r="H684" s="21"/>
      <c r="I684" s="21"/>
    </row>
    <row r="685">
      <c r="D685" s="21"/>
      <c r="H685" s="21"/>
      <c r="I685" s="21"/>
    </row>
    <row r="686">
      <c r="D686" s="21"/>
      <c r="H686" s="21"/>
      <c r="I686" s="21"/>
    </row>
    <row r="687">
      <c r="D687" s="21"/>
      <c r="H687" s="21"/>
      <c r="I687" s="21"/>
    </row>
    <row r="688">
      <c r="D688" s="21"/>
      <c r="H688" s="21"/>
      <c r="I688" s="21"/>
    </row>
    <row r="689">
      <c r="D689" s="21"/>
      <c r="H689" s="21"/>
      <c r="I689" s="21"/>
    </row>
    <row r="690">
      <c r="D690" s="21"/>
      <c r="H690" s="21"/>
      <c r="I690" s="21"/>
    </row>
    <row r="691">
      <c r="D691" s="21"/>
      <c r="H691" s="21"/>
      <c r="I691" s="21"/>
    </row>
    <row r="692">
      <c r="D692" s="21"/>
      <c r="H692" s="21"/>
      <c r="I692" s="21"/>
    </row>
    <row r="693">
      <c r="D693" s="21"/>
      <c r="H693" s="21"/>
      <c r="I693" s="21"/>
    </row>
    <row r="694">
      <c r="D694" s="21"/>
      <c r="H694" s="21"/>
      <c r="I694" s="21"/>
    </row>
    <row r="695">
      <c r="D695" s="21"/>
      <c r="H695" s="21"/>
      <c r="I695" s="21"/>
    </row>
    <row r="696">
      <c r="D696" s="21"/>
      <c r="H696" s="21"/>
      <c r="I696" s="21"/>
    </row>
    <row r="697">
      <c r="D697" s="21"/>
      <c r="H697" s="21"/>
      <c r="I697" s="21"/>
    </row>
    <row r="698">
      <c r="D698" s="21"/>
      <c r="H698" s="21"/>
      <c r="I698" s="21"/>
    </row>
    <row r="699">
      <c r="D699" s="21"/>
      <c r="H699" s="21"/>
      <c r="I699" s="21"/>
    </row>
    <row r="700">
      <c r="D700" s="21"/>
      <c r="H700" s="21"/>
      <c r="I700" s="21"/>
    </row>
    <row r="701">
      <c r="D701" s="21"/>
      <c r="H701" s="21"/>
      <c r="I701" s="21"/>
    </row>
    <row r="702">
      <c r="D702" s="21"/>
      <c r="H702" s="21"/>
      <c r="I702" s="21"/>
    </row>
    <row r="703">
      <c r="D703" s="21"/>
      <c r="H703" s="21"/>
      <c r="I703" s="21"/>
    </row>
    <row r="704">
      <c r="D704" s="21"/>
      <c r="H704" s="21"/>
      <c r="I704" s="21"/>
    </row>
    <row r="705">
      <c r="D705" s="21"/>
      <c r="H705" s="21"/>
      <c r="I705" s="21"/>
    </row>
    <row r="706">
      <c r="D706" s="21"/>
      <c r="H706" s="21"/>
      <c r="I706" s="21"/>
    </row>
    <row r="707">
      <c r="D707" s="21"/>
      <c r="H707" s="21"/>
      <c r="I707" s="21"/>
    </row>
    <row r="708">
      <c r="D708" s="21"/>
      <c r="H708" s="21"/>
      <c r="I708" s="21"/>
    </row>
    <row r="709">
      <c r="D709" s="21"/>
      <c r="H709" s="21"/>
      <c r="I709" s="21"/>
    </row>
    <row r="710">
      <c r="D710" s="21"/>
      <c r="H710" s="21"/>
      <c r="I710" s="21"/>
    </row>
    <row r="711">
      <c r="D711" s="21"/>
      <c r="H711" s="21"/>
      <c r="I711" s="21"/>
    </row>
    <row r="712">
      <c r="D712" s="21"/>
      <c r="H712" s="21"/>
      <c r="I712" s="21"/>
    </row>
    <row r="713">
      <c r="D713" s="21"/>
      <c r="H713" s="21"/>
      <c r="I713" s="21"/>
    </row>
    <row r="714">
      <c r="D714" s="21"/>
      <c r="H714" s="21"/>
      <c r="I714" s="21"/>
    </row>
    <row r="715">
      <c r="D715" s="21"/>
      <c r="H715" s="21"/>
      <c r="I715" s="21"/>
    </row>
    <row r="716">
      <c r="D716" s="21"/>
      <c r="H716" s="21"/>
      <c r="I716" s="21"/>
    </row>
    <row r="717">
      <c r="D717" s="21"/>
      <c r="H717" s="21"/>
      <c r="I717" s="21"/>
    </row>
    <row r="718">
      <c r="D718" s="21"/>
      <c r="H718" s="21"/>
      <c r="I718" s="21"/>
    </row>
    <row r="719">
      <c r="D719" s="21"/>
      <c r="H719" s="21"/>
      <c r="I719" s="21"/>
    </row>
    <row r="720">
      <c r="D720" s="21"/>
      <c r="H720" s="21"/>
      <c r="I720" s="21"/>
    </row>
    <row r="721">
      <c r="D721" s="21"/>
      <c r="H721" s="21"/>
      <c r="I721" s="21"/>
    </row>
    <row r="722">
      <c r="D722" s="21"/>
      <c r="H722" s="21"/>
      <c r="I722" s="21"/>
    </row>
    <row r="723">
      <c r="D723" s="21"/>
      <c r="H723" s="21"/>
      <c r="I723" s="21"/>
    </row>
    <row r="724">
      <c r="D724" s="21"/>
      <c r="H724" s="21"/>
      <c r="I724" s="21"/>
    </row>
    <row r="725">
      <c r="D725" s="21"/>
      <c r="H725" s="21"/>
      <c r="I725" s="21"/>
    </row>
    <row r="726">
      <c r="D726" s="21"/>
      <c r="H726" s="21"/>
      <c r="I726" s="21"/>
    </row>
    <row r="727">
      <c r="D727" s="21"/>
      <c r="H727" s="21"/>
      <c r="I727" s="21"/>
    </row>
    <row r="728">
      <c r="D728" s="21"/>
      <c r="H728" s="21"/>
      <c r="I728" s="21"/>
    </row>
    <row r="729">
      <c r="D729" s="21"/>
      <c r="H729" s="21"/>
      <c r="I729" s="21"/>
    </row>
    <row r="730">
      <c r="D730" s="21"/>
      <c r="H730" s="21"/>
      <c r="I730" s="21"/>
    </row>
    <row r="731">
      <c r="D731" s="21"/>
      <c r="H731" s="21"/>
      <c r="I731" s="21"/>
    </row>
    <row r="732">
      <c r="D732" s="21"/>
      <c r="H732" s="21"/>
      <c r="I732" s="21"/>
    </row>
    <row r="733">
      <c r="D733" s="21"/>
      <c r="H733" s="21"/>
      <c r="I733" s="21"/>
    </row>
    <row r="734">
      <c r="D734" s="21"/>
      <c r="H734" s="21"/>
      <c r="I734" s="21"/>
    </row>
    <row r="735">
      <c r="D735" s="21"/>
      <c r="H735" s="21"/>
      <c r="I735" s="21"/>
    </row>
    <row r="736">
      <c r="D736" s="21"/>
      <c r="H736" s="21"/>
      <c r="I736" s="21"/>
    </row>
    <row r="737">
      <c r="D737" s="21"/>
      <c r="H737" s="21"/>
      <c r="I737" s="21"/>
    </row>
    <row r="738">
      <c r="D738" s="21"/>
      <c r="H738" s="21"/>
      <c r="I738" s="21"/>
    </row>
    <row r="739">
      <c r="D739" s="21"/>
      <c r="H739" s="21"/>
      <c r="I739" s="21"/>
    </row>
    <row r="740">
      <c r="D740" s="21"/>
      <c r="H740" s="21"/>
      <c r="I740" s="21"/>
    </row>
    <row r="741">
      <c r="D741" s="21"/>
      <c r="H741" s="21"/>
      <c r="I741" s="21"/>
    </row>
    <row r="742">
      <c r="D742" s="21"/>
      <c r="H742" s="21"/>
      <c r="I742" s="21"/>
    </row>
    <row r="743">
      <c r="D743" s="21"/>
      <c r="H743" s="21"/>
      <c r="I743" s="21"/>
    </row>
    <row r="744">
      <c r="D744" s="21"/>
      <c r="H744" s="21"/>
      <c r="I744" s="21"/>
    </row>
    <row r="745">
      <c r="D745" s="21"/>
      <c r="H745" s="21"/>
      <c r="I745" s="21"/>
    </row>
    <row r="746">
      <c r="D746" s="21"/>
      <c r="H746" s="21"/>
      <c r="I746" s="21"/>
    </row>
    <row r="747">
      <c r="D747" s="21"/>
      <c r="H747" s="21"/>
      <c r="I747" s="21"/>
    </row>
    <row r="748">
      <c r="D748" s="21"/>
      <c r="H748" s="21"/>
      <c r="I748" s="21"/>
    </row>
    <row r="749">
      <c r="D749" s="21"/>
      <c r="H749" s="21"/>
      <c r="I749" s="21"/>
    </row>
    <row r="750">
      <c r="D750" s="21"/>
      <c r="H750" s="21"/>
      <c r="I750" s="21"/>
    </row>
    <row r="751">
      <c r="D751" s="21"/>
      <c r="H751" s="21"/>
      <c r="I751" s="21"/>
    </row>
    <row r="752">
      <c r="D752" s="21"/>
      <c r="H752" s="21"/>
      <c r="I752" s="21"/>
    </row>
    <row r="753">
      <c r="D753" s="21"/>
      <c r="H753" s="21"/>
      <c r="I753" s="21"/>
    </row>
    <row r="754">
      <c r="D754" s="21"/>
      <c r="H754" s="21"/>
      <c r="I754" s="21"/>
    </row>
    <row r="755">
      <c r="D755" s="21"/>
      <c r="H755" s="21"/>
      <c r="I755" s="21"/>
    </row>
    <row r="756">
      <c r="D756" s="21"/>
      <c r="H756" s="21"/>
      <c r="I756" s="21"/>
    </row>
    <row r="757">
      <c r="D757" s="21"/>
      <c r="H757" s="21"/>
      <c r="I757" s="21"/>
    </row>
    <row r="758">
      <c r="D758" s="21"/>
      <c r="H758" s="21"/>
      <c r="I758" s="21"/>
    </row>
    <row r="759">
      <c r="D759" s="21"/>
      <c r="H759" s="21"/>
      <c r="I759" s="21"/>
    </row>
    <row r="760">
      <c r="D760" s="21"/>
      <c r="H760" s="21"/>
      <c r="I760" s="21"/>
    </row>
    <row r="761">
      <c r="D761" s="21"/>
      <c r="H761" s="21"/>
      <c r="I761" s="21"/>
    </row>
    <row r="762">
      <c r="D762" s="21"/>
      <c r="H762" s="21"/>
      <c r="I762" s="21"/>
    </row>
    <row r="763">
      <c r="D763" s="21"/>
      <c r="H763" s="21"/>
      <c r="I763" s="21"/>
    </row>
    <row r="764">
      <c r="D764" s="21"/>
      <c r="H764" s="21"/>
      <c r="I764" s="21"/>
    </row>
    <row r="765">
      <c r="D765" s="21"/>
      <c r="H765" s="21"/>
      <c r="I765" s="21"/>
    </row>
    <row r="766">
      <c r="D766" s="21"/>
      <c r="H766" s="21"/>
      <c r="I766" s="21"/>
    </row>
    <row r="767">
      <c r="D767" s="21"/>
      <c r="H767" s="21"/>
      <c r="I767" s="21"/>
    </row>
    <row r="768">
      <c r="D768" s="21"/>
      <c r="H768" s="21"/>
      <c r="I768" s="21"/>
    </row>
    <row r="769">
      <c r="D769" s="21"/>
      <c r="H769" s="21"/>
      <c r="I769" s="21"/>
    </row>
    <row r="770">
      <c r="D770" s="21"/>
      <c r="H770" s="21"/>
      <c r="I770" s="21"/>
    </row>
    <row r="771">
      <c r="D771" s="21"/>
      <c r="H771" s="21"/>
      <c r="I771" s="21"/>
    </row>
    <row r="772">
      <c r="D772" s="21"/>
      <c r="H772" s="21"/>
      <c r="I772" s="21"/>
    </row>
    <row r="773">
      <c r="D773" s="21"/>
      <c r="H773" s="21"/>
      <c r="I773" s="21"/>
    </row>
    <row r="774">
      <c r="D774" s="21"/>
      <c r="H774" s="21"/>
      <c r="I774" s="21"/>
    </row>
    <row r="775">
      <c r="D775" s="21"/>
      <c r="H775" s="21"/>
      <c r="I775" s="21"/>
    </row>
    <row r="776">
      <c r="D776" s="21"/>
      <c r="H776" s="21"/>
      <c r="I776" s="21"/>
    </row>
    <row r="777">
      <c r="D777" s="21"/>
      <c r="H777" s="21"/>
      <c r="I777" s="21"/>
    </row>
    <row r="778">
      <c r="D778" s="21"/>
      <c r="H778" s="21"/>
      <c r="I778" s="21"/>
    </row>
    <row r="779">
      <c r="D779" s="21"/>
      <c r="H779" s="21"/>
      <c r="I779" s="21"/>
    </row>
    <row r="780">
      <c r="D780" s="21"/>
      <c r="H780" s="21"/>
      <c r="I780" s="21"/>
    </row>
    <row r="781">
      <c r="D781" s="21"/>
      <c r="H781" s="21"/>
      <c r="I781" s="21"/>
    </row>
    <row r="782">
      <c r="D782" s="21"/>
      <c r="H782" s="21"/>
      <c r="I782" s="21"/>
    </row>
    <row r="783">
      <c r="D783" s="21"/>
      <c r="H783" s="21"/>
      <c r="I783" s="21"/>
    </row>
    <row r="784">
      <c r="D784" s="21"/>
      <c r="H784" s="21"/>
      <c r="I784" s="21"/>
    </row>
    <row r="785">
      <c r="D785" s="21"/>
      <c r="H785" s="21"/>
      <c r="I785" s="21"/>
    </row>
    <row r="786">
      <c r="D786" s="21"/>
      <c r="H786" s="21"/>
      <c r="I786" s="21"/>
    </row>
    <row r="787">
      <c r="D787" s="21"/>
      <c r="H787" s="21"/>
      <c r="I787" s="21"/>
    </row>
    <row r="788">
      <c r="D788" s="21"/>
      <c r="H788" s="21"/>
      <c r="I788" s="21"/>
    </row>
    <row r="789">
      <c r="D789" s="21"/>
      <c r="H789" s="21"/>
      <c r="I789" s="21"/>
    </row>
    <row r="790">
      <c r="D790" s="21"/>
      <c r="H790" s="21"/>
      <c r="I790" s="21"/>
    </row>
    <row r="791">
      <c r="D791" s="21"/>
      <c r="H791" s="21"/>
      <c r="I791" s="21"/>
    </row>
    <row r="792">
      <c r="D792" s="21"/>
      <c r="H792" s="21"/>
      <c r="I792" s="21"/>
    </row>
    <row r="793">
      <c r="D793" s="21"/>
      <c r="H793" s="21"/>
      <c r="I793" s="21"/>
    </row>
    <row r="794">
      <c r="D794" s="21"/>
      <c r="H794" s="21"/>
      <c r="I794" s="21"/>
    </row>
    <row r="795">
      <c r="D795" s="21"/>
      <c r="H795" s="21"/>
      <c r="I795" s="21"/>
    </row>
    <row r="796">
      <c r="D796" s="21"/>
      <c r="H796" s="21"/>
      <c r="I796" s="21"/>
    </row>
    <row r="797">
      <c r="D797" s="21"/>
      <c r="H797" s="21"/>
      <c r="I797" s="21"/>
    </row>
    <row r="798">
      <c r="D798" s="21"/>
      <c r="H798" s="21"/>
      <c r="I798" s="21"/>
    </row>
    <row r="799">
      <c r="D799" s="21"/>
      <c r="H799" s="21"/>
      <c r="I799" s="21"/>
    </row>
    <row r="800">
      <c r="D800" s="21"/>
      <c r="H800" s="21"/>
      <c r="I800" s="21"/>
    </row>
    <row r="801">
      <c r="D801" s="21"/>
      <c r="H801" s="21"/>
      <c r="I801" s="21"/>
    </row>
    <row r="802">
      <c r="D802" s="21"/>
      <c r="H802" s="21"/>
      <c r="I802" s="21"/>
    </row>
    <row r="803">
      <c r="D803" s="21"/>
      <c r="H803" s="21"/>
      <c r="I803" s="21"/>
    </row>
    <row r="804">
      <c r="D804" s="21"/>
      <c r="H804" s="21"/>
      <c r="I804" s="21"/>
    </row>
    <row r="805">
      <c r="D805" s="21"/>
      <c r="H805" s="21"/>
      <c r="I805" s="21"/>
    </row>
    <row r="806">
      <c r="D806" s="21"/>
      <c r="H806" s="21"/>
      <c r="I806" s="21"/>
    </row>
    <row r="807">
      <c r="D807" s="21"/>
      <c r="H807" s="21"/>
      <c r="I807" s="21"/>
    </row>
    <row r="808">
      <c r="D808" s="21"/>
      <c r="H808" s="21"/>
      <c r="I808" s="21"/>
    </row>
    <row r="809">
      <c r="D809" s="21"/>
      <c r="H809" s="21"/>
      <c r="I809" s="21"/>
    </row>
    <row r="810">
      <c r="D810" s="21"/>
      <c r="H810" s="21"/>
      <c r="I810" s="21"/>
    </row>
    <row r="811">
      <c r="D811" s="21"/>
      <c r="H811" s="21"/>
      <c r="I811" s="21"/>
    </row>
    <row r="812">
      <c r="D812" s="21"/>
      <c r="H812" s="21"/>
      <c r="I812" s="21"/>
    </row>
    <row r="813">
      <c r="D813" s="21"/>
      <c r="H813" s="21"/>
      <c r="I813" s="21"/>
    </row>
    <row r="814">
      <c r="D814" s="21"/>
      <c r="H814" s="21"/>
      <c r="I814" s="21"/>
    </row>
    <row r="815">
      <c r="D815" s="21"/>
      <c r="H815" s="21"/>
      <c r="I815" s="21"/>
    </row>
    <row r="816">
      <c r="D816" s="21"/>
      <c r="H816" s="21"/>
      <c r="I816" s="21"/>
    </row>
    <row r="817">
      <c r="D817" s="21"/>
      <c r="H817" s="21"/>
      <c r="I817" s="21"/>
    </row>
    <row r="818">
      <c r="D818" s="21"/>
      <c r="H818" s="21"/>
      <c r="I818" s="21"/>
    </row>
    <row r="819">
      <c r="D819" s="21"/>
      <c r="H819" s="21"/>
      <c r="I819" s="21"/>
    </row>
    <row r="820">
      <c r="D820" s="21"/>
      <c r="H820" s="21"/>
      <c r="I820" s="21"/>
    </row>
    <row r="821">
      <c r="D821" s="21"/>
      <c r="H821" s="21"/>
      <c r="I821" s="21"/>
    </row>
    <row r="822">
      <c r="D822" s="21"/>
      <c r="H822" s="21"/>
      <c r="I822" s="21"/>
    </row>
    <row r="823">
      <c r="D823" s="21"/>
      <c r="H823" s="21"/>
      <c r="I823" s="21"/>
    </row>
    <row r="824">
      <c r="D824" s="21"/>
      <c r="H824" s="21"/>
      <c r="I824" s="21"/>
    </row>
    <row r="825">
      <c r="D825" s="21"/>
      <c r="H825" s="21"/>
      <c r="I825" s="21"/>
    </row>
    <row r="826">
      <c r="D826" s="21"/>
      <c r="H826" s="21"/>
      <c r="I826" s="21"/>
    </row>
    <row r="827">
      <c r="D827" s="21"/>
      <c r="H827" s="21"/>
      <c r="I827" s="21"/>
    </row>
    <row r="828">
      <c r="D828" s="21"/>
      <c r="H828" s="21"/>
      <c r="I828" s="21"/>
    </row>
    <row r="829">
      <c r="D829" s="21"/>
      <c r="H829" s="21"/>
      <c r="I829" s="21"/>
    </row>
    <row r="830">
      <c r="D830" s="21"/>
      <c r="H830" s="21"/>
      <c r="I830" s="21"/>
    </row>
    <row r="831">
      <c r="D831" s="21"/>
      <c r="H831" s="21"/>
      <c r="I831" s="21"/>
    </row>
    <row r="832">
      <c r="D832" s="21"/>
      <c r="H832" s="21"/>
      <c r="I832" s="21"/>
    </row>
    <row r="833">
      <c r="D833" s="21"/>
      <c r="H833" s="21"/>
      <c r="I833" s="21"/>
    </row>
    <row r="834">
      <c r="D834" s="21"/>
      <c r="H834" s="21"/>
      <c r="I834" s="21"/>
    </row>
    <row r="835">
      <c r="D835" s="21"/>
      <c r="H835" s="21"/>
      <c r="I835" s="21"/>
    </row>
    <row r="836">
      <c r="D836" s="21"/>
      <c r="H836" s="21"/>
      <c r="I836" s="21"/>
    </row>
    <row r="837">
      <c r="D837" s="21"/>
      <c r="H837" s="21"/>
      <c r="I837" s="21"/>
    </row>
    <row r="838">
      <c r="D838" s="21"/>
      <c r="H838" s="21"/>
      <c r="I838" s="21"/>
    </row>
    <row r="839">
      <c r="D839" s="21"/>
      <c r="H839" s="21"/>
      <c r="I839" s="21"/>
    </row>
    <row r="840">
      <c r="D840" s="21"/>
      <c r="H840" s="21"/>
      <c r="I840" s="21"/>
    </row>
    <row r="841">
      <c r="D841" s="21"/>
      <c r="H841" s="21"/>
      <c r="I841" s="21"/>
    </row>
    <row r="842">
      <c r="D842" s="21"/>
      <c r="H842" s="21"/>
      <c r="I842" s="21"/>
    </row>
    <row r="843">
      <c r="D843" s="21"/>
      <c r="H843" s="21"/>
      <c r="I843" s="21"/>
    </row>
    <row r="844">
      <c r="D844" s="21"/>
      <c r="H844" s="21"/>
      <c r="I844" s="21"/>
    </row>
    <row r="845">
      <c r="D845" s="21"/>
      <c r="H845" s="21"/>
      <c r="I845" s="21"/>
    </row>
    <row r="846">
      <c r="D846" s="21"/>
      <c r="H846" s="21"/>
      <c r="I846" s="21"/>
    </row>
    <row r="847">
      <c r="D847" s="21"/>
      <c r="H847" s="21"/>
      <c r="I847" s="21"/>
    </row>
    <row r="848">
      <c r="D848" s="21"/>
      <c r="H848" s="21"/>
      <c r="I848" s="21"/>
    </row>
    <row r="849">
      <c r="D849" s="21"/>
      <c r="H849" s="21"/>
      <c r="I849" s="21"/>
    </row>
    <row r="850">
      <c r="D850" s="21"/>
      <c r="H850" s="21"/>
      <c r="I850" s="21"/>
    </row>
    <row r="851">
      <c r="D851" s="21"/>
      <c r="H851" s="21"/>
      <c r="I851" s="21"/>
    </row>
    <row r="852">
      <c r="D852" s="21"/>
      <c r="H852" s="21"/>
      <c r="I852" s="21"/>
    </row>
    <row r="853">
      <c r="D853" s="21"/>
      <c r="H853" s="21"/>
      <c r="I853" s="21"/>
    </row>
    <row r="854">
      <c r="D854" s="21"/>
      <c r="H854" s="21"/>
      <c r="I854" s="21"/>
    </row>
    <row r="855">
      <c r="D855" s="21"/>
      <c r="H855" s="21"/>
      <c r="I855" s="21"/>
    </row>
    <row r="856">
      <c r="D856" s="21"/>
      <c r="H856" s="21"/>
      <c r="I856" s="21"/>
    </row>
    <row r="857">
      <c r="D857" s="21"/>
      <c r="H857" s="21"/>
      <c r="I857" s="21"/>
    </row>
    <row r="858">
      <c r="D858" s="21"/>
      <c r="H858" s="21"/>
      <c r="I858" s="21"/>
    </row>
    <row r="859">
      <c r="D859" s="21"/>
      <c r="H859" s="21"/>
      <c r="I859" s="21"/>
    </row>
    <row r="860">
      <c r="D860" s="21"/>
      <c r="H860" s="21"/>
      <c r="I860" s="21"/>
    </row>
    <row r="861">
      <c r="D861" s="21"/>
      <c r="H861" s="21"/>
      <c r="I861" s="21"/>
    </row>
    <row r="862">
      <c r="D862" s="21"/>
      <c r="H862" s="21"/>
      <c r="I862" s="21"/>
    </row>
    <row r="863">
      <c r="D863" s="21"/>
      <c r="H863" s="21"/>
      <c r="I863" s="21"/>
    </row>
    <row r="864">
      <c r="D864" s="21"/>
      <c r="H864" s="21"/>
      <c r="I864" s="21"/>
    </row>
    <row r="865">
      <c r="D865" s="21"/>
      <c r="H865" s="21"/>
      <c r="I865" s="21"/>
    </row>
    <row r="866">
      <c r="D866" s="21"/>
      <c r="H866" s="21"/>
      <c r="I866" s="21"/>
    </row>
    <row r="867">
      <c r="D867" s="21"/>
      <c r="H867" s="21"/>
      <c r="I867" s="21"/>
    </row>
    <row r="868">
      <c r="D868" s="21"/>
      <c r="H868" s="21"/>
      <c r="I868" s="21"/>
    </row>
    <row r="869">
      <c r="D869" s="21"/>
      <c r="H869" s="21"/>
      <c r="I869" s="21"/>
    </row>
    <row r="870">
      <c r="D870" s="21"/>
      <c r="H870" s="21"/>
      <c r="I870" s="21"/>
    </row>
    <row r="871">
      <c r="D871" s="21"/>
      <c r="H871" s="21"/>
      <c r="I871" s="21"/>
    </row>
    <row r="872">
      <c r="D872" s="21"/>
      <c r="H872" s="21"/>
      <c r="I872" s="21"/>
    </row>
    <row r="873">
      <c r="D873" s="21"/>
      <c r="H873" s="21"/>
      <c r="I873" s="21"/>
    </row>
    <row r="874">
      <c r="D874" s="21"/>
      <c r="H874" s="21"/>
      <c r="I874" s="21"/>
    </row>
    <row r="875">
      <c r="D875" s="21"/>
      <c r="H875" s="21"/>
      <c r="I875" s="21"/>
    </row>
    <row r="876">
      <c r="D876" s="21"/>
      <c r="H876" s="21"/>
      <c r="I876" s="21"/>
    </row>
    <row r="877">
      <c r="D877" s="21"/>
      <c r="H877" s="21"/>
      <c r="I877" s="21"/>
    </row>
    <row r="878">
      <c r="D878" s="21"/>
      <c r="H878" s="21"/>
      <c r="I878" s="21"/>
    </row>
    <row r="879">
      <c r="D879" s="21"/>
      <c r="H879" s="21"/>
      <c r="I879" s="21"/>
    </row>
    <row r="880">
      <c r="D880" s="21"/>
      <c r="H880" s="21"/>
      <c r="I880" s="21"/>
    </row>
    <row r="881">
      <c r="D881" s="21"/>
      <c r="H881" s="21"/>
      <c r="I881" s="21"/>
    </row>
    <row r="882">
      <c r="D882" s="21"/>
      <c r="H882" s="21"/>
      <c r="I882" s="21"/>
    </row>
    <row r="883">
      <c r="D883" s="21"/>
      <c r="H883" s="21"/>
      <c r="I883" s="21"/>
    </row>
    <row r="884">
      <c r="D884" s="21"/>
      <c r="H884" s="21"/>
      <c r="I884" s="21"/>
    </row>
    <row r="885">
      <c r="D885" s="21"/>
      <c r="H885" s="21"/>
      <c r="I885" s="21"/>
    </row>
    <row r="886">
      <c r="D886" s="21"/>
      <c r="H886" s="21"/>
      <c r="I886" s="21"/>
    </row>
    <row r="887">
      <c r="D887" s="21"/>
      <c r="H887" s="21"/>
      <c r="I887" s="21"/>
    </row>
    <row r="888">
      <c r="D888" s="21"/>
      <c r="H888" s="21"/>
      <c r="I888" s="21"/>
    </row>
    <row r="889">
      <c r="D889" s="21"/>
      <c r="H889" s="21"/>
      <c r="I889" s="21"/>
    </row>
    <row r="890">
      <c r="D890" s="21"/>
      <c r="H890" s="21"/>
      <c r="I890" s="21"/>
    </row>
    <row r="891">
      <c r="D891" s="21"/>
      <c r="H891" s="21"/>
      <c r="I891" s="21"/>
    </row>
    <row r="892">
      <c r="D892" s="21"/>
      <c r="H892" s="21"/>
      <c r="I892" s="21"/>
    </row>
    <row r="893">
      <c r="D893" s="21"/>
      <c r="H893" s="21"/>
      <c r="I893" s="21"/>
    </row>
    <row r="894">
      <c r="D894" s="21"/>
      <c r="H894" s="21"/>
      <c r="I894" s="21"/>
    </row>
    <row r="895">
      <c r="D895" s="21"/>
      <c r="H895" s="21"/>
      <c r="I895" s="21"/>
    </row>
    <row r="896">
      <c r="D896" s="21"/>
      <c r="H896" s="21"/>
      <c r="I896" s="21"/>
    </row>
    <row r="897">
      <c r="D897" s="21"/>
      <c r="H897" s="21"/>
      <c r="I897" s="21"/>
    </row>
    <row r="898">
      <c r="D898" s="21"/>
      <c r="H898" s="21"/>
      <c r="I898" s="21"/>
    </row>
    <row r="899">
      <c r="D899" s="21"/>
      <c r="H899" s="21"/>
      <c r="I899" s="21"/>
    </row>
    <row r="900">
      <c r="D900" s="21"/>
      <c r="H900" s="21"/>
      <c r="I900" s="21"/>
    </row>
    <row r="901">
      <c r="D901" s="21"/>
      <c r="H901" s="21"/>
      <c r="I901" s="21"/>
    </row>
    <row r="902">
      <c r="D902" s="21"/>
      <c r="H902" s="21"/>
      <c r="I902" s="21"/>
    </row>
    <row r="903">
      <c r="D903" s="21"/>
      <c r="H903" s="21"/>
      <c r="I903" s="21"/>
    </row>
    <row r="904">
      <c r="D904" s="21"/>
      <c r="H904" s="21"/>
      <c r="I904" s="21"/>
    </row>
    <row r="905">
      <c r="D905" s="21"/>
      <c r="H905" s="21"/>
      <c r="I905" s="21"/>
    </row>
    <row r="906">
      <c r="D906" s="21"/>
      <c r="H906" s="21"/>
      <c r="I906" s="21"/>
    </row>
    <row r="907">
      <c r="D907" s="21"/>
      <c r="H907" s="21"/>
      <c r="I907" s="21"/>
    </row>
    <row r="908">
      <c r="D908" s="21"/>
      <c r="H908" s="21"/>
      <c r="I908" s="21"/>
    </row>
    <row r="909">
      <c r="D909" s="21"/>
      <c r="H909" s="21"/>
      <c r="I909" s="21"/>
    </row>
    <row r="910">
      <c r="D910" s="21"/>
      <c r="H910" s="21"/>
      <c r="I910" s="21"/>
    </row>
    <row r="911">
      <c r="D911" s="21"/>
      <c r="H911" s="21"/>
      <c r="I911" s="21"/>
    </row>
    <row r="912">
      <c r="D912" s="21"/>
      <c r="H912" s="21"/>
      <c r="I912" s="21"/>
    </row>
    <row r="913">
      <c r="D913" s="21"/>
      <c r="H913" s="21"/>
      <c r="I913" s="21"/>
    </row>
    <row r="914">
      <c r="D914" s="21"/>
      <c r="H914" s="21"/>
      <c r="I914" s="21"/>
    </row>
    <row r="915">
      <c r="D915" s="21"/>
      <c r="H915" s="21"/>
      <c r="I915" s="21"/>
    </row>
    <row r="916">
      <c r="D916" s="21"/>
      <c r="H916" s="21"/>
      <c r="I916" s="21"/>
    </row>
    <row r="917">
      <c r="D917" s="21"/>
      <c r="H917" s="21"/>
      <c r="I917" s="21"/>
    </row>
    <row r="918">
      <c r="D918" s="21"/>
      <c r="H918" s="21"/>
      <c r="I918" s="21"/>
    </row>
    <row r="919">
      <c r="D919" s="21"/>
      <c r="H919" s="21"/>
      <c r="I919" s="21"/>
    </row>
    <row r="920">
      <c r="D920" s="21"/>
      <c r="H920" s="21"/>
      <c r="I920" s="21"/>
    </row>
    <row r="921">
      <c r="D921" s="21"/>
      <c r="H921" s="21"/>
      <c r="I921" s="21"/>
    </row>
    <row r="922">
      <c r="D922" s="21"/>
      <c r="H922" s="21"/>
      <c r="I922" s="21"/>
    </row>
    <row r="923">
      <c r="D923" s="21"/>
      <c r="H923" s="21"/>
      <c r="I923" s="21"/>
    </row>
    <row r="924">
      <c r="D924" s="21"/>
      <c r="H924" s="21"/>
      <c r="I924" s="21"/>
    </row>
    <row r="925">
      <c r="D925" s="21"/>
      <c r="H925" s="21"/>
      <c r="I925" s="21"/>
    </row>
    <row r="926">
      <c r="D926" s="21"/>
      <c r="H926" s="21"/>
      <c r="I926" s="21"/>
    </row>
    <row r="927">
      <c r="D927" s="21"/>
      <c r="H927" s="21"/>
      <c r="I927" s="21"/>
    </row>
    <row r="928">
      <c r="D928" s="21"/>
      <c r="H928" s="21"/>
      <c r="I928" s="21"/>
    </row>
    <row r="929">
      <c r="D929" s="21"/>
      <c r="H929" s="21"/>
      <c r="I929" s="21"/>
    </row>
    <row r="930">
      <c r="D930" s="21"/>
      <c r="H930" s="21"/>
      <c r="I930" s="21"/>
    </row>
    <row r="931">
      <c r="D931" s="21"/>
      <c r="H931" s="21"/>
      <c r="I931" s="21"/>
    </row>
    <row r="932">
      <c r="D932" s="21"/>
      <c r="H932" s="21"/>
      <c r="I932" s="21"/>
    </row>
    <row r="933">
      <c r="D933" s="21"/>
      <c r="H933" s="21"/>
      <c r="I933" s="21"/>
    </row>
    <row r="934">
      <c r="D934" s="21"/>
      <c r="H934" s="21"/>
      <c r="I934" s="21"/>
    </row>
    <row r="935">
      <c r="D935" s="21"/>
      <c r="H935" s="21"/>
      <c r="I935" s="21"/>
    </row>
    <row r="936">
      <c r="D936" s="21"/>
      <c r="H936" s="21"/>
      <c r="I936" s="21"/>
    </row>
    <row r="937">
      <c r="D937" s="21"/>
      <c r="H937" s="21"/>
      <c r="I937" s="21"/>
    </row>
    <row r="938">
      <c r="D938" s="21"/>
      <c r="H938" s="21"/>
      <c r="I938" s="21"/>
    </row>
    <row r="939">
      <c r="D939" s="21"/>
      <c r="H939" s="21"/>
      <c r="I939" s="21"/>
    </row>
    <row r="940">
      <c r="D940" s="21"/>
      <c r="H940" s="21"/>
      <c r="I940" s="21"/>
    </row>
    <row r="941">
      <c r="D941" s="21"/>
      <c r="H941" s="21"/>
      <c r="I941" s="21"/>
    </row>
    <row r="942">
      <c r="D942" s="21"/>
      <c r="H942" s="21"/>
      <c r="I942" s="21"/>
    </row>
    <row r="943">
      <c r="D943" s="21"/>
      <c r="H943" s="21"/>
      <c r="I943" s="21"/>
    </row>
    <row r="944">
      <c r="D944" s="21"/>
      <c r="H944" s="21"/>
      <c r="I944" s="21"/>
    </row>
    <row r="945">
      <c r="D945" s="21"/>
      <c r="H945" s="21"/>
      <c r="I945" s="21"/>
    </row>
    <row r="946">
      <c r="D946" s="21"/>
      <c r="H946" s="21"/>
      <c r="I946" s="21"/>
    </row>
    <row r="947">
      <c r="D947" s="21"/>
      <c r="H947" s="21"/>
      <c r="I947" s="21"/>
    </row>
    <row r="948">
      <c r="D948" s="21"/>
      <c r="H948" s="21"/>
      <c r="I948" s="21"/>
    </row>
    <row r="949">
      <c r="D949" s="21"/>
      <c r="H949" s="21"/>
      <c r="I949" s="21"/>
    </row>
    <row r="950">
      <c r="D950" s="21"/>
      <c r="H950" s="21"/>
      <c r="I950" s="21"/>
    </row>
    <row r="951">
      <c r="D951" s="21"/>
      <c r="H951" s="21"/>
      <c r="I951" s="21"/>
    </row>
    <row r="952">
      <c r="D952" s="21"/>
      <c r="H952" s="21"/>
      <c r="I952" s="21"/>
    </row>
    <row r="953">
      <c r="D953" s="21"/>
      <c r="H953" s="21"/>
      <c r="I953" s="21"/>
    </row>
    <row r="954">
      <c r="D954" s="21"/>
      <c r="H954" s="21"/>
      <c r="I954" s="21"/>
    </row>
    <row r="955">
      <c r="D955" s="21"/>
      <c r="H955" s="21"/>
      <c r="I955" s="21"/>
    </row>
    <row r="956">
      <c r="D956" s="21"/>
      <c r="H956" s="21"/>
      <c r="I956" s="21"/>
    </row>
    <row r="957">
      <c r="D957" s="21"/>
      <c r="H957" s="21"/>
      <c r="I957" s="21"/>
    </row>
    <row r="958">
      <c r="D958" s="21"/>
      <c r="H958" s="21"/>
      <c r="I958" s="21"/>
    </row>
    <row r="959">
      <c r="D959" s="21"/>
      <c r="H959" s="21"/>
      <c r="I959" s="21"/>
    </row>
    <row r="960">
      <c r="D960" s="21"/>
      <c r="H960" s="21"/>
      <c r="I960" s="21"/>
    </row>
    <row r="961">
      <c r="D961" s="21"/>
      <c r="H961" s="21"/>
      <c r="I961" s="21"/>
    </row>
    <row r="962">
      <c r="D962" s="21"/>
      <c r="H962" s="21"/>
      <c r="I962" s="21"/>
    </row>
    <row r="963">
      <c r="D963" s="21"/>
      <c r="H963" s="21"/>
      <c r="I963" s="21"/>
    </row>
    <row r="964">
      <c r="D964" s="21"/>
      <c r="H964" s="21"/>
      <c r="I964" s="21"/>
    </row>
    <row r="965">
      <c r="D965" s="21"/>
      <c r="H965" s="21"/>
      <c r="I965" s="21"/>
    </row>
    <row r="966">
      <c r="D966" s="21"/>
      <c r="H966" s="21"/>
      <c r="I966" s="21"/>
    </row>
    <row r="967">
      <c r="D967" s="21"/>
      <c r="H967" s="21"/>
      <c r="I967" s="21"/>
    </row>
    <row r="968">
      <c r="D968" s="21"/>
      <c r="H968" s="21"/>
      <c r="I968" s="21"/>
    </row>
    <row r="969">
      <c r="D969" s="21"/>
      <c r="H969" s="21"/>
      <c r="I969" s="21"/>
    </row>
    <row r="970">
      <c r="D970" s="21"/>
      <c r="H970" s="21"/>
      <c r="I970" s="21"/>
    </row>
    <row r="971">
      <c r="D971" s="21"/>
      <c r="H971" s="21"/>
      <c r="I971" s="21"/>
    </row>
    <row r="972">
      <c r="D972" s="21"/>
      <c r="H972" s="21"/>
      <c r="I972" s="21"/>
    </row>
    <row r="973">
      <c r="D973" s="21"/>
      <c r="H973" s="21"/>
      <c r="I973" s="21"/>
    </row>
    <row r="974">
      <c r="D974" s="21"/>
      <c r="H974" s="21"/>
      <c r="I974" s="21"/>
    </row>
    <row r="975">
      <c r="D975" s="21"/>
      <c r="H975" s="21"/>
      <c r="I975" s="21"/>
    </row>
    <row r="976">
      <c r="D976" s="21"/>
      <c r="H976" s="21"/>
      <c r="I976" s="21"/>
    </row>
    <row r="977">
      <c r="D977" s="21"/>
      <c r="H977" s="21"/>
      <c r="I977" s="21"/>
    </row>
    <row r="978">
      <c r="D978" s="21"/>
      <c r="H978" s="21"/>
      <c r="I978" s="21"/>
    </row>
    <row r="979">
      <c r="D979" s="21"/>
      <c r="H979" s="21"/>
      <c r="I979" s="21"/>
    </row>
    <row r="980">
      <c r="D980" s="21"/>
      <c r="H980" s="21"/>
      <c r="I980" s="21"/>
    </row>
    <row r="981">
      <c r="D981" s="21"/>
      <c r="H981" s="21"/>
      <c r="I981" s="21"/>
    </row>
    <row r="982">
      <c r="D982" s="21"/>
      <c r="H982" s="21"/>
      <c r="I982" s="21"/>
    </row>
    <row r="983">
      <c r="D983" s="21"/>
      <c r="H983" s="21"/>
      <c r="I983" s="21"/>
    </row>
    <row r="984">
      <c r="D984" s="21"/>
      <c r="H984" s="21"/>
      <c r="I984" s="21"/>
    </row>
    <row r="985">
      <c r="D985" s="21"/>
      <c r="H985" s="21"/>
      <c r="I985" s="21"/>
    </row>
    <row r="986">
      <c r="D986" s="21"/>
      <c r="H986" s="21"/>
      <c r="I986" s="21"/>
    </row>
    <row r="987">
      <c r="D987" s="21"/>
      <c r="H987" s="21"/>
      <c r="I987" s="21"/>
    </row>
    <row r="988">
      <c r="D988" s="21"/>
      <c r="H988" s="21"/>
      <c r="I988" s="21"/>
    </row>
    <row r="989">
      <c r="D989" s="21"/>
      <c r="H989" s="21"/>
      <c r="I989" s="21"/>
    </row>
    <row r="990">
      <c r="D990" s="21"/>
      <c r="H990" s="21"/>
      <c r="I990" s="21"/>
    </row>
    <row r="991">
      <c r="D991" s="21"/>
      <c r="H991" s="21"/>
      <c r="I991" s="21"/>
    </row>
    <row r="992">
      <c r="D992" s="21"/>
      <c r="H992" s="21"/>
      <c r="I992" s="21"/>
    </row>
    <row r="993">
      <c r="D993" s="21"/>
      <c r="H993" s="21"/>
      <c r="I993" s="21"/>
    </row>
    <row r="994">
      <c r="D994" s="21"/>
      <c r="H994" s="21"/>
      <c r="I994" s="21"/>
    </row>
    <row r="995">
      <c r="D995" s="21"/>
      <c r="H995" s="21"/>
      <c r="I995" s="21"/>
    </row>
    <row r="996">
      <c r="D996" s="21"/>
      <c r="H996" s="21"/>
      <c r="I996" s="21"/>
    </row>
    <row r="997">
      <c r="D997" s="21"/>
      <c r="H997" s="21"/>
      <c r="I997" s="21"/>
    </row>
    <row r="998">
      <c r="D998" s="21"/>
      <c r="H998" s="21"/>
      <c r="I998" s="21"/>
    </row>
    <row r="999">
      <c r="D999" s="21"/>
      <c r="H999" s="21"/>
      <c r="I999" s="2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  <col customWidth="1" min="2" max="2" width="17.13"/>
    <col customWidth="1" min="3" max="3" width="7.25"/>
    <col customWidth="1" min="4" max="4" width="8.13"/>
    <col customWidth="1" min="5" max="5" width="8.75"/>
  </cols>
  <sheetData>
    <row r="1">
      <c r="A1" s="1" t="s">
        <v>0</v>
      </c>
      <c r="B1" s="1" t="s">
        <v>12218</v>
      </c>
      <c r="C1" s="1" t="s">
        <v>1</v>
      </c>
      <c r="D1" s="89" t="s">
        <v>2</v>
      </c>
      <c r="E1" s="9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5" t="s">
        <v>6243</v>
      </c>
      <c r="B2" s="5" t="s">
        <v>11754</v>
      </c>
      <c r="C2" s="6">
        <v>1952.0</v>
      </c>
      <c r="D2" s="6">
        <v>11.0</v>
      </c>
      <c r="E2" s="14">
        <v>46.0</v>
      </c>
      <c r="F2" s="20"/>
      <c r="G2" s="20"/>
      <c r="H2" s="91">
        <f t="shared" ref="H2:H2888" si="1">IF(F2=1,0,E2)</f>
        <v>46</v>
      </c>
      <c r="I2" s="5" t="s">
        <v>6244</v>
      </c>
      <c r="J2" s="5" t="s">
        <v>6245</v>
      </c>
      <c r="K2" s="5" t="s">
        <v>6246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10</v>
      </c>
      <c r="B3" s="5" t="s">
        <v>12219</v>
      </c>
      <c r="C3" s="6">
        <v>1952.0</v>
      </c>
      <c r="D3" s="19">
        <v>33.0</v>
      </c>
      <c r="E3" s="14">
        <v>112.5</v>
      </c>
      <c r="F3" s="20"/>
      <c r="G3" s="20"/>
      <c r="H3" s="91">
        <f t="shared" si="1"/>
        <v>112.5</v>
      </c>
      <c r="I3" s="5" t="s">
        <v>12</v>
      </c>
      <c r="J3" s="5" t="s">
        <v>13</v>
      </c>
      <c r="K3" s="5" t="s">
        <v>14</v>
      </c>
    </row>
    <row r="4">
      <c r="A4" s="5" t="s">
        <v>3975</v>
      </c>
      <c r="B4" s="5" t="s">
        <v>12220</v>
      </c>
      <c r="C4" s="6">
        <v>1952.0</v>
      </c>
      <c r="D4" s="19">
        <v>37.0</v>
      </c>
      <c r="E4" s="14">
        <v>53.5</v>
      </c>
      <c r="F4" s="20"/>
      <c r="G4" s="20"/>
      <c r="H4" s="91">
        <f t="shared" si="1"/>
        <v>53.5</v>
      </c>
      <c r="I4" s="5" t="s">
        <v>3976</v>
      </c>
      <c r="J4" s="5" t="s">
        <v>3977</v>
      </c>
      <c r="K4" s="5" t="s">
        <v>3978</v>
      </c>
    </row>
    <row r="5">
      <c r="A5" s="5" t="s">
        <v>3979</v>
      </c>
      <c r="B5" s="5" t="s">
        <v>12221</v>
      </c>
      <c r="C5" s="6">
        <v>1952.0</v>
      </c>
      <c r="D5" s="19">
        <v>59.0</v>
      </c>
      <c r="E5" s="14">
        <v>10.75</v>
      </c>
      <c r="F5" s="20"/>
      <c r="G5" s="20"/>
      <c r="H5" s="91">
        <f t="shared" si="1"/>
        <v>10.75</v>
      </c>
      <c r="I5" s="5" t="s">
        <v>3981</v>
      </c>
      <c r="J5" s="5" t="s">
        <v>3982</v>
      </c>
      <c r="K5" s="5" t="s">
        <v>3983</v>
      </c>
    </row>
    <row r="6">
      <c r="A6" s="5" t="s">
        <v>6251</v>
      </c>
      <c r="B6" s="5" t="s">
        <v>11754</v>
      </c>
      <c r="C6" s="6">
        <v>1952.0</v>
      </c>
      <c r="D6" s="6">
        <v>65.0</v>
      </c>
      <c r="E6" s="14">
        <v>47.0</v>
      </c>
      <c r="F6" s="20"/>
      <c r="G6" s="20"/>
      <c r="H6" s="91">
        <f t="shared" si="1"/>
        <v>47</v>
      </c>
      <c r="I6" s="5" t="s">
        <v>6252</v>
      </c>
      <c r="J6" s="5" t="s">
        <v>6253</v>
      </c>
      <c r="K6" s="5" t="s">
        <v>6254</v>
      </c>
    </row>
    <row r="7">
      <c r="A7" s="5" t="s">
        <v>15</v>
      </c>
      <c r="B7" s="5" t="s">
        <v>12219</v>
      </c>
      <c r="C7" s="6">
        <v>1952.0</v>
      </c>
      <c r="D7" s="19">
        <v>88.0</v>
      </c>
      <c r="E7" s="14">
        <v>89.0</v>
      </c>
      <c r="F7" s="20"/>
      <c r="G7" s="20"/>
      <c r="H7" s="91">
        <f t="shared" si="1"/>
        <v>89</v>
      </c>
      <c r="I7" s="5" t="s">
        <v>16</v>
      </c>
      <c r="J7" s="5" t="s">
        <v>17</v>
      </c>
      <c r="K7" s="5" t="s">
        <v>18</v>
      </c>
    </row>
    <row r="8">
      <c r="A8" s="5" t="s">
        <v>6255</v>
      </c>
      <c r="B8" s="5" t="s">
        <v>11754</v>
      </c>
      <c r="C8" s="6">
        <v>1952.0</v>
      </c>
      <c r="D8" s="6">
        <v>91.0</v>
      </c>
      <c r="E8" s="14">
        <v>65.0</v>
      </c>
      <c r="F8" s="20"/>
      <c r="G8" s="20"/>
      <c r="H8" s="91">
        <f t="shared" si="1"/>
        <v>65</v>
      </c>
      <c r="I8" s="5" t="s">
        <v>6257</v>
      </c>
      <c r="J8" s="5" t="s">
        <v>6258</v>
      </c>
      <c r="K8" s="5" t="s">
        <v>6259</v>
      </c>
    </row>
    <row r="9">
      <c r="A9" s="5" t="s">
        <v>6260</v>
      </c>
      <c r="B9" s="5" t="s">
        <v>11754</v>
      </c>
      <c r="C9" s="6">
        <v>1952.0</v>
      </c>
      <c r="D9" s="6">
        <v>129.0</v>
      </c>
      <c r="E9" s="14">
        <v>80.0</v>
      </c>
      <c r="F9" s="20"/>
      <c r="G9" s="20"/>
      <c r="H9" s="91">
        <f t="shared" si="1"/>
        <v>80</v>
      </c>
      <c r="I9" s="5" t="s">
        <v>6262</v>
      </c>
      <c r="J9" s="5" t="s">
        <v>6263</v>
      </c>
      <c r="K9" s="5" t="s">
        <v>6264</v>
      </c>
    </row>
    <row r="10">
      <c r="A10" s="5" t="s">
        <v>3984</v>
      </c>
      <c r="B10" s="5" t="s">
        <v>12222</v>
      </c>
      <c r="C10" s="6">
        <v>1952.0</v>
      </c>
      <c r="D10" s="19">
        <v>191.0</v>
      </c>
      <c r="E10" s="14">
        <v>456.0</v>
      </c>
      <c r="F10" s="20"/>
      <c r="G10" s="20"/>
      <c r="H10" s="91">
        <f t="shared" si="1"/>
        <v>456</v>
      </c>
      <c r="I10" s="5" t="s">
        <v>3985</v>
      </c>
      <c r="J10" s="5" t="s">
        <v>3986</v>
      </c>
      <c r="K10" s="5" t="s">
        <v>3987</v>
      </c>
    </row>
    <row r="11">
      <c r="A11" s="5" t="s">
        <v>6269</v>
      </c>
      <c r="B11" s="5" t="s">
        <v>11754</v>
      </c>
      <c r="C11" s="6">
        <v>1952.0</v>
      </c>
      <c r="D11" s="6">
        <v>216.0</v>
      </c>
      <c r="E11" s="14">
        <v>167.0</v>
      </c>
      <c r="F11" s="20"/>
      <c r="G11" s="20"/>
      <c r="H11" s="91">
        <f t="shared" si="1"/>
        <v>167</v>
      </c>
      <c r="I11" s="5" t="s">
        <v>6271</v>
      </c>
      <c r="J11" s="5" t="s">
        <v>6272</v>
      </c>
      <c r="K11" s="5" t="s">
        <v>6273</v>
      </c>
    </row>
    <row r="12">
      <c r="A12" s="5" t="s">
        <v>6274</v>
      </c>
      <c r="B12" s="5" t="s">
        <v>11754</v>
      </c>
      <c r="C12" s="6">
        <v>1952.0</v>
      </c>
      <c r="D12" s="6">
        <v>243.0</v>
      </c>
      <c r="E12" s="14">
        <v>62.0</v>
      </c>
      <c r="F12" s="20"/>
      <c r="G12" s="20"/>
      <c r="H12" s="91">
        <f t="shared" si="1"/>
        <v>62</v>
      </c>
      <c r="I12" s="5" t="s">
        <v>6275</v>
      </c>
      <c r="J12" s="5" t="s">
        <v>6276</v>
      </c>
      <c r="K12" s="5" t="s">
        <v>6277</v>
      </c>
    </row>
    <row r="13">
      <c r="A13" s="5" t="s">
        <v>6278</v>
      </c>
      <c r="B13" s="5" t="s">
        <v>11754</v>
      </c>
      <c r="C13" s="6">
        <v>1952.0</v>
      </c>
      <c r="D13" s="6">
        <v>246.0</v>
      </c>
      <c r="E13" s="14">
        <v>58.0</v>
      </c>
      <c r="F13" s="20"/>
      <c r="G13" s="20"/>
      <c r="H13" s="91">
        <f t="shared" si="1"/>
        <v>58</v>
      </c>
      <c r="I13" s="5" t="s">
        <v>6279</v>
      </c>
      <c r="J13" s="5" t="s">
        <v>6280</v>
      </c>
      <c r="K13" s="5" t="s">
        <v>6281</v>
      </c>
    </row>
    <row r="14">
      <c r="A14" s="5" t="s">
        <v>19</v>
      </c>
      <c r="B14" s="5" t="s">
        <v>12219</v>
      </c>
      <c r="C14" s="6">
        <v>1952.0</v>
      </c>
      <c r="D14" s="19">
        <v>261.0</v>
      </c>
      <c r="E14" s="14">
        <v>227.5</v>
      </c>
      <c r="F14" s="20"/>
      <c r="G14" s="20"/>
      <c r="H14" s="91">
        <f t="shared" si="1"/>
        <v>227.5</v>
      </c>
      <c r="I14" s="5" t="s">
        <v>20</v>
      </c>
      <c r="J14" s="5" t="s">
        <v>21</v>
      </c>
      <c r="K14" s="5" t="s">
        <v>22</v>
      </c>
    </row>
    <row r="15">
      <c r="A15" s="5" t="s">
        <v>3988</v>
      </c>
      <c r="B15" s="5" t="s">
        <v>12223</v>
      </c>
      <c r="C15" s="6">
        <v>1952.0</v>
      </c>
      <c r="D15" s="19">
        <v>268.0</v>
      </c>
      <c r="E15" s="14">
        <v>150.0</v>
      </c>
      <c r="F15" s="20"/>
      <c r="G15" s="20"/>
      <c r="H15" s="91">
        <f t="shared" si="1"/>
        <v>150</v>
      </c>
      <c r="I15" s="5" t="s">
        <v>3989</v>
      </c>
      <c r="J15" s="5" t="s">
        <v>3990</v>
      </c>
      <c r="K15" s="5" t="s">
        <v>3991</v>
      </c>
    </row>
    <row r="16">
      <c r="A16" s="5" t="s">
        <v>3992</v>
      </c>
      <c r="B16" s="5" t="s">
        <v>12221</v>
      </c>
      <c r="C16" s="6">
        <v>1952.0</v>
      </c>
      <c r="D16" s="19">
        <v>277.0</v>
      </c>
      <c r="E16" s="14">
        <v>12.5</v>
      </c>
      <c r="F16" s="20"/>
      <c r="G16" s="20"/>
      <c r="H16" s="91">
        <f t="shared" si="1"/>
        <v>12.5</v>
      </c>
      <c r="I16" s="5" t="s">
        <v>3993</v>
      </c>
      <c r="J16" s="5" t="s">
        <v>3994</v>
      </c>
      <c r="K16" s="5" t="s">
        <v>3995</v>
      </c>
    </row>
    <row r="17">
      <c r="A17" s="5" t="s">
        <v>23</v>
      </c>
      <c r="B17" s="5" t="s">
        <v>12219</v>
      </c>
      <c r="C17" s="6">
        <v>1952.0</v>
      </c>
      <c r="D17" s="19">
        <v>311.0</v>
      </c>
      <c r="E17" s="14">
        <v>4000.0</v>
      </c>
      <c r="F17" s="20"/>
      <c r="G17" s="20"/>
      <c r="H17" s="91">
        <f t="shared" si="1"/>
        <v>4000</v>
      </c>
      <c r="I17" s="5" t="s">
        <v>24</v>
      </c>
      <c r="J17" s="5" t="s">
        <v>25</v>
      </c>
      <c r="K17" s="5" t="s">
        <v>26</v>
      </c>
    </row>
    <row r="18">
      <c r="A18" s="5" t="s">
        <v>27</v>
      </c>
      <c r="B18" s="5" t="s">
        <v>12219</v>
      </c>
      <c r="C18" s="6">
        <v>1952.0</v>
      </c>
      <c r="D18" s="19">
        <v>312.0</v>
      </c>
      <c r="E18" s="14">
        <v>2000.0</v>
      </c>
      <c r="F18" s="20"/>
      <c r="G18" s="20"/>
      <c r="H18" s="91">
        <f t="shared" si="1"/>
        <v>2000</v>
      </c>
      <c r="I18" s="5" t="s">
        <v>28</v>
      </c>
      <c r="J18" s="5" t="s">
        <v>29</v>
      </c>
      <c r="K18" s="5" t="s">
        <v>30</v>
      </c>
    </row>
    <row r="19">
      <c r="A19" s="5" t="s">
        <v>3996</v>
      </c>
      <c r="B19" s="5" t="s">
        <v>12224</v>
      </c>
      <c r="C19" s="6">
        <v>1952.0</v>
      </c>
      <c r="D19" s="19">
        <v>314.0</v>
      </c>
      <c r="E19" s="11">
        <v>750.0</v>
      </c>
      <c r="F19" s="20"/>
      <c r="G19" s="20"/>
      <c r="H19" s="91">
        <f t="shared" si="1"/>
        <v>750</v>
      </c>
      <c r="I19" s="5" t="s">
        <v>3997</v>
      </c>
      <c r="J19" s="5" t="s">
        <v>3998</v>
      </c>
      <c r="K19" s="5" t="s">
        <v>3999</v>
      </c>
    </row>
    <row r="20">
      <c r="A20" s="5" t="s">
        <v>6282</v>
      </c>
      <c r="B20" s="5" t="s">
        <v>11754</v>
      </c>
      <c r="C20" s="6">
        <v>1952.0</v>
      </c>
      <c r="D20" s="6">
        <v>333.0</v>
      </c>
      <c r="E20" s="11">
        <v>250.0</v>
      </c>
      <c r="F20" s="20"/>
      <c r="G20" s="20"/>
      <c r="H20" s="91">
        <f t="shared" si="1"/>
        <v>250</v>
      </c>
      <c r="I20" s="5" t="s">
        <v>6283</v>
      </c>
      <c r="J20" s="5" t="s">
        <v>6284</v>
      </c>
      <c r="K20" s="5" t="s">
        <v>6285</v>
      </c>
    </row>
    <row r="21">
      <c r="A21" s="5" t="s">
        <v>4000</v>
      </c>
      <c r="B21" s="5" t="s">
        <v>12225</v>
      </c>
      <c r="C21" s="6">
        <v>1952.0</v>
      </c>
      <c r="D21" s="19">
        <v>392.0</v>
      </c>
      <c r="E21" s="11">
        <v>500.0</v>
      </c>
      <c r="F21" s="20"/>
      <c r="G21" s="20"/>
      <c r="H21" s="91">
        <f t="shared" si="1"/>
        <v>500</v>
      </c>
      <c r="I21" s="5" t="s">
        <v>4001</v>
      </c>
      <c r="J21" s="5" t="s">
        <v>4002</v>
      </c>
      <c r="K21" s="5" t="s">
        <v>4003</v>
      </c>
    </row>
    <row r="22">
      <c r="A22" s="5" t="s">
        <v>4004</v>
      </c>
      <c r="B22" s="5" t="s">
        <v>12224</v>
      </c>
      <c r="C22" s="6">
        <v>1952.0</v>
      </c>
      <c r="D22" s="19">
        <v>407.0</v>
      </c>
      <c r="E22" s="11">
        <v>1500.0</v>
      </c>
      <c r="F22" s="20"/>
      <c r="G22" s="20"/>
      <c r="H22" s="91">
        <f t="shared" si="1"/>
        <v>1500</v>
      </c>
      <c r="I22" s="5" t="s">
        <v>4005</v>
      </c>
      <c r="J22" s="5" t="s">
        <v>4006</v>
      </c>
      <c r="K22" s="5" t="s">
        <v>4007</v>
      </c>
    </row>
    <row r="23">
      <c r="A23" s="5" t="s">
        <v>27</v>
      </c>
      <c r="B23" s="5" t="s">
        <v>12219</v>
      </c>
      <c r="C23" s="6">
        <v>1953.0</v>
      </c>
      <c r="D23" s="19">
        <v>1.0</v>
      </c>
      <c r="E23" s="14">
        <v>456.0</v>
      </c>
      <c r="F23" s="20"/>
      <c r="G23" s="20"/>
      <c r="H23" s="91">
        <f t="shared" si="1"/>
        <v>456</v>
      </c>
      <c r="I23" s="5" t="s">
        <v>31</v>
      </c>
      <c r="J23" s="5" t="s">
        <v>32</v>
      </c>
      <c r="K23" s="5" t="s">
        <v>33</v>
      </c>
    </row>
    <row r="24">
      <c r="A24" s="5" t="s">
        <v>3996</v>
      </c>
      <c r="B24" s="5" t="s">
        <v>12224</v>
      </c>
      <c r="C24" s="6">
        <v>1953.0</v>
      </c>
      <c r="D24" s="19">
        <v>27.0</v>
      </c>
      <c r="E24" s="14">
        <v>125.0</v>
      </c>
      <c r="F24" s="20"/>
      <c r="G24" s="20"/>
      <c r="H24" s="91">
        <f t="shared" si="1"/>
        <v>125</v>
      </c>
      <c r="I24" s="5" t="s">
        <v>4009</v>
      </c>
      <c r="J24" s="5" t="s">
        <v>4010</v>
      </c>
      <c r="K24" s="5" t="s">
        <v>4011</v>
      </c>
    </row>
    <row r="25">
      <c r="A25" s="5" t="s">
        <v>4004</v>
      </c>
      <c r="B25" s="5" t="s">
        <v>12224</v>
      </c>
      <c r="C25" s="6">
        <v>1953.0</v>
      </c>
      <c r="D25" s="19">
        <v>37.0</v>
      </c>
      <c r="E25" s="14">
        <v>129.0</v>
      </c>
      <c r="F25" s="20"/>
      <c r="G25" s="20"/>
      <c r="H25" s="91">
        <f t="shared" si="1"/>
        <v>129</v>
      </c>
      <c r="I25" s="5" t="s">
        <v>4013</v>
      </c>
      <c r="J25" s="5" t="s">
        <v>4014</v>
      </c>
      <c r="K25" s="5" t="s">
        <v>4015</v>
      </c>
    </row>
    <row r="26">
      <c r="A26" s="5" t="s">
        <v>6251</v>
      </c>
      <c r="B26" s="5" t="s">
        <v>11754</v>
      </c>
      <c r="C26" s="6">
        <v>1953.0</v>
      </c>
      <c r="D26" s="6">
        <v>41.0</v>
      </c>
      <c r="E26" s="14">
        <v>18.0</v>
      </c>
      <c r="F26" s="20"/>
      <c r="G26" s="20"/>
      <c r="H26" s="91">
        <f t="shared" si="1"/>
        <v>18</v>
      </c>
      <c r="I26" s="5" t="s">
        <v>6287</v>
      </c>
      <c r="J26" s="5" t="s">
        <v>6288</v>
      </c>
      <c r="K26" s="5" t="s">
        <v>6289</v>
      </c>
    </row>
    <row r="27">
      <c r="A27" s="5" t="s">
        <v>15</v>
      </c>
      <c r="B27" s="5" t="s">
        <v>12219</v>
      </c>
      <c r="C27" s="6">
        <v>1953.0</v>
      </c>
      <c r="D27" s="19">
        <v>54.0</v>
      </c>
      <c r="E27" s="14">
        <v>60.0</v>
      </c>
      <c r="F27" s="20"/>
      <c r="G27" s="20"/>
      <c r="H27" s="91">
        <f t="shared" si="1"/>
        <v>60</v>
      </c>
      <c r="I27" s="5" t="s">
        <v>34</v>
      </c>
      <c r="J27" s="5" t="s">
        <v>35</v>
      </c>
      <c r="K27" s="5" t="s">
        <v>36</v>
      </c>
    </row>
    <row r="28">
      <c r="A28" s="5" t="s">
        <v>3992</v>
      </c>
      <c r="B28" s="5" t="s">
        <v>12221</v>
      </c>
      <c r="C28" s="6">
        <v>1953.0</v>
      </c>
      <c r="D28" s="19">
        <v>61.0</v>
      </c>
      <c r="E28" s="14">
        <v>50.66</v>
      </c>
      <c r="F28" s="20"/>
      <c r="G28" s="20"/>
      <c r="H28" s="91">
        <f t="shared" si="1"/>
        <v>50.66</v>
      </c>
      <c r="I28" s="5" t="s">
        <v>4017</v>
      </c>
      <c r="J28" s="5" t="s">
        <v>4018</v>
      </c>
      <c r="K28" s="5" t="s">
        <v>4019</v>
      </c>
    </row>
    <row r="29">
      <c r="A29" s="5" t="s">
        <v>6282</v>
      </c>
      <c r="B29" s="5" t="s">
        <v>11754</v>
      </c>
      <c r="C29" s="6">
        <v>1953.0</v>
      </c>
      <c r="D29" s="6">
        <v>76.0</v>
      </c>
      <c r="E29" s="14">
        <v>65.0</v>
      </c>
      <c r="F29" s="20"/>
      <c r="G29" s="20"/>
      <c r="H29" s="91">
        <f t="shared" si="1"/>
        <v>65</v>
      </c>
      <c r="I29" s="5" t="s">
        <v>6293</v>
      </c>
      <c r="J29" s="5" t="s">
        <v>6294</v>
      </c>
      <c r="K29" s="5" t="s">
        <v>6295</v>
      </c>
    </row>
    <row r="30">
      <c r="A30" s="5" t="s">
        <v>6260</v>
      </c>
      <c r="B30" s="5" t="s">
        <v>11754</v>
      </c>
      <c r="C30" s="6">
        <v>1953.0</v>
      </c>
      <c r="D30" s="6">
        <v>77.0</v>
      </c>
      <c r="E30" s="14">
        <v>40.0</v>
      </c>
      <c r="F30" s="20"/>
      <c r="G30" s="20"/>
      <c r="H30" s="91">
        <f t="shared" si="1"/>
        <v>40</v>
      </c>
      <c r="I30" s="5" t="s">
        <v>6297</v>
      </c>
      <c r="J30" s="5" t="s">
        <v>6298</v>
      </c>
      <c r="K30" s="5" t="s">
        <v>6299</v>
      </c>
    </row>
    <row r="31">
      <c r="A31" s="5" t="s">
        <v>6255</v>
      </c>
      <c r="B31" s="5" t="s">
        <v>11754</v>
      </c>
      <c r="C31" s="6">
        <v>1953.0</v>
      </c>
      <c r="D31" s="6">
        <v>78.0</v>
      </c>
      <c r="E31" s="14">
        <v>45.0</v>
      </c>
      <c r="F31" s="20"/>
      <c r="G31" s="20"/>
      <c r="H31" s="91">
        <f t="shared" si="1"/>
        <v>45</v>
      </c>
      <c r="I31" s="5" t="s">
        <v>6300</v>
      </c>
      <c r="J31" s="5" t="s">
        <v>6301</v>
      </c>
      <c r="K31" s="5" t="s">
        <v>6302</v>
      </c>
    </row>
    <row r="32">
      <c r="A32" s="5" t="s">
        <v>23</v>
      </c>
      <c r="B32" s="5" t="s">
        <v>12219</v>
      </c>
      <c r="C32" s="6">
        <v>1953.0</v>
      </c>
      <c r="D32" s="19">
        <v>82.0</v>
      </c>
      <c r="E32" s="14">
        <v>2000.0</v>
      </c>
      <c r="F32" s="20"/>
      <c r="G32" s="20"/>
      <c r="H32" s="91">
        <f t="shared" si="1"/>
        <v>2000</v>
      </c>
      <c r="I32" s="5" t="s">
        <v>37</v>
      </c>
      <c r="J32" s="5" t="s">
        <v>38</v>
      </c>
      <c r="K32" s="5" t="s">
        <v>39</v>
      </c>
    </row>
    <row r="33">
      <c r="A33" s="5" t="s">
        <v>3984</v>
      </c>
      <c r="B33" s="5" t="s">
        <v>12222</v>
      </c>
      <c r="C33" s="6">
        <v>1953.0</v>
      </c>
      <c r="D33" s="19">
        <v>104.0</v>
      </c>
      <c r="E33" s="14">
        <v>65.0</v>
      </c>
      <c r="F33" s="20"/>
      <c r="G33" s="20"/>
      <c r="H33" s="91">
        <f t="shared" si="1"/>
        <v>65</v>
      </c>
      <c r="I33" s="5" t="s">
        <v>4020</v>
      </c>
      <c r="J33" s="5" t="s">
        <v>4021</v>
      </c>
      <c r="K33" s="5" t="s">
        <v>4022</v>
      </c>
    </row>
    <row r="34">
      <c r="A34" s="5" t="s">
        <v>6243</v>
      </c>
      <c r="B34" s="5" t="s">
        <v>11754</v>
      </c>
      <c r="C34" s="6">
        <v>1953.0</v>
      </c>
      <c r="D34" s="6">
        <v>114.0</v>
      </c>
      <c r="E34" s="14">
        <v>94.5</v>
      </c>
      <c r="F34" s="20"/>
      <c r="G34" s="20"/>
      <c r="H34" s="91">
        <f t="shared" si="1"/>
        <v>94.5</v>
      </c>
      <c r="I34" s="5" t="s">
        <v>6303</v>
      </c>
      <c r="J34" s="5" t="s">
        <v>6304</v>
      </c>
      <c r="K34" s="5" t="s">
        <v>6305</v>
      </c>
    </row>
    <row r="35">
      <c r="A35" s="5" t="s">
        <v>6278</v>
      </c>
      <c r="B35" s="5" t="s">
        <v>11754</v>
      </c>
      <c r="C35" s="6">
        <v>1953.0</v>
      </c>
      <c r="D35" s="6">
        <v>138.0</v>
      </c>
      <c r="E35" s="14">
        <v>40.0</v>
      </c>
      <c r="F35" s="20"/>
      <c r="G35" s="20"/>
      <c r="H35" s="91">
        <f t="shared" si="1"/>
        <v>40</v>
      </c>
      <c r="I35" s="5" t="s">
        <v>6307</v>
      </c>
      <c r="J35" s="5" t="s">
        <v>6308</v>
      </c>
      <c r="K35" s="5" t="s">
        <v>6309</v>
      </c>
    </row>
    <row r="36">
      <c r="A36" s="5" t="s">
        <v>10</v>
      </c>
      <c r="B36" s="5" t="s">
        <v>12219</v>
      </c>
      <c r="C36" s="6">
        <v>1953.0</v>
      </c>
      <c r="D36" s="19">
        <v>147.0</v>
      </c>
      <c r="E36" s="14">
        <v>100.0</v>
      </c>
      <c r="F36" s="20"/>
      <c r="G36" s="20"/>
      <c r="H36" s="91">
        <f t="shared" si="1"/>
        <v>100</v>
      </c>
      <c r="I36" s="5" t="s">
        <v>41</v>
      </c>
      <c r="J36" s="5" t="s">
        <v>42</v>
      </c>
      <c r="K36" s="5" t="s">
        <v>43</v>
      </c>
    </row>
    <row r="37">
      <c r="A37" s="5" t="s">
        <v>4000</v>
      </c>
      <c r="B37" s="5" t="s">
        <v>12225</v>
      </c>
      <c r="C37" s="6">
        <v>1953.0</v>
      </c>
      <c r="D37" s="19">
        <v>151.0</v>
      </c>
      <c r="E37" s="14">
        <v>37.5</v>
      </c>
      <c r="F37" s="20"/>
      <c r="G37" s="20"/>
      <c r="H37" s="91">
        <f t="shared" si="1"/>
        <v>37.5</v>
      </c>
      <c r="I37" s="5" t="s">
        <v>4024</v>
      </c>
      <c r="J37" s="5" t="s">
        <v>4025</v>
      </c>
      <c r="K37" s="5" t="s">
        <v>4026</v>
      </c>
    </row>
    <row r="38">
      <c r="A38" s="5" t="s">
        <v>4027</v>
      </c>
      <c r="B38" s="5" t="s">
        <v>12226</v>
      </c>
      <c r="C38" s="6">
        <v>1953.0</v>
      </c>
      <c r="D38" s="19">
        <v>191.0</v>
      </c>
      <c r="E38" s="14">
        <v>24.5</v>
      </c>
      <c r="F38" s="20"/>
      <c r="G38" s="20"/>
      <c r="H38" s="91">
        <f t="shared" si="1"/>
        <v>24.5</v>
      </c>
      <c r="I38" s="5" t="s">
        <v>4028</v>
      </c>
      <c r="J38" s="5" t="s">
        <v>4029</v>
      </c>
      <c r="K38" s="5" t="s">
        <v>4030</v>
      </c>
    </row>
    <row r="39">
      <c r="A39" s="5" t="s">
        <v>4031</v>
      </c>
      <c r="B39" s="5" t="s">
        <v>12222</v>
      </c>
      <c r="C39" s="6">
        <v>1953.0</v>
      </c>
      <c r="D39" s="19">
        <v>207.0</v>
      </c>
      <c r="E39" s="14">
        <v>129.0</v>
      </c>
      <c r="F39" s="20"/>
      <c r="G39" s="20"/>
      <c r="H39" s="91">
        <f t="shared" si="1"/>
        <v>129</v>
      </c>
      <c r="I39" s="5" t="s">
        <v>4032</v>
      </c>
      <c r="J39" s="5" t="s">
        <v>4033</v>
      </c>
      <c r="K39" s="5" t="s">
        <v>4034</v>
      </c>
    </row>
    <row r="40">
      <c r="A40" s="5" t="s">
        <v>6310</v>
      </c>
      <c r="B40" s="5" t="s">
        <v>11754</v>
      </c>
      <c r="C40" s="6">
        <v>1953.0</v>
      </c>
      <c r="D40" s="6">
        <v>228.0</v>
      </c>
      <c r="E40" s="14">
        <v>116.0</v>
      </c>
      <c r="F40" s="20"/>
      <c r="G40" s="20"/>
      <c r="H40" s="91">
        <f t="shared" si="1"/>
        <v>116</v>
      </c>
      <c r="I40" s="5" t="s">
        <v>6311</v>
      </c>
      <c r="J40" s="5" t="s">
        <v>6312</v>
      </c>
      <c r="K40" s="5" t="s">
        <v>6313</v>
      </c>
    </row>
    <row r="41">
      <c r="A41" s="5" t="s">
        <v>19</v>
      </c>
      <c r="B41" s="5" t="s">
        <v>12219</v>
      </c>
      <c r="C41" s="6">
        <v>1953.0</v>
      </c>
      <c r="D41" s="19">
        <v>244.0</v>
      </c>
      <c r="E41" s="14">
        <v>1000.0</v>
      </c>
      <c r="F41" s="20"/>
      <c r="G41" s="20"/>
      <c r="H41" s="91">
        <f t="shared" si="1"/>
        <v>1000</v>
      </c>
      <c r="I41" s="5" t="s">
        <v>44</v>
      </c>
      <c r="J41" s="5" t="s">
        <v>45</v>
      </c>
      <c r="K41" s="5" t="s">
        <v>46</v>
      </c>
    </row>
    <row r="42">
      <c r="A42" s="5" t="s">
        <v>47</v>
      </c>
      <c r="B42" s="5" t="s">
        <v>12219</v>
      </c>
      <c r="C42" s="6">
        <v>1954.0</v>
      </c>
      <c r="D42" s="19">
        <v>1.0</v>
      </c>
      <c r="E42" s="14">
        <v>220.5</v>
      </c>
      <c r="F42" s="20"/>
      <c r="G42" s="20"/>
      <c r="H42" s="91">
        <f t="shared" si="1"/>
        <v>220.5</v>
      </c>
      <c r="I42" s="5" t="s">
        <v>48</v>
      </c>
      <c r="J42" s="5" t="s">
        <v>49</v>
      </c>
      <c r="K42" s="5" t="s">
        <v>50</v>
      </c>
    </row>
    <row r="43">
      <c r="A43" s="5" t="s">
        <v>27</v>
      </c>
      <c r="B43" s="5" t="s">
        <v>12219</v>
      </c>
      <c r="C43" s="6">
        <v>1954.0</v>
      </c>
      <c r="D43" s="19">
        <v>10.0</v>
      </c>
      <c r="E43" s="14">
        <v>246.0</v>
      </c>
      <c r="F43" s="20"/>
      <c r="G43" s="20"/>
      <c r="H43" s="91">
        <f t="shared" si="1"/>
        <v>246</v>
      </c>
      <c r="I43" s="5" t="s">
        <v>51</v>
      </c>
      <c r="J43" s="5" t="s">
        <v>52</v>
      </c>
      <c r="K43" s="5" t="s">
        <v>53</v>
      </c>
    </row>
    <row r="44">
      <c r="A44" s="5" t="s">
        <v>6243</v>
      </c>
      <c r="B44" s="5" t="s">
        <v>11754</v>
      </c>
      <c r="C44" s="6">
        <v>1954.0</v>
      </c>
      <c r="D44" s="6">
        <v>17.0</v>
      </c>
      <c r="E44" s="14">
        <v>61.0</v>
      </c>
      <c r="F44" s="20"/>
      <c r="G44" s="20"/>
      <c r="H44" s="91">
        <f t="shared" si="1"/>
        <v>61</v>
      </c>
      <c r="I44" s="5" t="s">
        <v>6314</v>
      </c>
      <c r="J44" s="5" t="s">
        <v>6315</v>
      </c>
      <c r="K44" s="5" t="s">
        <v>6316</v>
      </c>
    </row>
    <row r="45">
      <c r="A45" s="5" t="s">
        <v>10</v>
      </c>
      <c r="B45" s="5" t="s">
        <v>12219</v>
      </c>
      <c r="C45" s="6">
        <v>1954.0</v>
      </c>
      <c r="D45" s="19">
        <v>20.0</v>
      </c>
      <c r="E45" s="14">
        <v>60.0</v>
      </c>
      <c r="F45" s="20"/>
      <c r="G45" s="20"/>
      <c r="H45" s="91">
        <f t="shared" si="1"/>
        <v>60</v>
      </c>
      <c r="I45" s="5" t="s">
        <v>55</v>
      </c>
      <c r="J45" s="5" t="s">
        <v>56</v>
      </c>
      <c r="K45" s="5" t="s">
        <v>57</v>
      </c>
    </row>
    <row r="46">
      <c r="A46" s="5" t="s">
        <v>4004</v>
      </c>
      <c r="B46" s="5" t="s">
        <v>12224</v>
      </c>
      <c r="C46" s="6">
        <v>1954.0</v>
      </c>
      <c r="D46" s="19">
        <v>30.0</v>
      </c>
      <c r="E46" s="14">
        <v>29.01</v>
      </c>
      <c r="F46" s="20"/>
      <c r="G46" s="20"/>
      <c r="H46" s="91">
        <f t="shared" si="1"/>
        <v>29.01</v>
      </c>
      <c r="I46" s="5" t="s">
        <v>4036</v>
      </c>
      <c r="J46" s="5" t="s">
        <v>4037</v>
      </c>
      <c r="K46" s="5" t="s">
        <v>4038</v>
      </c>
    </row>
    <row r="47">
      <c r="A47" s="5" t="s">
        <v>3975</v>
      </c>
      <c r="B47" s="5" t="s">
        <v>12220</v>
      </c>
      <c r="C47" s="6">
        <v>1954.0</v>
      </c>
      <c r="D47" s="19">
        <v>32.0</v>
      </c>
      <c r="E47" s="14">
        <v>96.0</v>
      </c>
      <c r="F47" s="20"/>
      <c r="G47" s="20"/>
      <c r="H47" s="91">
        <f t="shared" si="1"/>
        <v>96</v>
      </c>
      <c r="I47" s="5" t="s">
        <v>4040</v>
      </c>
      <c r="J47" s="5" t="s">
        <v>4041</v>
      </c>
      <c r="K47" s="5" t="s">
        <v>4042</v>
      </c>
    </row>
    <row r="48">
      <c r="A48" s="5" t="s">
        <v>4000</v>
      </c>
      <c r="B48" s="5" t="s">
        <v>12225</v>
      </c>
      <c r="C48" s="6">
        <v>1954.0</v>
      </c>
      <c r="D48" s="19">
        <v>36.0</v>
      </c>
      <c r="E48" s="14">
        <v>15.0</v>
      </c>
      <c r="F48" s="20"/>
      <c r="G48" s="20"/>
      <c r="H48" s="91">
        <f t="shared" si="1"/>
        <v>15</v>
      </c>
      <c r="I48" s="5" t="s">
        <v>4043</v>
      </c>
      <c r="J48" s="5" t="s">
        <v>4044</v>
      </c>
      <c r="K48" s="5" t="s">
        <v>4045</v>
      </c>
    </row>
    <row r="49">
      <c r="A49" s="5" t="s">
        <v>4031</v>
      </c>
      <c r="B49" s="5" t="s">
        <v>12222</v>
      </c>
      <c r="C49" s="6">
        <v>1954.0</v>
      </c>
      <c r="D49" s="19">
        <v>37.0</v>
      </c>
      <c r="E49" s="14">
        <v>114.0</v>
      </c>
      <c r="F49" s="20"/>
      <c r="G49" s="20"/>
      <c r="H49" s="91">
        <f t="shared" si="1"/>
        <v>114</v>
      </c>
      <c r="I49" s="5" t="s">
        <v>4046</v>
      </c>
      <c r="J49" s="5" t="s">
        <v>4047</v>
      </c>
      <c r="K49" s="5" t="s">
        <v>4048</v>
      </c>
    </row>
    <row r="50">
      <c r="A50" s="5" t="s">
        <v>6269</v>
      </c>
      <c r="B50" s="5" t="s">
        <v>11754</v>
      </c>
      <c r="C50" s="6">
        <v>1954.0</v>
      </c>
      <c r="D50" s="6">
        <v>45.0</v>
      </c>
      <c r="E50" s="14">
        <v>46.0</v>
      </c>
      <c r="F50" s="20"/>
      <c r="G50" s="20"/>
      <c r="H50" s="91">
        <f t="shared" si="1"/>
        <v>46</v>
      </c>
      <c r="I50" s="5" t="s">
        <v>6318</v>
      </c>
      <c r="J50" s="5" t="s">
        <v>6319</v>
      </c>
      <c r="K50" s="5" t="s">
        <v>6320</v>
      </c>
    </row>
    <row r="51">
      <c r="A51" s="5" t="s">
        <v>3984</v>
      </c>
      <c r="B51" s="5" t="s">
        <v>12222</v>
      </c>
      <c r="C51" s="6">
        <v>1954.0</v>
      </c>
      <c r="D51" s="19">
        <v>50.0</v>
      </c>
      <c r="E51" s="14">
        <v>206.0</v>
      </c>
      <c r="F51" s="20"/>
      <c r="G51" s="20"/>
      <c r="H51" s="91">
        <f t="shared" si="1"/>
        <v>206</v>
      </c>
      <c r="I51" s="5" t="s">
        <v>4049</v>
      </c>
      <c r="J51" s="5" t="s">
        <v>4050</v>
      </c>
      <c r="K51" s="5" t="s">
        <v>4051</v>
      </c>
    </row>
    <row r="52">
      <c r="A52" s="5" t="s">
        <v>6274</v>
      </c>
      <c r="B52" s="5" t="s">
        <v>11754</v>
      </c>
      <c r="C52" s="6">
        <v>1954.0</v>
      </c>
      <c r="D52" s="6">
        <v>70.0</v>
      </c>
      <c r="E52" s="14">
        <v>22.0</v>
      </c>
      <c r="F52" s="20"/>
      <c r="G52" s="20"/>
      <c r="H52" s="91">
        <f t="shared" si="1"/>
        <v>22</v>
      </c>
      <c r="I52" s="5" t="s">
        <v>6321</v>
      </c>
      <c r="J52" s="5" t="s">
        <v>6322</v>
      </c>
      <c r="K52" s="5" t="s">
        <v>6323</v>
      </c>
    </row>
    <row r="53">
      <c r="A53" s="5" t="s">
        <v>19</v>
      </c>
      <c r="B53" s="5" t="s">
        <v>12219</v>
      </c>
      <c r="C53" s="6">
        <v>1954.0</v>
      </c>
      <c r="D53" s="19">
        <v>90.0</v>
      </c>
      <c r="E53" s="14">
        <v>294.99</v>
      </c>
      <c r="F53" s="20"/>
      <c r="G53" s="20"/>
      <c r="H53" s="91">
        <f t="shared" si="1"/>
        <v>294.99</v>
      </c>
      <c r="I53" s="5" t="s">
        <v>58</v>
      </c>
      <c r="J53" s="5" t="s">
        <v>59</v>
      </c>
      <c r="K53" s="5" t="s">
        <v>60</v>
      </c>
    </row>
    <row r="54">
      <c r="A54" s="5" t="s">
        <v>61</v>
      </c>
      <c r="B54" s="5" t="s">
        <v>12219</v>
      </c>
      <c r="C54" s="6">
        <v>1954.0</v>
      </c>
      <c r="D54" s="19">
        <v>94.0</v>
      </c>
      <c r="E54" s="14">
        <v>886.0</v>
      </c>
      <c r="F54" s="20"/>
      <c r="G54" s="20"/>
      <c r="H54" s="91">
        <f t="shared" si="1"/>
        <v>886</v>
      </c>
      <c r="I54" s="5" t="s">
        <v>62</v>
      </c>
      <c r="J54" s="5" t="s">
        <v>63</v>
      </c>
      <c r="K54" s="5" t="s">
        <v>64</v>
      </c>
    </row>
    <row r="55">
      <c r="A55" s="5" t="s">
        <v>65</v>
      </c>
      <c r="B55" s="5" t="s">
        <v>12219</v>
      </c>
      <c r="C55" s="6">
        <v>1954.0</v>
      </c>
      <c r="D55" s="19">
        <v>128.0</v>
      </c>
      <c r="E55" s="14">
        <v>526.0</v>
      </c>
      <c r="F55" s="20"/>
      <c r="G55" s="20"/>
      <c r="H55" s="91">
        <f t="shared" si="1"/>
        <v>526</v>
      </c>
      <c r="I55" s="5" t="s">
        <v>66</v>
      </c>
      <c r="J55" s="5" t="s">
        <v>67</v>
      </c>
      <c r="K55" s="5" t="s">
        <v>68</v>
      </c>
    </row>
    <row r="56">
      <c r="A56" s="5" t="s">
        <v>69</v>
      </c>
      <c r="B56" s="5" t="s">
        <v>12219</v>
      </c>
      <c r="C56" s="6">
        <v>1954.0</v>
      </c>
      <c r="D56" s="19">
        <v>201.0</v>
      </c>
      <c r="E56" s="14">
        <v>467.0</v>
      </c>
      <c r="F56" s="20"/>
      <c r="G56" s="20"/>
      <c r="H56" s="91">
        <f t="shared" si="1"/>
        <v>467</v>
      </c>
      <c r="I56" s="5" t="s">
        <v>70</v>
      </c>
      <c r="J56" s="5" t="s">
        <v>71</v>
      </c>
      <c r="K56" s="5" t="s">
        <v>72</v>
      </c>
    </row>
    <row r="57">
      <c r="A57" s="5" t="s">
        <v>47</v>
      </c>
      <c r="B57" s="5" t="s">
        <v>12219</v>
      </c>
      <c r="C57" s="6">
        <v>1955.0</v>
      </c>
      <c r="D57" s="19">
        <v>2.0</v>
      </c>
      <c r="E57" s="14">
        <v>212.0</v>
      </c>
      <c r="F57" s="20"/>
      <c r="G57" s="20"/>
      <c r="H57" s="91">
        <f t="shared" si="1"/>
        <v>212</v>
      </c>
      <c r="I57" s="5" t="s">
        <v>73</v>
      </c>
      <c r="J57" s="5" t="s">
        <v>74</v>
      </c>
      <c r="K57" s="5" t="s">
        <v>75</v>
      </c>
    </row>
    <row r="58">
      <c r="A58" s="5" t="s">
        <v>69</v>
      </c>
      <c r="B58" s="5" t="s">
        <v>12219</v>
      </c>
      <c r="C58" s="6">
        <v>1955.0</v>
      </c>
      <c r="D58" s="19">
        <v>4.0</v>
      </c>
      <c r="E58" s="14">
        <v>89.0</v>
      </c>
      <c r="F58" s="20"/>
      <c r="G58" s="20"/>
      <c r="H58" s="91">
        <f t="shared" si="1"/>
        <v>89</v>
      </c>
      <c r="I58" s="5" t="s">
        <v>77</v>
      </c>
      <c r="J58" s="5" t="s">
        <v>78</v>
      </c>
      <c r="K58" s="5" t="s">
        <v>79</v>
      </c>
    </row>
    <row r="59">
      <c r="A59" s="5" t="s">
        <v>6310</v>
      </c>
      <c r="B59" s="5" t="s">
        <v>11754</v>
      </c>
      <c r="C59" s="6">
        <v>1955.0</v>
      </c>
      <c r="D59" s="6">
        <v>24.0</v>
      </c>
      <c r="E59" s="14">
        <v>6.0</v>
      </c>
      <c r="F59" s="20"/>
      <c r="G59" s="20"/>
      <c r="H59" s="91">
        <f t="shared" si="1"/>
        <v>6</v>
      </c>
      <c r="I59" s="5" t="s">
        <v>6328</v>
      </c>
      <c r="J59" s="5" t="s">
        <v>6329</v>
      </c>
      <c r="K59" s="5" t="s">
        <v>6330</v>
      </c>
    </row>
    <row r="60">
      <c r="A60" s="5" t="s">
        <v>61</v>
      </c>
      <c r="B60" s="5" t="s">
        <v>12219</v>
      </c>
      <c r="C60" s="6">
        <v>1955.0</v>
      </c>
      <c r="D60" s="19">
        <v>28.0</v>
      </c>
      <c r="E60" s="14">
        <v>89.99</v>
      </c>
      <c r="F60" s="20"/>
      <c r="G60" s="20"/>
      <c r="H60" s="91">
        <f t="shared" si="1"/>
        <v>89.99</v>
      </c>
      <c r="I60" s="5" t="s">
        <v>81</v>
      </c>
      <c r="J60" s="5" t="s">
        <v>82</v>
      </c>
      <c r="K60" s="5" t="s">
        <v>83</v>
      </c>
    </row>
    <row r="61">
      <c r="A61" s="5" t="s">
        <v>10</v>
      </c>
      <c r="B61" s="5" t="s">
        <v>12219</v>
      </c>
      <c r="C61" s="6">
        <v>1955.0</v>
      </c>
      <c r="D61" s="19">
        <v>31.0</v>
      </c>
      <c r="E61" s="14">
        <v>41.0</v>
      </c>
      <c r="F61" s="20"/>
      <c r="G61" s="20"/>
      <c r="H61" s="91">
        <f t="shared" si="1"/>
        <v>41</v>
      </c>
      <c r="I61" s="5" t="s">
        <v>85</v>
      </c>
      <c r="J61" s="5" t="s">
        <v>86</v>
      </c>
      <c r="K61" s="5" t="s">
        <v>87</v>
      </c>
    </row>
    <row r="62">
      <c r="A62" s="5" t="s">
        <v>65</v>
      </c>
      <c r="B62" s="5" t="s">
        <v>12219</v>
      </c>
      <c r="C62" s="6">
        <v>1955.0</v>
      </c>
      <c r="D62" s="19">
        <v>47.0</v>
      </c>
      <c r="E62" s="14">
        <v>229.5</v>
      </c>
      <c r="F62" s="20"/>
      <c r="G62" s="20"/>
      <c r="H62" s="91">
        <f t="shared" si="1"/>
        <v>229.5</v>
      </c>
      <c r="I62" s="5" t="s">
        <v>88</v>
      </c>
      <c r="J62" s="5" t="s">
        <v>89</v>
      </c>
      <c r="K62" s="5" t="s">
        <v>90</v>
      </c>
    </row>
    <row r="63">
      <c r="A63" s="5" t="s">
        <v>27</v>
      </c>
      <c r="B63" s="5" t="s">
        <v>12219</v>
      </c>
      <c r="C63" s="6">
        <v>1955.0</v>
      </c>
      <c r="D63" s="19">
        <v>50.0</v>
      </c>
      <c r="E63" s="14">
        <v>250.0</v>
      </c>
      <c r="F63" s="20"/>
      <c r="G63" s="20"/>
      <c r="H63" s="91">
        <f t="shared" si="1"/>
        <v>250</v>
      </c>
      <c r="I63" s="5" t="s">
        <v>91</v>
      </c>
      <c r="J63" s="5" t="s">
        <v>92</v>
      </c>
      <c r="K63" s="5" t="s">
        <v>93</v>
      </c>
    </row>
    <row r="64">
      <c r="A64" s="5" t="s">
        <v>94</v>
      </c>
      <c r="B64" s="5" t="s">
        <v>12219</v>
      </c>
      <c r="C64" s="6">
        <v>1955.0</v>
      </c>
      <c r="D64" s="19">
        <v>123.0</v>
      </c>
      <c r="E64" s="14">
        <v>480.0</v>
      </c>
      <c r="F64" s="20"/>
      <c r="G64" s="20"/>
      <c r="H64" s="91">
        <f t="shared" si="1"/>
        <v>480</v>
      </c>
      <c r="I64" s="5" t="s">
        <v>95</v>
      </c>
      <c r="J64" s="5" t="s">
        <v>96</v>
      </c>
      <c r="K64" s="5" t="s">
        <v>97</v>
      </c>
    </row>
    <row r="65">
      <c r="A65" s="5" t="s">
        <v>4052</v>
      </c>
      <c r="B65" s="5" t="s">
        <v>12221</v>
      </c>
      <c r="C65" s="6">
        <v>1955.0</v>
      </c>
      <c r="D65" s="19">
        <v>124.0</v>
      </c>
      <c r="E65" s="14">
        <v>282.0</v>
      </c>
      <c r="F65" s="20"/>
      <c r="G65" s="20"/>
      <c r="H65" s="91">
        <f t="shared" si="1"/>
        <v>282</v>
      </c>
      <c r="I65" s="5" t="s">
        <v>4053</v>
      </c>
      <c r="J65" s="5" t="s">
        <v>4054</v>
      </c>
      <c r="K65" s="5" t="s">
        <v>4055</v>
      </c>
    </row>
    <row r="66">
      <c r="A66" s="5" t="s">
        <v>4004</v>
      </c>
      <c r="B66" s="5" t="s">
        <v>12224</v>
      </c>
      <c r="C66" s="6">
        <v>1955.0</v>
      </c>
      <c r="D66" s="19">
        <v>155.0</v>
      </c>
      <c r="E66" s="14">
        <v>44.0</v>
      </c>
      <c r="F66" s="20"/>
      <c r="G66" s="20"/>
      <c r="H66" s="91">
        <f t="shared" si="1"/>
        <v>44</v>
      </c>
      <c r="I66" s="5" t="s">
        <v>4057</v>
      </c>
      <c r="J66" s="5" t="s">
        <v>4058</v>
      </c>
      <c r="K66" s="5" t="s">
        <v>4059</v>
      </c>
    </row>
    <row r="67">
      <c r="A67" s="5" t="s">
        <v>98</v>
      </c>
      <c r="B67" s="5" t="s">
        <v>12219</v>
      </c>
      <c r="C67" s="6">
        <v>1955.0</v>
      </c>
      <c r="D67" s="19">
        <v>164.0</v>
      </c>
      <c r="E67" s="14">
        <v>1000.0</v>
      </c>
      <c r="F67" s="20"/>
      <c r="G67" s="20"/>
      <c r="H67" s="91">
        <f t="shared" si="1"/>
        <v>1000</v>
      </c>
      <c r="I67" s="5" t="s">
        <v>99</v>
      </c>
      <c r="J67" s="5" t="s">
        <v>100</v>
      </c>
      <c r="K67" s="5" t="s">
        <v>101</v>
      </c>
    </row>
    <row r="68">
      <c r="A68" s="5" t="s">
        <v>6243</v>
      </c>
      <c r="B68" s="5" t="s">
        <v>11754</v>
      </c>
      <c r="C68" s="6">
        <v>1955.0</v>
      </c>
      <c r="D68" s="6">
        <v>189.0</v>
      </c>
      <c r="E68" s="14">
        <v>103.0</v>
      </c>
      <c r="F68" s="20"/>
      <c r="G68" s="20"/>
      <c r="H68" s="91">
        <f t="shared" si="1"/>
        <v>103</v>
      </c>
      <c r="I68" s="5" t="s">
        <v>6334</v>
      </c>
      <c r="J68" s="5" t="s">
        <v>6335</v>
      </c>
      <c r="K68" s="5" t="s">
        <v>6336</v>
      </c>
    </row>
    <row r="69">
      <c r="A69" s="5" t="s">
        <v>19</v>
      </c>
      <c r="B69" s="5" t="s">
        <v>12219</v>
      </c>
      <c r="C69" s="6">
        <v>1955.0</v>
      </c>
      <c r="D69" s="19">
        <v>194.0</v>
      </c>
      <c r="E69" s="14">
        <v>318.5</v>
      </c>
      <c r="F69" s="20"/>
      <c r="G69" s="20"/>
      <c r="H69" s="91">
        <f t="shared" si="1"/>
        <v>318.5</v>
      </c>
      <c r="I69" s="5" t="s">
        <v>102</v>
      </c>
      <c r="J69" s="5" t="s">
        <v>103</v>
      </c>
      <c r="K69" s="5" t="s">
        <v>104</v>
      </c>
    </row>
    <row r="70">
      <c r="A70" s="5" t="s">
        <v>3984</v>
      </c>
      <c r="B70" s="5" t="s">
        <v>12222</v>
      </c>
      <c r="C70" s="6">
        <v>1955.0</v>
      </c>
      <c r="D70" s="19">
        <v>198.0</v>
      </c>
      <c r="E70" s="14">
        <v>100.0</v>
      </c>
      <c r="F70" s="20"/>
      <c r="G70" s="20"/>
      <c r="H70" s="91">
        <f t="shared" si="1"/>
        <v>100</v>
      </c>
      <c r="I70" s="5" t="s">
        <v>4060</v>
      </c>
      <c r="J70" s="5" t="s">
        <v>4061</v>
      </c>
      <c r="K70" s="5" t="s">
        <v>4062</v>
      </c>
    </row>
    <row r="71">
      <c r="A71" s="5" t="s">
        <v>3975</v>
      </c>
      <c r="B71" s="5" t="s">
        <v>12220</v>
      </c>
      <c r="C71" s="6">
        <v>1955.0</v>
      </c>
      <c r="D71" s="19">
        <v>210.0</v>
      </c>
      <c r="E71" s="14">
        <v>200.0</v>
      </c>
      <c r="F71" s="20"/>
      <c r="G71" s="20"/>
      <c r="H71" s="91">
        <f t="shared" si="1"/>
        <v>200</v>
      </c>
      <c r="I71" s="5" t="s">
        <v>4063</v>
      </c>
      <c r="J71" s="5" t="s">
        <v>4064</v>
      </c>
      <c r="K71" s="5" t="s">
        <v>4065</v>
      </c>
    </row>
    <row r="72">
      <c r="A72" s="5" t="s">
        <v>47</v>
      </c>
      <c r="B72" s="5" t="s">
        <v>12219</v>
      </c>
      <c r="C72" s="6">
        <v>1956.0</v>
      </c>
      <c r="D72" s="19">
        <v>5.0</v>
      </c>
      <c r="E72" s="14">
        <v>400.0</v>
      </c>
      <c r="F72" s="20"/>
      <c r="G72" s="20"/>
      <c r="H72" s="91">
        <f t="shared" si="1"/>
        <v>400</v>
      </c>
      <c r="I72" s="5" t="s">
        <v>105</v>
      </c>
      <c r="J72" s="5" t="s">
        <v>106</v>
      </c>
      <c r="K72" s="5" t="s">
        <v>107</v>
      </c>
    </row>
    <row r="73">
      <c r="A73" s="5" t="s">
        <v>10</v>
      </c>
      <c r="B73" s="5" t="s">
        <v>12219</v>
      </c>
      <c r="C73" s="6">
        <v>1956.0</v>
      </c>
      <c r="D73" s="19">
        <v>10.0</v>
      </c>
      <c r="E73" s="14">
        <v>73.0</v>
      </c>
      <c r="F73" s="20"/>
      <c r="G73" s="20"/>
      <c r="H73" s="91">
        <f t="shared" si="1"/>
        <v>73</v>
      </c>
      <c r="I73" s="5" t="s">
        <v>109</v>
      </c>
      <c r="J73" s="5" t="s">
        <v>110</v>
      </c>
      <c r="K73" s="5" t="s">
        <v>111</v>
      </c>
    </row>
    <row r="74">
      <c r="A74" s="5" t="s">
        <v>61</v>
      </c>
      <c r="B74" s="5" t="s">
        <v>12219</v>
      </c>
      <c r="C74" s="6">
        <v>1956.0</v>
      </c>
      <c r="D74" s="19">
        <v>15.0</v>
      </c>
      <c r="E74" s="14">
        <v>64.84</v>
      </c>
      <c r="F74" s="20"/>
      <c r="G74" s="20"/>
      <c r="H74" s="91">
        <f t="shared" si="1"/>
        <v>64.84</v>
      </c>
      <c r="I74" s="5" t="s">
        <v>113</v>
      </c>
      <c r="J74" s="5" t="s">
        <v>114</v>
      </c>
      <c r="K74" s="5" t="s">
        <v>115</v>
      </c>
    </row>
    <row r="75">
      <c r="A75" s="5" t="s">
        <v>69</v>
      </c>
      <c r="B75" s="5" t="s">
        <v>12219</v>
      </c>
      <c r="C75" s="6">
        <v>1956.0</v>
      </c>
      <c r="D75" s="19">
        <v>20.0</v>
      </c>
      <c r="E75" s="14">
        <v>46.13</v>
      </c>
      <c r="F75" s="20"/>
      <c r="G75" s="20"/>
      <c r="H75" s="91">
        <f t="shared" si="1"/>
        <v>46.13</v>
      </c>
      <c r="I75" s="5" t="s">
        <v>117</v>
      </c>
      <c r="J75" s="5" t="s">
        <v>118</v>
      </c>
      <c r="K75" s="5" t="s">
        <v>119</v>
      </c>
    </row>
    <row r="76">
      <c r="A76" s="5" t="s">
        <v>27</v>
      </c>
      <c r="B76" s="5" t="s">
        <v>12219</v>
      </c>
      <c r="C76" s="6">
        <v>1956.0</v>
      </c>
      <c r="D76" s="19">
        <v>30.0</v>
      </c>
      <c r="E76" s="14">
        <v>150.0</v>
      </c>
      <c r="F76" s="20"/>
      <c r="G76" s="20"/>
      <c r="H76" s="91">
        <f t="shared" si="1"/>
        <v>150</v>
      </c>
      <c r="I76" s="5" t="s">
        <v>120</v>
      </c>
      <c r="J76" s="5" t="s">
        <v>121</v>
      </c>
      <c r="K76" s="5" t="s">
        <v>122</v>
      </c>
    </row>
    <row r="77">
      <c r="A77" s="5" t="s">
        <v>65</v>
      </c>
      <c r="B77" s="5" t="s">
        <v>12219</v>
      </c>
      <c r="C77" s="6">
        <v>1956.0</v>
      </c>
      <c r="D77" s="19">
        <v>31.0</v>
      </c>
      <c r="E77" s="14">
        <v>102.5</v>
      </c>
      <c r="F77" s="20"/>
      <c r="G77" s="20"/>
      <c r="H77" s="91">
        <f t="shared" si="1"/>
        <v>102.5</v>
      </c>
      <c r="I77" s="5" t="s">
        <v>124</v>
      </c>
      <c r="J77" s="5" t="s">
        <v>125</v>
      </c>
      <c r="K77" s="5" t="s">
        <v>126</v>
      </c>
    </row>
    <row r="78">
      <c r="A78" s="5" t="s">
        <v>98</v>
      </c>
      <c r="B78" s="5" t="s">
        <v>12219</v>
      </c>
      <c r="C78" s="6">
        <v>1956.0</v>
      </c>
      <c r="D78" s="19">
        <v>33.0</v>
      </c>
      <c r="E78" s="14">
        <v>314.0</v>
      </c>
      <c r="F78" s="20"/>
      <c r="G78" s="20"/>
      <c r="H78" s="91">
        <f t="shared" si="1"/>
        <v>314</v>
      </c>
      <c r="I78" s="5" t="s">
        <v>127</v>
      </c>
      <c r="J78" s="5" t="s">
        <v>128</v>
      </c>
      <c r="K78" s="5" t="s">
        <v>129</v>
      </c>
    </row>
    <row r="79">
      <c r="A79" s="5" t="s">
        <v>94</v>
      </c>
      <c r="B79" s="5" t="s">
        <v>12219</v>
      </c>
      <c r="C79" s="6">
        <v>1956.0</v>
      </c>
      <c r="D79" s="19">
        <v>79.0</v>
      </c>
      <c r="E79" s="14">
        <v>227.5</v>
      </c>
      <c r="F79" s="20"/>
      <c r="G79" s="20"/>
      <c r="H79" s="91">
        <f t="shared" si="1"/>
        <v>227.5</v>
      </c>
      <c r="I79" s="5" t="s">
        <v>131</v>
      </c>
      <c r="J79" s="5" t="s">
        <v>132</v>
      </c>
      <c r="K79" s="5" t="s">
        <v>133</v>
      </c>
    </row>
    <row r="80">
      <c r="A80" s="5" t="s">
        <v>3996</v>
      </c>
      <c r="B80" s="5" t="s">
        <v>12224</v>
      </c>
      <c r="C80" s="6">
        <v>1956.0</v>
      </c>
      <c r="D80" s="19">
        <v>101.0</v>
      </c>
      <c r="E80" s="14">
        <v>65.0</v>
      </c>
      <c r="F80" s="20"/>
      <c r="G80" s="20"/>
      <c r="H80" s="91">
        <f t="shared" si="1"/>
        <v>65</v>
      </c>
      <c r="I80" s="5" t="s">
        <v>4067</v>
      </c>
      <c r="J80" s="5" t="s">
        <v>4068</v>
      </c>
      <c r="K80" s="5" t="s">
        <v>4069</v>
      </c>
    </row>
    <row r="81">
      <c r="A81" s="5" t="s">
        <v>6251</v>
      </c>
      <c r="B81" s="5" t="s">
        <v>11754</v>
      </c>
      <c r="C81" s="6">
        <v>1956.0</v>
      </c>
      <c r="D81" s="6">
        <v>109.0</v>
      </c>
      <c r="E81" s="14">
        <v>15.0</v>
      </c>
      <c r="F81" s="20"/>
      <c r="G81" s="20"/>
      <c r="H81" s="91">
        <f t="shared" si="1"/>
        <v>15</v>
      </c>
      <c r="I81" s="5" t="s">
        <v>6338</v>
      </c>
      <c r="J81" s="5" t="s">
        <v>6339</v>
      </c>
      <c r="K81" s="5" t="s">
        <v>6340</v>
      </c>
    </row>
    <row r="82">
      <c r="A82" s="5" t="s">
        <v>3979</v>
      </c>
      <c r="B82" s="5" t="s">
        <v>12221</v>
      </c>
      <c r="C82" s="6">
        <v>1956.0</v>
      </c>
      <c r="D82" s="19">
        <v>180.0</v>
      </c>
      <c r="E82" s="14">
        <v>12.5</v>
      </c>
      <c r="F82" s="20"/>
      <c r="G82" s="20"/>
      <c r="H82" s="91">
        <f t="shared" si="1"/>
        <v>12.5</v>
      </c>
      <c r="I82" s="5" t="s">
        <v>4086</v>
      </c>
      <c r="J82" s="5" t="s">
        <v>4087</v>
      </c>
      <c r="K82" s="5" t="s">
        <v>4088</v>
      </c>
    </row>
    <row r="83">
      <c r="A83" s="5" t="s">
        <v>3992</v>
      </c>
      <c r="B83" s="5" t="s">
        <v>12221</v>
      </c>
      <c r="C83" s="6">
        <v>1956.0</v>
      </c>
      <c r="D83" s="19">
        <v>187.0</v>
      </c>
      <c r="E83" s="14">
        <v>16.0</v>
      </c>
      <c r="F83" s="20"/>
      <c r="G83" s="20"/>
      <c r="H83" s="91">
        <f t="shared" si="1"/>
        <v>16</v>
      </c>
      <c r="I83" s="5" t="s">
        <v>4090</v>
      </c>
      <c r="J83" s="5" t="s">
        <v>4091</v>
      </c>
      <c r="K83" s="5" t="s">
        <v>4092</v>
      </c>
    </row>
    <row r="84">
      <c r="A84" s="5" t="s">
        <v>6278</v>
      </c>
      <c r="B84" s="5" t="s">
        <v>11754</v>
      </c>
      <c r="C84" s="6">
        <v>1956.0</v>
      </c>
      <c r="D84" s="6">
        <v>195.0</v>
      </c>
      <c r="E84" s="14">
        <v>13.25</v>
      </c>
      <c r="F84" s="20"/>
      <c r="G84" s="20"/>
      <c r="H84" s="91">
        <f t="shared" si="1"/>
        <v>13.25</v>
      </c>
      <c r="I84" s="5" t="s">
        <v>6363</v>
      </c>
      <c r="J84" s="5" t="s">
        <v>6364</v>
      </c>
      <c r="K84" s="5" t="s">
        <v>6365</v>
      </c>
    </row>
    <row r="85">
      <c r="A85" s="5" t="s">
        <v>15</v>
      </c>
      <c r="B85" s="5" t="s">
        <v>12219</v>
      </c>
      <c r="C85" s="6">
        <v>1956.0</v>
      </c>
      <c r="D85" s="19">
        <v>200.0</v>
      </c>
      <c r="E85" s="14">
        <v>67.0</v>
      </c>
      <c r="F85" s="20"/>
      <c r="G85" s="20"/>
      <c r="H85" s="91">
        <f t="shared" si="1"/>
        <v>67</v>
      </c>
      <c r="I85" s="5" t="s">
        <v>141</v>
      </c>
      <c r="J85" s="5" t="s">
        <v>142</v>
      </c>
      <c r="K85" s="5" t="s">
        <v>143</v>
      </c>
    </row>
    <row r="86">
      <c r="A86" s="5" t="s">
        <v>4031</v>
      </c>
      <c r="B86" s="5" t="s">
        <v>12222</v>
      </c>
      <c r="C86" s="6">
        <v>1956.0</v>
      </c>
      <c r="D86" s="19">
        <v>240.0</v>
      </c>
      <c r="E86" s="14">
        <v>77.75</v>
      </c>
      <c r="F86" s="20"/>
      <c r="G86" s="20"/>
      <c r="H86" s="91">
        <f t="shared" si="1"/>
        <v>77.75</v>
      </c>
      <c r="I86" s="5" t="s">
        <v>4093</v>
      </c>
      <c r="J86" s="5" t="s">
        <v>4094</v>
      </c>
      <c r="K86" s="5" t="s">
        <v>4095</v>
      </c>
    </row>
    <row r="87">
      <c r="A87" s="5" t="s">
        <v>6274</v>
      </c>
      <c r="B87" s="5" t="s">
        <v>11754</v>
      </c>
      <c r="C87" s="6">
        <v>1956.0</v>
      </c>
      <c r="D87" s="6">
        <v>250.0</v>
      </c>
      <c r="E87" s="14">
        <v>14.5</v>
      </c>
      <c r="F87" s="20"/>
      <c r="G87" s="20"/>
      <c r="H87" s="91">
        <f t="shared" si="1"/>
        <v>14.5</v>
      </c>
      <c r="I87" s="5" t="s">
        <v>6366</v>
      </c>
      <c r="J87" s="5" t="s">
        <v>6367</v>
      </c>
      <c r="K87" s="5" t="s">
        <v>6368</v>
      </c>
    </row>
    <row r="88">
      <c r="A88" s="5" t="s">
        <v>3988</v>
      </c>
      <c r="B88" s="5" t="s">
        <v>12223</v>
      </c>
      <c r="C88" s="6">
        <v>1956.0</v>
      </c>
      <c r="D88" s="19">
        <v>255.0</v>
      </c>
      <c r="E88" s="14">
        <v>15.0</v>
      </c>
      <c r="F88" s="20"/>
      <c r="G88" s="20"/>
      <c r="H88" s="91">
        <f t="shared" si="1"/>
        <v>15</v>
      </c>
      <c r="I88" s="5" t="s">
        <v>4096</v>
      </c>
      <c r="J88" s="5" t="s">
        <v>4097</v>
      </c>
      <c r="K88" s="5" t="s">
        <v>4098</v>
      </c>
    </row>
    <row r="89">
      <c r="A89" s="5" t="s">
        <v>6282</v>
      </c>
      <c r="B89" s="5" t="s">
        <v>11754</v>
      </c>
      <c r="C89" s="6">
        <v>1956.0</v>
      </c>
      <c r="D89" s="6">
        <v>260.0</v>
      </c>
      <c r="E89" s="14">
        <v>81.0</v>
      </c>
      <c r="F89" s="20"/>
      <c r="G89" s="20"/>
      <c r="H89" s="91">
        <f t="shared" si="1"/>
        <v>81</v>
      </c>
      <c r="I89" s="5" t="s">
        <v>6369</v>
      </c>
      <c r="J89" s="5" t="s">
        <v>6370</v>
      </c>
      <c r="K89" s="5" t="s">
        <v>6371</v>
      </c>
    </row>
    <row r="90">
      <c r="A90" s="5" t="s">
        <v>4099</v>
      </c>
      <c r="B90" s="5" t="s">
        <v>12227</v>
      </c>
      <c r="C90" s="6">
        <v>1956.0</v>
      </c>
      <c r="D90" s="19">
        <v>292.0</v>
      </c>
      <c r="E90" s="14">
        <v>60.0</v>
      </c>
      <c r="F90" s="20"/>
      <c r="G90" s="20"/>
      <c r="H90" s="91">
        <f t="shared" si="1"/>
        <v>60</v>
      </c>
      <c r="I90" s="5" t="s">
        <v>4100</v>
      </c>
      <c r="J90" s="5" t="s">
        <v>4101</v>
      </c>
      <c r="K90" s="5" t="s">
        <v>4102</v>
      </c>
    </row>
    <row r="91">
      <c r="A91" s="5" t="s">
        <v>4000</v>
      </c>
      <c r="B91" s="5" t="s">
        <v>12225</v>
      </c>
      <c r="C91" s="6">
        <v>1956.0</v>
      </c>
      <c r="D91" s="19">
        <v>307.0</v>
      </c>
      <c r="E91" s="14">
        <v>19.0</v>
      </c>
      <c r="F91" s="20"/>
      <c r="G91" s="20"/>
      <c r="H91" s="91">
        <f t="shared" si="1"/>
        <v>19</v>
      </c>
      <c r="I91" s="5" t="s">
        <v>4104</v>
      </c>
      <c r="J91" s="5" t="s">
        <v>4105</v>
      </c>
      <c r="K91" s="5" t="s">
        <v>4106</v>
      </c>
    </row>
    <row r="92">
      <c r="A92" s="5" t="s">
        <v>4004</v>
      </c>
      <c r="B92" s="5" t="s">
        <v>12224</v>
      </c>
      <c r="C92" s="6">
        <v>1956.0</v>
      </c>
      <c r="D92" s="13" t="s">
        <v>12228</v>
      </c>
      <c r="E92" s="14">
        <v>48.0</v>
      </c>
      <c r="F92" s="20"/>
      <c r="G92" s="20"/>
      <c r="H92" s="91">
        <f t="shared" si="1"/>
        <v>48</v>
      </c>
      <c r="I92" s="5" t="s">
        <v>4071</v>
      </c>
      <c r="J92" s="5" t="s">
        <v>4072</v>
      </c>
      <c r="K92" s="5" t="s">
        <v>4073</v>
      </c>
    </row>
    <row r="93">
      <c r="A93" s="5" t="s">
        <v>3984</v>
      </c>
      <c r="B93" s="5" t="s">
        <v>12222</v>
      </c>
      <c r="C93" s="6">
        <v>1956.0</v>
      </c>
      <c r="D93" s="13" t="s">
        <v>12229</v>
      </c>
      <c r="E93" s="14">
        <v>83.0</v>
      </c>
      <c r="F93" s="20"/>
      <c r="G93" s="20"/>
      <c r="H93" s="91">
        <f t="shared" si="1"/>
        <v>83</v>
      </c>
      <c r="I93" s="5" t="s">
        <v>4074</v>
      </c>
      <c r="J93" s="5" t="s">
        <v>4075</v>
      </c>
      <c r="K93" s="5" t="s">
        <v>4076</v>
      </c>
    </row>
    <row r="94">
      <c r="A94" s="5" t="s">
        <v>6243</v>
      </c>
      <c r="B94" s="5" t="s">
        <v>11754</v>
      </c>
      <c r="C94" s="6">
        <v>1956.0</v>
      </c>
      <c r="D94" s="5" t="s">
        <v>12230</v>
      </c>
      <c r="E94" s="14">
        <v>70.0</v>
      </c>
      <c r="F94" s="20"/>
      <c r="G94" s="20"/>
      <c r="H94" s="91">
        <f t="shared" si="1"/>
        <v>70</v>
      </c>
      <c r="I94" s="5" t="s">
        <v>6341</v>
      </c>
      <c r="J94" s="5" t="s">
        <v>6342</v>
      </c>
      <c r="K94" s="5" t="s">
        <v>6343</v>
      </c>
    </row>
    <row r="95">
      <c r="A95" s="5" t="s">
        <v>6344</v>
      </c>
      <c r="B95" s="5" t="s">
        <v>11754</v>
      </c>
      <c r="C95" s="6">
        <v>1956.0</v>
      </c>
      <c r="D95" s="5" t="s">
        <v>12231</v>
      </c>
      <c r="E95" s="14">
        <v>23.0</v>
      </c>
      <c r="F95" s="20"/>
      <c r="G95" s="20"/>
      <c r="H95" s="91">
        <f t="shared" si="1"/>
        <v>23</v>
      </c>
      <c r="I95" s="5" t="s">
        <v>6346</v>
      </c>
      <c r="J95" s="5" t="s">
        <v>6347</v>
      </c>
      <c r="K95" s="5" t="s">
        <v>6348</v>
      </c>
    </row>
    <row r="96">
      <c r="A96" s="5" t="s">
        <v>6269</v>
      </c>
      <c r="B96" s="5" t="s">
        <v>11754</v>
      </c>
      <c r="C96" s="6">
        <v>1956.0</v>
      </c>
      <c r="D96" s="5" t="s">
        <v>12232</v>
      </c>
      <c r="E96" s="14">
        <v>33.0</v>
      </c>
      <c r="F96" s="20"/>
      <c r="G96" s="20"/>
      <c r="H96" s="91">
        <f t="shared" si="1"/>
        <v>33</v>
      </c>
      <c r="I96" s="5" t="s">
        <v>6350</v>
      </c>
      <c r="J96" s="5" t="s">
        <v>6351</v>
      </c>
      <c r="K96" s="5" t="s">
        <v>6352</v>
      </c>
    </row>
    <row r="97">
      <c r="A97" s="5" t="s">
        <v>19</v>
      </c>
      <c r="B97" s="5" t="s">
        <v>12219</v>
      </c>
      <c r="C97" s="6">
        <v>1956.0</v>
      </c>
      <c r="D97" s="13" t="s">
        <v>12233</v>
      </c>
      <c r="E97" s="14">
        <v>100.0</v>
      </c>
      <c r="F97" s="20"/>
      <c r="G97" s="20"/>
      <c r="H97" s="91">
        <f t="shared" si="1"/>
        <v>100</v>
      </c>
      <c r="I97" s="5" t="s">
        <v>137</v>
      </c>
      <c r="J97" s="5" t="s">
        <v>138</v>
      </c>
      <c r="K97" s="5" t="s">
        <v>139</v>
      </c>
    </row>
    <row r="98">
      <c r="A98" s="5" t="s">
        <v>23</v>
      </c>
      <c r="B98" s="5" t="s">
        <v>12219</v>
      </c>
      <c r="C98" s="6">
        <v>1956.0</v>
      </c>
      <c r="D98" s="13" t="s">
        <v>12234</v>
      </c>
      <c r="E98" s="14">
        <v>620.0</v>
      </c>
      <c r="F98" s="20"/>
      <c r="G98" s="20"/>
      <c r="H98" s="91">
        <f t="shared" si="1"/>
        <v>620</v>
      </c>
      <c r="I98" s="5" t="s">
        <v>134</v>
      </c>
      <c r="J98" s="5" t="s">
        <v>135</v>
      </c>
      <c r="K98" s="5" t="s">
        <v>136</v>
      </c>
    </row>
    <row r="99">
      <c r="A99" s="5" t="s">
        <v>3975</v>
      </c>
      <c r="B99" s="5" t="s">
        <v>12220</v>
      </c>
      <c r="C99" s="6">
        <v>1956.0</v>
      </c>
      <c r="D99" s="13" t="s">
        <v>12235</v>
      </c>
      <c r="E99" s="14">
        <v>35.25</v>
      </c>
      <c r="F99" s="20"/>
      <c r="G99" s="20"/>
      <c r="H99" s="91">
        <f t="shared" si="1"/>
        <v>35.25</v>
      </c>
      <c r="I99" s="5" t="s">
        <v>4078</v>
      </c>
      <c r="J99" s="5" t="s">
        <v>4079</v>
      </c>
      <c r="K99" s="5" t="s">
        <v>4080</v>
      </c>
    </row>
    <row r="100">
      <c r="A100" s="5" t="s">
        <v>4052</v>
      </c>
      <c r="B100" s="5" t="s">
        <v>12221</v>
      </c>
      <c r="C100" s="6">
        <v>1956.0</v>
      </c>
      <c r="D100" s="13" t="s">
        <v>12236</v>
      </c>
      <c r="E100" s="14">
        <v>28.0</v>
      </c>
      <c r="F100" s="20"/>
      <c r="G100" s="20"/>
      <c r="H100" s="91">
        <f t="shared" si="1"/>
        <v>28</v>
      </c>
      <c r="I100" s="5" t="s">
        <v>4082</v>
      </c>
      <c r="J100" s="5" t="s">
        <v>4083</v>
      </c>
      <c r="K100" s="5" t="s">
        <v>4084</v>
      </c>
    </row>
    <row r="101">
      <c r="A101" s="5" t="s">
        <v>6255</v>
      </c>
      <c r="B101" s="5" t="s">
        <v>11754</v>
      </c>
      <c r="C101" s="6">
        <v>1956.0</v>
      </c>
      <c r="D101" s="5" t="s">
        <v>12237</v>
      </c>
      <c r="E101" s="14">
        <v>18.0</v>
      </c>
      <c r="F101" s="20"/>
      <c r="G101" s="20"/>
      <c r="H101" s="91">
        <f t="shared" si="1"/>
        <v>18</v>
      </c>
      <c r="I101" s="5" t="s">
        <v>6359</v>
      </c>
      <c r="J101" s="5" t="s">
        <v>6360</v>
      </c>
      <c r="K101" s="5" t="s">
        <v>6361</v>
      </c>
    </row>
    <row r="102">
      <c r="A102" s="5" t="s">
        <v>47</v>
      </c>
      <c r="B102" s="5" t="s">
        <v>12219</v>
      </c>
      <c r="C102" s="6">
        <v>1957.0</v>
      </c>
      <c r="D102" s="19">
        <v>1.0</v>
      </c>
      <c r="E102" s="14">
        <v>100.0</v>
      </c>
      <c r="F102" s="20"/>
      <c r="G102" s="20"/>
      <c r="H102" s="91">
        <f t="shared" si="1"/>
        <v>100</v>
      </c>
      <c r="I102" s="5" t="s">
        <v>145</v>
      </c>
      <c r="J102" s="5" t="s">
        <v>146</v>
      </c>
      <c r="K102" s="5" t="s">
        <v>147</v>
      </c>
    </row>
    <row r="103">
      <c r="A103" s="5" t="s">
        <v>3984</v>
      </c>
      <c r="B103" s="5" t="s">
        <v>12222</v>
      </c>
      <c r="C103" s="6">
        <v>1957.0</v>
      </c>
      <c r="D103" s="19">
        <v>2.0</v>
      </c>
      <c r="E103" s="14">
        <v>200.0</v>
      </c>
      <c r="F103" s="20"/>
      <c r="G103" s="20"/>
      <c r="H103" s="91">
        <f t="shared" si="1"/>
        <v>200</v>
      </c>
      <c r="I103" s="5" t="s">
        <v>4107</v>
      </c>
      <c r="J103" s="5" t="s">
        <v>4108</v>
      </c>
      <c r="K103" s="5" t="s">
        <v>4109</v>
      </c>
    </row>
    <row r="104">
      <c r="A104" s="5" t="s">
        <v>4099</v>
      </c>
      <c r="B104" s="5" t="s">
        <v>12227</v>
      </c>
      <c r="C104" s="6">
        <v>1957.0</v>
      </c>
      <c r="D104" s="19">
        <v>7.0</v>
      </c>
      <c r="E104" s="14">
        <v>19.0</v>
      </c>
      <c r="F104" s="20"/>
      <c r="G104" s="20"/>
      <c r="H104" s="91">
        <f t="shared" si="1"/>
        <v>19</v>
      </c>
      <c r="I104" s="5" t="s">
        <v>4111</v>
      </c>
      <c r="J104" s="5" t="s">
        <v>4112</v>
      </c>
      <c r="K104" s="5" t="s">
        <v>4113</v>
      </c>
    </row>
    <row r="105">
      <c r="A105" s="5" t="s">
        <v>19</v>
      </c>
      <c r="B105" s="5" t="s">
        <v>12219</v>
      </c>
      <c r="C105" s="6">
        <v>1957.0</v>
      </c>
      <c r="D105" s="19">
        <v>10.0</v>
      </c>
      <c r="E105" s="14">
        <v>177.5</v>
      </c>
      <c r="F105" s="20"/>
      <c r="G105" s="20"/>
      <c r="H105" s="91">
        <f t="shared" si="1"/>
        <v>177.5</v>
      </c>
      <c r="I105" s="5" t="s">
        <v>148</v>
      </c>
      <c r="J105" s="5" t="s">
        <v>149</v>
      </c>
      <c r="K105" s="5" t="s">
        <v>150</v>
      </c>
    </row>
    <row r="106">
      <c r="A106" s="5" t="s">
        <v>3979</v>
      </c>
      <c r="B106" s="5" t="s">
        <v>12221</v>
      </c>
      <c r="C106" s="6">
        <v>1957.0</v>
      </c>
      <c r="D106" s="19">
        <v>15.0</v>
      </c>
      <c r="E106" s="14">
        <v>12.0</v>
      </c>
      <c r="F106" s="20"/>
      <c r="G106" s="20"/>
      <c r="H106" s="91">
        <f t="shared" si="1"/>
        <v>12</v>
      </c>
      <c r="I106" s="5" t="s">
        <v>4115</v>
      </c>
      <c r="J106" s="5" t="s">
        <v>4116</v>
      </c>
      <c r="K106" s="5" t="s">
        <v>4117</v>
      </c>
    </row>
    <row r="107">
      <c r="A107" s="5" t="s">
        <v>4118</v>
      </c>
      <c r="B107" s="5" t="s">
        <v>12238</v>
      </c>
      <c r="C107" s="6">
        <v>1957.0</v>
      </c>
      <c r="D107" s="19">
        <v>18.0</v>
      </c>
      <c r="E107" s="14">
        <v>145.0</v>
      </c>
      <c r="F107" s="20"/>
      <c r="G107" s="20"/>
      <c r="H107" s="91">
        <f t="shared" si="1"/>
        <v>145</v>
      </c>
      <c r="I107" s="5" t="s">
        <v>4119</v>
      </c>
      <c r="J107" s="5" t="s">
        <v>4120</v>
      </c>
      <c r="K107" s="5" t="s">
        <v>4121</v>
      </c>
    </row>
    <row r="108">
      <c r="A108" s="5" t="s">
        <v>65</v>
      </c>
      <c r="B108" s="5" t="s">
        <v>12219</v>
      </c>
      <c r="C108" s="6">
        <v>1957.0</v>
      </c>
      <c r="D108" s="19">
        <v>20.0</v>
      </c>
      <c r="E108" s="14">
        <v>150.0</v>
      </c>
      <c r="F108" s="20"/>
      <c r="G108" s="20"/>
      <c r="H108" s="91">
        <f t="shared" si="1"/>
        <v>150</v>
      </c>
      <c r="I108" s="5" t="s">
        <v>152</v>
      </c>
      <c r="J108" s="5" t="s">
        <v>153</v>
      </c>
      <c r="K108" s="5" t="s">
        <v>154</v>
      </c>
    </row>
    <row r="109">
      <c r="A109" s="5" t="s">
        <v>6372</v>
      </c>
      <c r="B109" s="5" t="s">
        <v>11754</v>
      </c>
      <c r="C109" s="6">
        <v>1957.0</v>
      </c>
      <c r="D109" s="6">
        <v>24.0</v>
      </c>
      <c r="E109" s="14">
        <v>55.0</v>
      </c>
      <c r="F109" s="20"/>
      <c r="G109" s="20"/>
      <c r="H109" s="91">
        <f t="shared" si="1"/>
        <v>55</v>
      </c>
      <c r="I109" s="5" t="s">
        <v>6373</v>
      </c>
      <c r="J109" s="5" t="s">
        <v>6374</v>
      </c>
      <c r="K109" s="5" t="s">
        <v>6375</v>
      </c>
    </row>
    <row r="110">
      <c r="A110" s="5" t="s">
        <v>4031</v>
      </c>
      <c r="B110" s="5" t="s">
        <v>12222</v>
      </c>
      <c r="C110" s="6">
        <v>1957.0</v>
      </c>
      <c r="D110" s="19">
        <v>25.0</v>
      </c>
      <c r="E110" s="14">
        <v>74.0</v>
      </c>
      <c r="F110" s="20"/>
      <c r="G110" s="20"/>
      <c r="H110" s="91">
        <f t="shared" si="1"/>
        <v>74</v>
      </c>
      <c r="I110" s="5" t="s">
        <v>4123</v>
      </c>
      <c r="J110" s="5" t="s">
        <v>4124</v>
      </c>
      <c r="K110" s="5" t="s">
        <v>4125</v>
      </c>
    </row>
    <row r="111">
      <c r="A111" s="5" t="s">
        <v>6282</v>
      </c>
      <c r="B111" s="5" t="s">
        <v>11754</v>
      </c>
      <c r="C111" s="6">
        <v>1957.0</v>
      </c>
      <c r="D111" s="6">
        <v>30.0</v>
      </c>
      <c r="E111" s="14">
        <v>56.0</v>
      </c>
      <c r="F111" s="20"/>
      <c r="G111" s="20"/>
      <c r="H111" s="91">
        <f t="shared" si="1"/>
        <v>56</v>
      </c>
      <c r="I111" s="5" t="s">
        <v>6376</v>
      </c>
      <c r="J111" s="5" t="s">
        <v>6377</v>
      </c>
      <c r="K111" s="5" t="s">
        <v>6378</v>
      </c>
    </row>
    <row r="112">
      <c r="A112" s="5" t="s">
        <v>155</v>
      </c>
      <c r="B112" s="5" t="s">
        <v>12219</v>
      </c>
      <c r="C112" s="6">
        <v>1957.0</v>
      </c>
      <c r="D112" s="19">
        <v>35.0</v>
      </c>
      <c r="E112" s="14">
        <v>161.5</v>
      </c>
      <c r="F112" s="20"/>
      <c r="G112" s="20"/>
      <c r="H112" s="91">
        <f t="shared" si="1"/>
        <v>161.5</v>
      </c>
      <c r="I112" s="5" t="s">
        <v>156</v>
      </c>
      <c r="J112" s="5" t="s">
        <v>157</v>
      </c>
      <c r="K112" s="5" t="s">
        <v>158</v>
      </c>
    </row>
    <row r="113">
      <c r="A113" s="5" t="s">
        <v>6344</v>
      </c>
      <c r="B113" s="5" t="s">
        <v>11754</v>
      </c>
      <c r="C113" s="6">
        <v>1957.0</v>
      </c>
      <c r="D113" s="6">
        <v>38.0</v>
      </c>
      <c r="E113" s="14">
        <v>32.06</v>
      </c>
      <c r="F113" s="20"/>
      <c r="G113" s="20"/>
      <c r="H113" s="91">
        <f t="shared" si="1"/>
        <v>32.06</v>
      </c>
      <c r="I113" s="5" t="s">
        <v>6379</v>
      </c>
      <c r="J113" s="5" t="s">
        <v>6380</v>
      </c>
      <c r="K113" s="5" t="s">
        <v>6381</v>
      </c>
    </row>
    <row r="114">
      <c r="A114" s="5" t="s">
        <v>3992</v>
      </c>
      <c r="B114" s="5" t="s">
        <v>12221</v>
      </c>
      <c r="C114" s="6">
        <v>1957.0</v>
      </c>
      <c r="D114" s="19">
        <v>40.0</v>
      </c>
      <c r="E114" s="14">
        <v>16.0</v>
      </c>
      <c r="F114" s="20"/>
      <c r="G114" s="20"/>
      <c r="H114" s="91">
        <f t="shared" si="1"/>
        <v>16</v>
      </c>
      <c r="I114" s="5" t="s">
        <v>4126</v>
      </c>
      <c r="J114" s="5" t="s">
        <v>4127</v>
      </c>
      <c r="K114" s="5" t="s">
        <v>4128</v>
      </c>
    </row>
    <row r="115">
      <c r="A115" s="5" t="s">
        <v>61</v>
      </c>
      <c r="B115" s="5" t="s">
        <v>12219</v>
      </c>
      <c r="C115" s="6">
        <v>1957.0</v>
      </c>
      <c r="D115" s="19">
        <v>55.0</v>
      </c>
      <c r="E115" s="14">
        <v>47.0</v>
      </c>
      <c r="F115" s="20"/>
      <c r="G115" s="20"/>
      <c r="H115" s="91">
        <f t="shared" si="1"/>
        <v>47</v>
      </c>
      <c r="I115" s="5" t="s">
        <v>160</v>
      </c>
      <c r="J115" s="5" t="s">
        <v>161</v>
      </c>
      <c r="K115" s="5" t="s">
        <v>162</v>
      </c>
    </row>
    <row r="116">
      <c r="A116" s="5" t="s">
        <v>6269</v>
      </c>
      <c r="B116" s="5" t="s">
        <v>11754</v>
      </c>
      <c r="C116" s="6">
        <v>1957.0</v>
      </c>
      <c r="D116" s="6">
        <v>70.0</v>
      </c>
      <c r="E116" s="14">
        <v>10.0</v>
      </c>
      <c r="F116" s="20"/>
      <c r="G116" s="20"/>
      <c r="H116" s="91">
        <f t="shared" si="1"/>
        <v>10</v>
      </c>
      <c r="I116" s="5" t="s">
        <v>6383</v>
      </c>
      <c r="J116" s="5" t="s">
        <v>6384</v>
      </c>
      <c r="K116" s="5" t="s">
        <v>6385</v>
      </c>
    </row>
    <row r="117">
      <c r="A117" s="5" t="s">
        <v>98</v>
      </c>
      <c r="B117" s="5" t="s">
        <v>12219</v>
      </c>
      <c r="C117" s="6">
        <v>1957.0</v>
      </c>
      <c r="D117" s="19">
        <v>76.0</v>
      </c>
      <c r="E117" s="14">
        <v>144.5</v>
      </c>
      <c r="F117" s="20"/>
      <c r="G117" s="20"/>
      <c r="H117" s="91">
        <f t="shared" si="1"/>
        <v>144.5</v>
      </c>
      <c r="I117" s="5" t="s">
        <v>164</v>
      </c>
      <c r="J117" s="5" t="s">
        <v>165</v>
      </c>
      <c r="K117" s="5" t="s">
        <v>166</v>
      </c>
    </row>
    <row r="118">
      <c r="A118" s="5" t="s">
        <v>6274</v>
      </c>
      <c r="B118" s="5" t="s">
        <v>11754</v>
      </c>
      <c r="C118" s="6">
        <v>1957.0</v>
      </c>
      <c r="D118" s="6">
        <v>85.0</v>
      </c>
      <c r="E118" s="14">
        <v>10.75</v>
      </c>
      <c r="F118" s="20"/>
      <c r="G118" s="20"/>
      <c r="H118" s="91">
        <f t="shared" si="1"/>
        <v>10.75</v>
      </c>
      <c r="I118" s="5" t="s">
        <v>6389</v>
      </c>
      <c r="J118" s="5" t="s">
        <v>6390</v>
      </c>
      <c r="K118" s="5" t="s">
        <v>6391</v>
      </c>
    </row>
    <row r="119">
      <c r="A119" s="5" t="s">
        <v>10</v>
      </c>
      <c r="B119" s="5" t="s">
        <v>12219</v>
      </c>
      <c r="C119" s="6">
        <v>1957.0</v>
      </c>
      <c r="D119" s="19">
        <v>90.0</v>
      </c>
      <c r="E119" s="14">
        <v>15.5</v>
      </c>
      <c r="F119" s="20"/>
      <c r="G119" s="20"/>
      <c r="H119" s="91">
        <f t="shared" si="1"/>
        <v>15.5</v>
      </c>
      <c r="I119" s="5" t="s">
        <v>168</v>
      </c>
      <c r="J119" s="5" t="s">
        <v>169</v>
      </c>
      <c r="K119" s="5" t="s">
        <v>170</v>
      </c>
    </row>
    <row r="120">
      <c r="A120" s="5" t="s">
        <v>23</v>
      </c>
      <c r="B120" s="5" t="s">
        <v>12219</v>
      </c>
      <c r="C120" s="6">
        <v>1957.0</v>
      </c>
      <c r="D120" s="19">
        <v>95.0</v>
      </c>
      <c r="E120" s="14">
        <v>836.0</v>
      </c>
      <c r="F120" s="20"/>
      <c r="G120" s="20"/>
      <c r="H120" s="91">
        <f t="shared" si="1"/>
        <v>836</v>
      </c>
      <c r="I120" s="5" t="s">
        <v>171</v>
      </c>
      <c r="J120" s="5" t="s">
        <v>172</v>
      </c>
      <c r="K120" s="5" t="s">
        <v>173</v>
      </c>
    </row>
    <row r="121">
      <c r="A121" s="5" t="s">
        <v>3988</v>
      </c>
      <c r="B121" s="5" t="s">
        <v>12223</v>
      </c>
      <c r="C121" s="6">
        <v>1957.0</v>
      </c>
      <c r="D121" s="19">
        <v>120.0</v>
      </c>
      <c r="E121" s="14">
        <v>10.0</v>
      </c>
      <c r="F121" s="20"/>
      <c r="G121" s="20"/>
      <c r="H121" s="91">
        <f t="shared" si="1"/>
        <v>10</v>
      </c>
      <c r="I121" s="5" t="s">
        <v>4129</v>
      </c>
      <c r="J121" s="5" t="s">
        <v>4130</v>
      </c>
      <c r="K121" s="5" t="s">
        <v>4131</v>
      </c>
    </row>
    <row r="122">
      <c r="A122" s="5" t="s">
        <v>69</v>
      </c>
      <c r="B122" s="5" t="s">
        <v>12219</v>
      </c>
      <c r="C122" s="6">
        <v>1957.0</v>
      </c>
      <c r="D122" s="19">
        <v>125.0</v>
      </c>
      <c r="E122" s="14">
        <v>54.0</v>
      </c>
      <c r="F122" s="20"/>
      <c r="G122" s="20"/>
      <c r="H122" s="91">
        <f t="shared" si="1"/>
        <v>54</v>
      </c>
      <c r="I122" s="5" t="s">
        <v>175</v>
      </c>
      <c r="J122" s="5" t="s">
        <v>176</v>
      </c>
      <c r="K122" s="5" t="s">
        <v>177</v>
      </c>
    </row>
    <row r="123">
      <c r="A123" s="5" t="s">
        <v>6255</v>
      </c>
      <c r="B123" s="5" t="s">
        <v>11754</v>
      </c>
      <c r="C123" s="6">
        <v>1957.0</v>
      </c>
      <c r="D123" s="6">
        <v>154.0</v>
      </c>
      <c r="E123" s="14">
        <v>9.5</v>
      </c>
      <c r="F123" s="20"/>
      <c r="G123" s="20"/>
      <c r="H123" s="91">
        <f t="shared" si="1"/>
        <v>9.5</v>
      </c>
      <c r="I123" s="5" t="s">
        <v>6395</v>
      </c>
      <c r="J123" s="5" t="s">
        <v>6396</v>
      </c>
      <c r="K123" s="5" t="s">
        <v>6397</v>
      </c>
    </row>
    <row r="124">
      <c r="A124" s="5" t="s">
        <v>3975</v>
      </c>
      <c r="B124" s="5" t="s">
        <v>12220</v>
      </c>
      <c r="C124" s="6">
        <v>1957.0</v>
      </c>
      <c r="D124" s="19">
        <v>170.0</v>
      </c>
      <c r="E124" s="14">
        <v>72.0</v>
      </c>
      <c r="F124" s="20"/>
      <c r="G124" s="20"/>
      <c r="H124" s="91">
        <f t="shared" si="1"/>
        <v>72</v>
      </c>
      <c r="I124" s="5" t="s">
        <v>4133</v>
      </c>
      <c r="J124" s="5" t="s">
        <v>4134</v>
      </c>
      <c r="K124" s="5" t="s">
        <v>4135</v>
      </c>
    </row>
    <row r="125">
      <c r="A125" s="5" t="s">
        <v>4000</v>
      </c>
      <c r="B125" s="5" t="s">
        <v>12225</v>
      </c>
      <c r="C125" s="6">
        <v>1957.0</v>
      </c>
      <c r="D125" s="19">
        <v>203.0</v>
      </c>
      <c r="E125" s="14">
        <v>14.0</v>
      </c>
      <c r="F125" s="20"/>
      <c r="G125" s="20"/>
      <c r="H125" s="91">
        <f t="shared" si="1"/>
        <v>14</v>
      </c>
      <c r="I125" s="5" t="s">
        <v>4136</v>
      </c>
      <c r="J125" s="5" t="s">
        <v>4137</v>
      </c>
      <c r="K125" s="5" t="s">
        <v>4138</v>
      </c>
    </row>
    <row r="126">
      <c r="A126" s="5" t="s">
        <v>3996</v>
      </c>
      <c r="B126" s="5" t="s">
        <v>12224</v>
      </c>
      <c r="C126" s="6">
        <v>1957.0</v>
      </c>
      <c r="D126" s="19">
        <v>210.0</v>
      </c>
      <c r="E126" s="14">
        <v>76.0</v>
      </c>
      <c r="F126" s="20"/>
      <c r="G126" s="20"/>
      <c r="H126" s="91">
        <f t="shared" si="1"/>
        <v>76</v>
      </c>
      <c r="I126" s="5" t="s">
        <v>4139</v>
      </c>
      <c r="J126" s="5" t="s">
        <v>4140</v>
      </c>
      <c r="K126" s="5" t="s">
        <v>4141</v>
      </c>
    </row>
    <row r="127">
      <c r="A127" s="5" t="s">
        <v>6251</v>
      </c>
      <c r="B127" s="5" t="s">
        <v>11754</v>
      </c>
      <c r="C127" s="6">
        <v>1957.0</v>
      </c>
      <c r="D127" s="6">
        <v>215.0</v>
      </c>
      <c r="E127" s="14">
        <v>8.0</v>
      </c>
      <c r="F127" s="20"/>
      <c r="G127" s="20"/>
      <c r="H127" s="91">
        <f t="shared" si="1"/>
        <v>8</v>
      </c>
      <c r="I127" s="5" t="s">
        <v>6398</v>
      </c>
      <c r="J127" s="5" t="s">
        <v>6399</v>
      </c>
      <c r="K127" s="5" t="s">
        <v>6400</v>
      </c>
    </row>
    <row r="128">
      <c r="A128" s="5" t="s">
        <v>6278</v>
      </c>
      <c r="B128" s="5" t="s">
        <v>11754</v>
      </c>
      <c r="C128" s="6">
        <v>1957.0</v>
      </c>
      <c r="D128" s="6">
        <v>230.0</v>
      </c>
      <c r="E128" s="14">
        <v>7.0</v>
      </c>
      <c r="F128" s="20"/>
      <c r="G128" s="20"/>
      <c r="H128" s="91">
        <f t="shared" si="1"/>
        <v>7</v>
      </c>
      <c r="I128" s="5" t="s">
        <v>6402</v>
      </c>
      <c r="J128" s="5" t="s">
        <v>6403</v>
      </c>
      <c r="K128" s="5" t="s">
        <v>6404</v>
      </c>
    </row>
    <row r="129">
      <c r="A129" s="5" t="s">
        <v>4004</v>
      </c>
      <c r="B129" s="5" t="s">
        <v>12224</v>
      </c>
      <c r="C129" s="6">
        <v>1957.0</v>
      </c>
      <c r="D129" s="19">
        <v>250.0</v>
      </c>
      <c r="E129" s="14">
        <v>25.0</v>
      </c>
      <c r="F129" s="20"/>
      <c r="G129" s="20"/>
      <c r="H129" s="91">
        <f t="shared" si="1"/>
        <v>25</v>
      </c>
      <c r="I129" s="5" t="s">
        <v>4143</v>
      </c>
      <c r="J129" s="5" t="s">
        <v>4144</v>
      </c>
      <c r="K129" s="5" t="s">
        <v>4145</v>
      </c>
    </row>
    <row r="130">
      <c r="A130" s="5" t="s">
        <v>94</v>
      </c>
      <c r="B130" s="5" t="s">
        <v>12219</v>
      </c>
      <c r="C130" s="6">
        <v>1957.0</v>
      </c>
      <c r="D130" s="19">
        <v>302.0</v>
      </c>
      <c r="E130" s="14">
        <v>85.0</v>
      </c>
      <c r="F130" s="20"/>
      <c r="G130" s="20"/>
      <c r="H130" s="91">
        <f t="shared" si="1"/>
        <v>85</v>
      </c>
      <c r="I130" s="5" t="s">
        <v>178</v>
      </c>
      <c r="J130" s="5" t="s">
        <v>179</v>
      </c>
      <c r="K130" s="5" t="s">
        <v>180</v>
      </c>
    </row>
    <row r="131">
      <c r="A131" s="5" t="s">
        <v>181</v>
      </c>
      <c r="B131" s="5" t="s">
        <v>12219</v>
      </c>
      <c r="C131" s="6">
        <v>1957.0</v>
      </c>
      <c r="D131" s="19">
        <v>328.0</v>
      </c>
      <c r="E131" s="14">
        <v>130.0</v>
      </c>
      <c r="F131" s="20"/>
      <c r="G131" s="20"/>
      <c r="H131" s="91">
        <f t="shared" si="1"/>
        <v>130</v>
      </c>
      <c r="I131" s="5" t="s">
        <v>182</v>
      </c>
      <c r="J131" s="5" t="s">
        <v>183</v>
      </c>
      <c r="K131" s="5" t="s">
        <v>184</v>
      </c>
    </row>
    <row r="132">
      <c r="A132" s="5" t="s">
        <v>6405</v>
      </c>
      <c r="B132" s="5" t="s">
        <v>11754</v>
      </c>
      <c r="C132" s="6">
        <v>1957.0</v>
      </c>
      <c r="D132" s="6">
        <v>338.0</v>
      </c>
      <c r="E132" s="14">
        <v>90.0</v>
      </c>
      <c r="F132" s="20"/>
      <c r="G132" s="20"/>
      <c r="H132" s="91">
        <f t="shared" si="1"/>
        <v>90</v>
      </c>
      <c r="I132" s="5" t="s">
        <v>6406</v>
      </c>
      <c r="J132" s="5" t="s">
        <v>6407</v>
      </c>
      <c r="K132" s="5" t="s">
        <v>6408</v>
      </c>
    </row>
    <row r="133">
      <c r="A133" s="5" t="s">
        <v>47</v>
      </c>
      <c r="B133" s="5" t="s">
        <v>12219</v>
      </c>
      <c r="C133" s="6">
        <v>1958.0</v>
      </c>
      <c r="D133" s="19">
        <v>1.0</v>
      </c>
      <c r="E133" s="14">
        <v>177.04</v>
      </c>
      <c r="F133" s="20"/>
      <c r="G133" s="20"/>
      <c r="H133" s="91">
        <f t="shared" si="1"/>
        <v>177.04</v>
      </c>
      <c r="I133" s="5" t="s">
        <v>186</v>
      </c>
      <c r="J133" s="5" t="s">
        <v>187</v>
      </c>
      <c r="K133" s="5" t="s">
        <v>188</v>
      </c>
    </row>
    <row r="134">
      <c r="A134" s="5" t="s">
        <v>3988</v>
      </c>
      <c r="B134" s="5" t="s">
        <v>12223</v>
      </c>
      <c r="C134" s="6">
        <v>1958.0</v>
      </c>
      <c r="D134" s="19">
        <v>2.0</v>
      </c>
      <c r="E134" s="14">
        <v>5.0</v>
      </c>
      <c r="F134" s="20"/>
      <c r="G134" s="20"/>
      <c r="H134" s="91">
        <f t="shared" si="1"/>
        <v>5</v>
      </c>
      <c r="I134" s="5" t="s">
        <v>4146</v>
      </c>
      <c r="J134" s="5" t="s">
        <v>4147</v>
      </c>
      <c r="K134" s="5" t="s">
        <v>4148</v>
      </c>
    </row>
    <row r="135">
      <c r="A135" s="5" t="s">
        <v>19</v>
      </c>
      <c r="B135" s="5" t="s">
        <v>12219</v>
      </c>
      <c r="C135" s="6">
        <v>1958.0</v>
      </c>
      <c r="D135" s="19">
        <v>5.0</v>
      </c>
      <c r="E135" s="14">
        <v>93.21</v>
      </c>
      <c r="F135" s="6">
        <v>1.0</v>
      </c>
      <c r="G135" s="5" t="s">
        <v>12239</v>
      </c>
      <c r="H135" s="20">
        <f t="shared" si="1"/>
        <v>0</v>
      </c>
      <c r="I135" s="5" t="s">
        <v>190</v>
      </c>
      <c r="J135" s="5" t="s">
        <v>191</v>
      </c>
      <c r="K135" s="5" t="s">
        <v>192</v>
      </c>
    </row>
    <row r="136">
      <c r="A136" s="5" t="s">
        <v>4118</v>
      </c>
      <c r="B136" s="5" t="s">
        <v>12238</v>
      </c>
      <c r="C136" s="6">
        <v>1958.0</v>
      </c>
      <c r="D136" s="19">
        <v>25.0</v>
      </c>
      <c r="E136" s="14">
        <v>35.0</v>
      </c>
      <c r="F136" s="20"/>
      <c r="G136" s="20"/>
      <c r="H136" s="91">
        <f t="shared" si="1"/>
        <v>35</v>
      </c>
      <c r="I136" s="5" t="s">
        <v>4150</v>
      </c>
      <c r="J136" s="5" t="s">
        <v>4151</v>
      </c>
      <c r="K136" s="5" t="s">
        <v>4152</v>
      </c>
    </row>
    <row r="137">
      <c r="A137" s="5" t="s">
        <v>65</v>
      </c>
      <c r="B137" s="5" t="s">
        <v>12219</v>
      </c>
      <c r="C137" s="6">
        <v>1958.0</v>
      </c>
      <c r="D137" s="19">
        <v>30.0</v>
      </c>
      <c r="E137" s="14">
        <v>137.5</v>
      </c>
      <c r="F137" s="20"/>
      <c r="G137" s="20"/>
      <c r="H137" s="91">
        <f t="shared" si="1"/>
        <v>137.5</v>
      </c>
      <c r="I137" s="5" t="s">
        <v>194</v>
      </c>
      <c r="J137" s="5" t="s">
        <v>195</v>
      </c>
      <c r="K137" s="5" t="s">
        <v>196</v>
      </c>
    </row>
    <row r="138">
      <c r="A138" s="5" t="s">
        <v>6278</v>
      </c>
      <c r="B138" s="5" t="s">
        <v>11754</v>
      </c>
      <c r="C138" s="6">
        <v>1958.0</v>
      </c>
      <c r="D138" s="6">
        <v>40.0</v>
      </c>
      <c r="E138" s="14">
        <v>7.5</v>
      </c>
      <c r="F138" s="20"/>
      <c r="G138" s="20"/>
      <c r="H138" s="91">
        <f t="shared" si="1"/>
        <v>7.5</v>
      </c>
      <c r="I138" s="5" t="s">
        <v>6409</v>
      </c>
      <c r="J138" s="5" t="s">
        <v>6410</v>
      </c>
      <c r="K138" s="5" t="s">
        <v>6411</v>
      </c>
    </row>
    <row r="139">
      <c r="A139" s="5" t="s">
        <v>98</v>
      </c>
      <c r="B139" s="5" t="s">
        <v>12219</v>
      </c>
      <c r="C139" s="6">
        <v>1958.0</v>
      </c>
      <c r="D139" s="19">
        <v>52.0</v>
      </c>
      <c r="E139" s="14">
        <v>119.95</v>
      </c>
      <c r="F139" s="20"/>
      <c r="G139" s="20"/>
      <c r="H139" s="91">
        <f t="shared" si="1"/>
        <v>119.95</v>
      </c>
      <c r="I139" s="5" t="s">
        <v>197</v>
      </c>
      <c r="J139" s="5" t="s">
        <v>198</v>
      </c>
      <c r="K139" s="5" t="s">
        <v>199</v>
      </c>
    </row>
    <row r="140">
      <c r="A140" s="5" t="s">
        <v>69</v>
      </c>
      <c r="B140" s="5" t="s">
        <v>12219</v>
      </c>
      <c r="C140" s="6">
        <v>1958.0</v>
      </c>
      <c r="D140" s="19">
        <v>70.0</v>
      </c>
      <c r="E140" s="14">
        <v>28.6</v>
      </c>
      <c r="F140" s="20"/>
      <c r="G140" s="20"/>
      <c r="H140" s="91">
        <f t="shared" si="1"/>
        <v>28.6</v>
      </c>
      <c r="I140" s="5" t="s">
        <v>201</v>
      </c>
      <c r="J140" s="5" t="s">
        <v>202</v>
      </c>
      <c r="K140" s="5" t="s">
        <v>203</v>
      </c>
    </row>
    <row r="141">
      <c r="A141" s="5" t="s">
        <v>4099</v>
      </c>
      <c r="B141" s="5" t="s">
        <v>12227</v>
      </c>
      <c r="C141" s="6">
        <v>1958.0</v>
      </c>
      <c r="D141" s="19">
        <v>85.0</v>
      </c>
      <c r="E141" s="14">
        <v>6.0</v>
      </c>
      <c r="F141" s="20"/>
      <c r="G141" s="20"/>
      <c r="H141" s="91">
        <f t="shared" si="1"/>
        <v>6</v>
      </c>
      <c r="I141" s="5" t="s">
        <v>4154</v>
      </c>
      <c r="J141" s="5" t="s">
        <v>4155</v>
      </c>
      <c r="K141" s="5" t="s">
        <v>4156</v>
      </c>
    </row>
    <row r="142">
      <c r="A142" s="5" t="s">
        <v>3975</v>
      </c>
      <c r="B142" s="5" t="s">
        <v>12220</v>
      </c>
      <c r="C142" s="6">
        <v>1958.0</v>
      </c>
      <c r="D142" s="19">
        <v>88.0</v>
      </c>
      <c r="E142" s="14">
        <v>39.5</v>
      </c>
      <c r="F142" s="20"/>
      <c r="G142" s="20"/>
      <c r="H142" s="91">
        <f t="shared" si="1"/>
        <v>39.5</v>
      </c>
      <c r="I142" s="5" t="s">
        <v>4158</v>
      </c>
      <c r="J142" s="5" t="s">
        <v>4159</v>
      </c>
      <c r="K142" s="5" t="s">
        <v>4160</v>
      </c>
    </row>
    <row r="143">
      <c r="A143" s="5" t="s">
        <v>3979</v>
      </c>
      <c r="B143" s="5" t="s">
        <v>12221</v>
      </c>
      <c r="C143" s="6">
        <v>1958.0</v>
      </c>
      <c r="D143" s="19">
        <v>90.0</v>
      </c>
      <c r="E143" s="14">
        <v>9.0</v>
      </c>
      <c r="F143" s="20"/>
      <c r="G143" s="20"/>
      <c r="H143" s="91">
        <f t="shared" si="1"/>
        <v>9</v>
      </c>
      <c r="I143" s="5" t="s">
        <v>4162</v>
      </c>
      <c r="J143" s="5" t="s">
        <v>4163</v>
      </c>
      <c r="K143" s="5" t="s">
        <v>4164</v>
      </c>
    </row>
    <row r="144">
      <c r="A144" s="5" t="s">
        <v>3992</v>
      </c>
      <c r="B144" s="5" t="s">
        <v>12221</v>
      </c>
      <c r="C144" s="6">
        <v>1958.0</v>
      </c>
      <c r="D144" s="19">
        <v>100.0</v>
      </c>
      <c r="E144" s="14">
        <v>5.59</v>
      </c>
      <c r="F144" s="20"/>
      <c r="G144" s="20"/>
      <c r="H144" s="91">
        <f t="shared" si="1"/>
        <v>5.59</v>
      </c>
      <c r="I144" s="5" t="s">
        <v>4165</v>
      </c>
      <c r="J144" s="5" t="s">
        <v>4166</v>
      </c>
      <c r="K144" s="5" t="s">
        <v>4167</v>
      </c>
    </row>
    <row r="145">
      <c r="A145" s="5" t="s">
        <v>6405</v>
      </c>
      <c r="B145" s="5" t="s">
        <v>11754</v>
      </c>
      <c r="C145" s="6">
        <v>1958.0</v>
      </c>
      <c r="D145" s="6">
        <v>115.0</v>
      </c>
      <c r="E145" s="14">
        <v>4.0</v>
      </c>
      <c r="F145" s="20"/>
      <c r="G145" s="20"/>
      <c r="H145" s="91">
        <f t="shared" si="1"/>
        <v>4</v>
      </c>
      <c r="I145" s="5" t="s">
        <v>6413</v>
      </c>
      <c r="J145" s="5" t="s">
        <v>6414</v>
      </c>
      <c r="K145" s="5" t="s">
        <v>6415</v>
      </c>
    </row>
    <row r="146">
      <c r="A146" s="5" t="s">
        <v>6251</v>
      </c>
      <c r="B146" s="5" t="s">
        <v>11754</v>
      </c>
      <c r="C146" s="6">
        <v>1958.0</v>
      </c>
      <c r="D146" s="6">
        <v>142.0</v>
      </c>
      <c r="E146" s="14">
        <v>12.0</v>
      </c>
      <c r="F146" s="20"/>
      <c r="G146" s="20"/>
      <c r="H146" s="91">
        <f t="shared" si="1"/>
        <v>12</v>
      </c>
      <c r="I146" s="5" t="s">
        <v>6417</v>
      </c>
      <c r="J146" s="5" t="s">
        <v>6418</v>
      </c>
      <c r="K146" s="5" t="s">
        <v>6419</v>
      </c>
    </row>
    <row r="147">
      <c r="A147" s="5" t="s">
        <v>23</v>
      </c>
      <c r="B147" s="5" t="s">
        <v>12219</v>
      </c>
      <c r="C147" s="6">
        <v>1958.0</v>
      </c>
      <c r="D147" s="19">
        <v>150.0</v>
      </c>
      <c r="E147" s="14">
        <v>315.0</v>
      </c>
      <c r="F147" s="20"/>
      <c r="G147" s="20"/>
      <c r="H147" s="91">
        <f t="shared" si="1"/>
        <v>315</v>
      </c>
      <c r="I147" s="5" t="s">
        <v>204</v>
      </c>
      <c r="J147" s="5" t="s">
        <v>205</v>
      </c>
      <c r="K147" s="5" t="s">
        <v>206</v>
      </c>
    </row>
    <row r="148">
      <c r="A148" s="5" t="s">
        <v>94</v>
      </c>
      <c r="B148" s="5" t="s">
        <v>12219</v>
      </c>
      <c r="C148" s="6">
        <v>1958.0</v>
      </c>
      <c r="D148" s="19">
        <v>187.0</v>
      </c>
      <c r="E148" s="14">
        <v>35.0</v>
      </c>
      <c r="F148" s="20"/>
      <c r="G148" s="20"/>
      <c r="H148" s="91">
        <f t="shared" si="1"/>
        <v>35</v>
      </c>
      <c r="I148" s="5" t="s">
        <v>207</v>
      </c>
      <c r="J148" s="5" t="s">
        <v>208</v>
      </c>
      <c r="K148" s="5" t="s">
        <v>209</v>
      </c>
    </row>
    <row r="149">
      <c r="A149" s="5" t="s">
        <v>6255</v>
      </c>
      <c r="B149" s="5" t="s">
        <v>11754</v>
      </c>
      <c r="C149" s="6">
        <v>1958.0</v>
      </c>
      <c r="D149" s="6">
        <v>190.0</v>
      </c>
      <c r="E149" s="14">
        <v>8.25</v>
      </c>
      <c r="F149" s="20"/>
      <c r="G149" s="20"/>
      <c r="H149" s="91">
        <f t="shared" si="1"/>
        <v>8.25</v>
      </c>
      <c r="I149" s="5" t="s">
        <v>6424</v>
      </c>
      <c r="J149" s="5" t="s">
        <v>6425</v>
      </c>
      <c r="K149" s="5" t="s">
        <v>6426</v>
      </c>
    </row>
    <row r="150">
      <c r="A150" s="5" t="s">
        <v>6269</v>
      </c>
      <c r="B150" s="5" t="s">
        <v>11754</v>
      </c>
      <c r="C150" s="6">
        <v>1958.0</v>
      </c>
      <c r="D150" s="6">
        <v>230.0</v>
      </c>
      <c r="E150" s="14">
        <v>9.0</v>
      </c>
      <c r="F150" s="20"/>
      <c r="G150" s="20"/>
      <c r="H150" s="91">
        <f t="shared" si="1"/>
        <v>9</v>
      </c>
      <c r="I150" s="5" t="s">
        <v>6427</v>
      </c>
      <c r="J150" s="5" t="s">
        <v>6428</v>
      </c>
      <c r="K150" s="5" t="s">
        <v>6429</v>
      </c>
    </row>
    <row r="151">
      <c r="A151" s="5" t="s">
        <v>6372</v>
      </c>
      <c r="B151" s="5" t="s">
        <v>11754</v>
      </c>
      <c r="C151" s="6">
        <v>1958.0</v>
      </c>
      <c r="D151" s="6">
        <v>238.0</v>
      </c>
      <c r="E151" s="14">
        <v>10.0</v>
      </c>
      <c r="F151" s="20"/>
      <c r="G151" s="20"/>
      <c r="H151" s="91">
        <f t="shared" si="1"/>
        <v>10</v>
      </c>
      <c r="I151" s="5" t="s">
        <v>6430</v>
      </c>
      <c r="J151" s="5" t="s">
        <v>6431</v>
      </c>
      <c r="K151" s="5" t="s">
        <v>6432</v>
      </c>
    </row>
    <row r="152">
      <c r="A152" s="5" t="s">
        <v>10</v>
      </c>
      <c r="B152" s="5" t="s">
        <v>12219</v>
      </c>
      <c r="C152" s="6">
        <v>1958.0</v>
      </c>
      <c r="D152" s="19">
        <v>270.0</v>
      </c>
      <c r="E152" s="14">
        <v>18.0</v>
      </c>
      <c r="F152" s="20"/>
      <c r="G152" s="20"/>
      <c r="H152" s="91">
        <f t="shared" si="1"/>
        <v>18</v>
      </c>
      <c r="I152" s="5" t="s">
        <v>211</v>
      </c>
      <c r="J152" s="5" t="s">
        <v>212</v>
      </c>
      <c r="K152" s="5" t="s">
        <v>213</v>
      </c>
    </row>
    <row r="153">
      <c r="A153" s="5" t="s">
        <v>155</v>
      </c>
      <c r="B153" s="5" t="s">
        <v>12219</v>
      </c>
      <c r="C153" s="6">
        <v>1958.0</v>
      </c>
      <c r="D153" s="19">
        <v>285.0</v>
      </c>
      <c r="E153" s="14">
        <v>25.0</v>
      </c>
      <c r="F153" s="20"/>
      <c r="G153" s="20"/>
      <c r="H153" s="91">
        <f t="shared" si="1"/>
        <v>25</v>
      </c>
      <c r="I153" s="5" t="s">
        <v>215</v>
      </c>
      <c r="J153" s="5" t="s">
        <v>216</v>
      </c>
      <c r="K153" s="5" t="s">
        <v>217</v>
      </c>
    </row>
    <row r="154">
      <c r="A154" s="5" t="s">
        <v>4052</v>
      </c>
      <c r="B154" s="5" t="s">
        <v>12221</v>
      </c>
      <c r="C154" s="6">
        <v>1958.0</v>
      </c>
      <c r="D154" s="19">
        <v>288.0</v>
      </c>
      <c r="E154" s="14">
        <v>30.0</v>
      </c>
      <c r="F154" s="20"/>
      <c r="G154" s="20"/>
      <c r="H154" s="91">
        <f t="shared" si="1"/>
        <v>30</v>
      </c>
      <c r="I154" s="5" t="s">
        <v>4169</v>
      </c>
      <c r="J154" s="5" t="s">
        <v>4170</v>
      </c>
      <c r="K154" s="5" t="s">
        <v>4171</v>
      </c>
    </row>
    <row r="155">
      <c r="A155" s="5" t="s">
        <v>181</v>
      </c>
      <c r="B155" s="5" t="s">
        <v>12219</v>
      </c>
      <c r="C155" s="6">
        <v>1958.0</v>
      </c>
      <c r="D155" s="19">
        <v>307.0</v>
      </c>
      <c r="E155" s="14">
        <v>28.0</v>
      </c>
      <c r="F155" s="20"/>
      <c r="G155" s="20"/>
      <c r="H155" s="91">
        <f t="shared" si="1"/>
        <v>28</v>
      </c>
      <c r="I155" s="5" t="s">
        <v>219</v>
      </c>
      <c r="J155" s="5" t="s">
        <v>220</v>
      </c>
      <c r="K155" s="5" t="s">
        <v>221</v>
      </c>
    </row>
    <row r="156">
      <c r="A156" s="5" t="s">
        <v>61</v>
      </c>
      <c r="B156" s="5" t="s">
        <v>12219</v>
      </c>
      <c r="C156" s="6">
        <v>1958.0</v>
      </c>
      <c r="D156" s="19">
        <v>310.0</v>
      </c>
      <c r="E156" s="14">
        <v>61.0</v>
      </c>
      <c r="F156" s="20"/>
      <c r="G156" s="20"/>
      <c r="H156" s="91">
        <f t="shared" si="1"/>
        <v>61</v>
      </c>
      <c r="I156" s="5" t="s">
        <v>223</v>
      </c>
      <c r="J156" s="5" t="s">
        <v>224</v>
      </c>
      <c r="K156" s="5" t="s">
        <v>225</v>
      </c>
    </row>
    <row r="157">
      <c r="A157" s="5" t="s">
        <v>4031</v>
      </c>
      <c r="B157" s="5" t="s">
        <v>12222</v>
      </c>
      <c r="C157" s="6">
        <v>1958.0</v>
      </c>
      <c r="D157" s="19">
        <v>320.0</v>
      </c>
      <c r="E157" s="14">
        <v>34.0</v>
      </c>
      <c r="F157" s="20"/>
      <c r="G157" s="20"/>
      <c r="H157" s="91">
        <f t="shared" si="1"/>
        <v>34</v>
      </c>
      <c r="I157" s="5" t="s">
        <v>4173</v>
      </c>
      <c r="J157" s="5" t="s">
        <v>4174</v>
      </c>
      <c r="K157" s="5" t="s">
        <v>4175</v>
      </c>
    </row>
    <row r="158">
      <c r="A158" s="5" t="s">
        <v>4000</v>
      </c>
      <c r="B158" s="5" t="s">
        <v>12225</v>
      </c>
      <c r="C158" s="6">
        <v>1958.0</v>
      </c>
      <c r="D158" s="19">
        <v>324.0</v>
      </c>
      <c r="E158" s="14">
        <v>7.0</v>
      </c>
      <c r="F158" s="20"/>
      <c r="G158" s="20"/>
      <c r="H158" s="91">
        <f t="shared" si="1"/>
        <v>7</v>
      </c>
      <c r="I158" s="5" t="s">
        <v>4177</v>
      </c>
      <c r="J158" s="5" t="s">
        <v>4178</v>
      </c>
      <c r="K158" s="5" t="s">
        <v>4179</v>
      </c>
    </row>
    <row r="159">
      <c r="A159" s="5" t="s">
        <v>6436</v>
      </c>
      <c r="B159" s="5" t="s">
        <v>11754</v>
      </c>
      <c r="C159" s="6">
        <v>1958.0</v>
      </c>
      <c r="D159" s="6">
        <v>343.0</v>
      </c>
      <c r="E159" s="14">
        <v>25.0</v>
      </c>
      <c r="F159" s="20"/>
      <c r="G159" s="20"/>
      <c r="H159" s="91">
        <f t="shared" si="1"/>
        <v>25</v>
      </c>
      <c r="I159" s="5" t="s">
        <v>6437</v>
      </c>
      <c r="J159" s="5" t="s">
        <v>6438</v>
      </c>
      <c r="K159" s="5" t="s">
        <v>6439</v>
      </c>
    </row>
    <row r="160">
      <c r="A160" s="5" t="s">
        <v>3984</v>
      </c>
      <c r="B160" s="5" t="s">
        <v>12222</v>
      </c>
      <c r="C160" s="6">
        <v>1958.0</v>
      </c>
      <c r="D160" s="19">
        <v>370.0</v>
      </c>
      <c r="E160" s="14">
        <v>70.0</v>
      </c>
      <c r="F160" s="20"/>
      <c r="G160" s="20"/>
      <c r="H160" s="91">
        <f t="shared" si="1"/>
        <v>70</v>
      </c>
      <c r="I160" s="5" t="s">
        <v>4180</v>
      </c>
      <c r="J160" s="5" t="s">
        <v>4181</v>
      </c>
      <c r="K160" s="5" t="s">
        <v>4182</v>
      </c>
    </row>
    <row r="161">
      <c r="A161" s="5" t="s">
        <v>6282</v>
      </c>
      <c r="B161" s="5" t="s">
        <v>11754</v>
      </c>
      <c r="C161" s="6">
        <v>1958.0</v>
      </c>
      <c r="D161" s="6">
        <v>375.0</v>
      </c>
      <c r="E161" s="14">
        <v>22.5</v>
      </c>
      <c r="F161" s="20"/>
      <c r="G161" s="20"/>
      <c r="H161" s="91">
        <f t="shared" si="1"/>
        <v>22.5</v>
      </c>
      <c r="I161" s="5" t="s">
        <v>6440</v>
      </c>
      <c r="J161" s="5" t="s">
        <v>6441</v>
      </c>
      <c r="K161" s="5" t="s">
        <v>6442</v>
      </c>
    </row>
    <row r="162">
      <c r="A162" s="5" t="s">
        <v>6344</v>
      </c>
      <c r="B162" s="5" t="s">
        <v>11754</v>
      </c>
      <c r="C162" s="6">
        <v>1958.0</v>
      </c>
      <c r="D162" s="6">
        <v>400.0</v>
      </c>
      <c r="E162" s="14">
        <v>16.95</v>
      </c>
      <c r="F162" s="20"/>
      <c r="G162" s="20"/>
      <c r="H162" s="91">
        <f t="shared" si="1"/>
        <v>16.95</v>
      </c>
      <c r="I162" s="5" t="s">
        <v>6443</v>
      </c>
      <c r="J162" s="5" t="s">
        <v>6444</v>
      </c>
      <c r="K162" s="5" t="s">
        <v>6445</v>
      </c>
    </row>
    <row r="163">
      <c r="A163" s="5" t="s">
        <v>6274</v>
      </c>
      <c r="B163" s="5" t="s">
        <v>11754</v>
      </c>
      <c r="C163" s="6">
        <v>1958.0</v>
      </c>
      <c r="D163" s="6">
        <v>424.0</v>
      </c>
      <c r="E163" s="14">
        <v>7.0</v>
      </c>
      <c r="F163" s="20"/>
      <c r="G163" s="20"/>
      <c r="H163" s="91">
        <f t="shared" si="1"/>
        <v>7</v>
      </c>
      <c r="I163" s="5" t="s">
        <v>6446</v>
      </c>
      <c r="J163" s="5" t="s">
        <v>6447</v>
      </c>
      <c r="K163" s="5" t="s">
        <v>6448</v>
      </c>
    </row>
    <row r="164">
      <c r="A164" s="5" t="s">
        <v>4004</v>
      </c>
      <c r="B164" s="5" t="s">
        <v>12224</v>
      </c>
      <c r="C164" s="6">
        <v>1958.0</v>
      </c>
      <c r="D164" s="19">
        <v>440.0</v>
      </c>
      <c r="E164" s="14">
        <v>40.0</v>
      </c>
      <c r="F164" s="20"/>
      <c r="G164" s="20"/>
      <c r="H164" s="91">
        <f t="shared" si="1"/>
        <v>40</v>
      </c>
      <c r="I164" s="5" t="s">
        <v>4184</v>
      </c>
      <c r="J164" s="5" t="s">
        <v>4185</v>
      </c>
      <c r="K164" s="5" t="s">
        <v>4186</v>
      </c>
    </row>
    <row r="165">
      <c r="A165" s="5" t="s">
        <v>23</v>
      </c>
      <c r="B165" s="5" t="s">
        <v>12219</v>
      </c>
      <c r="C165" s="6">
        <v>1959.0</v>
      </c>
      <c r="D165" s="19">
        <v>10.0</v>
      </c>
      <c r="E165" s="14">
        <v>334.99</v>
      </c>
      <c r="F165" s="20"/>
      <c r="G165" s="20"/>
      <c r="H165" s="91">
        <f t="shared" si="1"/>
        <v>334.99</v>
      </c>
      <c r="I165" s="5" t="s">
        <v>226</v>
      </c>
      <c r="J165" s="5" t="s">
        <v>227</v>
      </c>
      <c r="K165" s="5" t="s">
        <v>228</v>
      </c>
    </row>
    <row r="166">
      <c r="A166" s="5" t="s">
        <v>3975</v>
      </c>
      <c r="B166" s="5" t="s">
        <v>12220</v>
      </c>
      <c r="C166" s="6">
        <v>1959.0</v>
      </c>
      <c r="D166" s="19">
        <v>20.0</v>
      </c>
      <c r="E166" s="14">
        <v>12.5</v>
      </c>
      <c r="F166" s="20"/>
      <c r="G166" s="20"/>
      <c r="H166" s="91">
        <f t="shared" si="1"/>
        <v>12.5</v>
      </c>
      <c r="I166" s="5" t="s">
        <v>4188</v>
      </c>
      <c r="J166" s="5" t="s">
        <v>4189</v>
      </c>
      <c r="K166" s="5" t="s">
        <v>4190</v>
      </c>
    </row>
    <row r="167">
      <c r="A167" s="5" t="s">
        <v>6344</v>
      </c>
      <c r="B167" s="5" t="s">
        <v>11754</v>
      </c>
      <c r="C167" s="6">
        <v>1959.0</v>
      </c>
      <c r="D167" s="6">
        <v>30.0</v>
      </c>
      <c r="E167" s="14">
        <v>10.8</v>
      </c>
      <c r="F167" s="20"/>
      <c r="G167" s="20"/>
      <c r="H167" s="91">
        <f t="shared" si="1"/>
        <v>10.8</v>
      </c>
      <c r="I167" s="5" t="s">
        <v>6449</v>
      </c>
      <c r="J167" s="5" t="s">
        <v>6450</v>
      </c>
      <c r="K167" s="5" t="s">
        <v>6451</v>
      </c>
    </row>
    <row r="168">
      <c r="A168" s="5" t="s">
        <v>10</v>
      </c>
      <c r="B168" s="5" t="s">
        <v>12219</v>
      </c>
      <c r="C168" s="6">
        <v>1959.0</v>
      </c>
      <c r="D168" s="19">
        <v>40.0</v>
      </c>
      <c r="E168" s="14">
        <v>24.5</v>
      </c>
      <c r="F168" s="20"/>
      <c r="G168" s="20"/>
      <c r="H168" s="91">
        <f t="shared" si="1"/>
        <v>24.5</v>
      </c>
      <c r="I168" s="5" t="s">
        <v>230</v>
      </c>
      <c r="J168" s="5" t="s">
        <v>231</v>
      </c>
      <c r="K168" s="5" t="s">
        <v>232</v>
      </c>
    </row>
    <row r="169">
      <c r="A169" s="5" t="s">
        <v>19</v>
      </c>
      <c r="B169" s="5" t="s">
        <v>12219</v>
      </c>
      <c r="C169" s="6">
        <v>1959.0</v>
      </c>
      <c r="D169" s="19">
        <v>50.0</v>
      </c>
      <c r="E169" s="14">
        <v>120.0</v>
      </c>
      <c r="F169" s="20"/>
      <c r="G169" s="20"/>
      <c r="H169" s="91">
        <f t="shared" si="1"/>
        <v>120</v>
      </c>
      <c r="I169" s="5" t="s">
        <v>234</v>
      </c>
      <c r="J169" s="5" t="s">
        <v>235</v>
      </c>
      <c r="K169" s="5" t="s">
        <v>236</v>
      </c>
    </row>
    <row r="170">
      <c r="A170" s="5" t="s">
        <v>6405</v>
      </c>
      <c r="B170" s="5" t="s">
        <v>11754</v>
      </c>
      <c r="C170" s="6">
        <v>1959.0</v>
      </c>
      <c r="D170" s="6">
        <v>149.0</v>
      </c>
      <c r="E170" s="14">
        <v>6.0</v>
      </c>
      <c r="F170" s="20"/>
      <c r="G170" s="20"/>
      <c r="H170" s="91">
        <f t="shared" si="1"/>
        <v>6</v>
      </c>
      <c r="I170" s="5" t="s">
        <v>6456</v>
      </c>
      <c r="J170" s="5" t="s">
        <v>6457</v>
      </c>
      <c r="K170" s="5" t="s">
        <v>6458</v>
      </c>
    </row>
    <row r="171">
      <c r="A171" s="5" t="s">
        <v>237</v>
      </c>
      <c r="B171" s="5" t="s">
        <v>12219</v>
      </c>
      <c r="C171" s="6">
        <v>1959.0</v>
      </c>
      <c r="D171" s="19">
        <v>150.0</v>
      </c>
      <c r="E171" s="14">
        <v>32.0</v>
      </c>
      <c r="F171" s="20"/>
      <c r="G171" s="20"/>
      <c r="H171" s="91">
        <f t="shared" si="1"/>
        <v>32</v>
      </c>
      <c r="I171" s="5" t="s">
        <v>239</v>
      </c>
      <c r="J171" s="5" t="s">
        <v>240</v>
      </c>
      <c r="K171" s="5" t="s">
        <v>241</v>
      </c>
    </row>
    <row r="172">
      <c r="A172" s="5" t="s">
        <v>6251</v>
      </c>
      <c r="B172" s="5" t="s">
        <v>11754</v>
      </c>
      <c r="C172" s="6">
        <v>1959.0</v>
      </c>
      <c r="D172" s="6">
        <v>155.0</v>
      </c>
      <c r="E172" s="14">
        <v>4.0</v>
      </c>
      <c r="F172" s="20"/>
      <c r="G172" s="20"/>
      <c r="H172" s="91">
        <f t="shared" si="1"/>
        <v>4</v>
      </c>
      <c r="I172" s="5" t="s">
        <v>6459</v>
      </c>
      <c r="J172" s="5" t="s">
        <v>6460</v>
      </c>
      <c r="K172" s="5" t="s">
        <v>6461</v>
      </c>
    </row>
    <row r="173">
      <c r="A173" s="5" t="s">
        <v>94</v>
      </c>
      <c r="B173" s="5" t="s">
        <v>12219</v>
      </c>
      <c r="C173" s="6">
        <v>1959.0</v>
      </c>
      <c r="D173" s="19">
        <v>163.0</v>
      </c>
      <c r="E173" s="14">
        <v>42.12</v>
      </c>
      <c r="F173" s="20"/>
      <c r="G173" s="20"/>
      <c r="H173" s="91">
        <f t="shared" si="1"/>
        <v>42.12</v>
      </c>
      <c r="I173" s="5" t="s">
        <v>242</v>
      </c>
      <c r="J173" s="5" t="s">
        <v>243</v>
      </c>
      <c r="K173" s="5" t="s">
        <v>244</v>
      </c>
    </row>
    <row r="174">
      <c r="A174" s="5" t="s">
        <v>3984</v>
      </c>
      <c r="B174" s="5" t="s">
        <v>12222</v>
      </c>
      <c r="C174" s="6">
        <v>1959.0</v>
      </c>
      <c r="D174" s="19">
        <v>180.0</v>
      </c>
      <c r="E174" s="14">
        <v>25.0</v>
      </c>
      <c r="F174" s="20"/>
      <c r="G174" s="20"/>
      <c r="H174" s="91">
        <f t="shared" si="1"/>
        <v>25</v>
      </c>
      <c r="I174" s="5" t="s">
        <v>4191</v>
      </c>
      <c r="J174" s="5" t="s">
        <v>4192</v>
      </c>
      <c r="K174" s="5" t="s">
        <v>4193</v>
      </c>
    </row>
    <row r="175">
      <c r="A175" s="5" t="s">
        <v>3992</v>
      </c>
      <c r="B175" s="5" t="s">
        <v>12221</v>
      </c>
      <c r="C175" s="6">
        <v>1959.0</v>
      </c>
      <c r="D175" s="19">
        <v>260.0</v>
      </c>
      <c r="E175" s="14">
        <v>4.0</v>
      </c>
      <c r="F175" s="20"/>
      <c r="G175" s="20"/>
      <c r="H175" s="91">
        <f t="shared" si="1"/>
        <v>4</v>
      </c>
      <c r="I175" s="5" t="s">
        <v>4195</v>
      </c>
      <c r="J175" s="5" t="s">
        <v>4196</v>
      </c>
      <c r="K175" s="5" t="s">
        <v>4197</v>
      </c>
    </row>
    <row r="176">
      <c r="A176" s="5" t="s">
        <v>6269</v>
      </c>
      <c r="B176" s="5" t="s">
        <v>11754</v>
      </c>
      <c r="C176" s="6">
        <v>1959.0</v>
      </c>
      <c r="D176" s="6">
        <v>300.0</v>
      </c>
      <c r="E176" s="14">
        <v>15.0</v>
      </c>
      <c r="F176" s="20"/>
      <c r="G176" s="20"/>
      <c r="H176" s="91">
        <f t="shared" si="1"/>
        <v>15</v>
      </c>
      <c r="I176" s="5" t="s">
        <v>6466</v>
      </c>
      <c r="J176" s="5" t="s">
        <v>6467</v>
      </c>
      <c r="K176" s="5" t="s">
        <v>6468</v>
      </c>
    </row>
    <row r="177">
      <c r="A177" s="5" t="s">
        <v>4099</v>
      </c>
      <c r="B177" s="5" t="s">
        <v>12227</v>
      </c>
      <c r="C177" s="6">
        <v>1959.0</v>
      </c>
      <c r="D177" s="19">
        <v>310.0</v>
      </c>
      <c r="E177" s="14">
        <v>6.38</v>
      </c>
      <c r="F177" s="20"/>
      <c r="G177" s="20"/>
      <c r="H177" s="91">
        <f t="shared" si="1"/>
        <v>6.38</v>
      </c>
      <c r="I177" s="5" t="s">
        <v>4199</v>
      </c>
      <c r="J177" s="5" t="s">
        <v>4200</v>
      </c>
      <c r="K177" s="5" t="s">
        <v>4201</v>
      </c>
    </row>
    <row r="178">
      <c r="A178" s="5" t="s">
        <v>4000</v>
      </c>
      <c r="B178" s="5" t="s">
        <v>12225</v>
      </c>
      <c r="C178" s="6">
        <v>1959.0</v>
      </c>
      <c r="D178" s="19">
        <v>349.0</v>
      </c>
      <c r="E178" s="14">
        <v>2.99</v>
      </c>
      <c r="F178" s="20"/>
      <c r="G178" s="20"/>
      <c r="H178" s="91">
        <f t="shared" si="1"/>
        <v>2.99</v>
      </c>
      <c r="I178" s="5" t="s">
        <v>4203</v>
      </c>
      <c r="J178" s="5" t="s">
        <v>4204</v>
      </c>
      <c r="K178" s="5" t="s">
        <v>4205</v>
      </c>
    </row>
    <row r="179">
      <c r="A179" s="5" t="s">
        <v>61</v>
      </c>
      <c r="B179" s="5" t="s">
        <v>12219</v>
      </c>
      <c r="C179" s="6">
        <v>1959.0</v>
      </c>
      <c r="D179" s="19">
        <v>350.0</v>
      </c>
      <c r="E179" s="14">
        <v>25.0</v>
      </c>
      <c r="F179" s="20"/>
      <c r="G179" s="20"/>
      <c r="H179" s="91">
        <f t="shared" si="1"/>
        <v>25</v>
      </c>
      <c r="I179" s="5" t="s">
        <v>246</v>
      </c>
      <c r="J179" s="5" t="s">
        <v>247</v>
      </c>
      <c r="K179" s="5" t="s">
        <v>248</v>
      </c>
    </row>
    <row r="180">
      <c r="A180" s="5" t="s">
        <v>3979</v>
      </c>
      <c r="B180" s="5" t="s">
        <v>12221</v>
      </c>
      <c r="C180" s="6">
        <v>1959.0</v>
      </c>
      <c r="D180" s="19">
        <v>352.0</v>
      </c>
      <c r="E180" s="14">
        <v>8.0</v>
      </c>
      <c r="F180" s="20"/>
      <c r="G180" s="20"/>
      <c r="H180" s="91">
        <f t="shared" si="1"/>
        <v>8</v>
      </c>
      <c r="I180" s="5" t="s">
        <v>4207</v>
      </c>
      <c r="J180" s="5" t="s">
        <v>4208</v>
      </c>
      <c r="K180" s="5" t="s">
        <v>4209</v>
      </c>
    </row>
    <row r="181">
      <c r="A181" s="5" t="s">
        <v>69</v>
      </c>
      <c r="B181" s="5" t="s">
        <v>12219</v>
      </c>
      <c r="C181" s="6">
        <v>1959.0</v>
      </c>
      <c r="D181" s="19">
        <v>360.0</v>
      </c>
      <c r="E181" s="14">
        <v>32.0</v>
      </c>
      <c r="F181" s="20"/>
      <c r="G181" s="20"/>
      <c r="H181" s="91">
        <f t="shared" si="1"/>
        <v>32</v>
      </c>
      <c r="I181" s="5" t="s">
        <v>250</v>
      </c>
      <c r="J181" s="5" t="s">
        <v>251</v>
      </c>
      <c r="K181" s="5" t="s">
        <v>252</v>
      </c>
    </row>
    <row r="182">
      <c r="A182" s="5" t="s">
        <v>65</v>
      </c>
      <c r="B182" s="5" t="s">
        <v>12219</v>
      </c>
      <c r="C182" s="6">
        <v>1959.0</v>
      </c>
      <c r="D182" s="19">
        <v>380.0</v>
      </c>
      <c r="E182" s="14">
        <v>147.5</v>
      </c>
      <c r="F182" s="20"/>
      <c r="G182" s="20"/>
      <c r="H182" s="91">
        <f t="shared" si="1"/>
        <v>147.5</v>
      </c>
      <c r="I182" s="5" t="s">
        <v>254</v>
      </c>
      <c r="J182" s="5" t="s">
        <v>255</v>
      </c>
      <c r="K182" s="5" t="s">
        <v>256</v>
      </c>
    </row>
    <row r="183">
      <c r="A183" s="5" t="s">
        <v>4118</v>
      </c>
      <c r="B183" s="5" t="s">
        <v>12238</v>
      </c>
      <c r="C183" s="6">
        <v>1959.0</v>
      </c>
      <c r="D183" s="19">
        <v>387.0</v>
      </c>
      <c r="E183" s="14">
        <v>22.6</v>
      </c>
      <c r="F183" s="20"/>
      <c r="G183" s="20"/>
      <c r="H183" s="91">
        <f t="shared" si="1"/>
        <v>22.6</v>
      </c>
      <c r="I183" s="5" t="s">
        <v>4211</v>
      </c>
      <c r="J183" s="5" t="s">
        <v>4212</v>
      </c>
      <c r="K183" s="5" t="s">
        <v>4213</v>
      </c>
    </row>
    <row r="184">
      <c r="A184" s="5" t="s">
        <v>6436</v>
      </c>
      <c r="B184" s="5" t="s">
        <v>11754</v>
      </c>
      <c r="C184" s="6">
        <v>1959.0</v>
      </c>
      <c r="D184" s="6">
        <v>390.0</v>
      </c>
      <c r="E184" s="14">
        <v>10.0</v>
      </c>
      <c r="F184" s="20"/>
      <c r="G184" s="20"/>
      <c r="H184" s="91">
        <f t="shared" si="1"/>
        <v>10</v>
      </c>
      <c r="I184" s="5" t="s">
        <v>6470</v>
      </c>
      <c r="J184" s="5" t="s">
        <v>6471</v>
      </c>
      <c r="K184" s="5" t="s">
        <v>6472</v>
      </c>
    </row>
    <row r="185">
      <c r="A185" s="5" t="s">
        <v>6372</v>
      </c>
      <c r="B185" s="5" t="s">
        <v>11754</v>
      </c>
      <c r="C185" s="6">
        <v>1959.0</v>
      </c>
      <c r="D185" s="6">
        <v>415.0</v>
      </c>
      <c r="E185" s="14">
        <v>3.0</v>
      </c>
      <c r="F185" s="20"/>
      <c r="G185" s="20"/>
      <c r="H185" s="91">
        <f t="shared" si="1"/>
        <v>3</v>
      </c>
      <c r="I185" s="5" t="s">
        <v>6473</v>
      </c>
      <c r="J185" s="5" t="s">
        <v>6474</v>
      </c>
      <c r="K185" s="5" t="s">
        <v>6475</v>
      </c>
    </row>
    <row r="186">
      <c r="A186" s="5" t="s">
        <v>4031</v>
      </c>
      <c r="B186" s="5" t="s">
        <v>12222</v>
      </c>
      <c r="C186" s="6">
        <v>1959.0</v>
      </c>
      <c r="D186" s="19">
        <v>430.0</v>
      </c>
      <c r="E186" s="14">
        <v>36.0</v>
      </c>
      <c r="F186" s="20"/>
      <c r="G186" s="20"/>
      <c r="H186" s="91">
        <f t="shared" si="1"/>
        <v>36</v>
      </c>
      <c r="I186" s="5" t="s">
        <v>4215</v>
      </c>
      <c r="J186" s="5" t="s">
        <v>4216</v>
      </c>
      <c r="K186" s="5" t="s">
        <v>4217</v>
      </c>
    </row>
    <row r="187">
      <c r="A187" s="5" t="s">
        <v>155</v>
      </c>
      <c r="B187" s="5" t="s">
        <v>12219</v>
      </c>
      <c r="C187" s="6">
        <v>1959.0</v>
      </c>
      <c r="D187" s="19">
        <v>435.0</v>
      </c>
      <c r="E187" s="14">
        <v>21.5</v>
      </c>
      <c r="F187" s="20"/>
      <c r="G187" s="20"/>
      <c r="H187" s="91">
        <f t="shared" si="1"/>
        <v>21.5</v>
      </c>
      <c r="I187" s="5" t="s">
        <v>258</v>
      </c>
      <c r="J187" s="5" t="s">
        <v>259</v>
      </c>
      <c r="K187" s="5" t="s">
        <v>260</v>
      </c>
    </row>
    <row r="188">
      <c r="A188" s="5" t="s">
        <v>181</v>
      </c>
      <c r="B188" s="5" t="s">
        <v>12219</v>
      </c>
      <c r="C188" s="6">
        <v>1959.0</v>
      </c>
      <c r="D188" s="19">
        <v>439.0</v>
      </c>
      <c r="E188" s="14">
        <v>17.5</v>
      </c>
      <c r="F188" s="20"/>
      <c r="G188" s="20"/>
      <c r="H188" s="91">
        <f t="shared" si="1"/>
        <v>17.5</v>
      </c>
      <c r="I188" s="5" t="s">
        <v>262</v>
      </c>
      <c r="J188" s="5" t="s">
        <v>263</v>
      </c>
      <c r="K188" s="5" t="s">
        <v>264</v>
      </c>
    </row>
    <row r="189">
      <c r="A189" s="5" t="s">
        <v>4004</v>
      </c>
      <c r="B189" s="5" t="s">
        <v>12224</v>
      </c>
      <c r="C189" s="6">
        <v>1959.0</v>
      </c>
      <c r="D189" s="19">
        <v>450.0</v>
      </c>
      <c r="E189" s="14">
        <v>18.0</v>
      </c>
      <c r="F189" s="20"/>
      <c r="G189" s="20"/>
      <c r="H189" s="91">
        <f t="shared" si="1"/>
        <v>18</v>
      </c>
      <c r="I189" s="5" t="s">
        <v>4219</v>
      </c>
      <c r="J189" s="5" t="s">
        <v>4220</v>
      </c>
      <c r="K189" s="5" t="s">
        <v>4221</v>
      </c>
    </row>
    <row r="190">
      <c r="A190" s="5" t="s">
        <v>6274</v>
      </c>
      <c r="B190" s="5" t="s">
        <v>11754</v>
      </c>
      <c r="C190" s="6">
        <v>1959.0</v>
      </c>
      <c r="D190" s="6">
        <v>455.0</v>
      </c>
      <c r="E190" s="14">
        <v>5.0</v>
      </c>
      <c r="F190" s="20"/>
      <c r="G190" s="20"/>
      <c r="H190" s="91">
        <f t="shared" si="1"/>
        <v>5</v>
      </c>
      <c r="I190" s="5" t="s">
        <v>6477</v>
      </c>
      <c r="J190" s="5" t="s">
        <v>6478</v>
      </c>
      <c r="K190" s="5" t="s">
        <v>6479</v>
      </c>
    </row>
    <row r="191">
      <c r="A191" s="5" t="s">
        <v>98</v>
      </c>
      <c r="B191" s="5" t="s">
        <v>12219</v>
      </c>
      <c r="C191" s="6">
        <v>1959.0</v>
      </c>
      <c r="D191" s="19">
        <v>478.0</v>
      </c>
      <c r="E191" s="14">
        <v>126.0</v>
      </c>
      <c r="F191" s="20"/>
      <c r="G191" s="20"/>
      <c r="H191" s="91">
        <f t="shared" si="1"/>
        <v>126</v>
      </c>
      <c r="I191" s="5" t="s">
        <v>266</v>
      </c>
      <c r="J191" s="5" t="s">
        <v>267</v>
      </c>
      <c r="K191" s="5" t="s">
        <v>268</v>
      </c>
    </row>
    <row r="192">
      <c r="A192" s="5" t="s">
        <v>6255</v>
      </c>
      <c r="B192" s="5" t="s">
        <v>11754</v>
      </c>
      <c r="C192" s="6">
        <v>1959.0</v>
      </c>
      <c r="D192" s="6">
        <v>480.0</v>
      </c>
      <c r="E192" s="14">
        <v>4.5</v>
      </c>
      <c r="F192" s="20"/>
      <c r="G192" s="20"/>
      <c r="H192" s="91">
        <f t="shared" si="1"/>
        <v>4.5</v>
      </c>
      <c r="I192" s="5" t="s">
        <v>6481</v>
      </c>
      <c r="J192" s="5" t="s">
        <v>6482</v>
      </c>
      <c r="K192" s="5" t="s">
        <v>6483</v>
      </c>
    </row>
    <row r="193">
      <c r="A193" s="5" t="s">
        <v>269</v>
      </c>
      <c r="B193" s="5" t="s">
        <v>12219</v>
      </c>
      <c r="C193" s="6">
        <v>1959.0</v>
      </c>
      <c r="D193" s="19">
        <v>514.0</v>
      </c>
      <c r="E193" s="14">
        <v>147.75</v>
      </c>
      <c r="F193" s="20"/>
      <c r="G193" s="20"/>
      <c r="H193" s="91">
        <f t="shared" si="1"/>
        <v>147.75</v>
      </c>
      <c r="I193" s="5" t="s">
        <v>270</v>
      </c>
      <c r="J193" s="5" t="s">
        <v>271</v>
      </c>
      <c r="K193" s="5" t="s">
        <v>272</v>
      </c>
    </row>
    <row r="194">
      <c r="A194" s="5" t="s">
        <v>4052</v>
      </c>
      <c r="B194" s="5" t="s">
        <v>12221</v>
      </c>
      <c r="C194" s="6">
        <v>1959.0</v>
      </c>
      <c r="D194" s="19">
        <v>515.0</v>
      </c>
      <c r="E194" s="14">
        <v>16.0</v>
      </c>
      <c r="F194" s="20"/>
      <c r="G194" s="20"/>
      <c r="H194" s="91">
        <f t="shared" si="1"/>
        <v>16</v>
      </c>
      <c r="I194" s="5" t="s">
        <v>4223</v>
      </c>
      <c r="J194" s="5" t="s">
        <v>4224</v>
      </c>
      <c r="K194" s="5" t="s">
        <v>4225</v>
      </c>
    </row>
    <row r="195">
      <c r="A195" s="5" t="s">
        <v>3992</v>
      </c>
      <c r="B195" s="5" t="s">
        <v>12221</v>
      </c>
      <c r="C195" s="6">
        <v>1960.0</v>
      </c>
      <c r="D195" s="19">
        <v>1.0</v>
      </c>
      <c r="E195" s="14">
        <v>7.0</v>
      </c>
      <c r="F195" s="20"/>
      <c r="G195" s="20"/>
      <c r="H195" s="91">
        <f t="shared" si="1"/>
        <v>7</v>
      </c>
      <c r="I195" s="5" t="s">
        <v>4227</v>
      </c>
      <c r="J195" s="5" t="s">
        <v>4228</v>
      </c>
      <c r="K195" s="5" t="s">
        <v>4229</v>
      </c>
    </row>
    <row r="196">
      <c r="A196" s="5" t="s">
        <v>61</v>
      </c>
      <c r="B196" s="5" t="s">
        <v>12219</v>
      </c>
      <c r="C196" s="6">
        <v>1960.0</v>
      </c>
      <c r="D196" s="19">
        <v>10.0</v>
      </c>
      <c r="E196" s="14">
        <v>30.0</v>
      </c>
      <c r="F196" s="6">
        <v>1.0</v>
      </c>
      <c r="G196" s="5" t="s">
        <v>12240</v>
      </c>
      <c r="H196" s="20">
        <f t="shared" si="1"/>
        <v>0</v>
      </c>
      <c r="I196" s="5" t="s">
        <v>274</v>
      </c>
      <c r="J196" s="5" t="s">
        <v>275</v>
      </c>
      <c r="K196" s="5" t="s">
        <v>276</v>
      </c>
    </row>
    <row r="197">
      <c r="A197" s="5" t="s">
        <v>181</v>
      </c>
      <c r="B197" s="5" t="s">
        <v>12219</v>
      </c>
      <c r="C197" s="6">
        <v>1960.0</v>
      </c>
      <c r="D197" s="19">
        <v>28.0</v>
      </c>
      <c r="E197" s="14">
        <v>24.5</v>
      </c>
      <c r="F197" s="20"/>
      <c r="G197" s="20"/>
      <c r="H197" s="91">
        <f t="shared" si="1"/>
        <v>24.5</v>
      </c>
      <c r="I197" s="5" t="s">
        <v>278</v>
      </c>
      <c r="J197" s="5" t="s">
        <v>279</v>
      </c>
      <c r="K197" s="5" t="s">
        <v>280</v>
      </c>
    </row>
    <row r="198">
      <c r="A198" s="5" t="s">
        <v>4031</v>
      </c>
      <c r="B198" s="5" t="s">
        <v>12222</v>
      </c>
      <c r="C198" s="6">
        <v>1960.0</v>
      </c>
      <c r="D198" s="19">
        <v>35.0</v>
      </c>
      <c r="E198" s="14">
        <v>20.0</v>
      </c>
      <c r="F198" s="20"/>
      <c r="G198" s="20"/>
      <c r="H198" s="91">
        <f t="shared" si="1"/>
        <v>20</v>
      </c>
      <c r="I198" s="5" t="s">
        <v>4231</v>
      </c>
      <c r="J198" s="5" t="s">
        <v>4232</v>
      </c>
      <c r="K198" s="5" t="s">
        <v>4233</v>
      </c>
    </row>
    <row r="199">
      <c r="A199" s="5" t="s">
        <v>69</v>
      </c>
      <c r="B199" s="5" t="s">
        <v>12219</v>
      </c>
      <c r="C199" s="6">
        <v>1960.0</v>
      </c>
      <c r="D199" s="19">
        <v>50.0</v>
      </c>
      <c r="E199" s="14">
        <v>20.0</v>
      </c>
      <c r="F199" s="20"/>
      <c r="G199" s="20"/>
      <c r="H199" s="91">
        <f t="shared" si="1"/>
        <v>20</v>
      </c>
      <c r="I199" s="5" t="s">
        <v>282</v>
      </c>
      <c r="J199" s="5" t="s">
        <v>283</v>
      </c>
      <c r="K199" s="5" t="s">
        <v>284</v>
      </c>
    </row>
    <row r="200">
      <c r="A200" s="5" t="s">
        <v>6372</v>
      </c>
      <c r="B200" s="5" t="s">
        <v>11754</v>
      </c>
      <c r="C200" s="6">
        <v>1960.0</v>
      </c>
      <c r="D200" s="6">
        <v>55.0</v>
      </c>
      <c r="E200" s="14">
        <v>6.0</v>
      </c>
      <c r="F200" s="20"/>
      <c r="G200" s="20"/>
      <c r="H200" s="91">
        <f t="shared" si="1"/>
        <v>6</v>
      </c>
      <c r="I200" s="5" t="s">
        <v>6484</v>
      </c>
      <c r="J200" s="5" t="s">
        <v>6485</v>
      </c>
      <c r="K200" s="5" t="s">
        <v>6486</v>
      </c>
    </row>
    <row r="201">
      <c r="A201" s="5" t="s">
        <v>269</v>
      </c>
      <c r="B201" s="5" t="s">
        <v>12219</v>
      </c>
      <c r="C201" s="6">
        <v>1960.0</v>
      </c>
      <c r="D201" s="19">
        <v>73.0</v>
      </c>
      <c r="E201" s="14">
        <v>24.5</v>
      </c>
      <c r="F201" s="6">
        <v>1.0</v>
      </c>
      <c r="G201" s="5" t="s">
        <v>12241</v>
      </c>
      <c r="H201" s="20">
        <f t="shared" si="1"/>
        <v>0</v>
      </c>
      <c r="I201" s="5" t="s">
        <v>286</v>
      </c>
      <c r="J201" s="5" t="s">
        <v>287</v>
      </c>
      <c r="K201" s="5" t="s">
        <v>288</v>
      </c>
    </row>
    <row r="202">
      <c r="A202" s="5" t="s">
        <v>6344</v>
      </c>
      <c r="B202" s="5" t="s">
        <v>11754</v>
      </c>
      <c r="C202" s="6">
        <v>1960.0</v>
      </c>
      <c r="D202" s="6">
        <v>100.0</v>
      </c>
      <c r="E202" s="14">
        <v>4.5</v>
      </c>
      <c r="F202" s="20"/>
      <c r="G202" s="20"/>
      <c r="H202" s="91">
        <f t="shared" si="1"/>
        <v>4.5</v>
      </c>
      <c r="I202" s="5" t="s">
        <v>6488</v>
      </c>
      <c r="J202" s="5" t="s">
        <v>6489</v>
      </c>
      <c r="K202" s="5" t="s">
        <v>6490</v>
      </c>
    </row>
    <row r="203">
      <c r="A203" s="5" t="s">
        <v>289</v>
      </c>
      <c r="B203" s="5" t="s">
        <v>12219</v>
      </c>
      <c r="C203" s="6">
        <v>1960.0</v>
      </c>
      <c r="D203" s="19">
        <v>148.0</v>
      </c>
      <c r="E203" s="14">
        <v>75.0</v>
      </c>
      <c r="F203" s="20"/>
      <c r="G203" s="20"/>
      <c r="H203" s="91">
        <f t="shared" si="1"/>
        <v>75</v>
      </c>
      <c r="I203" s="5" t="s">
        <v>291</v>
      </c>
      <c r="J203" s="5" t="s">
        <v>292</v>
      </c>
      <c r="K203" s="5" t="s">
        <v>293</v>
      </c>
    </row>
    <row r="204">
      <c r="A204" s="5" t="s">
        <v>19</v>
      </c>
      <c r="B204" s="5" t="s">
        <v>12219</v>
      </c>
      <c r="C204" s="6">
        <v>1960.0</v>
      </c>
      <c r="D204" s="19">
        <v>200.0</v>
      </c>
      <c r="E204" s="14">
        <v>90.96</v>
      </c>
      <c r="F204" s="20"/>
      <c r="G204" s="20"/>
      <c r="H204" s="91">
        <f t="shared" si="1"/>
        <v>90.96</v>
      </c>
      <c r="I204" s="5" t="s">
        <v>295</v>
      </c>
      <c r="J204" s="5" t="s">
        <v>296</v>
      </c>
      <c r="K204" s="5" t="s">
        <v>297</v>
      </c>
    </row>
    <row r="205">
      <c r="A205" s="5" t="s">
        <v>4052</v>
      </c>
      <c r="B205" s="5" t="s">
        <v>12221</v>
      </c>
      <c r="C205" s="6">
        <v>1960.0</v>
      </c>
      <c r="D205" s="19">
        <v>210.0</v>
      </c>
      <c r="E205" s="14">
        <v>21.0</v>
      </c>
      <c r="F205" s="20"/>
      <c r="G205" s="20"/>
      <c r="H205" s="91">
        <f t="shared" si="1"/>
        <v>21</v>
      </c>
      <c r="I205" s="5" t="s">
        <v>4235</v>
      </c>
      <c r="J205" s="5" t="s">
        <v>4236</v>
      </c>
      <c r="K205" s="5" t="s">
        <v>4237</v>
      </c>
    </row>
    <row r="206">
      <c r="A206" s="5" t="s">
        <v>4099</v>
      </c>
      <c r="B206" s="5" t="s">
        <v>12227</v>
      </c>
      <c r="C206" s="6">
        <v>1960.0</v>
      </c>
      <c r="D206" s="19">
        <v>240.0</v>
      </c>
      <c r="E206" s="14">
        <v>6.0</v>
      </c>
      <c r="F206" s="20"/>
      <c r="G206" s="20"/>
      <c r="H206" s="91">
        <f t="shared" si="1"/>
        <v>6</v>
      </c>
      <c r="I206" s="5" t="s">
        <v>4239</v>
      </c>
      <c r="J206" s="5" t="s">
        <v>4240</v>
      </c>
      <c r="K206" s="5" t="s">
        <v>4241</v>
      </c>
    </row>
    <row r="207">
      <c r="A207" s="5" t="s">
        <v>237</v>
      </c>
      <c r="B207" s="5" t="s">
        <v>12219</v>
      </c>
      <c r="C207" s="6">
        <v>1960.0</v>
      </c>
      <c r="D207" s="19">
        <v>250.0</v>
      </c>
      <c r="E207" s="14">
        <v>40.0</v>
      </c>
      <c r="F207" s="20"/>
      <c r="G207" s="20"/>
      <c r="H207" s="91">
        <f t="shared" si="1"/>
        <v>40</v>
      </c>
      <c r="I207" s="5" t="s">
        <v>299</v>
      </c>
      <c r="J207" s="5" t="s">
        <v>300</v>
      </c>
      <c r="K207" s="5" t="s">
        <v>301</v>
      </c>
    </row>
    <row r="208">
      <c r="A208" s="5" t="s">
        <v>3979</v>
      </c>
      <c r="B208" s="5" t="s">
        <v>12221</v>
      </c>
      <c r="C208" s="6">
        <v>1960.0</v>
      </c>
      <c r="D208" s="19">
        <v>264.0</v>
      </c>
      <c r="E208" s="14">
        <v>6.0</v>
      </c>
      <c r="F208" s="20"/>
      <c r="G208" s="20"/>
      <c r="H208" s="91">
        <f t="shared" si="1"/>
        <v>6</v>
      </c>
      <c r="I208" s="5" t="s">
        <v>4243</v>
      </c>
      <c r="J208" s="5" t="s">
        <v>4244</v>
      </c>
      <c r="K208" s="5" t="s">
        <v>4245</v>
      </c>
    </row>
    <row r="209">
      <c r="A209" s="5" t="s">
        <v>65</v>
      </c>
      <c r="B209" s="5" t="s">
        <v>12219</v>
      </c>
      <c r="C209" s="6">
        <v>1960.0</v>
      </c>
      <c r="D209" s="19">
        <v>300.0</v>
      </c>
      <c r="E209" s="14">
        <v>103.0</v>
      </c>
      <c r="F209" s="20"/>
      <c r="G209" s="20"/>
      <c r="H209" s="91">
        <f t="shared" si="1"/>
        <v>103</v>
      </c>
      <c r="I209" s="5" t="s">
        <v>302</v>
      </c>
      <c r="J209" s="5" t="s">
        <v>303</v>
      </c>
      <c r="K209" s="5" t="s">
        <v>304</v>
      </c>
    </row>
    <row r="210">
      <c r="A210" s="5" t="s">
        <v>6269</v>
      </c>
      <c r="B210" s="5" t="s">
        <v>11754</v>
      </c>
      <c r="C210" s="6">
        <v>1960.0</v>
      </c>
      <c r="D210" s="6">
        <v>305.0</v>
      </c>
      <c r="E210" s="14">
        <v>8.0</v>
      </c>
      <c r="F210" s="20"/>
      <c r="G210" s="20"/>
      <c r="H210" s="91">
        <f t="shared" si="1"/>
        <v>8</v>
      </c>
      <c r="I210" s="5" t="s">
        <v>6499</v>
      </c>
      <c r="J210" s="5" t="s">
        <v>6500</v>
      </c>
      <c r="K210" s="5" t="s">
        <v>6501</v>
      </c>
    </row>
    <row r="211">
      <c r="A211" s="5" t="s">
        <v>305</v>
      </c>
      <c r="B211" s="5" t="s">
        <v>12219</v>
      </c>
      <c r="C211" s="6">
        <v>1960.0</v>
      </c>
      <c r="D211" s="19">
        <v>316.0</v>
      </c>
      <c r="E211" s="14">
        <v>73.43</v>
      </c>
      <c r="F211" s="20"/>
      <c r="G211" s="20"/>
      <c r="H211" s="91">
        <f t="shared" si="1"/>
        <v>73.43</v>
      </c>
      <c r="I211" s="5" t="s">
        <v>307</v>
      </c>
      <c r="J211" s="5" t="s">
        <v>308</v>
      </c>
      <c r="K211" s="5" t="s">
        <v>309</v>
      </c>
    </row>
    <row r="212">
      <c r="A212" s="5" t="s">
        <v>98</v>
      </c>
      <c r="B212" s="5" t="s">
        <v>12219</v>
      </c>
      <c r="C212" s="6">
        <v>1960.0</v>
      </c>
      <c r="D212" s="19">
        <v>326.0</v>
      </c>
      <c r="E212" s="14">
        <v>147.5</v>
      </c>
      <c r="F212" s="6">
        <v>1.0</v>
      </c>
      <c r="G212" s="5" t="s">
        <v>12242</v>
      </c>
      <c r="H212" s="20">
        <f t="shared" si="1"/>
        <v>0</v>
      </c>
      <c r="I212" s="5" t="s">
        <v>311</v>
      </c>
      <c r="J212" s="5" t="s">
        <v>312</v>
      </c>
      <c r="K212" s="5" t="s">
        <v>313</v>
      </c>
    </row>
    <row r="213">
      <c r="A213" s="5" t="s">
        <v>6255</v>
      </c>
      <c r="B213" s="5" t="s">
        <v>11754</v>
      </c>
      <c r="C213" s="6">
        <v>1960.0</v>
      </c>
      <c r="D213" s="6">
        <v>335.0</v>
      </c>
      <c r="E213" s="14">
        <v>4.37</v>
      </c>
      <c r="F213" s="20"/>
      <c r="G213" s="20"/>
      <c r="H213" s="91">
        <f t="shared" si="1"/>
        <v>4.37</v>
      </c>
      <c r="I213" s="5" t="s">
        <v>6503</v>
      </c>
      <c r="J213" s="5" t="s">
        <v>6504</v>
      </c>
      <c r="K213" s="5" t="s">
        <v>6505</v>
      </c>
    </row>
    <row r="214">
      <c r="A214" s="5" t="s">
        <v>94</v>
      </c>
      <c r="B214" s="5" t="s">
        <v>12219</v>
      </c>
      <c r="C214" s="6">
        <v>1960.0</v>
      </c>
      <c r="D214" s="19">
        <v>343.0</v>
      </c>
      <c r="E214" s="14">
        <v>60.0</v>
      </c>
      <c r="F214" s="20"/>
      <c r="G214" s="20"/>
      <c r="H214" s="91">
        <f t="shared" si="1"/>
        <v>60</v>
      </c>
      <c r="I214" s="5" t="s">
        <v>314</v>
      </c>
      <c r="J214" s="5" t="s">
        <v>315</v>
      </c>
      <c r="K214" s="5" t="s">
        <v>316</v>
      </c>
    </row>
    <row r="215">
      <c r="A215" s="5" t="s">
        <v>23</v>
      </c>
      <c r="B215" s="5" t="s">
        <v>12219</v>
      </c>
      <c r="C215" s="6">
        <v>1960.0</v>
      </c>
      <c r="D215" s="19">
        <v>350.0</v>
      </c>
      <c r="E215" s="14">
        <v>350.0</v>
      </c>
      <c r="F215" s="20"/>
      <c r="G215" s="20"/>
      <c r="H215" s="91">
        <f t="shared" si="1"/>
        <v>350</v>
      </c>
      <c r="I215" s="5" t="s">
        <v>317</v>
      </c>
      <c r="J215" s="5" t="s">
        <v>318</v>
      </c>
      <c r="K215" s="5" t="s">
        <v>319</v>
      </c>
    </row>
    <row r="216">
      <c r="A216" s="5" t="s">
        <v>4000</v>
      </c>
      <c r="B216" s="5" t="s">
        <v>12225</v>
      </c>
      <c r="C216" s="6">
        <v>1960.0</v>
      </c>
      <c r="D216" s="19">
        <v>395.0</v>
      </c>
      <c r="E216" s="14">
        <v>6.0</v>
      </c>
      <c r="F216" s="20"/>
      <c r="G216" s="20"/>
      <c r="H216" s="91">
        <f t="shared" si="1"/>
        <v>6</v>
      </c>
      <c r="I216" s="5" t="s">
        <v>4247</v>
      </c>
      <c r="J216" s="5" t="s">
        <v>4248</v>
      </c>
      <c r="K216" s="5" t="s">
        <v>4249</v>
      </c>
    </row>
    <row r="217">
      <c r="A217" s="5" t="s">
        <v>4004</v>
      </c>
      <c r="B217" s="5" t="s">
        <v>12224</v>
      </c>
      <c r="C217" s="6">
        <v>1960.0</v>
      </c>
      <c r="D217" s="19">
        <v>420.0</v>
      </c>
      <c r="E217" s="14">
        <v>18.0</v>
      </c>
      <c r="F217" s="20"/>
      <c r="G217" s="20"/>
      <c r="H217" s="91">
        <f t="shared" si="1"/>
        <v>18</v>
      </c>
      <c r="I217" s="5" t="s">
        <v>4251</v>
      </c>
      <c r="J217" s="5" t="s">
        <v>4252</v>
      </c>
      <c r="K217" s="5" t="s">
        <v>4253</v>
      </c>
    </row>
    <row r="218">
      <c r="A218" s="5" t="s">
        <v>10</v>
      </c>
      <c r="B218" s="5" t="s">
        <v>12219</v>
      </c>
      <c r="C218" s="6">
        <v>1960.0</v>
      </c>
      <c r="D218" s="19">
        <v>445.0</v>
      </c>
      <c r="E218" s="14">
        <v>10.68</v>
      </c>
      <c r="F218" s="20"/>
      <c r="G218" s="20"/>
      <c r="H218" s="91">
        <f t="shared" si="1"/>
        <v>10.68</v>
      </c>
      <c r="I218" s="5" t="s">
        <v>321</v>
      </c>
      <c r="J218" s="5" t="s">
        <v>322</v>
      </c>
      <c r="K218" s="5" t="s">
        <v>323</v>
      </c>
    </row>
    <row r="219">
      <c r="A219" s="5" t="s">
        <v>6436</v>
      </c>
      <c r="B219" s="5" t="s">
        <v>11754</v>
      </c>
      <c r="C219" s="6">
        <v>1960.0</v>
      </c>
      <c r="D219" s="6">
        <v>450.0</v>
      </c>
      <c r="E219" s="14">
        <v>10.0</v>
      </c>
      <c r="F219" s="20"/>
      <c r="G219" s="20"/>
      <c r="H219" s="91">
        <f t="shared" si="1"/>
        <v>10</v>
      </c>
      <c r="I219" s="5" t="s">
        <v>6509</v>
      </c>
      <c r="J219" s="5" t="s">
        <v>6510</v>
      </c>
      <c r="K219" s="5" t="s">
        <v>6511</v>
      </c>
    </row>
    <row r="220">
      <c r="A220" s="5" t="s">
        <v>4118</v>
      </c>
      <c r="B220" s="5" t="s">
        <v>12238</v>
      </c>
      <c r="C220" s="6">
        <v>1960.0</v>
      </c>
      <c r="D220" s="19">
        <v>475.0</v>
      </c>
      <c r="E220" s="14">
        <v>15.0</v>
      </c>
      <c r="F220" s="20"/>
      <c r="G220" s="20"/>
      <c r="H220" s="91">
        <f t="shared" si="1"/>
        <v>15</v>
      </c>
      <c r="I220" s="5" t="s">
        <v>4255</v>
      </c>
      <c r="J220" s="5" t="s">
        <v>4256</v>
      </c>
      <c r="K220" s="5" t="s">
        <v>4257</v>
      </c>
    </row>
    <row r="221">
      <c r="A221" s="5" t="s">
        <v>3984</v>
      </c>
      <c r="B221" s="5" t="s">
        <v>12222</v>
      </c>
      <c r="C221" s="6">
        <v>1960.0</v>
      </c>
      <c r="D221" s="19">
        <v>480.0</v>
      </c>
      <c r="E221" s="14">
        <v>40.0</v>
      </c>
      <c r="F221" s="20"/>
      <c r="G221" s="20"/>
      <c r="H221" s="91">
        <f t="shared" si="1"/>
        <v>40</v>
      </c>
      <c r="I221" s="5" t="s">
        <v>4259</v>
      </c>
      <c r="J221" s="5" t="s">
        <v>4260</v>
      </c>
      <c r="K221" s="5" t="s">
        <v>4261</v>
      </c>
    </row>
    <row r="222">
      <c r="A222" s="5" t="s">
        <v>155</v>
      </c>
      <c r="B222" s="5" t="s">
        <v>12219</v>
      </c>
      <c r="C222" s="6">
        <v>1960.0</v>
      </c>
      <c r="D222" s="19">
        <v>490.0</v>
      </c>
      <c r="E222" s="14">
        <v>26.0</v>
      </c>
      <c r="F222" s="6">
        <v>1.0</v>
      </c>
      <c r="G222" s="5" t="s">
        <v>12243</v>
      </c>
      <c r="H222" s="20">
        <f t="shared" si="1"/>
        <v>0</v>
      </c>
      <c r="I222" s="5" t="s">
        <v>325</v>
      </c>
      <c r="J222" s="5" t="s">
        <v>326</v>
      </c>
      <c r="K222" s="5" t="s">
        <v>327</v>
      </c>
    </row>
    <row r="223">
      <c r="A223" s="5" t="s">
        <v>3975</v>
      </c>
      <c r="B223" s="5" t="s">
        <v>12220</v>
      </c>
      <c r="C223" s="6">
        <v>1960.0</v>
      </c>
      <c r="D223" s="19">
        <v>493.0</v>
      </c>
      <c r="E223" s="14">
        <v>20.0</v>
      </c>
      <c r="F223" s="20"/>
      <c r="G223" s="20"/>
      <c r="H223" s="91">
        <f t="shared" si="1"/>
        <v>20</v>
      </c>
      <c r="I223" s="5" t="s">
        <v>4263</v>
      </c>
      <c r="J223" s="5" t="s">
        <v>4264</v>
      </c>
      <c r="K223" s="5" t="s">
        <v>4265</v>
      </c>
    </row>
    <row r="224">
      <c r="A224" s="5" t="s">
        <v>6405</v>
      </c>
      <c r="B224" s="5" t="s">
        <v>11754</v>
      </c>
      <c r="C224" s="6">
        <v>1960.0</v>
      </c>
      <c r="D224" s="6">
        <v>502.0</v>
      </c>
      <c r="E224" s="14">
        <v>16.0</v>
      </c>
      <c r="F224" s="20"/>
      <c r="G224" s="20"/>
      <c r="H224" s="91">
        <f t="shared" si="1"/>
        <v>16</v>
      </c>
      <c r="I224" s="5" t="s">
        <v>6512</v>
      </c>
      <c r="J224" s="5" t="s">
        <v>6513</v>
      </c>
      <c r="K224" s="5" t="s">
        <v>6514</v>
      </c>
    </row>
    <row r="225">
      <c r="A225" s="5" t="s">
        <v>4004</v>
      </c>
      <c r="B225" s="5" t="s">
        <v>12224</v>
      </c>
      <c r="C225" s="6">
        <v>1960.0</v>
      </c>
      <c r="D225" s="19">
        <v>558.0</v>
      </c>
      <c r="E225" s="14">
        <v>22.0</v>
      </c>
      <c r="F225" s="20"/>
      <c r="G225" s="20"/>
      <c r="H225" s="91">
        <f t="shared" si="1"/>
        <v>22</v>
      </c>
      <c r="I225" s="5" t="s">
        <v>12244</v>
      </c>
      <c r="J225" s="5" t="s">
        <v>12245</v>
      </c>
      <c r="K225" s="5" t="s">
        <v>12246</v>
      </c>
    </row>
    <row r="226">
      <c r="A226" s="5" t="s">
        <v>181</v>
      </c>
      <c r="B226" s="5" t="s">
        <v>12219</v>
      </c>
      <c r="C226" s="6">
        <v>1961.0</v>
      </c>
      <c r="D226" s="19">
        <v>10.0</v>
      </c>
      <c r="E226" s="14">
        <v>10.25</v>
      </c>
      <c r="F226" s="20"/>
      <c r="G226" s="20"/>
      <c r="H226" s="91">
        <f t="shared" si="1"/>
        <v>10.25</v>
      </c>
      <c r="I226" s="5" t="s">
        <v>329</v>
      </c>
      <c r="J226" s="5" t="s">
        <v>330</v>
      </c>
      <c r="K226" s="5" t="s">
        <v>331</v>
      </c>
    </row>
    <row r="227">
      <c r="A227" s="5" t="s">
        <v>3979</v>
      </c>
      <c r="B227" s="5" t="s">
        <v>12221</v>
      </c>
      <c r="C227" s="6">
        <v>1961.0</v>
      </c>
      <c r="D227" s="19">
        <v>20.0</v>
      </c>
      <c r="E227" s="14">
        <v>2.5</v>
      </c>
      <c r="F227" s="20"/>
      <c r="G227" s="20"/>
      <c r="H227" s="91">
        <f t="shared" si="1"/>
        <v>2.5</v>
      </c>
      <c r="I227" s="5" t="s">
        <v>4267</v>
      </c>
      <c r="J227" s="5" t="s">
        <v>4268</v>
      </c>
      <c r="K227" s="5" t="s">
        <v>4269</v>
      </c>
    </row>
    <row r="228">
      <c r="A228" s="5" t="s">
        <v>6344</v>
      </c>
      <c r="B228" s="5" t="s">
        <v>11754</v>
      </c>
      <c r="C228" s="6">
        <v>1961.0</v>
      </c>
      <c r="D228" s="6">
        <v>30.0</v>
      </c>
      <c r="E228" s="14">
        <v>5.0</v>
      </c>
      <c r="F228" s="20"/>
      <c r="G228" s="20"/>
      <c r="H228" s="91">
        <f t="shared" si="1"/>
        <v>5</v>
      </c>
      <c r="I228" s="5" t="s">
        <v>6515</v>
      </c>
      <c r="J228" s="5" t="s">
        <v>6516</v>
      </c>
      <c r="K228" s="5" t="s">
        <v>6517</v>
      </c>
    </row>
    <row r="229">
      <c r="A229" s="5" t="s">
        <v>6518</v>
      </c>
      <c r="B229" s="5" t="s">
        <v>11754</v>
      </c>
      <c r="C229" s="6">
        <v>1961.0</v>
      </c>
      <c r="D229" s="6">
        <v>35.0</v>
      </c>
      <c r="E229" s="14">
        <v>12.0</v>
      </c>
      <c r="F229" s="20"/>
      <c r="G229" s="20"/>
      <c r="H229" s="91">
        <f t="shared" si="1"/>
        <v>12</v>
      </c>
      <c r="I229" s="5" t="s">
        <v>6520</v>
      </c>
      <c r="J229" s="5" t="s">
        <v>6521</v>
      </c>
      <c r="K229" s="5" t="s">
        <v>6522</v>
      </c>
    </row>
    <row r="230">
      <c r="A230" s="5" t="s">
        <v>4052</v>
      </c>
      <c r="B230" s="5" t="s">
        <v>12221</v>
      </c>
      <c r="C230" s="6">
        <v>1961.0</v>
      </c>
      <c r="D230" s="19">
        <v>80.0</v>
      </c>
      <c r="E230" s="14">
        <v>9.9</v>
      </c>
      <c r="F230" s="20"/>
      <c r="G230" s="20"/>
      <c r="H230" s="91">
        <f t="shared" si="1"/>
        <v>9.9</v>
      </c>
      <c r="I230" s="5" t="s">
        <v>4271</v>
      </c>
      <c r="J230" s="5" t="s">
        <v>4272</v>
      </c>
      <c r="K230" s="5" t="s">
        <v>4273</v>
      </c>
    </row>
    <row r="231">
      <c r="A231" s="5" t="s">
        <v>6269</v>
      </c>
      <c r="B231" s="5" t="s">
        <v>11754</v>
      </c>
      <c r="C231" s="6">
        <v>1961.0</v>
      </c>
      <c r="D231" s="6">
        <v>88.0</v>
      </c>
      <c r="E231" s="14">
        <v>6.0</v>
      </c>
      <c r="F231" s="20"/>
      <c r="G231" s="20"/>
      <c r="H231" s="91">
        <f t="shared" si="1"/>
        <v>6</v>
      </c>
      <c r="I231" s="5" t="s">
        <v>6527</v>
      </c>
      <c r="J231" s="5" t="s">
        <v>6528</v>
      </c>
      <c r="K231" s="5" t="s">
        <v>6529</v>
      </c>
    </row>
    <row r="232">
      <c r="A232" s="5" t="s">
        <v>4004</v>
      </c>
      <c r="B232" s="5" t="s">
        <v>12224</v>
      </c>
      <c r="C232" s="6">
        <v>1961.0</v>
      </c>
      <c r="D232" s="19">
        <v>120.0</v>
      </c>
      <c r="E232" s="14">
        <v>12.0</v>
      </c>
      <c r="F232" s="20"/>
      <c r="G232" s="20"/>
      <c r="H232" s="91">
        <f t="shared" si="1"/>
        <v>12</v>
      </c>
      <c r="I232" s="5" t="s">
        <v>4275</v>
      </c>
      <c r="J232" s="5" t="s">
        <v>4276</v>
      </c>
      <c r="K232" s="5" t="s">
        <v>4277</v>
      </c>
    </row>
    <row r="233">
      <c r="A233" s="5" t="s">
        <v>4278</v>
      </c>
      <c r="B233" s="5" t="s">
        <v>12227</v>
      </c>
      <c r="C233" s="6">
        <v>1961.0</v>
      </c>
      <c r="D233" s="19">
        <v>141.0</v>
      </c>
      <c r="E233" s="14">
        <v>32.5</v>
      </c>
      <c r="F233" s="20"/>
      <c r="G233" s="20"/>
      <c r="H233" s="91">
        <f t="shared" si="1"/>
        <v>32.5</v>
      </c>
      <c r="I233" s="5" t="s">
        <v>4280</v>
      </c>
      <c r="J233" s="5" t="s">
        <v>4281</v>
      </c>
      <c r="K233" s="5" t="s">
        <v>4282</v>
      </c>
    </row>
    <row r="234">
      <c r="A234" s="5" t="s">
        <v>19</v>
      </c>
      <c r="B234" s="5" t="s">
        <v>12219</v>
      </c>
      <c r="C234" s="6">
        <v>1961.0</v>
      </c>
      <c r="D234" s="19">
        <v>150.0</v>
      </c>
      <c r="E234" s="14">
        <v>62.0</v>
      </c>
      <c r="F234" s="20"/>
      <c r="G234" s="20"/>
      <c r="H234" s="91">
        <f t="shared" si="1"/>
        <v>62</v>
      </c>
      <c r="I234" s="5" t="s">
        <v>333</v>
      </c>
      <c r="J234" s="5" t="s">
        <v>334</v>
      </c>
      <c r="K234" s="5" t="s">
        <v>335</v>
      </c>
    </row>
    <row r="235">
      <c r="A235" s="5" t="s">
        <v>4031</v>
      </c>
      <c r="B235" s="5" t="s">
        <v>12222</v>
      </c>
      <c r="C235" s="6">
        <v>1961.0</v>
      </c>
      <c r="D235" s="19">
        <v>160.0</v>
      </c>
      <c r="E235" s="14">
        <v>20.0</v>
      </c>
      <c r="F235" s="20"/>
      <c r="G235" s="20"/>
      <c r="H235" s="91">
        <f t="shared" si="1"/>
        <v>20</v>
      </c>
      <c r="I235" s="5" t="s">
        <v>4284</v>
      </c>
      <c r="J235" s="5" t="s">
        <v>4285</v>
      </c>
      <c r="K235" s="5" t="s">
        <v>4286</v>
      </c>
    </row>
    <row r="236">
      <c r="A236" s="5" t="s">
        <v>10</v>
      </c>
      <c r="B236" s="5" t="s">
        <v>12219</v>
      </c>
      <c r="C236" s="6">
        <v>1961.0</v>
      </c>
      <c r="D236" s="19">
        <v>200.0</v>
      </c>
      <c r="E236" s="14">
        <v>14.38</v>
      </c>
      <c r="F236" s="20"/>
      <c r="G236" s="20"/>
      <c r="H236" s="91">
        <f t="shared" si="1"/>
        <v>14.38</v>
      </c>
      <c r="I236" s="5" t="s">
        <v>337</v>
      </c>
      <c r="J236" s="5" t="s">
        <v>338</v>
      </c>
      <c r="K236" s="5" t="s">
        <v>339</v>
      </c>
    </row>
    <row r="237">
      <c r="A237" s="5" t="s">
        <v>269</v>
      </c>
      <c r="B237" s="5" t="s">
        <v>12219</v>
      </c>
      <c r="C237" s="6">
        <v>1961.0</v>
      </c>
      <c r="D237" s="19">
        <v>211.0</v>
      </c>
      <c r="E237" s="14">
        <v>23.1</v>
      </c>
      <c r="F237" s="20"/>
      <c r="G237" s="20"/>
      <c r="H237" s="91">
        <f t="shared" si="1"/>
        <v>23.1</v>
      </c>
      <c r="I237" s="5" t="s">
        <v>341</v>
      </c>
      <c r="J237" s="5" t="s">
        <v>342</v>
      </c>
      <c r="K237" s="5" t="s">
        <v>343</v>
      </c>
    </row>
    <row r="238">
      <c r="A238" s="5" t="s">
        <v>4118</v>
      </c>
      <c r="B238" s="5" t="s">
        <v>12238</v>
      </c>
      <c r="C238" s="6">
        <v>1961.0</v>
      </c>
      <c r="D238" s="19">
        <v>260.0</v>
      </c>
      <c r="E238" s="14">
        <v>14.0</v>
      </c>
      <c r="F238" s="20"/>
      <c r="G238" s="20"/>
      <c r="H238" s="91">
        <f t="shared" si="1"/>
        <v>14</v>
      </c>
      <c r="I238" s="5" t="s">
        <v>4288</v>
      </c>
      <c r="J238" s="5" t="s">
        <v>4289</v>
      </c>
      <c r="K238" s="5" t="s">
        <v>4290</v>
      </c>
    </row>
    <row r="239">
      <c r="A239" s="5" t="s">
        <v>289</v>
      </c>
      <c r="B239" s="5" t="s">
        <v>12219</v>
      </c>
      <c r="C239" s="6">
        <v>1961.0</v>
      </c>
      <c r="D239" s="19">
        <v>287.0</v>
      </c>
      <c r="E239" s="14">
        <v>21.5</v>
      </c>
      <c r="F239" s="20"/>
      <c r="G239" s="20"/>
      <c r="H239" s="91">
        <f t="shared" si="1"/>
        <v>21.5</v>
      </c>
      <c r="I239" s="5" t="s">
        <v>345</v>
      </c>
      <c r="J239" s="5" t="s">
        <v>346</v>
      </c>
      <c r="K239" s="5" t="s">
        <v>347</v>
      </c>
    </row>
    <row r="240">
      <c r="A240" s="5" t="s">
        <v>237</v>
      </c>
      <c r="B240" s="5" t="s">
        <v>12219</v>
      </c>
      <c r="C240" s="6">
        <v>1961.0</v>
      </c>
      <c r="D240" s="19">
        <v>290.0</v>
      </c>
      <c r="E240" s="14">
        <v>37.0</v>
      </c>
      <c r="F240" s="20"/>
      <c r="G240" s="20"/>
      <c r="H240" s="91">
        <f t="shared" si="1"/>
        <v>37</v>
      </c>
      <c r="I240" s="5" t="s">
        <v>349</v>
      </c>
      <c r="J240" s="5" t="s">
        <v>350</v>
      </c>
      <c r="K240" s="5" t="s">
        <v>351</v>
      </c>
    </row>
    <row r="241">
      <c r="A241" s="5" t="s">
        <v>23</v>
      </c>
      <c r="B241" s="5" t="s">
        <v>12219</v>
      </c>
      <c r="C241" s="6">
        <v>1961.0</v>
      </c>
      <c r="D241" s="19">
        <v>300.0</v>
      </c>
      <c r="E241" s="14">
        <v>251.25</v>
      </c>
      <c r="F241" s="20"/>
      <c r="G241" s="20"/>
      <c r="H241" s="91">
        <f t="shared" si="1"/>
        <v>251.25</v>
      </c>
      <c r="I241" s="5" t="s">
        <v>352</v>
      </c>
      <c r="J241" s="5" t="s">
        <v>353</v>
      </c>
      <c r="K241" s="5" t="s">
        <v>354</v>
      </c>
    </row>
    <row r="242">
      <c r="A242" s="5" t="s">
        <v>94</v>
      </c>
      <c r="B242" s="5" t="s">
        <v>12219</v>
      </c>
      <c r="C242" s="6">
        <v>1961.0</v>
      </c>
      <c r="D242" s="19">
        <v>344.0</v>
      </c>
      <c r="E242" s="14">
        <v>50.0</v>
      </c>
      <c r="F242" s="20"/>
      <c r="G242" s="20"/>
      <c r="H242" s="91">
        <f t="shared" si="1"/>
        <v>50</v>
      </c>
      <c r="I242" s="5" t="s">
        <v>356</v>
      </c>
      <c r="J242" s="5" t="s">
        <v>357</v>
      </c>
      <c r="K242" s="5" t="s">
        <v>358</v>
      </c>
    </row>
    <row r="243">
      <c r="A243" s="5" t="s">
        <v>61</v>
      </c>
      <c r="B243" s="5" t="s">
        <v>12219</v>
      </c>
      <c r="C243" s="6">
        <v>1961.0</v>
      </c>
      <c r="D243" s="19">
        <v>350.0</v>
      </c>
      <c r="E243" s="14">
        <v>23.73</v>
      </c>
      <c r="F243" s="20"/>
      <c r="G243" s="20"/>
      <c r="H243" s="91">
        <f t="shared" si="1"/>
        <v>23.73</v>
      </c>
      <c r="I243" s="5" t="s">
        <v>360</v>
      </c>
      <c r="J243" s="5" t="s">
        <v>361</v>
      </c>
      <c r="K243" s="5" t="s">
        <v>362</v>
      </c>
    </row>
    <row r="244">
      <c r="A244" s="5" t="s">
        <v>155</v>
      </c>
      <c r="B244" s="5" t="s">
        <v>12219</v>
      </c>
      <c r="C244" s="6">
        <v>1961.0</v>
      </c>
      <c r="D244" s="19">
        <v>360.0</v>
      </c>
      <c r="E244" s="14">
        <v>16.0</v>
      </c>
      <c r="F244" s="20"/>
      <c r="G244" s="20"/>
      <c r="H244" s="91">
        <f t="shared" si="1"/>
        <v>16</v>
      </c>
      <c r="I244" s="5" t="s">
        <v>364</v>
      </c>
      <c r="J244" s="5" t="s">
        <v>365</v>
      </c>
      <c r="K244" s="5" t="s">
        <v>366</v>
      </c>
    </row>
    <row r="245">
      <c r="A245" s="5" t="s">
        <v>98</v>
      </c>
      <c r="B245" s="5" t="s">
        <v>12219</v>
      </c>
      <c r="C245" s="6">
        <v>1961.0</v>
      </c>
      <c r="D245" s="19">
        <v>388.0</v>
      </c>
      <c r="E245" s="14">
        <v>90.0</v>
      </c>
      <c r="F245" s="20"/>
      <c r="G245" s="20"/>
      <c r="H245" s="91">
        <f t="shared" si="1"/>
        <v>90</v>
      </c>
      <c r="I245" s="5" t="s">
        <v>368</v>
      </c>
      <c r="J245" s="5" t="s">
        <v>369</v>
      </c>
      <c r="K245" s="5" t="s">
        <v>370</v>
      </c>
    </row>
    <row r="246">
      <c r="A246" s="5" t="s">
        <v>65</v>
      </c>
      <c r="B246" s="5" t="s">
        <v>12219</v>
      </c>
      <c r="C246" s="6">
        <v>1961.0</v>
      </c>
      <c r="D246" s="19">
        <v>415.0</v>
      </c>
      <c r="E246" s="14">
        <v>90.0</v>
      </c>
      <c r="F246" s="20"/>
      <c r="G246" s="20"/>
      <c r="H246" s="91">
        <f t="shared" si="1"/>
        <v>90</v>
      </c>
      <c r="I246" s="5" t="s">
        <v>372</v>
      </c>
      <c r="J246" s="5" t="s">
        <v>373</v>
      </c>
      <c r="K246" s="5" t="s">
        <v>374</v>
      </c>
    </row>
    <row r="247">
      <c r="A247" s="5" t="s">
        <v>4291</v>
      </c>
      <c r="B247" s="5" t="s">
        <v>12247</v>
      </c>
      <c r="C247" s="6">
        <v>1961.0</v>
      </c>
      <c r="D247" s="19">
        <v>417.0</v>
      </c>
      <c r="E247" s="14">
        <v>45.0</v>
      </c>
      <c r="F247" s="20"/>
      <c r="G247" s="20"/>
      <c r="H247" s="91">
        <f t="shared" si="1"/>
        <v>45</v>
      </c>
      <c r="I247" s="5" t="s">
        <v>4292</v>
      </c>
      <c r="J247" s="5" t="s">
        <v>4293</v>
      </c>
      <c r="K247" s="5" t="s">
        <v>4294</v>
      </c>
    </row>
    <row r="248">
      <c r="A248" s="5" t="s">
        <v>3984</v>
      </c>
      <c r="B248" s="5" t="s">
        <v>12222</v>
      </c>
      <c r="C248" s="6">
        <v>1961.0</v>
      </c>
      <c r="D248" s="19">
        <v>425.0</v>
      </c>
      <c r="E248" s="14">
        <v>53.0</v>
      </c>
      <c r="F248" s="20"/>
      <c r="G248" s="20"/>
      <c r="H248" s="91">
        <f t="shared" si="1"/>
        <v>53</v>
      </c>
      <c r="I248" s="5" t="s">
        <v>4295</v>
      </c>
      <c r="J248" s="5" t="s">
        <v>4296</v>
      </c>
      <c r="K248" s="5" t="s">
        <v>4297</v>
      </c>
    </row>
    <row r="249">
      <c r="A249" s="5" t="s">
        <v>69</v>
      </c>
      <c r="B249" s="5" t="s">
        <v>12219</v>
      </c>
      <c r="C249" s="6">
        <v>1961.0</v>
      </c>
      <c r="D249" s="19">
        <v>429.0</v>
      </c>
      <c r="E249" s="14">
        <v>25.0</v>
      </c>
      <c r="F249" s="20"/>
      <c r="G249" s="20"/>
      <c r="H249" s="91">
        <f t="shared" si="1"/>
        <v>25</v>
      </c>
      <c r="I249" s="5" t="s">
        <v>376</v>
      </c>
      <c r="J249" s="5" t="s">
        <v>377</v>
      </c>
      <c r="K249" s="5" t="s">
        <v>378</v>
      </c>
    </row>
    <row r="250">
      <c r="A250" s="5" t="s">
        <v>6372</v>
      </c>
      <c r="B250" s="5" t="s">
        <v>11754</v>
      </c>
      <c r="C250" s="6">
        <v>1961.0</v>
      </c>
      <c r="D250" s="6">
        <v>430.0</v>
      </c>
      <c r="E250" s="14">
        <v>11.0</v>
      </c>
      <c r="F250" s="20"/>
      <c r="G250" s="20"/>
      <c r="H250" s="91">
        <f t="shared" si="1"/>
        <v>11</v>
      </c>
      <c r="I250" s="5" t="s">
        <v>6533</v>
      </c>
      <c r="J250" s="5" t="s">
        <v>6534</v>
      </c>
      <c r="K250" s="5" t="s">
        <v>6535</v>
      </c>
    </row>
    <row r="251">
      <c r="A251" s="5" t="s">
        <v>6436</v>
      </c>
      <c r="B251" s="5" t="s">
        <v>11754</v>
      </c>
      <c r="C251" s="6">
        <v>1961.0</v>
      </c>
      <c r="D251" s="6">
        <v>435.0</v>
      </c>
      <c r="E251" s="14">
        <v>9.0</v>
      </c>
      <c r="F251" s="20"/>
      <c r="G251" s="20"/>
      <c r="H251" s="91">
        <f t="shared" si="1"/>
        <v>9</v>
      </c>
      <c r="I251" s="5" t="s">
        <v>6537</v>
      </c>
      <c r="J251" s="5" t="s">
        <v>6538</v>
      </c>
      <c r="K251" s="5" t="s">
        <v>6539</v>
      </c>
    </row>
    <row r="252">
      <c r="A252" s="5" t="s">
        <v>4099</v>
      </c>
      <c r="B252" s="5" t="s">
        <v>12227</v>
      </c>
      <c r="C252" s="6">
        <v>1961.0</v>
      </c>
      <c r="D252" s="19">
        <v>440.0</v>
      </c>
      <c r="E252" s="14">
        <v>5.65</v>
      </c>
      <c r="F252" s="20"/>
      <c r="G252" s="20"/>
      <c r="H252" s="91">
        <f t="shared" si="1"/>
        <v>5.65</v>
      </c>
      <c r="I252" s="5" t="s">
        <v>4299</v>
      </c>
      <c r="J252" s="5" t="s">
        <v>4300</v>
      </c>
      <c r="K252" s="5" t="s">
        <v>4301</v>
      </c>
    </row>
    <row r="253">
      <c r="A253" s="5" t="s">
        <v>3975</v>
      </c>
      <c r="B253" s="5" t="s">
        <v>12220</v>
      </c>
      <c r="C253" s="6">
        <v>1961.0</v>
      </c>
      <c r="D253" s="19">
        <v>443.0</v>
      </c>
      <c r="E253" s="14">
        <v>11.86</v>
      </c>
      <c r="F253" s="20"/>
      <c r="G253" s="20"/>
      <c r="H253" s="91">
        <f t="shared" si="1"/>
        <v>11.86</v>
      </c>
      <c r="I253" s="5" t="s">
        <v>4303</v>
      </c>
      <c r="J253" s="5" t="s">
        <v>4304</v>
      </c>
      <c r="K253" s="5" t="s">
        <v>4305</v>
      </c>
    </row>
    <row r="254">
      <c r="A254" s="5" t="s">
        <v>3992</v>
      </c>
      <c r="B254" s="5" t="s">
        <v>12221</v>
      </c>
      <c r="C254" s="6">
        <v>1961.0</v>
      </c>
      <c r="D254" s="19">
        <v>455.0</v>
      </c>
      <c r="E254" s="14">
        <v>5.0</v>
      </c>
      <c r="F254" s="20"/>
      <c r="G254" s="20"/>
      <c r="H254" s="91">
        <f t="shared" si="1"/>
        <v>5</v>
      </c>
      <c r="I254" s="5" t="s">
        <v>4307</v>
      </c>
      <c r="J254" s="5" t="s">
        <v>4308</v>
      </c>
      <c r="K254" s="5" t="s">
        <v>4309</v>
      </c>
    </row>
    <row r="255">
      <c r="A255" s="5" t="s">
        <v>6405</v>
      </c>
      <c r="B255" s="5" t="s">
        <v>11754</v>
      </c>
      <c r="C255" s="6">
        <v>1961.0</v>
      </c>
      <c r="D255" s="6">
        <v>490.0</v>
      </c>
      <c r="E255" s="14">
        <v>7.0</v>
      </c>
      <c r="F255" s="20"/>
      <c r="G255" s="20"/>
      <c r="H255" s="91">
        <f t="shared" si="1"/>
        <v>7</v>
      </c>
      <c r="I255" s="5" t="s">
        <v>6544</v>
      </c>
      <c r="J255" s="5" t="s">
        <v>6545</v>
      </c>
      <c r="K255" s="5" t="s">
        <v>6546</v>
      </c>
    </row>
    <row r="256">
      <c r="A256" s="5" t="s">
        <v>6255</v>
      </c>
      <c r="B256" s="5" t="s">
        <v>11754</v>
      </c>
      <c r="C256" s="6">
        <v>1961.0</v>
      </c>
      <c r="D256" s="6">
        <v>505.0</v>
      </c>
      <c r="E256" s="14">
        <v>5.0</v>
      </c>
      <c r="F256" s="20"/>
      <c r="G256" s="20"/>
      <c r="H256" s="91">
        <f t="shared" si="1"/>
        <v>5</v>
      </c>
      <c r="I256" s="5" t="s">
        <v>6547</v>
      </c>
      <c r="J256" s="5" t="s">
        <v>6548</v>
      </c>
      <c r="K256" s="5" t="s">
        <v>6549</v>
      </c>
    </row>
    <row r="257">
      <c r="A257" s="5" t="s">
        <v>305</v>
      </c>
      <c r="B257" s="5" t="s">
        <v>12219</v>
      </c>
      <c r="C257" s="6">
        <v>1961.0</v>
      </c>
      <c r="D257" s="19">
        <v>517.0</v>
      </c>
      <c r="E257" s="14">
        <v>17.0</v>
      </c>
      <c r="F257" s="20"/>
      <c r="G257" s="20"/>
      <c r="H257" s="91">
        <f t="shared" si="1"/>
        <v>17</v>
      </c>
      <c r="I257" s="5" t="s">
        <v>380</v>
      </c>
      <c r="J257" s="5" t="s">
        <v>381</v>
      </c>
      <c r="K257" s="5" t="s">
        <v>382</v>
      </c>
    </row>
    <row r="258">
      <c r="A258" s="5" t="s">
        <v>4000</v>
      </c>
      <c r="B258" s="5" t="s">
        <v>12225</v>
      </c>
      <c r="C258" s="6">
        <v>1961.0</v>
      </c>
      <c r="D258" s="19">
        <v>545.0</v>
      </c>
      <c r="E258" s="14">
        <v>34.0</v>
      </c>
      <c r="F258" s="20"/>
      <c r="G258" s="20"/>
      <c r="H258" s="91">
        <f t="shared" si="1"/>
        <v>34</v>
      </c>
      <c r="I258" s="5" t="s">
        <v>4310</v>
      </c>
      <c r="J258" s="5" t="s">
        <v>4311</v>
      </c>
      <c r="K258" s="5" t="s">
        <v>4312</v>
      </c>
    </row>
    <row r="259">
      <c r="A259" s="5" t="s">
        <v>94</v>
      </c>
      <c r="B259" s="5" t="s">
        <v>12219</v>
      </c>
      <c r="C259" s="6">
        <v>1962.0</v>
      </c>
      <c r="D259" s="19">
        <v>5.0</v>
      </c>
      <c r="E259" s="14">
        <v>45.0</v>
      </c>
      <c r="F259" s="20"/>
      <c r="G259" s="20"/>
      <c r="H259" s="91">
        <f t="shared" si="1"/>
        <v>45</v>
      </c>
      <c r="I259" s="5" t="s">
        <v>384</v>
      </c>
      <c r="J259" s="5" t="s">
        <v>385</v>
      </c>
      <c r="K259" s="5" t="s">
        <v>386</v>
      </c>
    </row>
    <row r="260">
      <c r="A260" s="5" t="s">
        <v>98</v>
      </c>
      <c r="B260" s="5" t="s">
        <v>12219</v>
      </c>
      <c r="C260" s="6">
        <v>1962.0</v>
      </c>
      <c r="D260" s="19">
        <v>10.0</v>
      </c>
      <c r="E260" s="14">
        <v>132.5</v>
      </c>
      <c r="F260" s="20"/>
      <c r="G260" s="20"/>
      <c r="H260" s="91">
        <f t="shared" si="1"/>
        <v>132.5</v>
      </c>
      <c r="I260" s="5" t="s">
        <v>388</v>
      </c>
      <c r="J260" s="5" t="s">
        <v>389</v>
      </c>
      <c r="K260" s="5" t="s">
        <v>390</v>
      </c>
    </row>
    <row r="261">
      <c r="A261" s="5" t="s">
        <v>61</v>
      </c>
      <c r="B261" s="5" t="s">
        <v>12219</v>
      </c>
      <c r="C261" s="6">
        <v>1962.0</v>
      </c>
      <c r="D261" s="19">
        <v>25.0</v>
      </c>
      <c r="E261" s="14">
        <v>29.0</v>
      </c>
      <c r="F261" s="20"/>
      <c r="G261" s="20"/>
      <c r="H261" s="91">
        <f t="shared" si="1"/>
        <v>29</v>
      </c>
      <c r="I261" s="5" t="s">
        <v>392</v>
      </c>
      <c r="J261" s="5" t="s">
        <v>393</v>
      </c>
      <c r="K261" s="5" t="s">
        <v>394</v>
      </c>
    </row>
    <row r="262">
      <c r="A262" s="5" t="s">
        <v>4004</v>
      </c>
      <c r="B262" s="5" t="s">
        <v>12224</v>
      </c>
      <c r="C262" s="6">
        <v>1962.0</v>
      </c>
      <c r="D262" s="19">
        <v>30.0</v>
      </c>
      <c r="E262" s="14">
        <v>15.0</v>
      </c>
      <c r="F262" s="20"/>
      <c r="G262" s="20"/>
      <c r="H262" s="91">
        <f t="shared" si="1"/>
        <v>15</v>
      </c>
      <c r="I262" s="5" t="s">
        <v>4314</v>
      </c>
      <c r="J262" s="5" t="s">
        <v>4315</v>
      </c>
      <c r="K262" s="5" t="s">
        <v>4316</v>
      </c>
    </row>
    <row r="263">
      <c r="A263" s="5" t="s">
        <v>6436</v>
      </c>
      <c r="B263" s="5" t="s">
        <v>11754</v>
      </c>
      <c r="C263" s="6">
        <v>1962.0</v>
      </c>
      <c r="D263" s="6">
        <v>40.0</v>
      </c>
      <c r="E263" s="14">
        <v>8.25</v>
      </c>
      <c r="F263" s="20"/>
      <c r="G263" s="20"/>
      <c r="H263" s="91">
        <f t="shared" si="1"/>
        <v>8.25</v>
      </c>
      <c r="I263" s="5" t="s">
        <v>6557</v>
      </c>
      <c r="J263" s="5" t="s">
        <v>6558</v>
      </c>
      <c r="K263" s="5" t="s">
        <v>6559</v>
      </c>
    </row>
    <row r="264">
      <c r="A264" s="5" t="s">
        <v>181</v>
      </c>
      <c r="B264" s="5" t="s">
        <v>12219</v>
      </c>
      <c r="C264" s="6">
        <v>1962.0</v>
      </c>
      <c r="D264" s="19">
        <v>45.0</v>
      </c>
      <c r="E264" s="14">
        <v>28.0</v>
      </c>
      <c r="F264" s="20"/>
      <c r="G264" s="20"/>
      <c r="H264" s="91">
        <f t="shared" si="1"/>
        <v>28</v>
      </c>
      <c r="I264" s="5" t="s">
        <v>396</v>
      </c>
      <c r="J264" s="5" t="s">
        <v>397</v>
      </c>
      <c r="K264" s="5" t="s">
        <v>398</v>
      </c>
    </row>
    <row r="265">
      <c r="A265" s="5" t="s">
        <v>237</v>
      </c>
      <c r="B265" s="5" t="s">
        <v>12219</v>
      </c>
      <c r="C265" s="6">
        <v>1962.0</v>
      </c>
      <c r="D265" s="19">
        <v>50.0</v>
      </c>
      <c r="E265" s="14">
        <v>65.0</v>
      </c>
      <c r="F265" s="20"/>
      <c r="G265" s="20"/>
      <c r="H265" s="91">
        <f t="shared" si="1"/>
        <v>65</v>
      </c>
      <c r="I265" s="5" t="s">
        <v>400</v>
      </c>
      <c r="J265" s="5" t="s">
        <v>401</v>
      </c>
      <c r="K265" s="5" t="s">
        <v>402</v>
      </c>
    </row>
    <row r="266">
      <c r="A266" s="5" t="s">
        <v>4052</v>
      </c>
      <c r="B266" s="5" t="s">
        <v>12221</v>
      </c>
      <c r="C266" s="6">
        <v>1962.0</v>
      </c>
      <c r="D266" s="19">
        <v>70.0</v>
      </c>
      <c r="E266" s="14">
        <v>12.0</v>
      </c>
      <c r="F266" s="20"/>
      <c r="G266" s="20"/>
      <c r="H266" s="91">
        <f t="shared" si="1"/>
        <v>12</v>
      </c>
      <c r="I266" s="5" t="s">
        <v>4318</v>
      </c>
      <c r="J266" s="5" t="s">
        <v>4319</v>
      </c>
      <c r="K266" s="5" t="s">
        <v>4320</v>
      </c>
    </row>
    <row r="267">
      <c r="A267" s="5" t="s">
        <v>6344</v>
      </c>
      <c r="B267" s="5" t="s">
        <v>11754</v>
      </c>
      <c r="C267" s="6">
        <v>1962.0</v>
      </c>
      <c r="D267" s="6">
        <v>73.0</v>
      </c>
      <c r="E267" s="14">
        <v>5.0</v>
      </c>
      <c r="F267" s="20"/>
      <c r="G267" s="20"/>
      <c r="H267" s="91">
        <f t="shared" si="1"/>
        <v>5</v>
      </c>
      <c r="I267" s="5" t="s">
        <v>6560</v>
      </c>
      <c r="J267" s="5" t="s">
        <v>6561</v>
      </c>
      <c r="K267" s="5" t="s">
        <v>6562</v>
      </c>
    </row>
    <row r="268">
      <c r="A268" s="5" t="s">
        <v>10</v>
      </c>
      <c r="B268" s="5" t="s">
        <v>12219</v>
      </c>
      <c r="C268" s="6">
        <v>1962.0</v>
      </c>
      <c r="D268" s="19">
        <v>100.0</v>
      </c>
      <c r="E268" s="14">
        <v>15.0</v>
      </c>
      <c r="F268" s="6">
        <v>1.0</v>
      </c>
      <c r="G268" s="5" t="s">
        <v>12248</v>
      </c>
      <c r="H268" s="20">
        <f t="shared" si="1"/>
        <v>0</v>
      </c>
      <c r="I268" s="5" t="s">
        <v>404</v>
      </c>
      <c r="J268" s="5" t="s">
        <v>405</v>
      </c>
      <c r="K268" s="5" t="s">
        <v>406</v>
      </c>
    </row>
    <row r="269">
      <c r="A269" s="5" t="s">
        <v>69</v>
      </c>
      <c r="B269" s="5" t="s">
        <v>12219</v>
      </c>
      <c r="C269" s="6">
        <v>1962.0</v>
      </c>
      <c r="D269" s="19">
        <v>150.0</v>
      </c>
      <c r="E269" s="14">
        <v>22.0</v>
      </c>
      <c r="F269" s="20"/>
      <c r="G269" s="20"/>
      <c r="H269" s="91">
        <f t="shared" si="1"/>
        <v>22</v>
      </c>
      <c r="I269" s="5" t="s">
        <v>408</v>
      </c>
      <c r="J269" s="5" t="s">
        <v>409</v>
      </c>
      <c r="K269" s="5" t="s">
        <v>410</v>
      </c>
    </row>
    <row r="270">
      <c r="A270" s="5" t="s">
        <v>6518</v>
      </c>
      <c r="B270" s="5" t="s">
        <v>11754</v>
      </c>
      <c r="C270" s="6">
        <v>1962.0</v>
      </c>
      <c r="D270" s="6">
        <v>170.0</v>
      </c>
      <c r="E270" s="14">
        <v>7.5</v>
      </c>
      <c r="F270" s="20"/>
      <c r="G270" s="20"/>
      <c r="H270" s="91">
        <f t="shared" si="1"/>
        <v>7.5</v>
      </c>
      <c r="I270" s="5" t="s">
        <v>6567</v>
      </c>
      <c r="J270" s="5" t="s">
        <v>6568</v>
      </c>
      <c r="K270" s="5" t="s">
        <v>6569</v>
      </c>
    </row>
    <row r="271">
      <c r="A271" s="5" t="s">
        <v>4321</v>
      </c>
      <c r="B271" s="5" t="s">
        <v>12247</v>
      </c>
      <c r="C271" s="6">
        <v>1962.0</v>
      </c>
      <c r="D271" s="19">
        <v>199.0</v>
      </c>
      <c r="E271" s="14">
        <v>71.65</v>
      </c>
      <c r="F271" s="20"/>
      <c r="G271" s="20"/>
      <c r="H271" s="91">
        <f t="shared" si="1"/>
        <v>71.65</v>
      </c>
      <c r="I271" s="5" t="s">
        <v>4322</v>
      </c>
      <c r="J271" s="5" t="s">
        <v>4323</v>
      </c>
      <c r="K271" s="5" t="s">
        <v>4324</v>
      </c>
    </row>
    <row r="272">
      <c r="A272" s="5" t="s">
        <v>23</v>
      </c>
      <c r="B272" s="5" t="s">
        <v>12219</v>
      </c>
      <c r="C272" s="6">
        <v>1962.0</v>
      </c>
      <c r="D272" s="19">
        <v>200.0</v>
      </c>
      <c r="E272" s="14">
        <v>215.0</v>
      </c>
      <c r="F272" s="20"/>
      <c r="G272" s="20"/>
      <c r="H272" s="91">
        <f t="shared" si="1"/>
        <v>215</v>
      </c>
      <c r="I272" s="5" t="s">
        <v>411</v>
      </c>
      <c r="J272" s="5" t="s">
        <v>412</v>
      </c>
      <c r="K272" s="5" t="s">
        <v>413</v>
      </c>
    </row>
    <row r="273">
      <c r="A273" s="5" t="s">
        <v>6269</v>
      </c>
      <c r="B273" s="5" t="s">
        <v>11754</v>
      </c>
      <c r="C273" s="6">
        <v>1962.0</v>
      </c>
      <c r="D273" s="6">
        <v>213.0</v>
      </c>
      <c r="E273" s="14">
        <v>10.0</v>
      </c>
      <c r="F273" s="20"/>
      <c r="G273" s="20"/>
      <c r="H273" s="91">
        <f t="shared" si="1"/>
        <v>10</v>
      </c>
      <c r="I273" s="5" t="s">
        <v>6571</v>
      </c>
      <c r="J273" s="5" t="s">
        <v>6572</v>
      </c>
      <c r="K273" s="5" t="s">
        <v>6573</v>
      </c>
    </row>
    <row r="274">
      <c r="A274" s="5" t="s">
        <v>3979</v>
      </c>
      <c r="B274" s="5" t="s">
        <v>12221</v>
      </c>
      <c r="C274" s="6">
        <v>1962.0</v>
      </c>
      <c r="D274" s="19">
        <v>243.0</v>
      </c>
      <c r="E274" s="14">
        <v>9.25</v>
      </c>
      <c r="F274" s="20"/>
      <c r="G274" s="20"/>
      <c r="H274" s="91">
        <f t="shared" si="1"/>
        <v>9.25</v>
      </c>
      <c r="I274" s="5" t="s">
        <v>4326</v>
      </c>
      <c r="J274" s="5" t="s">
        <v>4327</v>
      </c>
      <c r="K274" s="5" t="s">
        <v>4328</v>
      </c>
    </row>
    <row r="275">
      <c r="A275" s="5" t="s">
        <v>4278</v>
      </c>
      <c r="B275" s="5" t="s">
        <v>12227</v>
      </c>
      <c r="C275" s="6">
        <v>1962.0</v>
      </c>
      <c r="D275" s="19">
        <v>288.0</v>
      </c>
      <c r="E275" s="14">
        <v>16.25</v>
      </c>
      <c r="F275" s="20"/>
      <c r="G275" s="20"/>
      <c r="H275" s="91">
        <f t="shared" si="1"/>
        <v>16.25</v>
      </c>
      <c r="I275" s="5" t="s">
        <v>4330</v>
      </c>
      <c r="J275" s="5" t="s">
        <v>4331</v>
      </c>
      <c r="K275" s="5" t="s">
        <v>4332</v>
      </c>
    </row>
    <row r="276">
      <c r="A276" s="5" t="s">
        <v>19</v>
      </c>
      <c r="B276" s="5" t="s">
        <v>12219</v>
      </c>
      <c r="C276" s="6">
        <v>1962.0</v>
      </c>
      <c r="D276" s="19">
        <v>300.0</v>
      </c>
      <c r="E276" s="14">
        <v>135.0</v>
      </c>
      <c r="F276" s="20"/>
      <c r="G276" s="20"/>
      <c r="H276" s="91">
        <f t="shared" si="1"/>
        <v>135</v>
      </c>
      <c r="I276" s="5" t="s">
        <v>415</v>
      </c>
      <c r="J276" s="5" t="s">
        <v>416</v>
      </c>
      <c r="K276" s="5" t="s">
        <v>417</v>
      </c>
    </row>
    <row r="277">
      <c r="A277" s="5" t="s">
        <v>4031</v>
      </c>
      <c r="B277" s="5" t="s">
        <v>12222</v>
      </c>
      <c r="C277" s="6">
        <v>1962.0</v>
      </c>
      <c r="D277" s="19">
        <v>310.0</v>
      </c>
      <c r="E277" s="14">
        <v>20.0</v>
      </c>
      <c r="F277" s="20"/>
      <c r="G277" s="20"/>
      <c r="H277" s="91">
        <f t="shared" si="1"/>
        <v>20</v>
      </c>
      <c r="I277" s="5" t="s">
        <v>4334</v>
      </c>
      <c r="J277" s="5" t="s">
        <v>4335</v>
      </c>
      <c r="K277" s="5" t="s">
        <v>4336</v>
      </c>
    </row>
    <row r="278">
      <c r="A278" s="5" t="s">
        <v>65</v>
      </c>
      <c r="B278" s="5" t="s">
        <v>12219</v>
      </c>
      <c r="C278" s="6">
        <v>1962.0</v>
      </c>
      <c r="D278" s="19">
        <v>320.0</v>
      </c>
      <c r="E278" s="14">
        <v>87.0</v>
      </c>
      <c r="F278" s="20"/>
      <c r="G278" s="20"/>
      <c r="H278" s="91">
        <f t="shared" si="1"/>
        <v>87</v>
      </c>
      <c r="I278" s="5" t="s">
        <v>419</v>
      </c>
      <c r="J278" s="5" t="s">
        <v>420</v>
      </c>
      <c r="K278" s="5" t="s">
        <v>421</v>
      </c>
    </row>
    <row r="279">
      <c r="A279" s="5" t="s">
        <v>4099</v>
      </c>
      <c r="B279" s="5" t="s">
        <v>12227</v>
      </c>
      <c r="C279" s="6">
        <v>1962.0</v>
      </c>
      <c r="D279" s="19">
        <v>325.0</v>
      </c>
      <c r="E279" s="14">
        <v>9.0</v>
      </c>
      <c r="F279" s="20"/>
      <c r="G279" s="20"/>
      <c r="H279" s="91">
        <f t="shared" si="1"/>
        <v>9</v>
      </c>
      <c r="I279" s="5" t="s">
        <v>4338</v>
      </c>
      <c r="J279" s="5" t="s">
        <v>4339</v>
      </c>
      <c r="K279" s="5" t="s">
        <v>4340</v>
      </c>
    </row>
    <row r="280">
      <c r="A280" s="5" t="s">
        <v>4118</v>
      </c>
      <c r="B280" s="5" t="s">
        <v>12238</v>
      </c>
      <c r="C280" s="6">
        <v>1962.0</v>
      </c>
      <c r="D280" s="19">
        <v>340.0</v>
      </c>
      <c r="E280" s="14">
        <v>21.0</v>
      </c>
      <c r="F280" s="20"/>
      <c r="G280" s="20"/>
      <c r="H280" s="91">
        <f t="shared" si="1"/>
        <v>21</v>
      </c>
      <c r="I280" s="5" t="s">
        <v>4342</v>
      </c>
      <c r="J280" s="5" t="s">
        <v>4343</v>
      </c>
      <c r="K280" s="5" t="s">
        <v>4344</v>
      </c>
    </row>
    <row r="281">
      <c r="A281" s="5" t="s">
        <v>155</v>
      </c>
      <c r="B281" s="5" t="s">
        <v>12219</v>
      </c>
      <c r="C281" s="6">
        <v>1962.0</v>
      </c>
      <c r="D281" s="19">
        <v>350.0</v>
      </c>
      <c r="E281" s="14">
        <v>25.7</v>
      </c>
      <c r="F281" s="20"/>
      <c r="G281" s="20"/>
      <c r="H281" s="91">
        <f t="shared" si="1"/>
        <v>25.7</v>
      </c>
      <c r="I281" s="5" t="s">
        <v>423</v>
      </c>
      <c r="J281" s="5" t="s">
        <v>424</v>
      </c>
      <c r="K281" s="5" t="s">
        <v>425</v>
      </c>
    </row>
    <row r="282">
      <c r="A282" s="5" t="s">
        <v>6372</v>
      </c>
      <c r="B282" s="5" t="s">
        <v>11754</v>
      </c>
      <c r="C282" s="6">
        <v>1962.0</v>
      </c>
      <c r="D282" s="6">
        <v>353.0</v>
      </c>
      <c r="E282" s="14">
        <v>7.0</v>
      </c>
      <c r="F282" s="20"/>
      <c r="G282" s="20"/>
      <c r="H282" s="91">
        <f t="shared" si="1"/>
        <v>7</v>
      </c>
      <c r="I282" s="5" t="s">
        <v>6574</v>
      </c>
      <c r="J282" s="5" t="s">
        <v>6575</v>
      </c>
      <c r="K282" s="5" t="s">
        <v>6576</v>
      </c>
    </row>
    <row r="283">
      <c r="A283" s="5" t="s">
        <v>3984</v>
      </c>
      <c r="B283" s="5" t="s">
        <v>12222</v>
      </c>
      <c r="C283" s="6">
        <v>1962.0</v>
      </c>
      <c r="D283" s="19">
        <v>360.0</v>
      </c>
      <c r="E283" s="14">
        <v>23.0</v>
      </c>
      <c r="F283" s="20"/>
      <c r="G283" s="20"/>
      <c r="H283" s="91">
        <f t="shared" si="1"/>
        <v>23</v>
      </c>
      <c r="I283" s="5" t="s">
        <v>4345</v>
      </c>
      <c r="J283" s="5" t="s">
        <v>4346</v>
      </c>
      <c r="K283" s="5" t="s">
        <v>4347</v>
      </c>
    </row>
    <row r="284">
      <c r="A284" s="5" t="s">
        <v>3992</v>
      </c>
      <c r="B284" s="5" t="s">
        <v>12221</v>
      </c>
      <c r="C284" s="6">
        <v>1962.0</v>
      </c>
      <c r="D284" s="19">
        <v>385.0</v>
      </c>
      <c r="E284" s="14">
        <v>8.0</v>
      </c>
      <c r="F284" s="20"/>
      <c r="G284" s="20"/>
      <c r="H284" s="91">
        <f t="shared" si="1"/>
        <v>8</v>
      </c>
      <c r="I284" s="5" t="s">
        <v>4349</v>
      </c>
      <c r="J284" s="5" t="s">
        <v>4350</v>
      </c>
      <c r="K284" s="5" t="s">
        <v>4351</v>
      </c>
    </row>
    <row r="285">
      <c r="A285" s="5" t="s">
        <v>426</v>
      </c>
      <c r="B285" s="5" t="s">
        <v>12219</v>
      </c>
      <c r="C285" s="6">
        <v>1962.0</v>
      </c>
      <c r="D285" s="19">
        <v>387.0</v>
      </c>
      <c r="E285" s="14">
        <v>45.0</v>
      </c>
      <c r="F285" s="20"/>
      <c r="G285" s="20"/>
      <c r="H285" s="91">
        <f t="shared" si="1"/>
        <v>45</v>
      </c>
      <c r="I285" s="5" t="s">
        <v>427</v>
      </c>
      <c r="J285" s="5" t="s">
        <v>428</v>
      </c>
      <c r="K285" s="5" t="s">
        <v>429</v>
      </c>
    </row>
    <row r="286">
      <c r="A286" s="5" t="s">
        <v>289</v>
      </c>
      <c r="B286" s="5" t="s">
        <v>12219</v>
      </c>
      <c r="C286" s="6">
        <v>1962.0</v>
      </c>
      <c r="D286" s="19">
        <v>425.0</v>
      </c>
      <c r="E286" s="14">
        <v>20.0</v>
      </c>
      <c r="F286" s="20"/>
      <c r="G286" s="20"/>
      <c r="H286" s="91">
        <f t="shared" si="1"/>
        <v>20</v>
      </c>
      <c r="I286" s="5" t="s">
        <v>431</v>
      </c>
      <c r="J286" s="5" t="s">
        <v>432</v>
      </c>
      <c r="K286" s="5" t="s">
        <v>433</v>
      </c>
    </row>
    <row r="287">
      <c r="A287" s="5" t="s">
        <v>6405</v>
      </c>
      <c r="B287" s="5" t="s">
        <v>11754</v>
      </c>
      <c r="C287" s="6">
        <v>1962.0</v>
      </c>
      <c r="D287" s="6">
        <v>460.0</v>
      </c>
      <c r="E287" s="14">
        <v>15.0</v>
      </c>
      <c r="F287" s="20"/>
      <c r="G287" s="20"/>
      <c r="H287" s="91">
        <f t="shared" si="1"/>
        <v>15</v>
      </c>
      <c r="I287" s="5" t="s">
        <v>6577</v>
      </c>
      <c r="J287" s="5" t="s">
        <v>6578</v>
      </c>
      <c r="K287" s="5" t="s">
        <v>6579</v>
      </c>
    </row>
    <row r="288">
      <c r="A288" s="5" t="s">
        <v>3975</v>
      </c>
      <c r="B288" s="5" t="s">
        <v>12220</v>
      </c>
      <c r="C288" s="6">
        <v>1962.0</v>
      </c>
      <c r="D288" s="19">
        <v>500.0</v>
      </c>
      <c r="E288" s="14">
        <v>40.0</v>
      </c>
      <c r="F288" s="20"/>
      <c r="G288" s="20"/>
      <c r="H288" s="91">
        <f t="shared" si="1"/>
        <v>40</v>
      </c>
      <c r="I288" s="5" t="s">
        <v>4353</v>
      </c>
      <c r="J288" s="5" t="s">
        <v>4354</v>
      </c>
      <c r="K288" s="5" t="s">
        <v>4355</v>
      </c>
    </row>
    <row r="289">
      <c r="A289" s="5" t="s">
        <v>4291</v>
      </c>
      <c r="B289" s="5" t="s">
        <v>12247</v>
      </c>
      <c r="C289" s="6">
        <v>1962.0</v>
      </c>
      <c r="D289" s="19">
        <v>505.0</v>
      </c>
      <c r="E289" s="14">
        <v>12.0</v>
      </c>
      <c r="F289" s="20"/>
      <c r="G289" s="20"/>
      <c r="H289" s="91">
        <f t="shared" si="1"/>
        <v>12</v>
      </c>
      <c r="I289" s="5" t="s">
        <v>4357</v>
      </c>
      <c r="J289" s="5" t="s">
        <v>4358</v>
      </c>
      <c r="K289" s="5" t="s">
        <v>4359</v>
      </c>
    </row>
    <row r="290">
      <c r="A290" s="5" t="s">
        <v>269</v>
      </c>
      <c r="B290" s="5" t="s">
        <v>12219</v>
      </c>
      <c r="C290" s="6">
        <v>1962.0</v>
      </c>
      <c r="D290" s="19">
        <v>530.0</v>
      </c>
      <c r="E290" s="14">
        <v>35.0</v>
      </c>
      <c r="F290" s="20"/>
      <c r="G290" s="20"/>
      <c r="H290" s="91">
        <f t="shared" si="1"/>
        <v>35</v>
      </c>
      <c r="I290" s="5" t="s">
        <v>434</v>
      </c>
      <c r="J290" s="5" t="s">
        <v>435</v>
      </c>
      <c r="K290" s="5" t="s">
        <v>436</v>
      </c>
    </row>
    <row r="291">
      <c r="A291" s="5" t="s">
        <v>305</v>
      </c>
      <c r="B291" s="5" t="s">
        <v>12219</v>
      </c>
      <c r="C291" s="6">
        <v>1962.0</v>
      </c>
      <c r="D291" s="19">
        <v>544.0</v>
      </c>
      <c r="E291" s="14">
        <v>62.75</v>
      </c>
      <c r="F291" s="20"/>
      <c r="G291" s="20"/>
      <c r="H291" s="91">
        <f t="shared" si="1"/>
        <v>62.75</v>
      </c>
      <c r="I291" s="5" t="s">
        <v>438</v>
      </c>
      <c r="J291" s="5" t="s">
        <v>439</v>
      </c>
      <c r="K291" s="5" t="s">
        <v>440</v>
      </c>
    </row>
    <row r="292">
      <c r="A292" s="5" t="s">
        <v>4000</v>
      </c>
      <c r="B292" s="5" t="s">
        <v>12225</v>
      </c>
      <c r="C292" s="6">
        <v>1962.0</v>
      </c>
      <c r="D292" s="19">
        <v>545.0</v>
      </c>
      <c r="E292" s="14">
        <v>11.0</v>
      </c>
      <c r="F292" s="20"/>
      <c r="G292" s="20"/>
      <c r="H292" s="91">
        <f t="shared" si="1"/>
        <v>11</v>
      </c>
      <c r="I292" s="5" t="s">
        <v>4360</v>
      </c>
      <c r="J292" s="5" t="s">
        <v>4361</v>
      </c>
      <c r="K292" s="5" t="s">
        <v>4362</v>
      </c>
    </row>
    <row r="293">
      <c r="A293" s="5" t="s">
        <v>6255</v>
      </c>
      <c r="B293" s="5" t="s">
        <v>11754</v>
      </c>
      <c r="C293" s="6">
        <v>1962.0</v>
      </c>
      <c r="D293" s="6">
        <v>575.0</v>
      </c>
      <c r="E293" s="14">
        <v>32.0</v>
      </c>
      <c r="F293" s="20"/>
      <c r="G293" s="20"/>
      <c r="H293" s="91">
        <f t="shared" si="1"/>
        <v>32</v>
      </c>
      <c r="I293" s="5" t="s">
        <v>6580</v>
      </c>
      <c r="J293" s="5" t="s">
        <v>6581</v>
      </c>
      <c r="K293" s="5" t="s">
        <v>6582</v>
      </c>
    </row>
    <row r="294">
      <c r="A294" s="5" t="s">
        <v>69</v>
      </c>
      <c r="B294" s="5" t="s">
        <v>12219</v>
      </c>
      <c r="C294" s="6">
        <v>1963.0</v>
      </c>
      <c r="D294" s="19">
        <v>25.0</v>
      </c>
      <c r="E294" s="14">
        <v>33.5</v>
      </c>
      <c r="F294" s="6">
        <v>1.0</v>
      </c>
      <c r="G294" s="5" t="s">
        <v>12249</v>
      </c>
      <c r="H294" s="20">
        <f t="shared" si="1"/>
        <v>0</v>
      </c>
      <c r="I294" s="5" t="s">
        <v>442</v>
      </c>
      <c r="J294" s="5" t="s">
        <v>443</v>
      </c>
      <c r="K294" s="5" t="s">
        <v>444</v>
      </c>
    </row>
    <row r="295">
      <c r="A295" s="5" t="s">
        <v>4000</v>
      </c>
      <c r="B295" s="5" t="s">
        <v>12225</v>
      </c>
      <c r="C295" s="6">
        <v>1963.0</v>
      </c>
      <c r="D295" s="19">
        <v>108.0</v>
      </c>
      <c r="E295" s="14">
        <v>5.0</v>
      </c>
      <c r="F295" s="20"/>
      <c r="G295" s="20"/>
      <c r="H295" s="91">
        <f t="shared" si="1"/>
        <v>5</v>
      </c>
      <c r="I295" s="5" t="s">
        <v>4364</v>
      </c>
      <c r="J295" s="5" t="s">
        <v>4365</v>
      </c>
      <c r="K295" s="5" t="s">
        <v>4366</v>
      </c>
    </row>
    <row r="296">
      <c r="A296" s="5" t="s">
        <v>289</v>
      </c>
      <c r="B296" s="5" t="s">
        <v>12219</v>
      </c>
      <c r="C296" s="6">
        <v>1963.0</v>
      </c>
      <c r="D296" s="19">
        <v>115.0</v>
      </c>
      <c r="E296" s="14">
        <v>23.0</v>
      </c>
      <c r="F296" s="20"/>
      <c r="G296" s="20"/>
      <c r="H296" s="91">
        <f t="shared" si="1"/>
        <v>23</v>
      </c>
      <c r="I296" s="5" t="s">
        <v>446</v>
      </c>
      <c r="J296" s="5" t="s">
        <v>447</v>
      </c>
      <c r="K296" s="5" t="s">
        <v>448</v>
      </c>
    </row>
    <row r="297">
      <c r="A297" s="5" t="s">
        <v>3979</v>
      </c>
      <c r="B297" s="5" t="s">
        <v>12221</v>
      </c>
      <c r="C297" s="6">
        <v>1963.0</v>
      </c>
      <c r="D297" s="19">
        <v>125.0</v>
      </c>
      <c r="E297" s="14">
        <v>4.0</v>
      </c>
      <c r="F297" s="20"/>
      <c r="G297" s="20"/>
      <c r="H297" s="91">
        <f t="shared" si="1"/>
        <v>4</v>
      </c>
      <c r="I297" s="5" t="s">
        <v>4368</v>
      </c>
      <c r="J297" s="5" t="s">
        <v>4369</v>
      </c>
      <c r="K297" s="5" t="s">
        <v>4370</v>
      </c>
    </row>
    <row r="298">
      <c r="A298" s="5" t="s">
        <v>6269</v>
      </c>
      <c r="B298" s="5" t="s">
        <v>11754</v>
      </c>
      <c r="C298" s="6">
        <v>1963.0</v>
      </c>
      <c r="D298" s="6">
        <v>135.0</v>
      </c>
      <c r="E298" s="14">
        <v>8.0</v>
      </c>
      <c r="F298" s="20"/>
      <c r="G298" s="20"/>
      <c r="H298" s="91">
        <f t="shared" si="1"/>
        <v>8</v>
      </c>
      <c r="I298" s="5" t="s">
        <v>6584</v>
      </c>
      <c r="J298" s="5" t="s">
        <v>6585</v>
      </c>
      <c r="K298" s="5" t="s">
        <v>6586</v>
      </c>
    </row>
    <row r="299">
      <c r="A299" s="5" t="s">
        <v>4321</v>
      </c>
      <c r="B299" s="5" t="s">
        <v>12247</v>
      </c>
      <c r="C299" s="6">
        <v>1963.0</v>
      </c>
      <c r="D299" s="19">
        <v>169.0</v>
      </c>
      <c r="E299" s="14">
        <v>10.0</v>
      </c>
      <c r="F299" s="20"/>
      <c r="G299" s="20"/>
      <c r="H299" s="91">
        <f t="shared" si="1"/>
        <v>10</v>
      </c>
      <c r="I299" s="5" t="s">
        <v>4372</v>
      </c>
      <c r="J299" s="5" t="s">
        <v>4373</v>
      </c>
      <c r="K299" s="5" t="s">
        <v>4374</v>
      </c>
    </row>
    <row r="300">
      <c r="A300" s="5" t="s">
        <v>23</v>
      </c>
      <c r="B300" s="5" t="s">
        <v>12219</v>
      </c>
      <c r="C300" s="6">
        <v>1963.0</v>
      </c>
      <c r="D300" s="19">
        <v>200.0</v>
      </c>
      <c r="E300" s="14">
        <v>335.15</v>
      </c>
      <c r="F300" s="20"/>
      <c r="G300" s="20"/>
      <c r="H300" s="91">
        <f t="shared" si="1"/>
        <v>335.15</v>
      </c>
      <c r="I300" s="5" t="s">
        <v>449</v>
      </c>
      <c r="J300" s="5" t="s">
        <v>450</v>
      </c>
      <c r="K300" s="5" t="s">
        <v>451</v>
      </c>
    </row>
    <row r="301">
      <c r="A301" s="5" t="s">
        <v>4099</v>
      </c>
      <c r="B301" s="5" t="s">
        <v>12227</v>
      </c>
      <c r="C301" s="6">
        <v>1963.0</v>
      </c>
      <c r="D301" s="19">
        <v>205.0</v>
      </c>
      <c r="E301" s="14">
        <v>5.0</v>
      </c>
      <c r="F301" s="20"/>
      <c r="G301" s="20"/>
      <c r="H301" s="91">
        <f t="shared" si="1"/>
        <v>5</v>
      </c>
      <c r="I301" s="5" t="s">
        <v>4376</v>
      </c>
      <c r="J301" s="5" t="s">
        <v>4377</v>
      </c>
      <c r="K301" s="5" t="s">
        <v>4378</v>
      </c>
    </row>
    <row r="302">
      <c r="A302" s="5" t="s">
        <v>94</v>
      </c>
      <c r="B302" s="5" t="s">
        <v>12219</v>
      </c>
      <c r="C302" s="6">
        <v>1963.0</v>
      </c>
      <c r="D302" s="19">
        <v>210.0</v>
      </c>
      <c r="E302" s="14">
        <v>120.0</v>
      </c>
      <c r="F302" s="20"/>
      <c r="G302" s="20"/>
      <c r="H302" s="91">
        <f t="shared" si="1"/>
        <v>120</v>
      </c>
      <c r="I302" s="5" t="s">
        <v>453</v>
      </c>
      <c r="J302" s="5" t="s">
        <v>454</v>
      </c>
      <c r="K302" s="5" t="s">
        <v>455</v>
      </c>
    </row>
    <row r="303">
      <c r="A303" s="5" t="s">
        <v>237</v>
      </c>
      <c r="B303" s="5" t="s">
        <v>12219</v>
      </c>
      <c r="C303" s="6">
        <v>1963.0</v>
      </c>
      <c r="D303" s="19">
        <v>250.0</v>
      </c>
      <c r="E303" s="14">
        <v>34.0</v>
      </c>
      <c r="F303" s="20"/>
      <c r="G303" s="20"/>
      <c r="H303" s="91">
        <f t="shared" si="1"/>
        <v>34</v>
      </c>
      <c r="I303" s="5" t="s">
        <v>457</v>
      </c>
      <c r="J303" s="5" t="s">
        <v>458</v>
      </c>
      <c r="K303" s="5" t="s">
        <v>459</v>
      </c>
    </row>
    <row r="304">
      <c r="A304" s="5" t="s">
        <v>6518</v>
      </c>
      <c r="B304" s="5" t="s">
        <v>11754</v>
      </c>
      <c r="C304" s="6">
        <v>1963.0</v>
      </c>
      <c r="D304" s="6">
        <v>252.0</v>
      </c>
      <c r="E304" s="14">
        <v>10.0</v>
      </c>
      <c r="F304" s="20"/>
      <c r="G304" s="20"/>
      <c r="H304" s="91">
        <f t="shared" si="1"/>
        <v>10</v>
      </c>
      <c r="I304" s="5" t="s">
        <v>6601</v>
      </c>
      <c r="J304" s="5" t="s">
        <v>6602</v>
      </c>
      <c r="K304" s="5" t="s">
        <v>6603</v>
      </c>
    </row>
    <row r="305">
      <c r="A305" s="5" t="s">
        <v>4004</v>
      </c>
      <c r="B305" s="5" t="s">
        <v>12224</v>
      </c>
      <c r="C305" s="6">
        <v>1963.0</v>
      </c>
      <c r="D305" s="19">
        <v>275.0</v>
      </c>
      <c r="E305" s="14">
        <v>15.0</v>
      </c>
      <c r="F305" s="20"/>
      <c r="G305" s="20"/>
      <c r="H305" s="91">
        <f t="shared" si="1"/>
        <v>15</v>
      </c>
      <c r="I305" s="5" t="s">
        <v>4380</v>
      </c>
      <c r="J305" s="5" t="s">
        <v>4381</v>
      </c>
      <c r="K305" s="5" t="s">
        <v>4382</v>
      </c>
    </row>
    <row r="306">
      <c r="A306" s="5" t="s">
        <v>19</v>
      </c>
      <c r="B306" s="5" t="s">
        <v>12219</v>
      </c>
      <c r="C306" s="6">
        <v>1963.0</v>
      </c>
      <c r="D306" s="19">
        <v>300.0</v>
      </c>
      <c r="E306" s="14">
        <v>119.96</v>
      </c>
      <c r="F306" s="20"/>
      <c r="G306" s="20"/>
      <c r="H306" s="91">
        <f t="shared" si="1"/>
        <v>119.96</v>
      </c>
      <c r="I306" s="5" t="s">
        <v>461</v>
      </c>
      <c r="J306" s="5" t="s">
        <v>462</v>
      </c>
      <c r="K306" s="5" t="s">
        <v>463</v>
      </c>
    </row>
    <row r="307">
      <c r="A307" s="5" t="s">
        <v>10</v>
      </c>
      <c r="B307" s="5" t="s">
        <v>12219</v>
      </c>
      <c r="C307" s="6">
        <v>1963.0</v>
      </c>
      <c r="D307" s="19">
        <v>320.0</v>
      </c>
      <c r="E307" s="14">
        <v>30.0</v>
      </c>
      <c r="F307" s="20"/>
      <c r="G307" s="20"/>
      <c r="H307" s="91">
        <f t="shared" si="1"/>
        <v>30</v>
      </c>
      <c r="I307" s="5" t="s">
        <v>465</v>
      </c>
      <c r="J307" s="5" t="s">
        <v>466</v>
      </c>
      <c r="K307" s="5" t="s">
        <v>467</v>
      </c>
    </row>
    <row r="308">
      <c r="A308" s="5" t="s">
        <v>6372</v>
      </c>
      <c r="B308" s="5" t="s">
        <v>11754</v>
      </c>
      <c r="C308" s="6">
        <v>1963.0</v>
      </c>
      <c r="D308" s="6">
        <v>323.0</v>
      </c>
      <c r="E308" s="14">
        <v>8.0</v>
      </c>
      <c r="F308" s="20"/>
      <c r="G308" s="20"/>
      <c r="H308" s="91">
        <f t="shared" si="1"/>
        <v>8</v>
      </c>
      <c r="I308" s="5" t="s">
        <v>6604</v>
      </c>
      <c r="J308" s="5" t="s">
        <v>6605</v>
      </c>
      <c r="K308" s="5" t="s">
        <v>6606</v>
      </c>
    </row>
    <row r="309">
      <c r="A309" s="5" t="s">
        <v>3984</v>
      </c>
      <c r="B309" s="5" t="s">
        <v>12222</v>
      </c>
      <c r="C309" s="6">
        <v>1963.0</v>
      </c>
      <c r="D309" s="19">
        <v>340.0</v>
      </c>
      <c r="E309" s="14">
        <v>31.0</v>
      </c>
      <c r="F309" s="20"/>
      <c r="G309" s="20"/>
      <c r="H309" s="91">
        <f t="shared" si="1"/>
        <v>31</v>
      </c>
      <c r="I309" s="5" t="s">
        <v>4383</v>
      </c>
      <c r="J309" s="5" t="s">
        <v>4384</v>
      </c>
      <c r="K309" s="5" t="s">
        <v>4385</v>
      </c>
    </row>
    <row r="310">
      <c r="A310" s="5" t="s">
        <v>181</v>
      </c>
      <c r="B310" s="5" t="s">
        <v>12219</v>
      </c>
      <c r="C310" s="6">
        <v>1963.0</v>
      </c>
      <c r="D310" s="19">
        <v>345.0</v>
      </c>
      <c r="E310" s="14">
        <v>35.0</v>
      </c>
      <c r="F310" s="20"/>
      <c r="G310" s="20"/>
      <c r="H310" s="91">
        <f t="shared" si="1"/>
        <v>35</v>
      </c>
      <c r="I310" s="5" t="s">
        <v>469</v>
      </c>
      <c r="J310" s="5" t="s">
        <v>470</v>
      </c>
      <c r="K310" s="5" t="s">
        <v>471</v>
      </c>
    </row>
    <row r="311">
      <c r="A311" s="5" t="s">
        <v>4278</v>
      </c>
      <c r="B311" s="5" t="s">
        <v>12227</v>
      </c>
      <c r="C311" s="6">
        <v>1963.0</v>
      </c>
      <c r="D311" s="19">
        <v>353.0</v>
      </c>
      <c r="E311" s="14">
        <v>5.75</v>
      </c>
      <c r="F311" s="20"/>
      <c r="G311" s="20"/>
      <c r="H311" s="91">
        <f t="shared" si="1"/>
        <v>5.75</v>
      </c>
      <c r="I311" s="5" t="s">
        <v>4387</v>
      </c>
      <c r="J311" s="5" t="s">
        <v>4388</v>
      </c>
      <c r="K311" s="5" t="s">
        <v>4389</v>
      </c>
    </row>
    <row r="312">
      <c r="A312" s="5" t="s">
        <v>4118</v>
      </c>
      <c r="B312" s="5" t="s">
        <v>12238</v>
      </c>
      <c r="C312" s="6">
        <v>1963.0</v>
      </c>
      <c r="D312" s="19">
        <v>360.0</v>
      </c>
      <c r="E312" s="14">
        <v>21.5</v>
      </c>
      <c r="F312" s="20"/>
      <c r="G312" s="20"/>
      <c r="H312" s="91">
        <f t="shared" si="1"/>
        <v>21.5</v>
      </c>
      <c r="I312" s="5" t="s">
        <v>4391</v>
      </c>
      <c r="J312" s="5" t="s">
        <v>4392</v>
      </c>
      <c r="K312" s="5" t="s">
        <v>4393</v>
      </c>
    </row>
    <row r="313">
      <c r="A313" s="5" t="s">
        <v>6405</v>
      </c>
      <c r="B313" s="5" t="s">
        <v>11754</v>
      </c>
      <c r="C313" s="6">
        <v>1963.0</v>
      </c>
      <c r="D313" s="6">
        <v>365.0</v>
      </c>
      <c r="E313" s="14">
        <v>10.0</v>
      </c>
      <c r="F313" s="20"/>
      <c r="G313" s="20"/>
      <c r="H313" s="91">
        <f t="shared" si="1"/>
        <v>10</v>
      </c>
      <c r="I313" s="5" t="s">
        <v>6608</v>
      </c>
      <c r="J313" s="5" t="s">
        <v>6609</v>
      </c>
      <c r="K313" s="5" t="s">
        <v>6610</v>
      </c>
    </row>
    <row r="314">
      <c r="A314" s="5" t="s">
        <v>61</v>
      </c>
      <c r="B314" s="5" t="s">
        <v>12219</v>
      </c>
      <c r="C314" s="6">
        <v>1963.0</v>
      </c>
      <c r="D314" s="19">
        <v>380.0</v>
      </c>
      <c r="E314" s="14">
        <v>20.0</v>
      </c>
      <c r="F314" s="20"/>
      <c r="G314" s="20"/>
      <c r="H314" s="91">
        <f t="shared" si="1"/>
        <v>20</v>
      </c>
      <c r="I314" s="5" t="s">
        <v>473</v>
      </c>
      <c r="J314" s="5" t="s">
        <v>474</v>
      </c>
      <c r="K314" s="5" t="s">
        <v>475</v>
      </c>
    </row>
    <row r="315">
      <c r="A315" s="5" t="s">
        <v>65</v>
      </c>
      <c r="B315" s="5" t="s">
        <v>12219</v>
      </c>
      <c r="C315" s="6">
        <v>1963.0</v>
      </c>
      <c r="D315" s="19">
        <v>390.0</v>
      </c>
      <c r="E315" s="14">
        <v>102.0</v>
      </c>
      <c r="F315" s="20"/>
      <c r="G315" s="20"/>
      <c r="H315" s="91">
        <f t="shared" si="1"/>
        <v>102</v>
      </c>
      <c r="I315" s="5" t="s">
        <v>477</v>
      </c>
      <c r="J315" s="5" t="s">
        <v>478</v>
      </c>
      <c r="K315" s="5" t="s">
        <v>479</v>
      </c>
    </row>
    <row r="316">
      <c r="A316" s="5" t="s">
        <v>155</v>
      </c>
      <c r="B316" s="5" t="s">
        <v>12219</v>
      </c>
      <c r="C316" s="6">
        <v>1963.0</v>
      </c>
      <c r="D316" s="19">
        <v>400.0</v>
      </c>
      <c r="E316" s="14">
        <v>48.5</v>
      </c>
      <c r="F316" s="20"/>
      <c r="G316" s="20"/>
      <c r="H316" s="91">
        <f t="shared" si="1"/>
        <v>48.5</v>
      </c>
      <c r="I316" s="5" t="s">
        <v>481</v>
      </c>
      <c r="J316" s="5" t="s">
        <v>482</v>
      </c>
      <c r="K316" s="5" t="s">
        <v>483</v>
      </c>
    </row>
    <row r="317">
      <c r="A317" s="5" t="s">
        <v>269</v>
      </c>
      <c r="B317" s="5" t="s">
        <v>12219</v>
      </c>
      <c r="C317" s="6">
        <v>1963.0</v>
      </c>
      <c r="D317" s="19">
        <v>415.0</v>
      </c>
      <c r="E317" s="14">
        <v>37.0</v>
      </c>
      <c r="F317" s="20"/>
      <c r="G317" s="20"/>
      <c r="H317" s="91">
        <f t="shared" si="1"/>
        <v>37</v>
      </c>
      <c r="I317" s="5" t="s">
        <v>485</v>
      </c>
      <c r="J317" s="5" t="s">
        <v>486</v>
      </c>
      <c r="K317" s="5" t="s">
        <v>487</v>
      </c>
    </row>
    <row r="318">
      <c r="A318" s="5" t="s">
        <v>4291</v>
      </c>
      <c r="B318" s="5" t="s">
        <v>12247</v>
      </c>
      <c r="C318" s="6">
        <v>1963.0</v>
      </c>
      <c r="D318" s="19">
        <v>440.0</v>
      </c>
      <c r="E318" s="14">
        <v>5.75</v>
      </c>
      <c r="F318" s="20"/>
      <c r="G318" s="20"/>
      <c r="H318" s="91">
        <f t="shared" si="1"/>
        <v>5.75</v>
      </c>
      <c r="I318" s="5" t="s">
        <v>4395</v>
      </c>
      <c r="J318" s="5" t="s">
        <v>4396</v>
      </c>
      <c r="K318" s="5" t="s">
        <v>4397</v>
      </c>
    </row>
    <row r="319">
      <c r="A319" s="5" t="s">
        <v>4031</v>
      </c>
      <c r="B319" s="5" t="s">
        <v>12222</v>
      </c>
      <c r="C319" s="6">
        <v>1963.0</v>
      </c>
      <c r="D319" s="19">
        <v>446.0</v>
      </c>
      <c r="E319" s="14">
        <v>37.0</v>
      </c>
      <c r="F319" s="20"/>
      <c r="G319" s="20"/>
      <c r="H319" s="91">
        <f t="shared" si="1"/>
        <v>37</v>
      </c>
      <c r="I319" s="5" t="s">
        <v>4399</v>
      </c>
      <c r="J319" s="5" t="s">
        <v>4400</v>
      </c>
      <c r="K319" s="5" t="s">
        <v>4401</v>
      </c>
    </row>
    <row r="320">
      <c r="A320" s="5" t="s">
        <v>426</v>
      </c>
      <c r="B320" s="5" t="s">
        <v>12219</v>
      </c>
      <c r="C320" s="6">
        <v>1963.0</v>
      </c>
      <c r="D320" s="19">
        <v>472.0</v>
      </c>
      <c r="E320" s="14">
        <v>40.0</v>
      </c>
      <c r="F320" s="20"/>
      <c r="G320" s="20"/>
      <c r="H320" s="91">
        <f t="shared" si="1"/>
        <v>40</v>
      </c>
      <c r="I320" s="5" t="s">
        <v>489</v>
      </c>
      <c r="J320" s="5" t="s">
        <v>490</v>
      </c>
      <c r="K320" s="5" t="s">
        <v>491</v>
      </c>
    </row>
    <row r="321">
      <c r="A321" s="5" t="s">
        <v>305</v>
      </c>
      <c r="B321" s="5" t="s">
        <v>12219</v>
      </c>
      <c r="C321" s="6">
        <v>1963.0</v>
      </c>
      <c r="D321" s="19">
        <v>490.0</v>
      </c>
      <c r="E321" s="14">
        <v>69.0</v>
      </c>
      <c r="F321" s="20"/>
      <c r="G321" s="20"/>
      <c r="H321" s="91">
        <f t="shared" si="1"/>
        <v>69</v>
      </c>
      <c r="I321" s="5" t="s">
        <v>493</v>
      </c>
      <c r="J321" s="5" t="s">
        <v>494</v>
      </c>
      <c r="K321" s="5" t="s">
        <v>495</v>
      </c>
    </row>
    <row r="322">
      <c r="A322" s="5" t="s">
        <v>4052</v>
      </c>
      <c r="B322" s="5" t="s">
        <v>12221</v>
      </c>
      <c r="C322" s="6">
        <v>1963.0</v>
      </c>
      <c r="D322" s="19">
        <v>500.0</v>
      </c>
      <c r="E322" s="14">
        <v>95.0</v>
      </c>
      <c r="F322" s="20"/>
      <c r="G322" s="20"/>
      <c r="H322" s="91">
        <f t="shared" si="1"/>
        <v>95</v>
      </c>
      <c r="I322" s="5" t="s">
        <v>4403</v>
      </c>
      <c r="J322" s="5" t="s">
        <v>4404</v>
      </c>
      <c r="K322" s="5" t="s">
        <v>4405</v>
      </c>
    </row>
    <row r="323">
      <c r="A323" s="5" t="s">
        <v>6436</v>
      </c>
      <c r="B323" s="5" t="s">
        <v>11754</v>
      </c>
      <c r="C323" s="6">
        <v>1963.0</v>
      </c>
      <c r="D323" s="6">
        <v>520.0</v>
      </c>
      <c r="E323" s="14">
        <v>19.0</v>
      </c>
      <c r="F323" s="20"/>
      <c r="G323" s="20"/>
      <c r="H323" s="91">
        <f t="shared" si="1"/>
        <v>19</v>
      </c>
      <c r="I323" s="5" t="s">
        <v>6612</v>
      </c>
      <c r="J323" s="5" t="s">
        <v>6613</v>
      </c>
      <c r="K323" s="5" t="s">
        <v>6614</v>
      </c>
    </row>
    <row r="324">
      <c r="A324" s="5" t="s">
        <v>6344</v>
      </c>
      <c r="B324" s="5" t="s">
        <v>11754</v>
      </c>
      <c r="C324" s="6">
        <v>1963.0</v>
      </c>
      <c r="D324" s="6">
        <v>525.0</v>
      </c>
      <c r="E324" s="14">
        <v>20.0</v>
      </c>
      <c r="F324" s="20"/>
      <c r="G324" s="20"/>
      <c r="H324" s="91">
        <f t="shared" si="1"/>
        <v>20</v>
      </c>
      <c r="I324" s="5" t="s">
        <v>6615</v>
      </c>
      <c r="J324" s="5" t="s">
        <v>6616</v>
      </c>
      <c r="K324" s="5" t="s">
        <v>6617</v>
      </c>
    </row>
    <row r="325">
      <c r="A325" s="5" t="s">
        <v>6618</v>
      </c>
      <c r="B325" s="5" t="s">
        <v>11863</v>
      </c>
      <c r="C325" s="6">
        <v>1963.0</v>
      </c>
      <c r="D325" s="6">
        <v>537.0</v>
      </c>
      <c r="E325" s="14">
        <v>475.0</v>
      </c>
      <c r="F325" s="20"/>
      <c r="G325" s="20"/>
      <c r="H325" s="91">
        <f t="shared" si="1"/>
        <v>475</v>
      </c>
      <c r="I325" s="5" t="s">
        <v>6619</v>
      </c>
      <c r="J325" s="5" t="s">
        <v>6620</v>
      </c>
      <c r="K325" s="5" t="s">
        <v>6621</v>
      </c>
    </row>
    <row r="326">
      <c r="A326" s="5" t="s">
        <v>98</v>
      </c>
      <c r="B326" s="5" t="s">
        <v>12219</v>
      </c>
      <c r="C326" s="6">
        <v>1963.0</v>
      </c>
      <c r="D326" s="19">
        <v>540.0</v>
      </c>
      <c r="E326" s="14">
        <v>35.0</v>
      </c>
      <c r="F326" s="20"/>
      <c r="G326" s="20"/>
      <c r="H326" s="91">
        <f t="shared" si="1"/>
        <v>35</v>
      </c>
      <c r="I326" s="5" t="s">
        <v>497</v>
      </c>
      <c r="J326" s="5" t="s">
        <v>498</v>
      </c>
      <c r="K326" s="5" t="s">
        <v>499</v>
      </c>
    </row>
    <row r="327">
      <c r="A327" s="5" t="s">
        <v>3975</v>
      </c>
      <c r="B327" s="5" t="s">
        <v>12220</v>
      </c>
      <c r="C327" s="6">
        <v>1963.0</v>
      </c>
      <c r="D327" s="19">
        <v>550.0</v>
      </c>
      <c r="E327" s="14">
        <v>16.0</v>
      </c>
      <c r="F327" s="20"/>
      <c r="G327" s="20"/>
      <c r="H327" s="91">
        <f t="shared" si="1"/>
        <v>16</v>
      </c>
      <c r="I327" s="5" t="s">
        <v>4407</v>
      </c>
      <c r="J327" s="5" t="s">
        <v>4408</v>
      </c>
      <c r="K327" s="5" t="s">
        <v>4409</v>
      </c>
    </row>
    <row r="328">
      <c r="A328" s="5" t="s">
        <v>500</v>
      </c>
      <c r="B328" s="5" t="s">
        <v>12219</v>
      </c>
      <c r="C328" s="6">
        <v>1963.0</v>
      </c>
      <c r="D328" s="19">
        <v>553.0</v>
      </c>
      <c r="E328" s="14">
        <v>40.0</v>
      </c>
      <c r="F328" s="20"/>
      <c r="G328" s="20"/>
      <c r="H328" s="91">
        <f t="shared" si="1"/>
        <v>40</v>
      </c>
      <c r="I328" s="5" t="s">
        <v>501</v>
      </c>
      <c r="J328" s="5" t="s">
        <v>502</v>
      </c>
      <c r="K328" s="5" t="s">
        <v>503</v>
      </c>
    </row>
    <row r="329">
      <c r="A329" s="5" t="s">
        <v>4000</v>
      </c>
      <c r="B329" s="5" t="s">
        <v>12225</v>
      </c>
      <c r="C329" s="6">
        <v>1964.0</v>
      </c>
      <c r="D329" s="19">
        <v>13.0</v>
      </c>
      <c r="E329" s="14">
        <v>4.13</v>
      </c>
      <c r="F329" s="20"/>
      <c r="G329" s="20"/>
      <c r="H329" s="91">
        <f t="shared" si="1"/>
        <v>4.13</v>
      </c>
      <c r="I329" s="5" t="s">
        <v>4411</v>
      </c>
      <c r="J329" s="5" t="s">
        <v>4412</v>
      </c>
      <c r="K329" s="5" t="s">
        <v>4413</v>
      </c>
    </row>
    <row r="330">
      <c r="A330" s="5" t="s">
        <v>426</v>
      </c>
      <c r="B330" s="5" t="s">
        <v>12219</v>
      </c>
      <c r="C330" s="6">
        <v>1964.0</v>
      </c>
      <c r="D330" s="19">
        <v>29.0</v>
      </c>
      <c r="E330" s="14">
        <v>30.0</v>
      </c>
      <c r="F330" s="20"/>
      <c r="G330" s="20"/>
      <c r="H330" s="91">
        <f t="shared" si="1"/>
        <v>30</v>
      </c>
      <c r="I330" s="5" t="s">
        <v>505</v>
      </c>
      <c r="J330" s="5" t="s">
        <v>506</v>
      </c>
      <c r="K330" s="5" t="s">
        <v>507</v>
      </c>
    </row>
    <row r="331">
      <c r="A331" s="5" t="s">
        <v>4004</v>
      </c>
      <c r="B331" s="5" t="s">
        <v>12224</v>
      </c>
      <c r="C331" s="6">
        <v>1964.0</v>
      </c>
      <c r="D331" s="19">
        <v>35.0</v>
      </c>
      <c r="E331" s="14">
        <v>5.0</v>
      </c>
      <c r="F331" s="20"/>
      <c r="G331" s="20"/>
      <c r="H331" s="91">
        <f t="shared" si="1"/>
        <v>5</v>
      </c>
      <c r="I331" s="5" t="s">
        <v>4418</v>
      </c>
      <c r="J331" s="5" t="s">
        <v>4419</v>
      </c>
      <c r="K331" s="5" t="s">
        <v>4420</v>
      </c>
    </row>
    <row r="332">
      <c r="A332" s="5" t="s">
        <v>23</v>
      </c>
      <c r="B332" s="5" t="s">
        <v>12219</v>
      </c>
      <c r="C332" s="6">
        <v>1964.0</v>
      </c>
      <c r="D332" s="19">
        <v>50.0</v>
      </c>
      <c r="E332" s="14">
        <v>299.0</v>
      </c>
      <c r="F332" s="20"/>
      <c r="G332" s="20"/>
      <c r="H332" s="91">
        <f t="shared" si="1"/>
        <v>299</v>
      </c>
      <c r="I332" s="5" t="s">
        <v>508</v>
      </c>
      <c r="J332" s="5" t="s">
        <v>509</v>
      </c>
      <c r="K332" s="5" t="s">
        <v>510</v>
      </c>
    </row>
    <row r="333">
      <c r="A333" s="5" t="s">
        <v>61</v>
      </c>
      <c r="B333" s="5" t="s">
        <v>12219</v>
      </c>
      <c r="C333" s="6">
        <v>1964.0</v>
      </c>
      <c r="D333" s="19">
        <v>55.0</v>
      </c>
      <c r="E333" s="14">
        <v>19.5</v>
      </c>
      <c r="F333" s="20"/>
      <c r="G333" s="20"/>
      <c r="H333" s="91">
        <f t="shared" si="1"/>
        <v>19.5</v>
      </c>
      <c r="I333" s="5" t="s">
        <v>512</v>
      </c>
      <c r="J333" s="5" t="s">
        <v>513</v>
      </c>
      <c r="K333" s="5" t="s">
        <v>514</v>
      </c>
    </row>
    <row r="334">
      <c r="A334" s="5" t="s">
        <v>4118</v>
      </c>
      <c r="B334" s="5" t="s">
        <v>12238</v>
      </c>
      <c r="C334" s="6">
        <v>1964.0</v>
      </c>
      <c r="D334" s="19">
        <v>120.0</v>
      </c>
      <c r="E334" s="14">
        <v>6.6</v>
      </c>
      <c r="F334" s="20"/>
      <c r="G334" s="20"/>
      <c r="H334" s="91">
        <f t="shared" si="1"/>
        <v>6.6</v>
      </c>
      <c r="I334" s="5" t="s">
        <v>4422</v>
      </c>
      <c r="J334" s="5" t="s">
        <v>4423</v>
      </c>
      <c r="K334" s="5" t="s">
        <v>4424</v>
      </c>
    </row>
    <row r="335">
      <c r="A335" s="5" t="s">
        <v>6618</v>
      </c>
      <c r="B335" s="5" t="s">
        <v>11863</v>
      </c>
      <c r="C335" s="6">
        <v>1964.0</v>
      </c>
      <c r="D335" s="6">
        <v>125.0</v>
      </c>
      <c r="E335" s="14">
        <v>149.99</v>
      </c>
      <c r="F335" s="20"/>
      <c r="G335" s="20"/>
      <c r="H335" s="91">
        <f t="shared" si="1"/>
        <v>149.99</v>
      </c>
      <c r="I335" s="5" t="s">
        <v>6625</v>
      </c>
      <c r="J335" s="5" t="s">
        <v>6626</v>
      </c>
      <c r="K335" s="5" t="s">
        <v>6627</v>
      </c>
    </row>
    <row r="336">
      <c r="A336" s="5" t="s">
        <v>19</v>
      </c>
      <c r="B336" s="5" t="s">
        <v>12219</v>
      </c>
      <c r="C336" s="6">
        <v>1964.0</v>
      </c>
      <c r="D336" s="19">
        <v>150.0</v>
      </c>
      <c r="E336" s="14">
        <v>59.5</v>
      </c>
      <c r="F336" s="20"/>
      <c r="G336" s="20"/>
      <c r="H336" s="91">
        <f t="shared" si="1"/>
        <v>59.5</v>
      </c>
      <c r="I336" s="5" t="s">
        <v>516</v>
      </c>
      <c r="J336" s="5" t="s">
        <v>517</v>
      </c>
      <c r="K336" s="5" t="s">
        <v>518</v>
      </c>
    </row>
    <row r="337">
      <c r="A337" s="5" t="s">
        <v>3975</v>
      </c>
      <c r="B337" s="5" t="s">
        <v>12220</v>
      </c>
      <c r="C337" s="6">
        <v>1964.0</v>
      </c>
      <c r="D337" s="19">
        <v>155.0</v>
      </c>
      <c r="E337" s="14">
        <v>19.0</v>
      </c>
      <c r="F337" s="20"/>
      <c r="G337" s="20"/>
      <c r="H337" s="91">
        <f t="shared" si="1"/>
        <v>19</v>
      </c>
      <c r="I337" s="5" t="s">
        <v>4426</v>
      </c>
      <c r="J337" s="5" t="s">
        <v>4427</v>
      </c>
      <c r="K337" s="5" t="s">
        <v>4428</v>
      </c>
    </row>
    <row r="338">
      <c r="A338" s="5" t="s">
        <v>4278</v>
      </c>
      <c r="B338" s="5" t="s">
        <v>12227</v>
      </c>
      <c r="C338" s="6">
        <v>1964.0</v>
      </c>
      <c r="D338" s="19">
        <v>175.0</v>
      </c>
      <c r="E338" s="14">
        <v>6.36</v>
      </c>
      <c r="F338" s="20"/>
      <c r="G338" s="20"/>
      <c r="H338" s="91">
        <f t="shared" si="1"/>
        <v>6.36</v>
      </c>
      <c r="I338" s="5" t="s">
        <v>4430</v>
      </c>
      <c r="J338" s="5" t="s">
        <v>4431</v>
      </c>
      <c r="K338" s="5" t="s">
        <v>4432</v>
      </c>
    </row>
    <row r="339">
      <c r="A339" s="5" t="s">
        <v>4052</v>
      </c>
      <c r="B339" s="5" t="s">
        <v>12221</v>
      </c>
      <c r="C339" s="6">
        <v>1964.0</v>
      </c>
      <c r="D339" s="19">
        <v>177.0</v>
      </c>
      <c r="E339" s="14">
        <v>14.05</v>
      </c>
      <c r="F339" s="20"/>
      <c r="G339" s="20"/>
      <c r="H339" s="91">
        <f t="shared" si="1"/>
        <v>14.05</v>
      </c>
      <c r="I339" s="5" t="s">
        <v>4434</v>
      </c>
      <c r="J339" s="5" t="s">
        <v>4435</v>
      </c>
      <c r="K339" s="5" t="s">
        <v>4436</v>
      </c>
    </row>
    <row r="340">
      <c r="A340" s="5" t="s">
        <v>94</v>
      </c>
      <c r="B340" s="5" t="s">
        <v>12219</v>
      </c>
      <c r="C340" s="6">
        <v>1964.0</v>
      </c>
      <c r="D340" s="19">
        <v>200.0</v>
      </c>
      <c r="E340" s="14">
        <v>65.0</v>
      </c>
      <c r="F340" s="20"/>
      <c r="G340" s="20"/>
      <c r="H340" s="91">
        <f t="shared" si="1"/>
        <v>65</v>
      </c>
      <c r="I340" s="5" t="s">
        <v>520</v>
      </c>
      <c r="J340" s="5" t="s">
        <v>521</v>
      </c>
      <c r="K340" s="5" t="s">
        <v>522</v>
      </c>
    </row>
    <row r="341">
      <c r="A341" s="5" t="s">
        <v>6344</v>
      </c>
      <c r="B341" s="5" t="s">
        <v>11754</v>
      </c>
      <c r="C341" s="6">
        <v>1964.0</v>
      </c>
      <c r="D341" s="6">
        <v>205.0</v>
      </c>
      <c r="E341" s="14">
        <v>2.5</v>
      </c>
      <c r="F341" s="20"/>
      <c r="G341" s="20"/>
      <c r="H341" s="91">
        <f t="shared" si="1"/>
        <v>2.5</v>
      </c>
      <c r="I341" s="5" t="s">
        <v>6629</v>
      </c>
      <c r="J341" s="5" t="s">
        <v>6630</v>
      </c>
      <c r="K341" s="5" t="s">
        <v>6631</v>
      </c>
    </row>
    <row r="342">
      <c r="A342" s="5" t="s">
        <v>289</v>
      </c>
      <c r="B342" s="5" t="s">
        <v>12219</v>
      </c>
      <c r="C342" s="6">
        <v>1964.0</v>
      </c>
      <c r="D342" s="19">
        <v>210.0</v>
      </c>
      <c r="E342" s="14">
        <v>18.0</v>
      </c>
      <c r="F342" s="20"/>
      <c r="G342" s="20"/>
      <c r="H342" s="91">
        <f t="shared" si="1"/>
        <v>18</v>
      </c>
      <c r="I342" s="5" t="s">
        <v>524</v>
      </c>
      <c r="J342" s="5" t="s">
        <v>525</v>
      </c>
      <c r="K342" s="5" t="s">
        <v>526</v>
      </c>
    </row>
    <row r="343">
      <c r="A343" s="5" t="s">
        <v>181</v>
      </c>
      <c r="B343" s="5" t="s">
        <v>12219</v>
      </c>
      <c r="C343" s="6">
        <v>1964.0</v>
      </c>
      <c r="D343" s="19">
        <v>230.0</v>
      </c>
      <c r="E343" s="14">
        <v>11.5</v>
      </c>
      <c r="F343" s="20"/>
      <c r="G343" s="20"/>
      <c r="H343" s="91">
        <f t="shared" si="1"/>
        <v>11.5</v>
      </c>
      <c r="I343" s="5" t="s">
        <v>528</v>
      </c>
      <c r="J343" s="5" t="s">
        <v>529</v>
      </c>
      <c r="K343" s="5" t="s">
        <v>530</v>
      </c>
    </row>
    <row r="344">
      <c r="A344" s="5" t="s">
        <v>69</v>
      </c>
      <c r="B344" s="5" t="s">
        <v>12219</v>
      </c>
      <c r="C344" s="6">
        <v>1964.0</v>
      </c>
      <c r="D344" s="19">
        <v>250.0</v>
      </c>
      <c r="E344" s="14">
        <v>15.0</v>
      </c>
      <c r="F344" s="20"/>
      <c r="G344" s="20"/>
      <c r="H344" s="91">
        <f t="shared" si="1"/>
        <v>15</v>
      </c>
      <c r="I344" s="5" t="s">
        <v>532</v>
      </c>
      <c r="J344" s="5" t="s">
        <v>533</v>
      </c>
      <c r="K344" s="5" t="s">
        <v>534</v>
      </c>
    </row>
    <row r="345">
      <c r="A345" s="5" t="s">
        <v>155</v>
      </c>
      <c r="B345" s="5" t="s">
        <v>12219</v>
      </c>
      <c r="C345" s="6">
        <v>1964.0</v>
      </c>
      <c r="D345" s="19">
        <v>260.0</v>
      </c>
      <c r="E345" s="14">
        <v>18.0</v>
      </c>
      <c r="F345" s="20"/>
      <c r="G345" s="20"/>
      <c r="H345" s="91">
        <f t="shared" si="1"/>
        <v>18</v>
      </c>
      <c r="I345" s="5" t="s">
        <v>536</v>
      </c>
      <c r="J345" s="5" t="s">
        <v>537</v>
      </c>
      <c r="K345" s="5" t="s">
        <v>538</v>
      </c>
    </row>
    <row r="346">
      <c r="A346" s="5" t="s">
        <v>6405</v>
      </c>
      <c r="B346" s="5" t="s">
        <v>11754</v>
      </c>
      <c r="C346" s="6">
        <v>1964.0</v>
      </c>
      <c r="D346" s="6">
        <v>265.0</v>
      </c>
      <c r="E346" s="14">
        <v>3.5</v>
      </c>
      <c r="F346" s="20"/>
      <c r="G346" s="20"/>
      <c r="H346" s="91">
        <f t="shared" si="1"/>
        <v>3.5</v>
      </c>
      <c r="I346" s="5" t="s">
        <v>6633</v>
      </c>
      <c r="J346" s="5" t="s">
        <v>6634</v>
      </c>
      <c r="K346" s="5" t="s">
        <v>6635</v>
      </c>
    </row>
    <row r="347">
      <c r="A347" s="5" t="s">
        <v>4291</v>
      </c>
      <c r="B347" s="5" t="s">
        <v>12247</v>
      </c>
      <c r="C347" s="6">
        <v>1964.0</v>
      </c>
      <c r="D347" s="19">
        <v>280.0</v>
      </c>
      <c r="E347" s="14">
        <v>5.0</v>
      </c>
      <c r="F347" s="20"/>
      <c r="G347" s="20"/>
      <c r="H347" s="91">
        <f t="shared" si="1"/>
        <v>5</v>
      </c>
      <c r="I347" s="5" t="s">
        <v>4438</v>
      </c>
      <c r="J347" s="5" t="s">
        <v>4439</v>
      </c>
      <c r="K347" s="5" t="s">
        <v>4440</v>
      </c>
    </row>
    <row r="348">
      <c r="A348" s="5" t="s">
        <v>3979</v>
      </c>
      <c r="B348" s="5" t="s">
        <v>12221</v>
      </c>
      <c r="C348" s="6">
        <v>1964.0</v>
      </c>
      <c r="D348" s="19">
        <v>285.0</v>
      </c>
      <c r="E348" s="14">
        <v>4.0</v>
      </c>
      <c r="F348" s="20"/>
      <c r="G348" s="20"/>
      <c r="H348" s="91">
        <f t="shared" si="1"/>
        <v>4</v>
      </c>
      <c r="I348" s="5" t="s">
        <v>4442</v>
      </c>
      <c r="J348" s="5" t="s">
        <v>4443</v>
      </c>
      <c r="K348" s="5" t="s">
        <v>4444</v>
      </c>
    </row>
    <row r="349">
      <c r="A349" s="5" t="s">
        <v>65</v>
      </c>
      <c r="B349" s="5" t="s">
        <v>12219</v>
      </c>
      <c r="C349" s="6">
        <v>1964.0</v>
      </c>
      <c r="D349" s="19">
        <v>300.0</v>
      </c>
      <c r="E349" s="14">
        <v>40.0</v>
      </c>
      <c r="F349" s="20"/>
      <c r="G349" s="20"/>
      <c r="H349" s="91">
        <f t="shared" si="1"/>
        <v>40</v>
      </c>
      <c r="I349" s="5" t="s">
        <v>540</v>
      </c>
      <c r="J349" s="5" t="s">
        <v>541</v>
      </c>
      <c r="K349" s="5" t="s">
        <v>542</v>
      </c>
    </row>
    <row r="350">
      <c r="A350" s="5" t="s">
        <v>500</v>
      </c>
      <c r="B350" s="5" t="s">
        <v>12219</v>
      </c>
      <c r="C350" s="6">
        <v>1964.0</v>
      </c>
      <c r="D350" s="19">
        <v>342.0</v>
      </c>
      <c r="E350" s="14">
        <v>7.5</v>
      </c>
      <c r="F350" s="20"/>
      <c r="G350" s="20"/>
      <c r="H350" s="91">
        <f t="shared" si="1"/>
        <v>7.5</v>
      </c>
      <c r="I350" s="5" t="s">
        <v>544</v>
      </c>
      <c r="J350" s="5" t="s">
        <v>545</v>
      </c>
      <c r="K350" s="5" t="s">
        <v>546</v>
      </c>
    </row>
    <row r="351">
      <c r="A351" s="5" t="s">
        <v>305</v>
      </c>
      <c r="B351" s="5" t="s">
        <v>12219</v>
      </c>
      <c r="C351" s="6">
        <v>1964.0</v>
      </c>
      <c r="D351" s="19">
        <v>350.0</v>
      </c>
      <c r="E351" s="14">
        <v>16.0</v>
      </c>
      <c r="F351" s="20"/>
      <c r="G351" s="20"/>
      <c r="H351" s="91">
        <f t="shared" si="1"/>
        <v>16</v>
      </c>
      <c r="I351" s="5" t="s">
        <v>548</v>
      </c>
      <c r="J351" s="5" t="s">
        <v>549</v>
      </c>
      <c r="K351" s="5" t="s">
        <v>550</v>
      </c>
    </row>
    <row r="352">
      <c r="A352" s="5" t="s">
        <v>6518</v>
      </c>
      <c r="B352" s="5" t="s">
        <v>11754</v>
      </c>
      <c r="C352" s="6">
        <v>1964.0</v>
      </c>
      <c r="D352" s="6">
        <v>375.0</v>
      </c>
      <c r="E352" s="14">
        <v>6.5</v>
      </c>
      <c r="F352" s="20"/>
      <c r="G352" s="20"/>
      <c r="H352" s="91">
        <f t="shared" si="1"/>
        <v>6.5</v>
      </c>
      <c r="I352" s="5" t="s">
        <v>6637</v>
      </c>
      <c r="J352" s="5" t="s">
        <v>6638</v>
      </c>
      <c r="K352" s="5" t="s">
        <v>6639</v>
      </c>
    </row>
    <row r="353">
      <c r="A353" s="5" t="s">
        <v>4031</v>
      </c>
      <c r="B353" s="5" t="s">
        <v>12222</v>
      </c>
      <c r="C353" s="6">
        <v>1964.0</v>
      </c>
      <c r="D353" s="19">
        <v>380.0</v>
      </c>
      <c r="E353" s="14">
        <v>24.94</v>
      </c>
      <c r="F353" s="20"/>
      <c r="G353" s="20"/>
      <c r="H353" s="91">
        <f t="shared" si="1"/>
        <v>24.94</v>
      </c>
      <c r="I353" s="5" t="s">
        <v>4446</v>
      </c>
      <c r="J353" s="5" t="s">
        <v>4447</v>
      </c>
      <c r="K353" s="5" t="s">
        <v>4448</v>
      </c>
    </row>
    <row r="354">
      <c r="A354" s="5" t="s">
        <v>6436</v>
      </c>
      <c r="B354" s="5" t="s">
        <v>11754</v>
      </c>
      <c r="C354" s="6">
        <v>1964.0</v>
      </c>
      <c r="D354" s="6">
        <v>390.0</v>
      </c>
      <c r="E354" s="14">
        <v>6.0</v>
      </c>
      <c r="F354" s="20"/>
      <c r="G354" s="20"/>
      <c r="H354" s="91">
        <f t="shared" si="1"/>
        <v>6</v>
      </c>
      <c r="I354" s="5" t="s">
        <v>6640</v>
      </c>
      <c r="J354" s="5" t="s">
        <v>6641</v>
      </c>
      <c r="K354" s="5" t="s">
        <v>6642</v>
      </c>
    </row>
    <row r="355">
      <c r="A355" s="5" t="s">
        <v>10</v>
      </c>
      <c r="B355" s="5" t="s">
        <v>12219</v>
      </c>
      <c r="C355" s="6">
        <v>1964.0</v>
      </c>
      <c r="D355" s="19">
        <v>400.0</v>
      </c>
      <c r="E355" s="14">
        <v>20.0</v>
      </c>
      <c r="F355" s="20"/>
      <c r="G355" s="20"/>
      <c r="H355" s="91">
        <f t="shared" si="1"/>
        <v>20</v>
      </c>
      <c r="I355" s="5" t="s">
        <v>552</v>
      </c>
      <c r="J355" s="5" t="s">
        <v>553</v>
      </c>
      <c r="K355" s="5" t="s">
        <v>554</v>
      </c>
    </row>
    <row r="356">
      <c r="A356" s="5" t="s">
        <v>98</v>
      </c>
      <c r="B356" s="5" t="s">
        <v>12219</v>
      </c>
      <c r="C356" s="6">
        <v>1964.0</v>
      </c>
      <c r="D356" s="19">
        <v>440.0</v>
      </c>
      <c r="E356" s="14">
        <v>43.0</v>
      </c>
      <c r="F356" s="20"/>
      <c r="G356" s="20"/>
      <c r="H356" s="91">
        <f t="shared" si="1"/>
        <v>43</v>
      </c>
      <c r="I356" s="5" t="s">
        <v>556</v>
      </c>
      <c r="J356" s="5" t="s">
        <v>557</v>
      </c>
      <c r="K356" s="5" t="s">
        <v>558</v>
      </c>
    </row>
    <row r="357">
      <c r="A357" s="5" t="s">
        <v>269</v>
      </c>
      <c r="B357" s="5" t="s">
        <v>12219</v>
      </c>
      <c r="C357" s="6">
        <v>1964.0</v>
      </c>
      <c r="D357" s="19">
        <v>460.0</v>
      </c>
      <c r="E357" s="14">
        <v>12.0</v>
      </c>
      <c r="F357" s="20"/>
      <c r="G357" s="20"/>
      <c r="H357" s="91">
        <f t="shared" si="1"/>
        <v>12</v>
      </c>
      <c r="I357" s="5" t="s">
        <v>560</v>
      </c>
      <c r="J357" s="5" t="s">
        <v>561</v>
      </c>
      <c r="K357" s="5" t="s">
        <v>562</v>
      </c>
    </row>
    <row r="358">
      <c r="A358" s="5" t="s">
        <v>4321</v>
      </c>
      <c r="B358" s="5" t="s">
        <v>12247</v>
      </c>
      <c r="C358" s="6">
        <v>1964.0</v>
      </c>
      <c r="D358" s="19">
        <v>468.0</v>
      </c>
      <c r="E358" s="14">
        <v>25.0</v>
      </c>
      <c r="F358" s="20"/>
      <c r="G358" s="20"/>
      <c r="H358" s="91">
        <f t="shared" si="1"/>
        <v>25</v>
      </c>
      <c r="I358" s="5" t="s">
        <v>4450</v>
      </c>
      <c r="J358" s="5" t="s">
        <v>4451</v>
      </c>
      <c r="K358" s="5" t="s">
        <v>4452</v>
      </c>
    </row>
    <row r="359">
      <c r="A359" s="5" t="s">
        <v>4099</v>
      </c>
      <c r="B359" s="5" t="s">
        <v>12227</v>
      </c>
      <c r="C359" s="6">
        <v>1964.0</v>
      </c>
      <c r="D359" s="19">
        <v>540.0</v>
      </c>
      <c r="E359" s="14">
        <v>7.75</v>
      </c>
      <c r="F359" s="20"/>
      <c r="G359" s="20"/>
      <c r="H359" s="91">
        <f t="shared" si="1"/>
        <v>7.75</v>
      </c>
      <c r="I359" s="5" t="s">
        <v>4454</v>
      </c>
      <c r="J359" s="5" t="s">
        <v>4455</v>
      </c>
      <c r="K359" s="5" t="s">
        <v>4456</v>
      </c>
    </row>
    <row r="360">
      <c r="A360" s="5" t="s">
        <v>4457</v>
      </c>
      <c r="B360" s="5" t="s">
        <v>12224</v>
      </c>
      <c r="C360" s="6">
        <v>1964.0</v>
      </c>
      <c r="D360" s="19">
        <v>541.0</v>
      </c>
      <c r="E360" s="14">
        <v>43.75</v>
      </c>
      <c r="F360" s="20"/>
      <c r="G360" s="20"/>
      <c r="H360" s="91">
        <f t="shared" si="1"/>
        <v>43.75</v>
      </c>
      <c r="I360" s="5" t="s">
        <v>4458</v>
      </c>
      <c r="J360" s="5" t="s">
        <v>4459</v>
      </c>
      <c r="K360" s="5" t="s">
        <v>4460</v>
      </c>
    </row>
    <row r="361">
      <c r="A361" s="5" t="s">
        <v>6372</v>
      </c>
      <c r="B361" s="5" t="s">
        <v>11754</v>
      </c>
      <c r="C361" s="6">
        <v>1964.0</v>
      </c>
      <c r="D361" s="6">
        <v>570.0</v>
      </c>
      <c r="E361" s="14">
        <v>16.0</v>
      </c>
      <c r="F361" s="20"/>
      <c r="G361" s="20"/>
      <c r="H361" s="91">
        <f t="shared" si="1"/>
        <v>16</v>
      </c>
      <c r="I361" s="5" t="s">
        <v>6649</v>
      </c>
      <c r="J361" s="5" t="s">
        <v>6650</v>
      </c>
      <c r="K361" s="5" t="s">
        <v>6651</v>
      </c>
    </row>
    <row r="362">
      <c r="A362" s="5" t="s">
        <v>3979</v>
      </c>
      <c r="B362" s="5" t="s">
        <v>12221</v>
      </c>
      <c r="C362" s="6">
        <v>1965.0</v>
      </c>
      <c r="D362" s="19">
        <v>15.0</v>
      </c>
      <c r="E362" s="14">
        <v>5.0</v>
      </c>
      <c r="F362" s="20"/>
      <c r="G362" s="20"/>
      <c r="H362" s="91">
        <f t="shared" si="1"/>
        <v>5</v>
      </c>
      <c r="I362" s="5" t="s">
        <v>4462</v>
      </c>
      <c r="J362" s="5" t="s">
        <v>4463</v>
      </c>
      <c r="K362" s="5" t="s">
        <v>4464</v>
      </c>
    </row>
    <row r="363">
      <c r="A363" s="5" t="s">
        <v>563</v>
      </c>
      <c r="B363" s="5" t="s">
        <v>12219</v>
      </c>
      <c r="C363" s="6">
        <v>1965.0</v>
      </c>
      <c r="D363" s="19">
        <v>16.0</v>
      </c>
      <c r="E363" s="14">
        <v>40.0</v>
      </c>
      <c r="F363" s="6">
        <v>1.0</v>
      </c>
      <c r="G363" s="5" t="s">
        <v>12250</v>
      </c>
      <c r="H363" s="20">
        <f t="shared" si="1"/>
        <v>0</v>
      </c>
      <c r="I363" s="5" t="s">
        <v>565</v>
      </c>
      <c r="J363" s="5" t="s">
        <v>566</v>
      </c>
      <c r="K363" s="5" t="s">
        <v>567</v>
      </c>
    </row>
    <row r="364">
      <c r="A364" s="5" t="s">
        <v>6405</v>
      </c>
      <c r="B364" s="5" t="s">
        <v>11754</v>
      </c>
      <c r="C364" s="6">
        <v>1965.0</v>
      </c>
      <c r="D364" s="6">
        <v>20.0</v>
      </c>
      <c r="E364" s="14">
        <v>3.0</v>
      </c>
      <c r="F364" s="20"/>
      <c r="G364" s="20"/>
      <c r="H364" s="91">
        <f t="shared" si="1"/>
        <v>3</v>
      </c>
      <c r="I364" s="5" t="s">
        <v>6653</v>
      </c>
      <c r="J364" s="5" t="s">
        <v>6654</v>
      </c>
      <c r="K364" s="5" t="s">
        <v>6655</v>
      </c>
    </row>
    <row r="365">
      <c r="A365" s="5" t="s">
        <v>4291</v>
      </c>
      <c r="B365" s="5" t="s">
        <v>12247</v>
      </c>
      <c r="C365" s="6">
        <v>1965.0</v>
      </c>
      <c r="D365" s="19">
        <v>50.0</v>
      </c>
      <c r="E365" s="14">
        <v>6.75</v>
      </c>
      <c r="F365" s="20"/>
      <c r="G365" s="20"/>
      <c r="H365" s="91">
        <f t="shared" si="1"/>
        <v>6.75</v>
      </c>
      <c r="I365" s="5" t="s">
        <v>4466</v>
      </c>
      <c r="J365" s="5" t="s">
        <v>4467</v>
      </c>
      <c r="K365" s="5" t="s">
        <v>4468</v>
      </c>
    </row>
    <row r="366">
      <c r="A366" s="5" t="s">
        <v>6372</v>
      </c>
      <c r="B366" s="5" t="s">
        <v>11754</v>
      </c>
      <c r="C366" s="6">
        <v>1965.0</v>
      </c>
      <c r="D366" s="6">
        <v>95.0</v>
      </c>
      <c r="E366" s="14">
        <v>2.5</v>
      </c>
      <c r="F366" s="20"/>
      <c r="G366" s="20"/>
      <c r="H366" s="91">
        <f t="shared" si="1"/>
        <v>2.5</v>
      </c>
      <c r="I366" s="5" t="s">
        <v>6660</v>
      </c>
      <c r="J366" s="5" t="s">
        <v>6661</v>
      </c>
      <c r="K366" s="5" t="s">
        <v>6662</v>
      </c>
    </row>
    <row r="367">
      <c r="A367" s="5" t="s">
        <v>6518</v>
      </c>
      <c r="B367" s="5" t="s">
        <v>11754</v>
      </c>
      <c r="C367" s="6">
        <v>1965.0</v>
      </c>
      <c r="D367" s="6">
        <v>110.0</v>
      </c>
      <c r="E367" s="14">
        <v>4.0</v>
      </c>
      <c r="F367" s="20"/>
      <c r="G367" s="20"/>
      <c r="H367" s="91">
        <f t="shared" si="1"/>
        <v>4</v>
      </c>
      <c r="I367" s="5" t="s">
        <v>6664</v>
      </c>
      <c r="J367" s="5" t="s">
        <v>6665</v>
      </c>
      <c r="K367" s="5" t="s">
        <v>6666</v>
      </c>
    </row>
    <row r="368">
      <c r="A368" s="5" t="s">
        <v>155</v>
      </c>
      <c r="B368" s="5" t="s">
        <v>12219</v>
      </c>
      <c r="C368" s="6">
        <v>1965.0</v>
      </c>
      <c r="D368" s="19">
        <v>120.0</v>
      </c>
      <c r="E368" s="14">
        <v>16.0</v>
      </c>
      <c r="F368" s="20"/>
      <c r="G368" s="20"/>
      <c r="H368" s="91">
        <f t="shared" si="1"/>
        <v>16</v>
      </c>
      <c r="I368" s="5" t="s">
        <v>569</v>
      </c>
      <c r="J368" s="5" t="s">
        <v>570</v>
      </c>
      <c r="K368" s="5" t="s">
        <v>571</v>
      </c>
    </row>
    <row r="369">
      <c r="A369" s="5" t="s">
        <v>69</v>
      </c>
      <c r="B369" s="5" t="s">
        <v>12219</v>
      </c>
      <c r="C369" s="6">
        <v>1965.0</v>
      </c>
      <c r="D369" s="19">
        <v>130.0</v>
      </c>
      <c r="E369" s="14">
        <v>11.0</v>
      </c>
      <c r="F369" s="20"/>
      <c r="G369" s="20"/>
      <c r="H369" s="91">
        <f t="shared" si="1"/>
        <v>11</v>
      </c>
      <c r="I369" s="5" t="s">
        <v>573</v>
      </c>
      <c r="J369" s="5" t="s">
        <v>574</v>
      </c>
      <c r="K369" s="5" t="s">
        <v>575</v>
      </c>
    </row>
    <row r="370">
      <c r="A370" s="5" t="s">
        <v>181</v>
      </c>
      <c r="B370" s="5" t="s">
        <v>12219</v>
      </c>
      <c r="C370" s="6">
        <v>1965.0</v>
      </c>
      <c r="D370" s="19">
        <v>150.0</v>
      </c>
      <c r="E370" s="14">
        <v>23.0</v>
      </c>
      <c r="F370" s="20"/>
      <c r="G370" s="20"/>
      <c r="H370" s="91">
        <f t="shared" si="1"/>
        <v>23</v>
      </c>
      <c r="I370" s="5" t="s">
        <v>577</v>
      </c>
      <c r="J370" s="5" t="s">
        <v>578</v>
      </c>
      <c r="K370" s="5" t="s">
        <v>579</v>
      </c>
    </row>
    <row r="371">
      <c r="A371" s="5" t="s">
        <v>98</v>
      </c>
      <c r="B371" s="5" t="s">
        <v>12219</v>
      </c>
      <c r="C371" s="6">
        <v>1965.0</v>
      </c>
      <c r="D371" s="19">
        <v>160.0</v>
      </c>
      <c r="E371" s="14">
        <v>50.6</v>
      </c>
      <c r="F371" s="20"/>
      <c r="G371" s="20"/>
      <c r="H371" s="91">
        <f t="shared" si="1"/>
        <v>50.6</v>
      </c>
      <c r="I371" s="5" t="s">
        <v>581</v>
      </c>
      <c r="J371" s="5" t="s">
        <v>582</v>
      </c>
      <c r="K371" s="5" t="s">
        <v>583</v>
      </c>
    </row>
    <row r="372">
      <c r="A372" s="5" t="s">
        <v>65</v>
      </c>
      <c r="B372" s="5" t="s">
        <v>12219</v>
      </c>
      <c r="C372" s="6">
        <v>1965.0</v>
      </c>
      <c r="D372" s="19">
        <v>170.0</v>
      </c>
      <c r="E372" s="14">
        <v>81.0</v>
      </c>
      <c r="F372" s="20"/>
      <c r="G372" s="20"/>
      <c r="H372" s="91">
        <f t="shared" si="1"/>
        <v>81</v>
      </c>
      <c r="I372" s="5" t="s">
        <v>585</v>
      </c>
      <c r="J372" s="5" t="s">
        <v>586</v>
      </c>
      <c r="K372" s="5" t="s">
        <v>587</v>
      </c>
    </row>
    <row r="373">
      <c r="A373" s="5" t="s">
        <v>305</v>
      </c>
      <c r="B373" s="5" t="s">
        <v>12219</v>
      </c>
      <c r="C373" s="6">
        <v>1965.0</v>
      </c>
      <c r="D373" s="19">
        <v>176.0</v>
      </c>
      <c r="E373" s="14">
        <v>11.75</v>
      </c>
      <c r="F373" s="20"/>
      <c r="G373" s="20"/>
      <c r="H373" s="91">
        <f t="shared" si="1"/>
        <v>11.75</v>
      </c>
      <c r="I373" s="5" t="s">
        <v>589</v>
      </c>
      <c r="J373" s="5" t="s">
        <v>590</v>
      </c>
      <c r="K373" s="5" t="s">
        <v>591</v>
      </c>
    </row>
    <row r="374">
      <c r="A374" s="5" t="s">
        <v>4321</v>
      </c>
      <c r="B374" s="5" t="s">
        <v>12247</v>
      </c>
      <c r="C374" s="6">
        <v>1965.0</v>
      </c>
      <c r="D374" s="19">
        <v>193.0</v>
      </c>
      <c r="E374" s="14">
        <v>6.0</v>
      </c>
      <c r="F374" s="20"/>
      <c r="G374" s="20"/>
      <c r="H374" s="91">
        <f t="shared" si="1"/>
        <v>6</v>
      </c>
      <c r="I374" s="5" t="s">
        <v>4470</v>
      </c>
      <c r="J374" s="5" t="s">
        <v>4471</v>
      </c>
      <c r="K374" s="5" t="s">
        <v>4472</v>
      </c>
    </row>
    <row r="375">
      <c r="A375" s="5" t="s">
        <v>10</v>
      </c>
      <c r="B375" s="5" t="s">
        <v>12219</v>
      </c>
      <c r="C375" s="6">
        <v>1965.0</v>
      </c>
      <c r="D375" s="19">
        <v>205.0</v>
      </c>
      <c r="E375" s="14">
        <v>10.0</v>
      </c>
      <c r="F375" s="20"/>
      <c r="G375" s="20"/>
      <c r="H375" s="91">
        <f t="shared" si="1"/>
        <v>10</v>
      </c>
      <c r="I375" s="5" t="s">
        <v>593</v>
      </c>
      <c r="J375" s="5" t="s">
        <v>594</v>
      </c>
      <c r="K375" s="5" t="s">
        <v>595</v>
      </c>
    </row>
    <row r="376">
      <c r="A376" s="5" t="s">
        <v>6618</v>
      </c>
      <c r="B376" s="5" t="s">
        <v>11863</v>
      </c>
      <c r="C376" s="6">
        <v>1965.0</v>
      </c>
      <c r="D376" s="6">
        <v>207.0</v>
      </c>
      <c r="E376" s="14">
        <v>39.99</v>
      </c>
      <c r="F376" s="20"/>
      <c r="G376" s="20"/>
      <c r="H376" s="91">
        <f t="shared" si="1"/>
        <v>39.99</v>
      </c>
      <c r="I376" s="5" t="s">
        <v>6667</v>
      </c>
      <c r="J376" s="5" t="s">
        <v>6668</v>
      </c>
      <c r="K376" s="5" t="s">
        <v>6669</v>
      </c>
    </row>
    <row r="377">
      <c r="A377" s="5" t="s">
        <v>4278</v>
      </c>
      <c r="B377" s="5" t="s">
        <v>12227</v>
      </c>
      <c r="C377" s="6">
        <v>1965.0</v>
      </c>
      <c r="D377" s="19">
        <v>220.0</v>
      </c>
      <c r="E377" s="14">
        <v>4.0</v>
      </c>
      <c r="F377" s="20"/>
      <c r="G377" s="20"/>
      <c r="H377" s="91">
        <f t="shared" si="1"/>
        <v>4</v>
      </c>
      <c r="I377" s="5" t="s">
        <v>4474</v>
      </c>
      <c r="J377" s="5" t="s">
        <v>4475</v>
      </c>
      <c r="K377" s="5" t="s">
        <v>4476</v>
      </c>
    </row>
    <row r="378">
      <c r="A378" s="5" t="s">
        <v>19</v>
      </c>
      <c r="B378" s="5" t="s">
        <v>12219</v>
      </c>
      <c r="C378" s="6">
        <v>1965.0</v>
      </c>
      <c r="D378" s="19">
        <v>250.0</v>
      </c>
      <c r="E378" s="14">
        <v>79.99</v>
      </c>
      <c r="F378" s="20"/>
      <c r="G378" s="20"/>
      <c r="H378" s="91">
        <f t="shared" si="1"/>
        <v>79.99</v>
      </c>
      <c r="I378" s="5" t="s">
        <v>597</v>
      </c>
      <c r="J378" s="5" t="s">
        <v>598</v>
      </c>
      <c r="K378" s="5" t="s">
        <v>599</v>
      </c>
    </row>
    <row r="379">
      <c r="A379" s="5" t="s">
        <v>4118</v>
      </c>
      <c r="B379" s="5" t="s">
        <v>12238</v>
      </c>
      <c r="C379" s="6">
        <v>1965.0</v>
      </c>
      <c r="D379" s="19">
        <v>260.0</v>
      </c>
      <c r="E379" s="14">
        <v>13.0</v>
      </c>
      <c r="F379" s="20"/>
      <c r="G379" s="20"/>
      <c r="H379" s="91">
        <f t="shared" si="1"/>
        <v>13</v>
      </c>
      <c r="I379" s="5" t="s">
        <v>4478</v>
      </c>
      <c r="J379" s="5" t="s">
        <v>4479</v>
      </c>
      <c r="K379" s="5" t="s">
        <v>4480</v>
      </c>
    </row>
    <row r="380">
      <c r="A380" s="5" t="s">
        <v>4000</v>
      </c>
      <c r="B380" s="5" t="s">
        <v>12225</v>
      </c>
      <c r="C380" s="6">
        <v>1965.0</v>
      </c>
      <c r="D380" s="19">
        <v>276.0</v>
      </c>
      <c r="E380" s="14">
        <v>3.25</v>
      </c>
      <c r="F380" s="20"/>
      <c r="G380" s="20"/>
      <c r="H380" s="91">
        <f t="shared" si="1"/>
        <v>3.25</v>
      </c>
      <c r="I380" s="5" t="s">
        <v>4482</v>
      </c>
      <c r="J380" s="5" t="s">
        <v>4483</v>
      </c>
      <c r="K380" s="5" t="s">
        <v>4484</v>
      </c>
    </row>
    <row r="381">
      <c r="A381" s="5" t="s">
        <v>94</v>
      </c>
      <c r="B381" s="5" t="s">
        <v>12219</v>
      </c>
      <c r="C381" s="6">
        <v>1965.0</v>
      </c>
      <c r="D381" s="19">
        <v>300.0</v>
      </c>
      <c r="E381" s="14">
        <v>33.0</v>
      </c>
      <c r="F381" s="20"/>
      <c r="G381" s="20"/>
      <c r="H381" s="91">
        <f t="shared" si="1"/>
        <v>33</v>
      </c>
      <c r="I381" s="5" t="s">
        <v>600</v>
      </c>
      <c r="J381" s="5" t="s">
        <v>601</v>
      </c>
      <c r="K381" s="5" t="s">
        <v>602</v>
      </c>
    </row>
    <row r="382">
      <c r="A382" s="5" t="s">
        <v>269</v>
      </c>
      <c r="B382" s="5" t="s">
        <v>12219</v>
      </c>
      <c r="C382" s="6">
        <v>1965.0</v>
      </c>
      <c r="D382" s="19">
        <v>320.0</v>
      </c>
      <c r="E382" s="14">
        <v>30.0</v>
      </c>
      <c r="F382" s="20"/>
      <c r="G382" s="20"/>
      <c r="H382" s="91">
        <f t="shared" si="1"/>
        <v>30</v>
      </c>
      <c r="I382" s="5" t="s">
        <v>604</v>
      </c>
      <c r="J382" s="5" t="s">
        <v>605</v>
      </c>
      <c r="K382" s="5" t="s">
        <v>606</v>
      </c>
    </row>
    <row r="383">
      <c r="A383" s="5" t="s">
        <v>4031</v>
      </c>
      <c r="B383" s="5" t="s">
        <v>12222</v>
      </c>
      <c r="C383" s="6">
        <v>1965.0</v>
      </c>
      <c r="D383" s="19">
        <v>330.0</v>
      </c>
      <c r="E383" s="14">
        <v>20.0</v>
      </c>
      <c r="F383" s="20"/>
      <c r="G383" s="20"/>
      <c r="H383" s="91">
        <f t="shared" si="1"/>
        <v>20</v>
      </c>
      <c r="I383" s="5" t="s">
        <v>4486</v>
      </c>
      <c r="J383" s="5" t="s">
        <v>4487</v>
      </c>
      <c r="K383" s="5" t="s">
        <v>4488</v>
      </c>
    </row>
    <row r="384">
      <c r="A384" s="5" t="s">
        <v>23</v>
      </c>
      <c r="B384" s="5" t="s">
        <v>12219</v>
      </c>
      <c r="C384" s="6">
        <v>1965.0</v>
      </c>
      <c r="D384" s="19">
        <v>350.0</v>
      </c>
      <c r="E384" s="14">
        <v>282.29</v>
      </c>
      <c r="F384" s="20"/>
      <c r="G384" s="20"/>
      <c r="H384" s="91">
        <f t="shared" si="1"/>
        <v>282.29</v>
      </c>
      <c r="I384" s="5" t="s">
        <v>607</v>
      </c>
      <c r="J384" s="5" t="s">
        <v>608</v>
      </c>
      <c r="K384" s="5" t="s">
        <v>609</v>
      </c>
    </row>
    <row r="385">
      <c r="A385" s="5" t="s">
        <v>6436</v>
      </c>
      <c r="B385" s="5" t="s">
        <v>11754</v>
      </c>
      <c r="C385" s="6">
        <v>1965.0</v>
      </c>
      <c r="D385" s="6">
        <v>360.0</v>
      </c>
      <c r="E385" s="14">
        <v>8.0</v>
      </c>
      <c r="F385" s="20"/>
      <c r="G385" s="20"/>
      <c r="H385" s="91">
        <f t="shared" si="1"/>
        <v>8</v>
      </c>
      <c r="I385" s="5" t="s">
        <v>6673</v>
      </c>
      <c r="J385" s="5" t="s">
        <v>6674</v>
      </c>
      <c r="K385" s="5" t="s">
        <v>6675</v>
      </c>
    </row>
    <row r="386">
      <c r="A386" s="5" t="s">
        <v>500</v>
      </c>
      <c r="B386" s="5" t="s">
        <v>12219</v>
      </c>
      <c r="C386" s="6">
        <v>1965.0</v>
      </c>
      <c r="D386" s="19">
        <v>377.0</v>
      </c>
      <c r="E386" s="14">
        <v>17.0</v>
      </c>
      <c r="F386" s="20"/>
      <c r="G386" s="20"/>
      <c r="H386" s="91">
        <f t="shared" si="1"/>
        <v>17</v>
      </c>
      <c r="I386" s="5" t="s">
        <v>611</v>
      </c>
      <c r="J386" s="5" t="s">
        <v>612</v>
      </c>
      <c r="K386" s="5" t="s">
        <v>613</v>
      </c>
    </row>
    <row r="387">
      <c r="A387" s="5" t="s">
        <v>289</v>
      </c>
      <c r="B387" s="5" t="s">
        <v>12219</v>
      </c>
      <c r="C387" s="6">
        <v>1965.0</v>
      </c>
      <c r="D387" s="19">
        <v>385.0</v>
      </c>
      <c r="E387" s="14">
        <v>22.5</v>
      </c>
      <c r="F387" s="20"/>
      <c r="G387" s="20"/>
      <c r="H387" s="91">
        <f t="shared" si="1"/>
        <v>22.5</v>
      </c>
      <c r="I387" s="5" t="s">
        <v>615</v>
      </c>
      <c r="J387" s="5" t="s">
        <v>616</v>
      </c>
      <c r="K387" s="5" t="s">
        <v>617</v>
      </c>
    </row>
    <row r="388">
      <c r="A388" s="5" t="s">
        <v>4052</v>
      </c>
      <c r="B388" s="5" t="s">
        <v>12221</v>
      </c>
      <c r="C388" s="6">
        <v>1965.0</v>
      </c>
      <c r="D388" s="19">
        <v>400.0</v>
      </c>
      <c r="E388" s="14">
        <v>26.0</v>
      </c>
      <c r="F388" s="20"/>
      <c r="G388" s="20"/>
      <c r="H388" s="91">
        <f t="shared" si="1"/>
        <v>26</v>
      </c>
      <c r="I388" s="5" t="s">
        <v>4490</v>
      </c>
      <c r="J388" s="5" t="s">
        <v>4491</v>
      </c>
      <c r="K388" s="5" t="s">
        <v>4492</v>
      </c>
    </row>
    <row r="389">
      <c r="A389" s="5" t="s">
        <v>4099</v>
      </c>
      <c r="B389" s="5" t="s">
        <v>12227</v>
      </c>
      <c r="C389" s="6">
        <v>1965.0</v>
      </c>
      <c r="D389" s="19">
        <v>410.0</v>
      </c>
      <c r="E389" s="14">
        <v>10.0</v>
      </c>
      <c r="F389" s="20"/>
      <c r="G389" s="20"/>
      <c r="H389" s="91">
        <f t="shared" si="1"/>
        <v>10</v>
      </c>
      <c r="I389" s="5" t="s">
        <v>4494</v>
      </c>
      <c r="J389" s="5" t="s">
        <v>4495</v>
      </c>
      <c r="K389" s="5" t="s">
        <v>4496</v>
      </c>
    </row>
    <row r="390">
      <c r="A390" s="5" t="s">
        <v>4457</v>
      </c>
      <c r="B390" s="5" t="s">
        <v>12224</v>
      </c>
      <c r="C390" s="6">
        <v>1965.0</v>
      </c>
      <c r="D390" s="19">
        <v>461.0</v>
      </c>
      <c r="E390" s="14">
        <v>26.0</v>
      </c>
      <c r="F390" s="20"/>
      <c r="G390" s="20"/>
      <c r="H390" s="91">
        <f t="shared" si="1"/>
        <v>26</v>
      </c>
      <c r="I390" s="5" t="s">
        <v>4498</v>
      </c>
      <c r="J390" s="5" t="s">
        <v>4499</v>
      </c>
      <c r="K390" s="5" t="s">
        <v>4500</v>
      </c>
    </row>
    <row r="391">
      <c r="A391" s="5" t="s">
        <v>618</v>
      </c>
      <c r="B391" s="5" t="s">
        <v>12219</v>
      </c>
      <c r="C391" s="6">
        <v>1965.0</v>
      </c>
      <c r="D391" s="19">
        <v>477.0</v>
      </c>
      <c r="E391" s="14">
        <v>44.0</v>
      </c>
      <c r="F391" s="20"/>
      <c r="G391" s="20"/>
      <c r="H391" s="91">
        <f t="shared" si="1"/>
        <v>44</v>
      </c>
      <c r="I391" s="5" t="s">
        <v>620</v>
      </c>
      <c r="J391" s="5" t="s">
        <v>621</v>
      </c>
      <c r="K391" s="5" t="s">
        <v>622</v>
      </c>
    </row>
    <row r="392">
      <c r="A392" s="5" t="s">
        <v>6344</v>
      </c>
      <c r="B392" s="5" t="s">
        <v>11754</v>
      </c>
      <c r="C392" s="6">
        <v>1965.0</v>
      </c>
      <c r="D392" s="6">
        <v>485.0</v>
      </c>
      <c r="E392" s="14">
        <v>3.0</v>
      </c>
      <c r="F392" s="20"/>
      <c r="G392" s="20"/>
      <c r="H392" s="91">
        <f t="shared" si="1"/>
        <v>3</v>
      </c>
      <c r="I392" s="5" t="s">
        <v>6676</v>
      </c>
      <c r="J392" s="5" t="s">
        <v>6677</v>
      </c>
      <c r="K392" s="5" t="s">
        <v>6678</v>
      </c>
    </row>
    <row r="393">
      <c r="A393" s="5" t="s">
        <v>4004</v>
      </c>
      <c r="B393" s="5" t="s">
        <v>12224</v>
      </c>
      <c r="C393" s="6">
        <v>1965.0</v>
      </c>
      <c r="D393" s="19">
        <v>500.0</v>
      </c>
      <c r="E393" s="14">
        <v>6.0</v>
      </c>
      <c r="F393" s="20"/>
      <c r="G393" s="20"/>
      <c r="H393" s="91">
        <f t="shared" si="1"/>
        <v>6</v>
      </c>
      <c r="I393" s="5" t="s">
        <v>4506</v>
      </c>
      <c r="J393" s="5" t="s">
        <v>4507</v>
      </c>
      <c r="K393" s="5" t="s">
        <v>4508</v>
      </c>
    </row>
    <row r="394">
      <c r="A394" s="5" t="s">
        <v>61</v>
      </c>
      <c r="B394" s="5" t="s">
        <v>12219</v>
      </c>
      <c r="C394" s="6">
        <v>1965.0</v>
      </c>
      <c r="D394" s="19">
        <v>510.0</v>
      </c>
      <c r="E394" s="14">
        <v>30.0</v>
      </c>
      <c r="F394" s="20"/>
      <c r="G394" s="20"/>
      <c r="H394" s="91">
        <f t="shared" si="1"/>
        <v>30</v>
      </c>
      <c r="I394" s="5" t="s">
        <v>624</v>
      </c>
      <c r="J394" s="5" t="s">
        <v>625</v>
      </c>
      <c r="K394" s="5" t="s">
        <v>626</v>
      </c>
    </row>
    <row r="395">
      <c r="A395" s="5" t="s">
        <v>4509</v>
      </c>
      <c r="B395" s="5" t="s">
        <v>12247</v>
      </c>
      <c r="C395" s="6">
        <v>1965.0</v>
      </c>
      <c r="D395" s="19">
        <v>526.0</v>
      </c>
      <c r="E395" s="14">
        <v>45.0</v>
      </c>
      <c r="F395" s="20"/>
      <c r="G395" s="20"/>
      <c r="H395" s="91">
        <f t="shared" si="1"/>
        <v>45</v>
      </c>
      <c r="I395" s="5" t="s">
        <v>4510</v>
      </c>
      <c r="J395" s="5" t="s">
        <v>4511</v>
      </c>
      <c r="K395" s="5" t="s">
        <v>4512</v>
      </c>
    </row>
    <row r="396">
      <c r="A396" s="5" t="s">
        <v>426</v>
      </c>
      <c r="B396" s="5" t="s">
        <v>12219</v>
      </c>
      <c r="C396" s="6">
        <v>1965.0</v>
      </c>
      <c r="D396" s="19">
        <v>540.0</v>
      </c>
      <c r="E396" s="14">
        <v>27.82</v>
      </c>
      <c r="F396" s="20"/>
      <c r="G396" s="20"/>
      <c r="H396" s="91">
        <f t="shared" si="1"/>
        <v>27.82</v>
      </c>
      <c r="I396" s="5" t="s">
        <v>628</v>
      </c>
      <c r="J396" s="5" t="s">
        <v>629</v>
      </c>
      <c r="K396" s="5" t="s">
        <v>630</v>
      </c>
    </row>
    <row r="397">
      <c r="A397" s="5" t="s">
        <v>4513</v>
      </c>
      <c r="B397" s="5" t="s">
        <v>12251</v>
      </c>
      <c r="C397" s="6">
        <v>1965.0</v>
      </c>
      <c r="D397" s="19">
        <v>581.0</v>
      </c>
      <c r="E397" s="14">
        <v>43.0</v>
      </c>
      <c r="F397" s="20"/>
      <c r="G397" s="20"/>
      <c r="H397" s="91">
        <f t="shared" si="1"/>
        <v>43</v>
      </c>
      <c r="I397" s="5" t="s">
        <v>4514</v>
      </c>
      <c r="J397" s="5" t="s">
        <v>4515</v>
      </c>
      <c r="K397" s="5" t="s">
        <v>4516</v>
      </c>
    </row>
    <row r="398">
      <c r="A398" s="5" t="s">
        <v>19</v>
      </c>
      <c r="B398" s="5" t="s">
        <v>12219</v>
      </c>
      <c r="C398" s="6">
        <v>1966.0</v>
      </c>
      <c r="D398" s="19">
        <v>1.0</v>
      </c>
      <c r="E398" s="14">
        <v>15.0</v>
      </c>
      <c r="F398" s="20"/>
      <c r="G398" s="20"/>
      <c r="H398" s="91">
        <f t="shared" si="1"/>
        <v>15</v>
      </c>
      <c r="I398" s="5" t="s">
        <v>632</v>
      </c>
      <c r="J398" s="5" t="s">
        <v>633</v>
      </c>
      <c r="K398" s="5" t="s">
        <v>634</v>
      </c>
    </row>
    <row r="399">
      <c r="A399" s="5" t="s">
        <v>4457</v>
      </c>
      <c r="B399" s="5" t="s">
        <v>12224</v>
      </c>
      <c r="C399" s="6">
        <v>1966.0</v>
      </c>
      <c r="D399" s="19">
        <v>28.0</v>
      </c>
      <c r="E399" s="14">
        <v>4.92</v>
      </c>
      <c r="F399" s="20"/>
      <c r="G399" s="20"/>
      <c r="H399" s="91">
        <f t="shared" si="1"/>
        <v>4.92</v>
      </c>
      <c r="I399" s="5" t="s">
        <v>4518</v>
      </c>
      <c r="J399" s="5" t="s">
        <v>4519</v>
      </c>
      <c r="K399" s="5" t="s">
        <v>4520</v>
      </c>
    </row>
    <row r="400">
      <c r="A400" s="5" t="s">
        <v>6618</v>
      </c>
      <c r="B400" s="5" t="s">
        <v>11863</v>
      </c>
      <c r="C400" s="6">
        <v>1966.0</v>
      </c>
      <c r="D400" s="6">
        <v>30.0</v>
      </c>
      <c r="E400" s="14">
        <v>15.5</v>
      </c>
      <c r="F400" s="20"/>
      <c r="G400" s="20"/>
      <c r="H400" s="91">
        <f t="shared" si="1"/>
        <v>15.5</v>
      </c>
      <c r="I400" s="5" t="s">
        <v>6680</v>
      </c>
      <c r="J400" s="5" t="s">
        <v>6681</v>
      </c>
      <c r="K400" s="5" t="s">
        <v>6682</v>
      </c>
    </row>
    <row r="401">
      <c r="A401" s="5" t="s">
        <v>4509</v>
      </c>
      <c r="B401" s="5" t="s">
        <v>12247</v>
      </c>
      <c r="C401" s="6">
        <v>1966.0</v>
      </c>
      <c r="D401" s="19">
        <v>36.0</v>
      </c>
      <c r="E401" s="14">
        <v>8.84</v>
      </c>
      <c r="F401" s="20"/>
      <c r="G401" s="20"/>
      <c r="H401" s="91">
        <f t="shared" si="1"/>
        <v>8.84</v>
      </c>
      <c r="I401" s="5" t="s">
        <v>4522</v>
      </c>
      <c r="J401" s="5" t="s">
        <v>4523</v>
      </c>
      <c r="K401" s="5" t="s">
        <v>4524</v>
      </c>
    </row>
    <row r="402">
      <c r="A402" s="5" t="s">
        <v>23</v>
      </c>
      <c r="B402" s="5" t="s">
        <v>12219</v>
      </c>
      <c r="C402" s="6">
        <v>1966.0</v>
      </c>
      <c r="D402" s="19">
        <v>50.0</v>
      </c>
      <c r="E402" s="14">
        <v>145.0</v>
      </c>
      <c r="F402" s="20"/>
      <c r="G402" s="20"/>
      <c r="H402" s="91">
        <f t="shared" si="1"/>
        <v>145</v>
      </c>
      <c r="I402" s="5" t="s">
        <v>635</v>
      </c>
      <c r="J402" s="5" t="s">
        <v>636</v>
      </c>
      <c r="K402" s="5" t="s">
        <v>637</v>
      </c>
    </row>
    <row r="403">
      <c r="A403" s="5" t="s">
        <v>289</v>
      </c>
      <c r="B403" s="5" t="s">
        <v>12219</v>
      </c>
      <c r="C403" s="6">
        <v>1966.0</v>
      </c>
      <c r="D403" s="19">
        <v>70.0</v>
      </c>
      <c r="E403" s="14">
        <v>14.0</v>
      </c>
      <c r="F403" s="6">
        <v>1.0</v>
      </c>
      <c r="G403" s="5" t="s">
        <v>12252</v>
      </c>
      <c r="H403" s="20">
        <f t="shared" si="1"/>
        <v>0</v>
      </c>
      <c r="I403" s="5" t="s">
        <v>639</v>
      </c>
      <c r="J403" s="5" t="s">
        <v>640</v>
      </c>
      <c r="K403" s="5" t="s">
        <v>641</v>
      </c>
    </row>
    <row r="404">
      <c r="A404" s="5" t="s">
        <v>4513</v>
      </c>
      <c r="B404" s="5" t="s">
        <v>12251</v>
      </c>
      <c r="C404" s="6">
        <v>1966.0</v>
      </c>
      <c r="D404" s="19">
        <v>72.0</v>
      </c>
      <c r="E404" s="14">
        <v>15.5</v>
      </c>
      <c r="F404" s="20"/>
      <c r="G404" s="20"/>
      <c r="H404" s="91">
        <f t="shared" si="1"/>
        <v>15.5</v>
      </c>
      <c r="I404" s="5" t="s">
        <v>4526</v>
      </c>
      <c r="J404" s="5" t="s">
        <v>4527</v>
      </c>
      <c r="K404" s="5" t="s">
        <v>4528</v>
      </c>
    </row>
    <row r="405">
      <c r="A405" s="5" t="s">
        <v>4099</v>
      </c>
      <c r="B405" s="5" t="s">
        <v>12227</v>
      </c>
      <c r="C405" s="6">
        <v>1966.0</v>
      </c>
      <c r="D405" s="19">
        <v>90.0</v>
      </c>
      <c r="E405" s="14">
        <v>1.0</v>
      </c>
      <c r="F405" s="20"/>
      <c r="G405" s="20"/>
      <c r="H405" s="91">
        <f t="shared" si="1"/>
        <v>1</v>
      </c>
      <c r="I405" s="5" t="s">
        <v>4530</v>
      </c>
      <c r="J405" s="5" t="s">
        <v>4531</v>
      </c>
      <c r="K405" s="5" t="s">
        <v>4532</v>
      </c>
    </row>
    <row r="406">
      <c r="A406" s="5" t="s">
        <v>94</v>
      </c>
      <c r="B406" s="5" t="s">
        <v>12219</v>
      </c>
      <c r="C406" s="6">
        <v>1966.0</v>
      </c>
      <c r="D406" s="19">
        <v>100.0</v>
      </c>
      <c r="E406" s="14">
        <v>37.44</v>
      </c>
      <c r="F406" s="20"/>
      <c r="G406" s="20"/>
      <c r="H406" s="91">
        <f t="shared" si="1"/>
        <v>37.44</v>
      </c>
      <c r="I406" s="5" t="s">
        <v>643</v>
      </c>
      <c r="J406" s="5" t="s">
        <v>644</v>
      </c>
      <c r="K406" s="5" t="s">
        <v>645</v>
      </c>
    </row>
    <row r="407">
      <c r="A407" s="5" t="s">
        <v>61</v>
      </c>
      <c r="B407" s="5" t="s">
        <v>12219</v>
      </c>
      <c r="C407" s="6">
        <v>1966.0</v>
      </c>
      <c r="D407" s="19">
        <v>110.0</v>
      </c>
      <c r="E407" s="14">
        <v>19.0</v>
      </c>
      <c r="F407" s="6">
        <v>1.0</v>
      </c>
      <c r="G407" s="5" t="s">
        <v>12253</v>
      </c>
      <c r="H407" s="20">
        <f t="shared" si="1"/>
        <v>0</v>
      </c>
      <c r="I407" s="5" t="s">
        <v>647</v>
      </c>
      <c r="J407" s="5" t="s">
        <v>648</v>
      </c>
      <c r="K407" s="5" t="s">
        <v>649</v>
      </c>
    </row>
    <row r="408">
      <c r="A408" s="5" t="s">
        <v>4052</v>
      </c>
      <c r="B408" s="5" t="s">
        <v>12221</v>
      </c>
      <c r="C408" s="6">
        <v>1966.0</v>
      </c>
      <c r="D408" s="19">
        <v>120.0</v>
      </c>
      <c r="E408" s="14">
        <v>7.0</v>
      </c>
      <c r="F408" s="20"/>
      <c r="G408" s="20"/>
      <c r="H408" s="91">
        <f t="shared" si="1"/>
        <v>7</v>
      </c>
      <c r="I408" s="5" t="s">
        <v>4534</v>
      </c>
      <c r="J408" s="5" t="s">
        <v>4535</v>
      </c>
      <c r="K408" s="5" t="s">
        <v>4536</v>
      </c>
    </row>
    <row r="409">
      <c r="A409" s="5" t="s">
        <v>426</v>
      </c>
      <c r="B409" s="5" t="s">
        <v>12219</v>
      </c>
      <c r="C409" s="6">
        <v>1966.0</v>
      </c>
      <c r="D409" s="19">
        <v>125.0</v>
      </c>
      <c r="E409" s="14">
        <v>13.33</v>
      </c>
      <c r="F409" s="20"/>
      <c r="G409" s="20"/>
      <c r="H409" s="91">
        <f t="shared" si="1"/>
        <v>13.33</v>
      </c>
      <c r="I409" s="5" t="s">
        <v>651</v>
      </c>
      <c r="J409" s="5" t="s">
        <v>652</v>
      </c>
      <c r="K409" s="5" t="s">
        <v>653</v>
      </c>
    </row>
    <row r="410">
      <c r="A410" s="5" t="s">
        <v>654</v>
      </c>
      <c r="B410" s="5" t="s">
        <v>12219</v>
      </c>
      <c r="C410" s="6">
        <v>1966.0</v>
      </c>
      <c r="D410" s="19">
        <v>126.0</v>
      </c>
      <c r="E410" s="14">
        <v>67.99</v>
      </c>
      <c r="F410" s="20"/>
      <c r="G410" s="20"/>
      <c r="H410" s="91">
        <f t="shared" si="1"/>
        <v>67.99</v>
      </c>
      <c r="I410" s="5" t="s">
        <v>656</v>
      </c>
      <c r="J410" s="5" t="s">
        <v>657</v>
      </c>
      <c r="K410" s="5" t="s">
        <v>658</v>
      </c>
    </row>
    <row r="411">
      <c r="A411" s="5" t="s">
        <v>6436</v>
      </c>
      <c r="B411" s="5" t="s">
        <v>11754</v>
      </c>
      <c r="C411" s="6">
        <v>1966.0</v>
      </c>
      <c r="D411" s="6">
        <v>132.0</v>
      </c>
      <c r="E411" s="14">
        <v>2.5</v>
      </c>
      <c r="F411" s="20"/>
      <c r="G411" s="20"/>
      <c r="H411" s="91">
        <f t="shared" si="1"/>
        <v>2.5</v>
      </c>
      <c r="I411" s="5" t="s">
        <v>6684</v>
      </c>
      <c r="J411" s="5" t="s">
        <v>6685</v>
      </c>
      <c r="K411" s="5" t="s">
        <v>6686</v>
      </c>
    </row>
    <row r="412">
      <c r="A412" s="5" t="s">
        <v>4031</v>
      </c>
      <c r="B412" s="5" t="s">
        <v>12222</v>
      </c>
      <c r="C412" s="6">
        <v>1966.0</v>
      </c>
      <c r="D412" s="19">
        <v>160.0</v>
      </c>
      <c r="E412" s="14">
        <v>17.0</v>
      </c>
      <c r="F412" s="20"/>
      <c r="G412" s="20"/>
      <c r="H412" s="91">
        <f t="shared" si="1"/>
        <v>17</v>
      </c>
      <c r="I412" s="5" t="s">
        <v>4538</v>
      </c>
      <c r="J412" s="5" t="s">
        <v>4539</v>
      </c>
      <c r="K412" s="5" t="s">
        <v>4540</v>
      </c>
    </row>
    <row r="413">
      <c r="A413" s="5" t="s">
        <v>563</v>
      </c>
      <c r="B413" s="5" t="s">
        <v>12219</v>
      </c>
      <c r="C413" s="6">
        <v>1966.0</v>
      </c>
      <c r="D413" s="19">
        <v>195.0</v>
      </c>
      <c r="E413" s="14">
        <v>8.51</v>
      </c>
      <c r="F413" s="6">
        <v>1.0</v>
      </c>
      <c r="G413" s="5" t="s">
        <v>12254</v>
      </c>
      <c r="H413" s="20">
        <f t="shared" si="1"/>
        <v>0</v>
      </c>
      <c r="I413" s="5" t="s">
        <v>660</v>
      </c>
      <c r="J413" s="5" t="s">
        <v>661</v>
      </c>
      <c r="K413" s="5" t="s">
        <v>662</v>
      </c>
    </row>
    <row r="414">
      <c r="A414" s="5" t="s">
        <v>4004</v>
      </c>
      <c r="B414" s="5" t="s">
        <v>12224</v>
      </c>
      <c r="C414" s="6">
        <v>1966.0</v>
      </c>
      <c r="D414" s="19">
        <v>200.0</v>
      </c>
      <c r="E414" s="14">
        <v>7.91</v>
      </c>
      <c r="F414" s="20"/>
      <c r="G414" s="20"/>
      <c r="H414" s="91">
        <f t="shared" si="1"/>
        <v>7.91</v>
      </c>
      <c r="I414" s="5" t="s">
        <v>4542</v>
      </c>
      <c r="J414" s="5" t="s">
        <v>4543</v>
      </c>
      <c r="K414" s="5" t="s">
        <v>4544</v>
      </c>
    </row>
    <row r="415">
      <c r="A415" s="5" t="s">
        <v>6372</v>
      </c>
      <c r="B415" s="5" t="s">
        <v>11754</v>
      </c>
      <c r="C415" s="6">
        <v>1966.0</v>
      </c>
      <c r="D415" s="6">
        <v>210.0</v>
      </c>
      <c r="E415" s="14">
        <v>2.5</v>
      </c>
      <c r="F415" s="20"/>
      <c r="G415" s="20"/>
      <c r="H415" s="91">
        <f t="shared" si="1"/>
        <v>2.5</v>
      </c>
      <c r="I415" s="5" t="s">
        <v>6687</v>
      </c>
      <c r="J415" s="5" t="s">
        <v>6688</v>
      </c>
      <c r="K415" s="5" t="s">
        <v>6689</v>
      </c>
    </row>
    <row r="416">
      <c r="A416" s="5" t="s">
        <v>4545</v>
      </c>
      <c r="B416" s="5" t="s">
        <v>12247</v>
      </c>
      <c r="C416" s="6">
        <v>1966.0</v>
      </c>
      <c r="D416" s="19">
        <v>254.0</v>
      </c>
      <c r="E416" s="14">
        <v>20.28</v>
      </c>
      <c r="F416" s="20"/>
      <c r="G416" s="20"/>
      <c r="H416" s="91">
        <f t="shared" si="1"/>
        <v>20.28</v>
      </c>
      <c r="I416" s="5" t="s">
        <v>4547</v>
      </c>
      <c r="J416" s="5" t="s">
        <v>4548</v>
      </c>
      <c r="K416" s="5" t="s">
        <v>4549</v>
      </c>
    </row>
    <row r="417">
      <c r="A417" s="5" t="s">
        <v>500</v>
      </c>
      <c r="B417" s="5" t="s">
        <v>12219</v>
      </c>
      <c r="C417" s="6">
        <v>1966.0</v>
      </c>
      <c r="D417" s="19">
        <v>255.0</v>
      </c>
      <c r="E417" s="14">
        <v>8.25</v>
      </c>
      <c r="F417" s="20"/>
      <c r="G417" s="20"/>
      <c r="H417" s="91">
        <f t="shared" si="1"/>
        <v>8.25</v>
      </c>
      <c r="I417" s="5" t="s">
        <v>664</v>
      </c>
      <c r="J417" s="5" t="s">
        <v>665</v>
      </c>
      <c r="K417" s="5" t="s">
        <v>666</v>
      </c>
    </row>
    <row r="418">
      <c r="A418" s="5" t="s">
        <v>4550</v>
      </c>
      <c r="B418" s="5" t="s">
        <v>12224</v>
      </c>
      <c r="C418" s="6">
        <v>1966.0</v>
      </c>
      <c r="D418" s="19">
        <v>288.0</v>
      </c>
      <c r="E418" s="14">
        <v>20.0</v>
      </c>
      <c r="F418" s="20"/>
      <c r="G418" s="20"/>
      <c r="H418" s="91">
        <f t="shared" si="1"/>
        <v>20</v>
      </c>
      <c r="I418" s="5" t="s">
        <v>4552</v>
      </c>
      <c r="J418" s="5" t="s">
        <v>4553</v>
      </c>
      <c r="K418" s="5" t="s">
        <v>4554</v>
      </c>
    </row>
    <row r="419">
      <c r="A419" s="5" t="s">
        <v>6518</v>
      </c>
      <c r="B419" s="5" t="s">
        <v>11754</v>
      </c>
      <c r="C419" s="6">
        <v>1966.0</v>
      </c>
      <c r="D419" s="6">
        <v>290.0</v>
      </c>
      <c r="E419" s="14">
        <v>5.0</v>
      </c>
      <c r="F419" s="20"/>
      <c r="G419" s="20"/>
      <c r="H419" s="91">
        <f t="shared" si="1"/>
        <v>5</v>
      </c>
      <c r="I419" s="5" t="s">
        <v>6691</v>
      </c>
      <c r="J419" s="5" t="s">
        <v>6692</v>
      </c>
      <c r="K419" s="5" t="s">
        <v>6693</v>
      </c>
    </row>
    <row r="420">
      <c r="A420" s="5" t="s">
        <v>98</v>
      </c>
      <c r="B420" s="5" t="s">
        <v>12219</v>
      </c>
      <c r="C420" s="6">
        <v>1966.0</v>
      </c>
      <c r="D420" s="19">
        <v>300.0</v>
      </c>
      <c r="E420" s="14">
        <v>62.0</v>
      </c>
      <c r="F420" s="20"/>
      <c r="G420" s="20"/>
      <c r="H420" s="91">
        <f t="shared" si="1"/>
        <v>62</v>
      </c>
      <c r="I420" s="5" t="s">
        <v>668</v>
      </c>
      <c r="J420" s="5" t="s">
        <v>669</v>
      </c>
      <c r="K420" s="5" t="s">
        <v>670</v>
      </c>
    </row>
    <row r="421">
      <c r="A421" s="5" t="s">
        <v>155</v>
      </c>
      <c r="B421" s="5" t="s">
        <v>12219</v>
      </c>
      <c r="C421" s="6">
        <v>1966.0</v>
      </c>
      <c r="D421" s="19">
        <v>310.0</v>
      </c>
      <c r="E421" s="14">
        <v>40.0</v>
      </c>
      <c r="F421" s="20"/>
      <c r="G421" s="20"/>
      <c r="H421" s="91">
        <f t="shared" si="1"/>
        <v>40</v>
      </c>
      <c r="I421" s="5" t="s">
        <v>672</v>
      </c>
      <c r="J421" s="5" t="s">
        <v>673</v>
      </c>
      <c r="K421" s="5" t="s">
        <v>674</v>
      </c>
    </row>
    <row r="422">
      <c r="A422" s="5" t="s">
        <v>269</v>
      </c>
      <c r="B422" s="5" t="s">
        <v>12219</v>
      </c>
      <c r="C422" s="6">
        <v>1966.0</v>
      </c>
      <c r="D422" s="19">
        <v>320.0</v>
      </c>
      <c r="E422" s="14">
        <v>20.83</v>
      </c>
      <c r="F422" s="20"/>
      <c r="G422" s="20"/>
      <c r="H422" s="91">
        <f t="shared" si="1"/>
        <v>20.83</v>
      </c>
      <c r="I422" s="5" t="s">
        <v>676</v>
      </c>
      <c r="J422" s="5" t="s">
        <v>677</v>
      </c>
      <c r="K422" s="5" t="s">
        <v>678</v>
      </c>
    </row>
    <row r="423">
      <c r="A423" s="5" t="s">
        <v>181</v>
      </c>
      <c r="B423" s="5" t="s">
        <v>12219</v>
      </c>
      <c r="C423" s="6">
        <v>1966.0</v>
      </c>
      <c r="D423" s="19">
        <v>390.0</v>
      </c>
      <c r="E423" s="14">
        <v>26.0</v>
      </c>
      <c r="F423" s="20"/>
      <c r="G423" s="20"/>
      <c r="H423" s="91">
        <f t="shared" si="1"/>
        <v>26</v>
      </c>
      <c r="I423" s="5" t="s">
        <v>680</v>
      </c>
      <c r="J423" s="5" t="s">
        <v>681</v>
      </c>
      <c r="K423" s="5" t="s">
        <v>682</v>
      </c>
    </row>
    <row r="424">
      <c r="A424" s="5" t="s">
        <v>69</v>
      </c>
      <c r="B424" s="5" t="s">
        <v>12219</v>
      </c>
      <c r="C424" s="6">
        <v>1966.0</v>
      </c>
      <c r="D424" s="19">
        <v>410.0</v>
      </c>
      <c r="E424" s="14">
        <v>7.5</v>
      </c>
      <c r="F424" s="20"/>
      <c r="G424" s="20"/>
      <c r="H424" s="91">
        <f t="shared" si="1"/>
        <v>7.5</v>
      </c>
      <c r="I424" s="5" t="s">
        <v>684</v>
      </c>
      <c r="J424" s="5" t="s">
        <v>685</v>
      </c>
      <c r="K424" s="5" t="s">
        <v>686</v>
      </c>
    </row>
    <row r="425">
      <c r="A425" s="5" t="s">
        <v>4291</v>
      </c>
      <c r="B425" s="5" t="s">
        <v>12247</v>
      </c>
      <c r="C425" s="6">
        <v>1966.0</v>
      </c>
      <c r="D425" s="19">
        <v>420.0</v>
      </c>
      <c r="E425" s="14">
        <v>3.0</v>
      </c>
      <c r="F425" s="20"/>
      <c r="G425" s="20"/>
      <c r="H425" s="91">
        <f t="shared" si="1"/>
        <v>3</v>
      </c>
      <c r="I425" s="5" t="s">
        <v>4556</v>
      </c>
      <c r="J425" s="5" t="s">
        <v>4557</v>
      </c>
      <c r="K425" s="5" t="s">
        <v>4558</v>
      </c>
    </row>
    <row r="426">
      <c r="A426" s="5" t="s">
        <v>4118</v>
      </c>
      <c r="B426" s="5" t="s">
        <v>12238</v>
      </c>
      <c r="C426" s="6">
        <v>1966.0</v>
      </c>
      <c r="D426" s="19">
        <v>430.0</v>
      </c>
      <c r="E426" s="14">
        <v>15.02</v>
      </c>
      <c r="F426" s="20"/>
      <c r="G426" s="20"/>
      <c r="H426" s="91">
        <f t="shared" si="1"/>
        <v>15.02</v>
      </c>
      <c r="I426" s="5" t="s">
        <v>4560</v>
      </c>
      <c r="J426" s="5" t="s">
        <v>4561</v>
      </c>
      <c r="K426" s="5" t="s">
        <v>4562</v>
      </c>
    </row>
    <row r="427">
      <c r="A427" s="5" t="s">
        <v>6405</v>
      </c>
      <c r="B427" s="5" t="s">
        <v>11754</v>
      </c>
      <c r="C427" s="6">
        <v>1966.0</v>
      </c>
      <c r="D427" s="6">
        <v>435.0</v>
      </c>
      <c r="E427" s="14">
        <v>7.94</v>
      </c>
      <c r="F427" s="20"/>
      <c r="G427" s="20"/>
      <c r="H427" s="91">
        <f t="shared" si="1"/>
        <v>7.94</v>
      </c>
      <c r="I427" s="5" t="s">
        <v>6694</v>
      </c>
      <c r="J427" s="5" t="s">
        <v>6695</v>
      </c>
      <c r="K427" s="5" t="s">
        <v>6696</v>
      </c>
    </row>
    <row r="428">
      <c r="A428" s="5" t="s">
        <v>65</v>
      </c>
      <c r="B428" s="5" t="s">
        <v>12219</v>
      </c>
      <c r="C428" s="6">
        <v>1966.0</v>
      </c>
      <c r="D428" s="19">
        <v>500.0</v>
      </c>
      <c r="E428" s="14">
        <v>41.0</v>
      </c>
      <c r="F428" s="20"/>
      <c r="G428" s="20"/>
      <c r="H428" s="91">
        <f t="shared" si="1"/>
        <v>41</v>
      </c>
      <c r="I428" s="5" t="s">
        <v>688</v>
      </c>
      <c r="J428" s="5" t="s">
        <v>689</v>
      </c>
      <c r="K428" s="5" t="s">
        <v>690</v>
      </c>
    </row>
    <row r="429">
      <c r="A429" s="5" t="s">
        <v>4000</v>
      </c>
      <c r="B429" s="5" t="s">
        <v>12225</v>
      </c>
      <c r="C429" s="6">
        <v>1966.0</v>
      </c>
      <c r="D429" s="19">
        <v>510.0</v>
      </c>
      <c r="E429" s="14">
        <v>5.0</v>
      </c>
      <c r="F429" s="20"/>
      <c r="G429" s="20"/>
      <c r="H429" s="91">
        <f t="shared" si="1"/>
        <v>5</v>
      </c>
      <c r="I429" s="5" t="s">
        <v>4564</v>
      </c>
      <c r="J429" s="5" t="s">
        <v>4565</v>
      </c>
      <c r="K429" s="5" t="s">
        <v>4566</v>
      </c>
    </row>
    <row r="430">
      <c r="A430" s="5" t="s">
        <v>3979</v>
      </c>
      <c r="B430" s="5" t="s">
        <v>12221</v>
      </c>
      <c r="C430" s="6">
        <v>1966.0</v>
      </c>
      <c r="D430" s="19">
        <v>530.0</v>
      </c>
      <c r="E430" s="14">
        <v>30.0</v>
      </c>
      <c r="F430" s="20"/>
      <c r="G430" s="20"/>
      <c r="H430" s="91">
        <f t="shared" si="1"/>
        <v>30</v>
      </c>
      <c r="I430" s="5" t="s">
        <v>4568</v>
      </c>
      <c r="J430" s="5" t="s">
        <v>4569</v>
      </c>
      <c r="K430" s="5" t="s">
        <v>4570</v>
      </c>
    </row>
    <row r="431">
      <c r="A431" s="5" t="s">
        <v>305</v>
      </c>
      <c r="B431" s="5" t="s">
        <v>12219</v>
      </c>
      <c r="C431" s="6">
        <v>1966.0</v>
      </c>
      <c r="D431" s="19">
        <v>550.0</v>
      </c>
      <c r="E431" s="14">
        <v>134.5</v>
      </c>
      <c r="F431" s="20"/>
      <c r="G431" s="20"/>
      <c r="H431" s="91">
        <f t="shared" si="1"/>
        <v>134.5</v>
      </c>
      <c r="I431" s="5" t="s">
        <v>692</v>
      </c>
      <c r="J431" s="5" t="s">
        <v>693</v>
      </c>
      <c r="K431" s="5" t="s">
        <v>694</v>
      </c>
    </row>
    <row r="432">
      <c r="A432" s="5" t="s">
        <v>4278</v>
      </c>
      <c r="B432" s="5" t="s">
        <v>12227</v>
      </c>
      <c r="C432" s="6">
        <v>1966.0</v>
      </c>
      <c r="D432" s="19">
        <v>580.0</v>
      </c>
      <c r="E432" s="14">
        <v>46.0</v>
      </c>
      <c r="F432" s="20"/>
      <c r="G432" s="20"/>
      <c r="H432" s="91">
        <f t="shared" si="1"/>
        <v>46</v>
      </c>
      <c r="I432" s="5" t="s">
        <v>4572</v>
      </c>
      <c r="J432" s="5" t="s">
        <v>4573</v>
      </c>
      <c r="K432" s="5" t="s">
        <v>4574</v>
      </c>
    </row>
    <row r="433">
      <c r="A433" s="5" t="s">
        <v>4321</v>
      </c>
      <c r="B433" s="5" t="s">
        <v>12247</v>
      </c>
      <c r="C433" s="6">
        <v>1966.0</v>
      </c>
      <c r="D433" s="19">
        <v>598.0</v>
      </c>
      <c r="E433" s="14">
        <v>160.0</v>
      </c>
      <c r="F433" s="20"/>
      <c r="G433" s="20"/>
      <c r="H433" s="91">
        <f t="shared" si="1"/>
        <v>160</v>
      </c>
      <c r="I433" s="5" t="s">
        <v>4576</v>
      </c>
      <c r="J433" s="5" t="s">
        <v>4577</v>
      </c>
      <c r="K433" s="5" t="s">
        <v>4578</v>
      </c>
    </row>
    <row r="434">
      <c r="A434" s="5" t="s">
        <v>4031</v>
      </c>
      <c r="B434" s="5" t="s">
        <v>12222</v>
      </c>
      <c r="C434" s="6">
        <v>1967.0</v>
      </c>
      <c r="D434" s="19">
        <v>5.0</v>
      </c>
      <c r="E434" s="14">
        <v>8.83</v>
      </c>
      <c r="F434" s="20"/>
      <c r="G434" s="20"/>
      <c r="H434" s="91">
        <f t="shared" si="1"/>
        <v>8.83</v>
      </c>
      <c r="I434" s="5" t="s">
        <v>4580</v>
      </c>
      <c r="J434" s="5" t="s">
        <v>4581</v>
      </c>
      <c r="K434" s="5" t="s">
        <v>4582</v>
      </c>
    </row>
    <row r="435">
      <c r="A435" s="5" t="s">
        <v>6436</v>
      </c>
      <c r="B435" s="5" t="s">
        <v>11754</v>
      </c>
      <c r="C435" s="6">
        <v>1967.0</v>
      </c>
      <c r="D435" s="6">
        <v>20.0</v>
      </c>
      <c r="E435" s="14">
        <v>10.0</v>
      </c>
      <c r="F435" s="20"/>
      <c r="G435" s="20"/>
      <c r="H435" s="91">
        <f t="shared" si="1"/>
        <v>10</v>
      </c>
      <c r="I435" s="5" t="s">
        <v>6704</v>
      </c>
      <c r="J435" s="5" t="s">
        <v>6705</v>
      </c>
      <c r="K435" s="5" t="s">
        <v>6706</v>
      </c>
    </row>
    <row r="436">
      <c r="A436" s="5" t="s">
        <v>69</v>
      </c>
      <c r="B436" s="5" t="s">
        <v>12219</v>
      </c>
      <c r="C436" s="6">
        <v>1967.0</v>
      </c>
      <c r="D436" s="19">
        <v>30.0</v>
      </c>
      <c r="E436" s="14">
        <v>8.0</v>
      </c>
      <c r="F436" s="20"/>
      <c r="G436" s="20"/>
      <c r="H436" s="91">
        <f t="shared" si="1"/>
        <v>8</v>
      </c>
      <c r="I436" s="5" t="s">
        <v>696</v>
      </c>
      <c r="J436" s="5" t="s">
        <v>697</v>
      </c>
      <c r="K436" s="5" t="s">
        <v>698</v>
      </c>
    </row>
    <row r="437">
      <c r="A437" s="5" t="s">
        <v>4118</v>
      </c>
      <c r="B437" s="5" t="s">
        <v>12238</v>
      </c>
      <c r="C437" s="6">
        <v>1967.0</v>
      </c>
      <c r="D437" s="19">
        <v>55.0</v>
      </c>
      <c r="E437" s="14">
        <v>11.3</v>
      </c>
      <c r="F437" s="20"/>
      <c r="G437" s="20"/>
      <c r="H437" s="91">
        <f t="shared" si="1"/>
        <v>11.3</v>
      </c>
      <c r="I437" s="5" t="s">
        <v>4584</v>
      </c>
      <c r="J437" s="5" t="s">
        <v>4585</v>
      </c>
      <c r="K437" s="5" t="s">
        <v>4586</v>
      </c>
    </row>
    <row r="438">
      <c r="A438" s="5" t="s">
        <v>4099</v>
      </c>
      <c r="B438" s="5" t="s">
        <v>12227</v>
      </c>
      <c r="C438" s="6">
        <v>1967.0</v>
      </c>
      <c r="D438" s="19">
        <v>60.0</v>
      </c>
      <c r="E438" s="14">
        <v>2.0</v>
      </c>
      <c r="F438" s="20"/>
      <c r="G438" s="20"/>
      <c r="H438" s="91">
        <f t="shared" si="1"/>
        <v>2</v>
      </c>
      <c r="I438" s="5" t="s">
        <v>4588</v>
      </c>
      <c r="J438" s="5" t="s">
        <v>4589</v>
      </c>
      <c r="K438" s="5" t="s">
        <v>4590</v>
      </c>
    </row>
    <row r="439">
      <c r="A439" s="5" t="s">
        <v>6518</v>
      </c>
      <c r="B439" s="5" t="s">
        <v>11754</v>
      </c>
      <c r="C439" s="6">
        <v>1967.0</v>
      </c>
      <c r="D439" s="6">
        <v>70.0</v>
      </c>
      <c r="E439" s="14">
        <v>3.13</v>
      </c>
      <c r="F439" s="20"/>
      <c r="G439" s="20"/>
      <c r="H439" s="91">
        <f t="shared" si="1"/>
        <v>3.13</v>
      </c>
      <c r="I439" s="5" t="s">
        <v>6711</v>
      </c>
      <c r="J439" s="5" t="s">
        <v>6712</v>
      </c>
      <c r="K439" s="5" t="s">
        <v>6713</v>
      </c>
    </row>
    <row r="440">
      <c r="A440" s="5" t="s">
        <v>155</v>
      </c>
      <c r="B440" s="5" t="s">
        <v>12219</v>
      </c>
      <c r="C440" s="6">
        <v>1967.0</v>
      </c>
      <c r="D440" s="19">
        <v>100.0</v>
      </c>
      <c r="E440" s="14">
        <v>17.5</v>
      </c>
      <c r="F440" s="20"/>
      <c r="G440" s="20"/>
      <c r="H440" s="91">
        <f t="shared" si="1"/>
        <v>17.5</v>
      </c>
      <c r="I440" s="5" t="s">
        <v>700</v>
      </c>
      <c r="J440" s="5" t="s">
        <v>701</v>
      </c>
      <c r="K440" s="5" t="s">
        <v>702</v>
      </c>
    </row>
    <row r="441">
      <c r="A441" s="5" t="s">
        <v>500</v>
      </c>
      <c r="B441" s="5" t="s">
        <v>12219</v>
      </c>
      <c r="C441" s="6">
        <v>1967.0</v>
      </c>
      <c r="D441" s="19">
        <v>140.0</v>
      </c>
      <c r="E441" s="14">
        <v>4.0</v>
      </c>
      <c r="F441" s="20"/>
      <c r="G441" s="20"/>
      <c r="H441" s="91">
        <f t="shared" si="1"/>
        <v>4</v>
      </c>
      <c r="I441" s="5" t="s">
        <v>704</v>
      </c>
      <c r="J441" s="5" t="s">
        <v>705</v>
      </c>
      <c r="K441" s="5" t="s">
        <v>706</v>
      </c>
    </row>
    <row r="442">
      <c r="A442" s="5" t="s">
        <v>618</v>
      </c>
      <c r="B442" s="5" t="s">
        <v>12219</v>
      </c>
      <c r="C442" s="6">
        <v>1967.0</v>
      </c>
      <c r="D442" s="19">
        <v>146.0</v>
      </c>
      <c r="E442" s="14">
        <v>16.17</v>
      </c>
      <c r="F442" s="6">
        <v>1.0</v>
      </c>
      <c r="G442" s="5" t="s">
        <v>12255</v>
      </c>
      <c r="H442" s="20">
        <f t="shared" si="1"/>
        <v>0</v>
      </c>
      <c r="I442" s="5" t="s">
        <v>708</v>
      </c>
      <c r="J442" s="5" t="s">
        <v>709</v>
      </c>
      <c r="K442" s="5" t="s">
        <v>710</v>
      </c>
    </row>
    <row r="443">
      <c r="A443" s="5" t="s">
        <v>23</v>
      </c>
      <c r="B443" s="5" t="s">
        <v>12219</v>
      </c>
      <c r="C443" s="6">
        <v>1967.0</v>
      </c>
      <c r="D443" s="19">
        <v>150.0</v>
      </c>
      <c r="E443" s="14">
        <v>190.0</v>
      </c>
      <c r="F443" s="20"/>
      <c r="G443" s="20"/>
      <c r="H443" s="91">
        <f t="shared" si="1"/>
        <v>190</v>
      </c>
      <c r="I443" s="5" t="s">
        <v>711</v>
      </c>
      <c r="J443" s="5" t="s">
        <v>712</v>
      </c>
      <c r="K443" s="5" t="s">
        <v>713</v>
      </c>
    </row>
    <row r="444">
      <c r="A444" s="5" t="s">
        <v>4004</v>
      </c>
      <c r="B444" s="5" t="s">
        <v>12224</v>
      </c>
      <c r="C444" s="6">
        <v>1967.0</v>
      </c>
      <c r="D444" s="19">
        <v>166.0</v>
      </c>
      <c r="E444" s="14">
        <v>7.0</v>
      </c>
      <c r="F444" s="20"/>
      <c r="G444" s="20"/>
      <c r="H444" s="91">
        <f t="shared" si="1"/>
        <v>7</v>
      </c>
      <c r="I444" s="5" t="s">
        <v>4592</v>
      </c>
      <c r="J444" s="5" t="s">
        <v>4593</v>
      </c>
      <c r="K444" s="5" t="s">
        <v>4594</v>
      </c>
    </row>
    <row r="445">
      <c r="A445" s="5" t="s">
        <v>19</v>
      </c>
      <c r="B445" s="5" t="s">
        <v>12219</v>
      </c>
      <c r="C445" s="6">
        <v>1967.0</v>
      </c>
      <c r="D445" s="19">
        <v>200.0</v>
      </c>
      <c r="E445" s="14">
        <v>22.49</v>
      </c>
      <c r="F445" s="20"/>
      <c r="G445" s="20"/>
      <c r="H445" s="91">
        <f t="shared" si="1"/>
        <v>22.49</v>
      </c>
      <c r="I445" s="5" t="s">
        <v>715</v>
      </c>
      <c r="J445" s="5" t="s">
        <v>716</v>
      </c>
      <c r="K445" s="5" t="s">
        <v>717</v>
      </c>
    </row>
    <row r="446">
      <c r="A446" s="5" t="s">
        <v>269</v>
      </c>
      <c r="B446" s="5" t="s">
        <v>12219</v>
      </c>
      <c r="C446" s="6">
        <v>1967.0</v>
      </c>
      <c r="D446" s="19">
        <v>210.0</v>
      </c>
      <c r="E446" s="14">
        <v>9.0</v>
      </c>
      <c r="F446" s="6">
        <v>1.0</v>
      </c>
      <c r="G446" s="5" t="s">
        <v>12256</v>
      </c>
      <c r="H446" s="20">
        <f t="shared" si="1"/>
        <v>0</v>
      </c>
      <c r="I446" s="5" t="s">
        <v>719</v>
      </c>
      <c r="J446" s="5" t="s">
        <v>720</v>
      </c>
      <c r="K446" s="5" t="s">
        <v>721</v>
      </c>
    </row>
    <row r="447">
      <c r="A447" s="5" t="s">
        <v>61</v>
      </c>
      <c r="B447" s="5" t="s">
        <v>12219</v>
      </c>
      <c r="C447" s="6">
        <v>1967.0</v>
      </c>
      <c r="D447" s="19">
        <v>215.0</v>
      </c>
      <c r="E447" s="14">
        <v>14.0</v>
      </c>
      <c r="F447" s="20"/>
      <c r="G447" s="20"/>
      <c r="H447" s="91">
        <f t="shared" si="1"/>
        <v>14</v>
      </c>
      <c r="I447" s="5" t="s">
        <v>723</v>
      </c>
      <c r="J447" s="5" t="s">
        <v>724</v>
      </c>
      <c r="K447" s="5" t="s">
        <v>725</v>
      </c>
    </row>
    <row r="448">
      <c r="A448" s="5" t="s">
        <v>65</v>
      </c>
      <c r="B448" s="5" t="s">
        <v>12219</v>
      </c>
      <c r="C448" s="6">
        <v>1967.0</v>
      </c>
      <c r="D448" s="19">
        <v>250.0</v>
      </c>
      <c r="E448" s="14">
        <v>17.0</v>
      </c>
      <c r="F448" s="20"/>
      <c r="G448" s="20"/>
      <c r="H448" s="91">
        <f t="shared" si="1"/>
        <v>17</v>
      </c>
      <c r="I448" s="5" t="s">
        <v>727</v>
      </c>
      <c r="J448" s="5" t="s">
        <v>728</v>
      </c>
      <c r="K448" s="5" t="s">
        <v>729</v>
      </c>
    </row>
    <row r="449">
      <c r="A449" s="5" t="s">
        <v>426</v>
      </c>
      <c r="B449" s="5" t="s">
        <v>12219</v>
      </c>
      <c r="C449" s="6">
        <v>1967.0</v>
      </c>
      <c r="D449" s="19">
        <v>285.0</v>
      </c>
      <c r="E449" s="14">
        <v>14.0</v>
      </c>
      <c r="F449" s="20"/>
      <c r="G449" s="20"/>
      <c r="H449" s="91">
        <f t="shared" si="1"/>
        <v>14</v>
      </c>
      <c r="I449" s="5" t="s">
        <v>731</v>
      </c>
      <c r="J449" s="5" t="s">
        <v>732</v>
      </c>
      <c r="K449" s="5" t="s">
        <v>733</v>
      </c>
    </row>
    <row r="450">
      <c r="A450" s="5" t="s">
        <v>4278</v>
      </c>
      <c r="B450" s="5" t="s">
        <v>12227</v>
      </c>
      <c r="C450" s="6">
        <v>1967.0</v>
      </c>
      <c r="D450" s="19">
        <v>315.0</v>
      </c>
      <c r="E450" s="14">
        <v>4.0</v>
      </c>
      <c r="F450" s="20"/>
      <c r="G450" s="20"/>
      <c r="H450" s="91">
        <f t="shared" si="1"/>
        <v>4</v>
      </c>
      <c r="I450" s="5" t="s">
        <v>4596</v>
      </c>
      <c r="J450" s="5" t="s">
        <v>4597</v>
      </c>
      <c r="K450" s="5" t="s">
        <v>4598</v>
      </c>
    </row>
    <row r="451">
      <c r="A451" s="5" t="s">
        <v>4321</v>
      </c>
      <c r="B451" s="5" t="s">
        <v>12247</v>
      </c>
      <c r="C451" s="6">
        <v>1967.0</v>
      </c>
      <c r="D451" s="19">
        <v>320.0</v>
      </c>
      <c r="E451" s="14">
        <v>30.0</v>
      </c>
      <c r="F451" s="20"/>
      <c r="G451" s="20"/>
      <c r="H451" s="91">
        <f t="shared" si="1"/>
        <v>30</v>
      </c>
      <c r="I451" s="5" t="s">
        <v>4600</v>
      </c>
      <c r="J451" s="5" t="s">
        <v>4601</v>
      </c>
      <c r="K451" s="5" t="s">
        <v>4602</v>
      </c>
    </row>
    <row r="452">
      <c r="A452" s="5" t="s">
        <v>4545</v>
      </c>
      <c r="B452" s="5" t="s">
        <v>12247</v>
      </c>
      <c r="C452" s="6">
        <v>1967.0</v>
      </c>
      <c r="D452" s="19">
        <v>333.0</v>
      </c>
      <c r="E452" s="14">
        <v>17.46</v>
      </c>
      <c r="F452" s="20"/>
      <c r="G452" s="20"/>
      <c r="H452" s="91">
        <f t="shared" si="1"/>
        <v>17.46</v>
      </c>
      <c r="I452" s="5" t="s">
        <v>4604</v>
      </c>
      <c r="J452" s="5" t="s">
        <v>4605</v>
      </c>
      <c r="K452" s="5" t="s">
        <v>4606</v>
      </c>
    </row>
    <row r="453">
      <c r="A453" s="5" t="s">
        <v>563</v>
      </c>
      <c r="B453" s="5" t="s">
        <v>12219</v>
      </c>
      <c r="C453" s="6">
        <v>1967.0</v>
      </c>
      <c r="D453" s="19">
        <v>337.0</v>
      </c>
      <c r="E453" s="14">
        <v>8.25</v>
      </c>
      <c r="F453" s="6">
        <v>1.0</v>
      </c>
      <c r="G453" s="5" t="s">
        <v>12257</v>
      </c>
      <c r="H453" s="20">
        <f t="shared" si="1"/>
        <v>0</v>
      </c>
      <c r="I453" s="5" t="s">
        <v>735</v>
      </c>
      <c r="J453" s="5" t="s">
        <v>736</v>
      </c>
      <c r="K453" s="5" t="s">
        <v>737</v>
      </c>
    </row>
    <row r="454">
      <c r="A454" s="5" t="s">
        <v>289</v>
      </c>
      <c r="B454" s="5" t="s">
        <v>12219</v>
      </c>
      <c r="C454" s="6">
        <v>1967.0</v>
      </c>
      <c r="D454" s="19">
        <v>355.0</v>
      </c>
      <c r="E454" s="14">
        <v>46.5</v>
      </c>
      <c r="F454" s="6">
        <v>1.0</v>
      </c>
      <c r="G454" s="5" t="s">
        <v>12258</v>
      </c>
      <c r="H454" s="20">
        <f t="shared" si="1"/>
        <v>0</v>
      </c>
      <c r="I454" s="5" t="s">
        <v>739</v>
      </c>
      <c r="J454" s="5" t="s">
        <v>740</v>
      </c>
      <c r="K454" s="5" t="s">
        <v>741</v>
      </c>
    </row>
    <row r="455">
      <c r="A455" s="5" t="s">
        <v>4509</v>
      </c>
      <c r="B455" s="5" t="s">
        <v>12247</v>
      </c>
      <c r="C455" s="6">
        <v>1967.0</v>
      </c>
      <c r="D455" s="19">
        <v>369.0</v>
      </c>
      <c r="E455" s="14">
        <v>6.0</v>
      </c>
      <c r="F455" s="20"/>
      <c r="G455" s="20"/>
      <c r="H455" s="91">
        <f t="shared" si="1"/>
        <v>6</v>
      </c>
      <c r="I455" s="5" t="s">
        <v>4608</v>
      </c>
      <c r="J455" s="5" t="s">
        <v>4609</v>
      </c>
      <c r="K455" s="5" t="s">
        <v>4610</v>
      </c>
    </row>
    <row r="456">
      <c r="A456" s="5" t="s">
        <v>98</v>
      </c>
      <c r="B456" s="5" t="s">
        <v>12219</v>
      </c>
      <c r="C456" s="6">
        <v>1967.0</v>
      </c>
      <c r="D456" s="19">
        <v>400.0</v>
      </c>
      <c r="E456" s="14">
        <v>34.1</v>
      </c>
      <c r="F456" s="20"/>
      <c r="G456" s="20"/>
      <c r="H456" s="91">
        <f t="shared" si="1"/>
        <v>34.1</v>
      </c>
      <c r="I456" s="5" t="s">
        <v>743</v>
      </c>
      <c r="J456" s="5" t="s">
        <v>744</v>
      </c>
      <c r="K456" s="5" t="s">
        <v>745</v>
      </c>
    </row>
    <row r="457">
      <c r="A457" s="5" t="s">
        <v>4000</v>
      </c>
      <c r="B457" s="5" t="s">
        <v>12225</v>
      </c>
      <c r="C457" s="6">
        <v>1967.0</v>
      </c>
      <c r="D457" s="19">
        <v>422.0</v>
      </c>
      <c r="E457" s="14">
        <v>5.0</v>
      </c>
      <c r="F457" s="20"/>
      <c r="G457" s="20"/>
      <c r="H457" s="91">
        <f t="shared" si="1"/>
        <v>5</v>
      </c>
      <c r="I457" s="5" t="s">
        <v>4612</v>
      </c>
      <c r="J457" s="5" t="s">
        <v>4613</v>
      </c>
      <c r="K457" s="5" t="s">
        <v>4614</v>
      </c>
    </row>
    <row r="458">
      <c r="A458" s="5" t="s">
        <v>6618</v>
      </c>
      <c r="B458" s="5" t="s">
        <v>11863</v>
      </c>
      <c r="C458" s="6">
        <v>1967.0</v>
      </c>
      <c r="D458" s="6">
        <v>430.0</v>
      </c>
      <c r="E458" s="14">
        <v>20.5</v>
      </c>
      <c r="F458" s="20"/>
      <c r="G458" s="20"/>
      <c r="H458" s="91">
        <f t="shared" si="1"/>
        <v>20.5</v>
      </c>
      <c r="I458" s="5" t="s">
        <v>6718</v>
      </c>
      <c r="J458" s="5" t="s">
        <v>6719</v>
      </c>
      <c r="K458" s="5" t="s">
        <v>6720</v>
      </c>
    </row>
    <row r="459">
      <c r="A459" s="5" t="s">
        <v>4550</v>
      </c>
      <c r="B459" s="5" t="s">
        <v>12224</v>
      </c>
      <c r="C459" s="6">
        <v>1967.0</v>
      </c>
      <c r="D459" s="19">
        <v>445.0</v>
      </c>
      <c r="E459" s="14">
        <v>7.5</v>
      </c>
      <c r="F459" s="20"/>
      <c r="G459" s="20"/>
      <c r="H459" s="91">
        <f t="shared" si="1"/>
        <v>7.5</v>
      </c>
      <c r="I459" s="5" t="s">
        <v>4616</v>
      </c>
      <c r="J459" s="5" t="s">
        <v>4617</v>
      </c>
      <c r="K459" s="5" t="s">
        <v>4618</v>
      </c>
    </row>
    <row r="460">
      <c r="A460" s="5" t="s">
        <v>4457</v>
      </c>
      <c r="B460" s="5" t="s">
        <v>12224</v>
      </c>
      <c r="C460" s="6">
        <v>1967.0</v>
      </c>
      <c r="D460" s="19">
        <v>456.0</v>
      </c>
      <c r="E460" s="14">
        <v>5.5</v>
      </c>
      <c r="F460" s="20"/>
      <c r="G460" s="20"/>
      <c r="H460" s="91">
        <f t="shared" si="1"/>
        <v>5.5</v>
      </c>
      <c r="I460" s="5" t="s">
        <v>4620</v>
      </c>
      <c r="J460" s="5" t="s">
        <v>4621</v>
      </c>
      <c r="K460" s="5" t="s">
        <v>4622</v>
      </c>
    </row>
    <row r="461">
      <c r="A461" s="5" t="s">
        <v>4052</v>
      </c>
      <c r="B461" s="5" t="s">
        <v>12221</v>
      </c>
      <c r="C461" s="6">
        <v>1967.0</v>
      </c>
      <c r="D461" s="19">
        <v>460.0</v>
      </c>
      <c r="E461" s="14">
        <v>38.55</v>
      </c>
      <c r="F461" s="20"/>
      <c r="G461" s="20"/>
      <c r="H461" s="91">
        <f t="shared" si="1"/>
        <v>38.55</v>
      </c>
      <c r="I461" s="5" t="s">
        <v>4624</v>
      </c>
      <c r="J461" s="5" t="s">
        <v>4625</v>
      </c>
      <c r="K461" s="5" t="s">
        <v>4626</v>
      </c>
    </row>
    <row r="462">
      <c r="A462" s="5" t="s">
        <v>654</v>
      </c>
      <c r="B462" s="5" t="s">
        <v>12219</v>
      </c>
      <c r="C462" s="6">
        <v>1967.0</v>
      </c>
      <c r="D462" s="19">
        <v>475.0</v>
      </c>
      <c r="E462" s="14">
        <v>33.65</v>
      </c>
      <c r="F462" s="20"/>
      <c r="G462" s="20"/>
      <c r="H462" s="91">
        <f t="shared" si="1"/>
        <v>33.65</v>
      </c>
      <c r="I462" s="5" t="s">
        <v>747</v>
      </c>
      <c r="J462" s="5" t="s">
        <v>748</v>
      </c>
      <c r="K462" s="5" t="s">
        <v>749</v>
      </c>
    </row>
    <row r="463">
      <c r="A463" s="5" t="s">
        <v>4513</v>
      </c>
      <c r="B463" s="5" t="s">
        <v>12251</v>
      </c>
      <c r="C463" s="6">
        <v>1967.0</v>
      </c>
      <c r="D463" s="19">
        <v>476.0</v>
      </c>
      <c r="E463" s="14">
        <v>33.57</v>
      </c>
      <c r="F463" s="20"/>
      <c r="G463" s="20"/>
      <c r="H463" s="91">
        <f t="shared" si="1"/>
        <v>33.57</v>
      </c>
      <c r="I463" s="5" t="s">
        <v>4628</v>
      </c>
      <c r="J463" s="5" t="s">
        <v>4629</v>
      </c>
      <c r="K463" s="5" t="s">
        <v>4630</v>
      </c>
    </row>
    <row r="464">
      <c r="A464" s="5" t="s">
        <v>305</v>
      </c>
      <c r="B464" s="5" t="s">
        <v>12219</v>
      </c>
      <c r="C464" s="6">
        <v>1967.0</v>
      </c>
      <c r="D464" s="19">
        <v>480.0</v>
      </c>
      <c r="E464" s="14">
        <v>30.24</v>
      </c>
      <c r="F464" s="20"/>
      <c r="G464" s="20"/>
      <c r="H464" s="91">
        <f t="shared" si="1"/>
        <v>30.24</v>
      </c>
      <c r="I464" s="5" t="s">
        <v>751</v>
      </c>
      <c r="J464" s="5" t="s">
        <v>752</v>
      </c>
      <c r="K464" s="5" t="s">
        <v>753</v>
      </c>
    </row>
    <row r="465">
      <c r="A465" s="5" t="s">
        <v>4291</v>
      </c>
      <c r="B465" s="5" t="s">
        <v>12247</v>
      </c>
      <c r="C465" s="6">
        <v>1967.0</v>
      </c>
      <c r="D465" s="19">
        <v>500.0</v>
      </c>
      <c r="E465" s="14">
        <v>18.0</v>
      </c>
      <c r="F465" s="20"/>
      <c r="G465" s="20"/>
      <c r="H465" s="91">
        <f t="shared" si="1"/>
        <v>18</v>
      </c>
      <c r="I465" s="5" t="s">
        <v>4632</v>
      </c>
      <c r="J465" s="5" t="s">
        <v>4633</v>
      </c>
      <c r="K465" s="5" t="s">
        <v>4634</v>
      </c>
    </row>
    <row r="466">
      <c r="A466" s="5" t="s">
        <v>6372</v>
      </c>
      <c r="B466" s="5" t="s">
        <v>11754</v>
      </c>
      <c r="C466" s="6">
        <v>1967.0</v>
      </c>
      <c r="D466" s="6">
        <v>510.0</v>
      </c>
      <c r="E466" s="14">
        <v>15.0</v>
      </c>
      <c r="F466" s="20"/>
      <c r="G466" s="20"/>
      <c r="H466" s="91">
        <f t="shared" si="1"/>
        <v>15</v>
      </c>
      <c r="I466" s="5" t="s">
        <v>6721</v>
      </c>
      <c r="J466" s="5" t="s">
        <v>6722</v>
      </c>
      <c r="K466" s="5" t="s">
        <v>6723</v>
      </c>
    </row>
    <row r="467">
      <c r="A467" s="5" t="s">
        <v>6405</v>
      </c>
      <c r="B467" s="5" t="s">
        <v>11754</v>
      </c>
      <c r="C467" s="6">
        <v>1967.0</v>
      </c>
      <c r="D467" s="6">
        <v>560.0</v>
      </c>
      <c r="E467" s="14">
        <v>56.0</v>
      </c>
      <c r="F467" s="20"/>
      <c r="G467" s="20"/>
      <c r="H467" s="91">
        <f t="shared" si="1"/>
        <v>56</v>
      </c>
      <c r="I467" s="5" t="s">
        <v>6724</v>
      </c>
      <c r="J467" s="5" t="s">
        <v>6725</v>
      </c>
      <c r="K467" s="5" t="s">
        <v>6726</v>
      </c>
    </row>
    <row r="468">
      <c r="A468" s="5" t="s">
        <v>754</v>
      </c>
      <c r="B468" s="5" t="s">
        <v>12219</v>
      </c>
      <c r="C468" s="6">
        <v>1967.0</v>
      </c>
      <c r="D468" s="19">
        <v>569.0</v>
      </c>
      <c r="E468" s="14">
        <v>249.99</v>
      </c>
      <c r="F468" s="20"/>
      <c r="G468" s="20"/>
      <c r="H468" s="91">
        <f t="shared" si="1"/>
        <v>249.99</v>
      </c>
      <c r="I468" s="5" t="s">
        <v>755</v>
      </c>
      <c r="J468" s="5" t="s">
        <v>756</v>
      </c>
      <c r="K468" s="5" t="s">
        <v>757</v>
      </c>
    </row>
    <row r="469">
      <c r="A469" s="5" t="s">
        <v>758</v>
      </c>
      <c r="B469" s="5" t="s">
        <v>12219</v>
      </c>
      <c r="C469" s="6">
        <v>1967.0</v>
      </c>
      <c r="D469" s="19">
        <v>581.0</v>
      </c>
      <c r="E469" s="14">
        <v>600.0</v>
      </c>
      <c r="F469" s="20"/>
      <c r="G469" s="20"/>
      <c r="H469" s="91">
        <f t="shared" si="1"/>
        <v>600</v>
      </c>
      <c r="I469" s="5" t="s">
        <v>759</v>
      </c>
      <c r="J469" s="5" t="s">
        <v>760</v>
      </c>
      <c r="K469" s="5" t="s">
        <v>761</v>
      </c>
    </row>
    <row r="470">
      <c r="A470" s="5" t="s">
        <v>181</v>
      </c>
      <c r="B470" s="5" t="s">
        <v>12219</v>
      </c>
      <c r="C470" s="6">
        <v>1967.0</v>
      </c>
      <c r="D470" s="19">
        <v>600.0</v>
      </c>
      <c r="E470" s="14">
        <v>175.0</v>
      </c>
      <c r="F470" s="20"/>
      <c r="G470" s="20"/>
      <c r="H470" s="91">
        <f t="shared" si="1"/>
        <v>175</v>
      </c>
      <c r="I470" s="5" t="s">
        <v>763</v>
      </c>
      <c r="J470" s="5" t="s">
        <v>764</v>
      </c>
      <c r="K470" s="5" t="s">
        <v>765</v>
      </c>
    </row>
    <row r="471">
      <c r="A471" s="5" t="s">
        <v>181</v>
      </c>
      <c r="B471" s="5" t="s">
        <v>12219</v>
      </c>
      <c r="C471" s="6">
        <v>1968.0</v>
      </c>
      <c r="D471" s="19">
        <v>20.0</v>
      </c>
      <c r="E471" s="14">
        <v>11.0</v>
      </c>
      <c r="F471" s="20"/>
      <c r="G471" s="20"/>
      <c r="H471" s="91">
        <f t="shared" si="1"/>
        <v>11</v>
      </c>
      <c r="I471" s="5" t="s">
        <v>767</v>
      </c>
      <c r="J471" s="5" t="s">
        <v>768</v>
      </c>
      <c r="K471" s="5" t="s">
        <v>769</v>
      </c>
    </row>
    <row r="472">
      <c r="A472" s="5" t="s">
        <v>4278</v>
      </c>
      <c r="B472" s="5" t="s">
        <v>12227</v>
      </c>
      <c r="C472" s="6">
        <v>1968.0</v>
      </c>
      <c r="D472" s="19">
        <v>37.0</v>
      </c>
      <c r="E472" s="14">
        <v>5.0</v>
      </c>
      <c r="F472" s="20"/>
      <c r="G472" s="20"/>
      <c r="H472" s="91">
        <f t="shared" si="1"/>
        <v>5</v>
      </c>
      <c r="I472" s="5" t="s">
        <v>4636</v>
      </c>
      <c r="J472" s="5" t="s">
        <v>4637</v>
      </c>
      <c r="K472" s="5" t="s">
        <v>4638</v>
      </c>
    </row>
    <row r="473">
      <c r="A473" s="5" t="s">
        <v>758</v>
      </c>
      <c r="B473" s="5" t="s">
        <v>12219</v>
      </c>
      <c r="C473" s="6">
        <v>1968.0</v>
      </c>
      <c r="D473" s="19">
        <v>45.0</v>
      </c>
      <c r="E473" s="14">
        <v>59.99</v>
      </c>
      <c r="F473" s="20"/>
      <c r="G473" s="20"/>
      <c r="H473" s="91">
        <f t="shared" si="1"/>
        <v>59.99</v>
      </c>
      <c r="I473" s="5" t="s">
        <v>771</v>
      </c>
      <c r="J473" s="5" t="s">
        <v>772</v>
      </c>
      <c r="K473" s="5" t="s">
        <v>773</v>
      </c>
    </row>
    <row r="474">
      <c r="A474" s="5" t="s">
        <v>19</v>
      </c>
      <c r="B474" s="5" t="s">
        <v>12219</v>
      </c>
      <c r="C474" s="6">
        <v>1968.0</v>
      </c>
      <c r="D474" s="19">
        <v>50.0</v>
      </c>
      <c r="E474" s="14">
        <v>16.25</v>
      </c>
      <c r="F474" s="20"/>
      <c r="G474" s="20"/>
      <c r="H474" s="91">
        <f t="shared" si="1"/>
        <v>16.25</v>
      </c>
      <c r="I474" s="5" t="s">
        <v>775</v>
      </c>
      <c r="J474" s="5" t="s">
        <v>776</v>
      </c>
      <c r="K474" s="5" t="s">
        <v>777</v>
      </c>
    </row>
    <row r="475">
      <c r="A475" s="5" t="s">
        <v>4004</v>
      </c>
      <c r="B475" s="5" t="s">
        <v>12224</v>
      </c>
      <c r="C475" s="6">
        <v>1968.0</v>
      </c>
      <c r="D475" s="19">
        <v>58.0</v>
      </c>
      <c r="E475" s="14">
        <v>4.25</v>
      </c>
      <c r="F475" s="20"/>
      <c r="G475" s="20"/>
      <c r="H475" s="91">
        <f t="shared" si="1"/>
        <v>4.25</v>
      </c>
      <c r="I475" s="5" t="s">
        <v>4640</v>
      </c>
      <c r="J475" s="5" t="s">
        <v>4641</v>
      </c>
      <c r="K475" s="5" t="s">
        <v>4642</v>
      </c>
    </row>
    <row r="476">
      <c r="A476" s="5" t="s">
        <v>754</v>
      </c>
      <c r="B476" s="5" t="s">
        <v>12219</v>
      </c>
      <c r="C476" s="6">
        <v>1968.0</v>
      </c>
      <c r="D476" s="19">
        <v>80.0</v>
      </c>
      <c r="E476" s="14">
        <v>20.0</v>
      </c>
      <c r="F476" s="6">
        <v>1.0</v>
      </c>
      <c r="G476" s="5" t="s">
        <v>12259</v>
      </c>
      <c r="H476" s="20">
        <f t="shared" si="1"/>
        <v>0</v>
      </c>
      <c r="I476" s="5" t="s">
        <v>779</v>
      </c>
      <c r="J476" s="5" t="s">
        <v>780</v>
      </c>
      <c r="K476" s="5" t="s">
        <v>781</v>
      </c>
    </row>
    <row r="477">
      <c r="A477" s="5" t="s">
        <v>4321</v>
      </c>
      <c r="B477" s="5" t="s">
        <v>12247</v>
      </c>
      <c r="C477" s="6">
        <v>1968.0</v>
      </c>
      <c r="D477" s="19">
        <v>85.0</v>
      </c>
      <c r="E477" s="14">
        <v>2.0</v>
      </c>
      <c r="F477" s="20"/>
      <c r="G477" s="20"/>
      <c r="H477" s="91">
        <f t="shared" si="1"/>
        <v>2</v>
      </c>
      <c r="I477" s="5" t="s">
        <v>4644</v>
      </c>
      <c r="J477" s="5" t="s">
        <v>4645</v>
      </c>
      <c r="K477" s="5" t="s">
        <v>4646</v>
      </c>
    </row>
    <row r="478">
      <c r="A478" s="5" t="s">
        <v>500</v>
      </c>
      <c r="B478" s="5" t="s">
        <v>12219</v>
      </c>
      <c r="C478" s="6">
        <v>1968.0</v>
      </c>
      <c r="D478" s="19">
        <v>86.0</v>
      </c>
      <c r="E478" s="14">
        <v>4.0</v>
      </c>
      <c r="F478" s="20"/>
      <c r="G478" s="20"/>
      <c r="H478" s="91">
        <f t="shared" si="1"/>
        <v>4</v>
      </c>
      <c r="I478" s="5" t="s">
        <v>783</v>
      </c>
      <c r="J478" s="5" t="s">
        <v>784</v>
      </c>
      <c r="K478" s="5" t="s">
        <v>785</v>
      </c>
    </row>
    <row r="479">
      <c r="A479" s="5" t="s">
        <v>269</v>
      </c>
      <c r="B479" s="5" t="s">
        <v>12219</v>
      </c>
      <c r="C479" s="6">
        <v>1968.0</v>
      </c>
      <c r="D479" s="19">
        <v>100.0</v>
      </c>
      <c r="E479" s="14">
        <v>13.01</v>
      </c>
      <c r="F479" s="20"/>
      <c r="G479" s="20"/>
      <c r="H479" s="91">
        <f t="shared" si="1"/>
        <v>13.01</v>
      </c>
      <c r="I479" s="5" t="s">
        <v>787</v>
      </c>
      <c r="J479" s="5" t="s">
        <v>788</v>
      </c>
      <c r="K479" s="5" t="s">
        <v>789</v>
      </c>
    </row>
    <row r="480">
      <c r="A480" s="5" t="s">
        <v>4550</v>
      </c>
      <c r="B480" s="5" t="s">
        <v>12224</v>
      </c>
      <c r="C480" s="6">
        <v>1968.0</v>
      </c>
      <c r="D480" s="19">
        <v>103.0</v>
      </c>
      <c r="E480" s="14">
        <v>2.0</v>
      </c>
      <c r="F480" s="20"/>
      <c r="G480" s="20"/>
      <c r="H480" s="91">
        <f t="shared" si="1"/>
        <v>2</v>
      </c>
      <c r="I480" s="5" t="s">
        <v>4648</v>
      </c>
      <c r="J480" s="5" t="s">
        <v>4649</v>
      </c>
      <c r="K480" s="5" t="s">
        <v>4650</v>
      </c>
    </row>
    <row r="481">
      <c r="A481" s="5" t="s">
        <v>65</v>
      </c>
      <c r="B481" s="5" t="s">
        <v>12219</v>
      </c>
      <c r="C481" s="6">
        <v>1968.0</v>
      </c>
      <c r="D481" s="19">
        <v>110.0</v>
      </c>
      <c r="E481" s="14">
        <v>25.0</v>
      </c>
      <c r="F481" s="20"/>
      <c r="G481" s="20"/>
      <c r="H481" s="91">
        <f t="shared" si="1"/>
        <v>25</v>
      </c>
      <c r="I481" s="5" t="s">
        <v>791</v>
      </c>
      <c r="J481" s="5" t="s">
        <v>792</v>
      </c>
      <c r="K481" s="5" t="s">
        <v>793</v>
      </c>
    </row>
    <row r="482">
      <c r="A482" s="5" t="s">
        <v>4513</v>
      </c>
      <c r="B482" s="5" t="s">
        <v>12251</v>
      </c>
      <c r="C482" s="6">
        <v>1968.0</v>
      </c>
      <c r="D482" s="19">
        <v>130.0</v>
      </c>
      <c r="E482" s="14">
        <v>1.75</v>
      </c>
      <c r="F482" s="20"/>
      <c r="G482" s="20"/>
      <c r="H482" s="91">
        <f t="shared" si="1"/>
        <v>1.75</v>
      </c>
      <c r="I482" s="5" t="s">
        <v>4652</v>
      </c>
      <c r="J482" s="5" t="s">
        <v>4653</v>
      </c>
      <c r="K482" s="5" t="s">
        <v>4654</v>
      </c>
    </row>
    <row r="483">
      <c r="A483" s="5" t="s">
        <v>563</v>
      </c>
      <c r="B483" s="5" t="s">
        <v>12219</v>
      </c>
      <c r="C483" s="6">
        <v>1968.0</v>
      </c>
      <c r="D483" s="19">
        <v>144.0</v>
      </c>
      <c r="E483" s="14">
        <v>2.32</v>
      </c>
      <c r="F483" s="6">
        <v>1.0</v>
      </c>
      <c r="G483" s="5" t="s">
        <v>794</v>
      </c>
      <c r="H483" s="20">
        <f t="shared" si="1"/>
        <v>0</v>
      </c>
      <c r="I483" s="5" t="s">
        <v>795</v>
      </c>
      <c r="J483" s="5" t="s">
        <v>796</v>
      </c>
      <c r="K483" s="5" t="s">
        <v>797</v>
      </c>
    </row>
    <row r="484">
      <c r="A484" s="5" t="s">
        <v>4118</v>
      </c>
      <c r="B484" s="5" t="s">
        <v>12238</v>
      </c>
      <c r="C484" s="6">
        <v>1968.0</v>
      </c>
      <c r="D484" s="19">
        <v>145.0</v>
      </c>
      <c r="E484" s="14">
        <v>4.0</v>
      </c>
      <c r="F484" s="20"/>
      <c r="G484" s="20"/>
      <c r="H484" s="91">
        <f t="shared" si="1"/>
        <v>4</v>
      </c>
      <c r="I484" s="5" t="s">
        <v>4656</v>
      </c>
      <c r="J484" s="5" t="s">
        <v>4657</v>
      </c>
      <c r="K484" s="5" t="s">
        <v>4658</v>
      </c>
    </row>
    <row r="485">
      <c r="A485" s="5" t="s">
        <v>98</v>
      </c>
      <c r="B485" s="5" t="s">
        <v>12219</v>
      </c>
      <c r="C485" s="6">
        <v>1968.0</v>
      </c>
      <c r="D485" s="19">
        <v>150.0</v>
      </c>
      <c r="E485" s="14">
        <v>29.99</v>
      </c>
      <c r="F485" s="20"/>
      <c r="G485" s="20"/>
      <c r="H485" s="91">
        <f t="shared" si="1"/>
        <v>29.99</v>
      </c>
      <c r="I485" s="5" t="s">
        <v>799</v>
      </c>
      <c r="J485" s="5" t="s">
        <v>800</v>
      </c>
      <c r="K485" s="5" t="s">
        <v>801</v>
      </c>
    </row>
    <row r="486">
      <c r="A486" s="5" t="s">
        <v>802</v>
      </c>
      <c r="B486" s="5" t="s">
        <v>12219</v>
      </c>
      <c r="C486" s="6">
        <v>1968.0</v>
      </c>
      <c r="D486" s="19">
        <v>177.0</v>
      </c>
      <c r="E486" s="14">
        <v>300.0</v>
      </c>
      <c r="F486" s="20"/>
      <c r="G486" s="20"/>
      <c r="H486" s="91">
        <f t="shared" si="1"/>
        <v>300</v>
      </c>
      <c r="I486" s="5" t="s">
        <v>803</v>
      </c>
      <c r="J486" s="5" t="s">
        <v>804</v>
      </c>
      <c r="K486" s="5" t="s">
        <v>805</v>
      </c>
    </row>
    <row r="487">
      <c r="A487" s="5" t="s">
        <v>6436</v>
      </c>
      <c r="B487" s="5" t="s">
        <v>11754</v>
      </c>
      <c r="C487" s="6">
        <v>1968.0</v>
      </c>
      <c r="D487" s="6">
        <v>200.0</v>
      </c>
      <c r="E487" s="14">
        <v>3.0</v>
      </c>
      <c r="F487" s="20"/>
      <c r="G487" s="20"/>
      <c r="H487" s="91">
        <f t="shared" si="1"/>
        <v>3</v>
      </c>
      <c r="I487" s="5" t="s">
        <v>6731</v>
      </c>
      <c r="J487" s="5" t="s">
        <v>6732</v>
      </c>
      <c r="K487" s="5" t="s">
        <v>6733</v>
      </c>
    </row>
    <row r="488">
      <c r="A488" s="5" t="s">
        <v>4291</v>
      </c>
      <c r="B488" s="5" t="s">
        <v>12247</v>
      </c>
      <c r="C488" s="6">
        <v>1968.0</v>
      </c>
      <c r="D488" s="19">
        <v>205.0</v>
      </c>
      <c r="E488" s="14">
        <v>2.0</v>
      </c>
      <c r="F488" s="20"/>
      <c r="G488" s="20"/>
      <c r="H488" s="91">
        <f t="shared" si="1"/>
        <v>2</v>
      </c>
      <c r="I488" s="5" t="s">
        <v>4660</v>
      </c>
      <c r="J488" s="5" t="s">
        <v>4661</v>
      </c>
      <c r="K488" s="5" t="s">
        <v>4662</v>
      </c>
    </row>
    <row r="489">
      <c r="A489" s="5" t="s">
        <v>6405</v>
      </c>
      <c r="B489" s="5" t="s">
        <v>11754</v>
      </c>
      <c r="C489" s="6">
        <v>1968.0</v>
      </c>
      <c r="D489" s="6">
        <v>215.0</v>
      </c>
      <c r="E489" s="14">
        <v>1.25</v>
      </c>
      <c r="F489" s="20"/>
      <c r="G489" s="20"/>
      <c r="H489" s="91">
        <f t="shared" si="1"/>
        <v>1.25</v>
      </c>
      <c r="I489" s="5" t="s">
        <v>6735</v>
      </c>
      <c r="J489" s="5" t="s">
        <v>6736</v>
      </c>
      <c r="K489" s="5" t="s">
        <v>6737</v>
      </c>
    </row>
    <row r="490">
      <c r="A490" s="5" t="s">
        <v>4052</v>
      </c>
      <c r="B490" s="5" t="s">
        <v>12221</v>
      </c>
      <c r="C490" s="6">
        <v>1968.0</v>
      </c>
      <c r="D490" s="19">
        <v>220.0</v>
      </c>
      <c r="E490" s="14">
        <v>4.0</v>
      </c>
      <c r="F490" s="20"/>
      <c r="G490" s="20"/>
      <c r="H490" s="91">
        <f t="shared" si="1"/>
        <v>4</v>
      </c>
      <c r="I490" s="5" t="s">
        <v>4664</v>
      </c>
      <c r="J490" s="5" t="s">
        <v>4665</v>
      </c>
      <c r="K490" s="5" t="s">
        <v>4666</v>
      </c>
    </row>
    <row r="491">
      <c r="A491" s="5" t="s">
        <v>6618</v>
      </c>
      <c r="B491" s="5" t="s">
        <v>11863</v>
      </c>
      <c r="C491" s="6">
        <v>1968.0</v>
      </c>
      <c r="D491" s="6">
        <v>230.0</v>
      </c>
      <c r="E491" s="14">
        <v>24.0</v>
      </c>
      <c r="F491" s="20"/>
      <c r="G491" s="20"/>
      <c r="H491" s="91">
        <f t="shared" si="1"/>
        <v>24</v>
      </c>
      <c r="I491" s="5" t="s">
        <v>6738</v>
      </c>
      <c r="J491" s="5" t="s">
        <v>6739</v>
      </c>
      <c r="K491" s="5" t="s">
        <v>6740</v>
      </c>
    </row>
    <row r="492">
      <c r="A492" s="5" t="s">
        <v>6518</v>
      </c>
      <c r="B492" s="5" t="s">
        <v>11754</v>
      </c>
      <c r="C492" s="6">
        <v>1968.0</v>
      </c>
      <c r="D492" s="6">
        <v>235.0</v>
      </c>
      <c r="E492" s="14">
        <v>1.5</v>
      </c>
      <c r="F492" s="20"/>
      <c r="G492" s="20"/>
      <c r="H492" s="91">
        <f t="shared" si="1"/>
        <v>1.5</v>
      </c>
      <c r="I492" s="5" t="s">
        <v>6742</v>
      </c>
      <c r="J492" s="5" t="s">
        <v>6743</v>
      </c>
      <c r="K492" s="5" t="s">
        <v>6744</v>
      </c>
    </row>
    <row r="493">
      <c r="A493" s="5" t="s">
        <v>69</v>
      </c>
      <c r="B493" s="5" t="s">
        <v>12219</v>
      </c>
      <c r="C493" s="6">
        <v>1968.0</v>
      </c>
      <c r="D493" s="19">
        <v>240.0</v>
      </c>
      <c r="E493" s="14">
        <v>7.5</v>
      </c>
      <c r="F493" s="20"/>
      <c r="G493" s="20"/>
      <c r="H493" s="91">
        <f t="shared" si="1"/>
        <v>7.5</v>
      </c>
      <c r="I493" s="5" t="s">
        <v>807</v>
      </c>
      <c r="J493" s="5" t="s">
        <v>808</v>
      </c>
      <c r="K493" s="5" t="s">
        <v>809</v>
      </c>
    </row>
    <row r="494">
      <c r="A494" s="5" t="s">
        <v>810</v>
      </c>
      <c r="B494" s="5" t="s">
        <v>12219</v>
      </c>
      <c r="C494" s="6">
        <v>1968.0</v>
      </c>
      <c r="D494" s="19">
        <v>247.0</v>
      </c>
      <c r="E494" s="14">
        <v>39.0</v>
      </c>
      <c r="F494" s="20"/>
      <c r="G494" s="20"/>
      <c r="H494" s="91">
        <f t="shared" si="1"/>
        <v>39</v>
      </c>
      <c r="I494" s="5" t="s">
        <v>812</v>
      </c>
      <c r="J494" s="5" t="s">
        <v>813</v>
      </c>
      <c r="K494" s="5" t="s">
        <v>814</v>
      </c>
    </row>
    <row r="495">
      <c r="A495" s="5" t="s">
        <v>289</v>
      </c>
      <c r="B495" s="5" t="s">
        <v>12219</v>
      </c>
      <c r="C495" s="6">
        <v>1968.0</v>
      </c>
      <c r="D495" s="19">
        <v>250.0</v>
      </c>
      <c r="E495" s="14">
        <v>81.01</v>
      </c>
      <c r="F495" s="20"/>
      <c r="G495" s="20"/>
      <c r="H495" s="91">
        <f t="shared" si="1"/>
        <v>81.01</v>
      </c>
      <c r="I495" s="5" t="s">
        <v>816</v>
      </c>
      <c r="J495" s="5" t="s">
        <v>817</v>
      </c>
      <c r="K495" s="5" t="s">
        <v>818</v>
      </c>
    </row>
    <row r="496">
      <c r="A496" s="5" t="s">
        <v>4457</v>
      </c>
      <c r="B496" s="5" t="s">
        <v>12224</v>
      </c>
      <c r="C496" s="6">
        <v>1968.0</v>
      </c>
      <c r="D496" s="19">
        <v>257.0</v>
      </c>
      <c r="E496" s="14">
        <v>30.0</v>
      </c>
      <c r="F496" s="20"/>
      <c r="G496" s="20"/>
      <c r="H496" s="91">
        <f t="shared" si="1"/>
        <v>30</v>
      </c>
      <c r="I496" s="5" t="s">
        <v>4668</v>
      </c>
      <c r="J496" s="5" t="s">
        <v>4669</v>
      </c>
      <c r="K496" s="5" t="s">
        <v>4670</v>
      </c>
    </row>
    <row r="497">
      <c r="A497" s="5" t="s">
        <v>23</v>
      </c>
      <c r="B497" s="5" t="s">
        <v>12219</v>
      </c>
      <c r="C497" s="6">
        <v>1968.0</v>
      </c>
      <c r="D497" s="19">
        <v>280.0</v>
      </c>
      <c r="E497" s="14">
        <v>74.99</v>
      </c>
      <c r="F497" s="20"/>
      <c r="G497" s="20"/>
      <c r="H497" s="91">
        <f t="shared" si="1"/>
        <v>74.99</v>
      </c>
      <c r="I497" s="5" t="s">
        <v>819</v>
      </c>
      <c r="J497" s="5" t="s">
        <v>820</v>
      </c>
      <c r="K497" s="5" t="s">
        <v>821</v>
      </c>
    </row>
    <row r="498">
      <c r="A498" s="5" t="s">
        <v>305</v>
      </c>
      <c r="B498" s="5" t="s">
        <v>12219</v>
      </c>
      <c r="C498" s="6">
        <v>1968.0</v>
      </c>
      <c r="D498" s="19">
        <v>290.0</v>
      </c>
      <c r="E498" s="14">
        <v>3.0</v>
      </c>
      <c r="F498" s="20"/>
      <c r="G498" s="20"/>
      <c r="H498" s="91">
        <f t="shared" si="1"/>
        <v>3</v>
      </c>
      <c r="I498" s="5" t="s">
        <v>823</v>
      </c>
      <c r="J498" s="5" t="s">
        <v>824</v>
      </c>
      <c r="K498" s="5" t="s">
        <v>825</v>
      </c>
    </row>
    <row r="499">
      <c r="A499" s="5" t="s">
        <v>4099</v>
      </c>
      <c r="B499" s="5" t="s">
        <v>12227</v>
      </c>
      <c r="C499" s="6">
        <v>1968.0</v>
      </c>
      <c r="D499" s="19">
        <v>310.0</v>
      </c>
      <c r="E499" s="14">
        <v>2.25</v>
      </c>
      <c r="F499" s="20"/>
      <c r="G499" s="20"/>
      <c r="H499" s="91">
        <f t="shared" si="1"/>
        <v>2.25</v>
      </c>
      <c r="I499" s="5" t="s">
        <v>4672</v>
      </c>
      <c r="J499" s="5" t="s">
        <v>4673</v>
      </c>
      <c r="K499" s="5" t="s">
        <v>4674</v>
      </c>
    </row>
    <row r="500">
      <c r="A500" s="5" t="s">
        <v>4000</v>
      </c>
      <c r="B500" s="5" t="s">
        <v>12225</v>
      </c>
      <c r="C500" s="6">
        <v>1968.0</v>
      </c>
      <c r="D500" s="19">
        <v>350.0</v>
      </c>
      <c r="E500" s="14">
        <v>3.0</v>
      </c>
      <c r="F500" s="20"/>
      <c r="G500" s="20"/>
      <c r="H500" s="91">
        <f t="shared" si="1"/>
        <v>3</v>
      </c>
      <c r="I500" s="5" t="s">
        <v>4676</v>
      </c>
      <c r="J500" s="5" t="s">
        <v>4677</v>
      </c>
      <c r="K500" s="5" t="s">
        <v>4678</v>
      </c>
    </row>
    <row r="501">
      <c r="A501" s="5" t="s">
        <v>61</v>
      </c>
      <c r="B501" s="5" t="s">
        <v>12219</v>
      </c>
      <c r="C501" s="6">
        <v>1968.0</v>
      </c>
      <c r="D501" s="19">
        <v>355.0</v>
      </c>
      <c r="E501" s="14">
        <v>10.0</v>
      </c>
      <c r="F501" s="20"/>
      <c r="G501" s="20"/>
      <c r="H501" s="91">
        <f t="shared" si="1"/>
        <v>10</v>
      </c>
      <c r="I501" s="5" t="s">
        <v>827</v>
      </c>
      <c r="J501" s="5" t="s">
        <v>828</v>
      </c>
      <c r="K501" s="5" t="s">
        <v>829</v>
      </c>
    </row>
    <row r="502">
      <c r="A502" s="5" t="s">
        <v>4509</v>
      </c>
      <c r="B502" s="5" t="s">
        <v>12247</v>
      </c>
      <c r="C502" s="6">
        <v>1968.0</v>
      </c>
      <c r="D502" s="19">
        <v>385.0</v>
      </c>
      <c r="E502" s="14">
        <v>27.0</v>
      </c>
      <c r="F502" s="20"/>
      <c r="G502" s="20"/>
      <c r="H502" s="91">
        <f t="shared" si="1"/>
        <v>27</v>
      </c>
      <c r="I502" s="5" t="s">
        <v>4680</v>
      </c>
      <c r="J502" s="5" t="s">
        <v>4681</v>
      </c>
      <c r="K502" s="5" t="s">
        <v>4682</v>
      </c>
    </row>
    <row r="503">
      <c r="A503" s="5" t="s">
        <v>6372</v>
      </c>
      <c r="B503" s="5" t="s">
        <v>11754</v>
      </c>
      <c r="C503" s="6">
        <v>1968.0</v>
      </c>
      <c r="D503" s="6">
        <v>390.0</v>
      </c>
      <c r="E503" s="14">
        <v>2.5</v>
      </c>
      <c r="F503" s="20"/>
      <c r="G503" s="20"/>
      <c r="H503" s="91">
        <f t="shared" si="1"/>
        <v>2.5</v>
      </c>
      <c r="I503" s="5" t="s">
        <v>6746</v>
      </c>
      <c r="J503" s="5" t="s">
        <v>6747</v>
      </c>
      <c r="K503" s="5" t="s">
        <v>6748</v>
      </c>
    </row>
    <row r="504">
      <c r="A504" s="5" t="s">
        <v>618</v>
      </c>
      <c r="B504" s="5" t="s">
        <v>12219</v>
      </c>
      <c r="C504" s="6">
        <v>1968.0</v>
      </c>
      <c r="D504" s="19">
        <v>408.0</v>
      </c>
      <c r="E504" s="14">
        <v>5.0</v>
      </c>
      <c r="F504" s="20"/>
      <c r="G504" s="20"/>
      <c r="H504" s="91">
        <f t="shared" si="1"/>
        <v>5</v>
      </c>
      <c r="I504" s="5" t="s">
        <v>831</v>
      </c>
      <c r="J504" s="5" t="s">
        <v>832</v>
      </c>
      <c r="K504" s="5" t="s">
        <v>833</v>
      </c>
    </row>
    <row r="505">
      <c r="A505" s="5" t="s">
        <v>4545</v>
      </c>
      <c r="B505" s="5" t="s">
        <v>12247</v>
      </c>
      <c r="C505" s="6">
        <v>1968.0</v>
      </c>
      <c r="D505" s="19">
        <v>410.0</v>
      </c>
      <c r="E505" s="14">
        <v>3.5</v>
      </c>
      <c r="F505" s="20"/>
      <c r="G505" s="20"/>
      <c r="H505" s="91">
        <f t="shared" si="1"/>
        <v>3.5</v>
      </c>
      <c r="I505" s="5" t="s">
        <v>4684</v>
      </c>
      <c r="J505" s="5" t="s">
        <v>4685</v>
      </c>
      <c r="K505" s="5" t="s">
        <v>4686</v>
      </c>
    </row>
    <row r="506">
      <c r="A506" s="5" t="s">
        <v>155</v>
      </c>
      <c r="B506" s="5" t="s">
        <v>12219</v>
      </c>
      <c r="C506" s="6">
        <v>1968.0</v>
      </c>
      <c r="D506" s="19">
        <v>500.0</v>
      </c>
      <c r="E506" s="14">
        <v>75.38</v>
      </c>
      <c r="F506" s="20"/>
      <c r="G506" s="20"/>
      <c r="H506" s="91">
        <f t="shared" si="1"/>
        <v>75.38</v>
      </c>
      <c r="I506" s="5" t="s">
        <v>835</v>
      </c>
      <c r="J506" s="5" t="s">
        <v>836</v>
      </c>
      <c r="K506" s="5" t="s">
        <v>837</v>
      </c>
    </row>
    <row r="507">
      <c r="A507" s="5" t="s">
        <v>426</v>
      </c>
      <c r="B507" s="5" t="s">
        <v>12219</v>
      </c>
      <c r="C507" s="6">
        <v>1968.0</v>
      </c>
      <c r="D507" s="19">
        <v>520.0</v>
      </c>
      <c r="E507" s="14">
        <v>14.51</v>
      </c>
      <c r="F507" s="20"/>
      <c r="G507" s="20"/>
      <c r="H507" s="91">
        <f t="shared" si="1"/>
        <v>14.51</v>
      </c>
      <c r="I507" s="5" t="s">
        <v>839</v>
      </c>
      <c r="J507" s="5" t="s">
        <v>840</v>
      </c>
      <c r="K507" s="5" t="s">
        <v>841</v>
      </c>
    </row>
    <row r="508">
      <c r="A508" s="5" t="s">
        <v>654</v>
      </c>
      <c r="B508" s="5" t="s">
        <v>12219</v>
      </c>
      <c r="C508" s="6">
        <v>1968.0</v>
      </c>
      <c r="D508" s="19">
        <v>575.0</v>
      </c>
      <c r="E508" s="14">
        <v>20.0</v>
      </c>
      <c r="F508" s="20"/>
      <c r="G508" s="20"/>
      <c r="H508" s="91">
        <f t="shared" si="1"/>
        <v>20</v>
      </c>
      <c r="I508" s="5" t="s">
        <v>843</v>
      </c>
      <c r="J508" s="5" t="s">
        <v>844</v>
      </c>
      <c r="K508" s="5" t="s">
        <v>845</v>
      </c>
    </row>
    <row r="509">
      <c r="A509" s="5" t="s">
        <v>61</v>
      </c>
      <c r="B509" s="5" t="s">
        <v>12219</v>
      </c>
      <c r="C509" s="6">
        <v>1969.0</v>
      </c>
      <c r="D509" s="19">
        <v>20.0</v>
      </c>
      <c r="E509" s="14">
        <v>7.5</v>
      </c>
      <c r="F509" s="20"/>
      <c r="G509" s="20"/>
      <c r="H509" s="91">
        <f t="shared" si="1"/>
        <v>7.5</v>
      </c>
      <c r="I509" s="5" t="s">
        <v>847</v>
      </c>
      <c r="J509" s="5" t="s">
        <v>848</v>
      </c>
      <c r="K509" s="5" t="s">
        <v>849</v>
      </c>
    </row>
    <row r="510">
      <c r="A510" s="5" t="s">
        <v>563</v>
      </c>
      <c r="B510" s="5" t="s">
        <v>12219</v>
      </c>
      <c r="C510" s="6">
        <v>1969.0</v>
      </c>
      <c r="D510" s="19">
        <v>35.0</v>
      </c>
      <c r="E510" s="14">
        <v>2.0</v>
      </c>
      <c r="F510" s="20"/>
      <c r="G510" s="20"/>
      <c r="H510" s="91">
        <f t="shared" si="1"/>
        <v>2</v>
      </c>
      <c r="I510" s="5" t="s">
        <v>851</v>
      </c>
      <c r="J510" s="5" t="s">
        <v>852</v>
      </c>
      <c r="K510" s="5" t="s">
        <v>853</v>
      </c>
    </row>
    <row r="511">
      <c r="A511" s="5" t="s">
        <v>98</v>
      </c>
      <c r="B511" s="5" t="s">
        <v>12219</v>
      </c>
      <c r="C511" s="6">
        <v>1969.0</v>
      </c>
      <c r="D511" s="19">
        <v>50.0</v>
      </c>
      <c r="E511" s="14">
        <v>19.95</v>
      </c>
      <c r="F511" s="20"/>
      <c r="G511" s="20"/>
      <c r="H511" s="91">
        <f t="shared" si="1"/>
        <v>19.95</v>
      </c>
      <c r="I511" s="5" t="s">
        <v>855</v>
      </c>
      <c r="J511" s="5" t="s">
        <v>856</v>
      </c>
      <c r="K511" s="5" t="s">
        <v>857</v>
      </c>
    </row>
    <row r="512">
      <c r="A512" s="5" t="s">
        <v>4099</v>
      </c>
      <c r="B512" s="5" t="s">
        <v>12227</v>
      </c>
      <c r="C512" s="6">
        <v>1969.0</v>
      </c>
      <c r="D512" s="19">
        <v>75.0</v>
      </c>
      <c r="E512" s="14">
        <v>1.25</v>
      </c>
      <c r="F512" s="20"/>
      <c r="G512" s="20"/>
      <c r="H512" s="91">
        <f t="shared" si="1"/>
        <v>1.25</v>
      </c>
      <c r="I512" s="5" t="s">
        <v>4688</v>
      </c>
      <c r="J512" s="5" t="s">
        <v>4689</v>
      </c>
      <c r="K512" s="5" t="s">
        <v>4690</v>
      </c>
    </row>
    <row r="513">
      <c r="A513" s="5" t="s">
        <v>426</v>
      </c>
      <c r="B513" s="5" t="s">
        <v>12219</v>
      </c>
      <c r="C513" s="6">
        <v>1969.0</v>
      </c>
      <c r="D513" s="19">
        <v>85.0</v>
      </c>
      <c r="E513" s="14">
        <v>15.0</v>
      </c>
      <c r="F513" s="20"/>
      <c r="G513" s="20"/>
      <c r="H513" s="91">
        <f t="shared" si="1"/>
        <v>15</v>
      </c>
      <c r="I513" s="5" t="s">
        <v>859</v>
      </c>
      <c r="J513" s="5" t="s">
        <v>860</v>
      </c>
      <c r="K513" s="5" t="s">
        <v>861</v>
      </c>
    </row>
    <row r="514">
      <c r="A514" s="5" t="s">
        <v>810</v>
      </c>
      <c r="B514" s="5" t="s">
        <v>12219</v>
      </c>
      <c r="C514" s="6">
        <v>1969.0</v>
      </c>
      <c r="D514" s="19">
        <v>95.0</v>
      </c>
      <c r="E514" s="14">
        <v>29.95</v>
      </c>
      <c r="F514" s="20"/>
      <c r="G514" s="20"/>
      <c r="H514" s="91">
        <f t="shared" si="1"/>
        <v>29.95</v>
      </c>
      <c r="I514" s="5" t="s">
        <v>863</v>
      </c>
      <c r="J514" s="5" t="s">
        <v>864</v>
      </c>
      <c r="K514" s="5" t="s">
        <v>865</v>
      </c>
    </row>
    <row r="515">
      <c r="A515" s="5" t="s">
        <v>65</v>
      </c>
      <c r="B515" s="5" t="s">
        <v>12219</v>
      </c>
      <c r="C515" s="6">
        <v>1969.0</v>
      </c>
      <c r="D515" s="19">
        <v>100.0</v>
      </c>
      <c r="E515" s="14">
        <v>20.28</v>
      </c>
      <c r="F515" s="20"/>
      <c r="G515" s="20"/>
      <c r="H515" s="91">
        <f t="shared" si="1"/>
        <v>20.28</v>
      </c>
      <c r="I515" s="5" t="s">
        <v>867</v>
      </c>
      <c r="J515" s="5" t="s">
        <v>868</v>
      </c>
      <c r="K515" s="5" t="s">
        <v>869</v>
      </c>
    </row>
    <row r="516">
      <c r="A516" s="5" t="s">
        <v>6618</v>
      </c>
      <c r="B516" s="5" t="s">
        <v>11863</v>
      </c>
      <c r="C516" s="6">
        <v>1969.0</v>
      </c>
      <c r="D516" s="6">
        <v>120.0</v>
      </c>
      <c r="E516" s="14">
        <v>15.5</v>
      </c>
      <c r="F516" s="20"/>
      <c r="G516" s="20"/>
      <c r="H516" s="91">
        <f t="shared" si="1"/>
        <v>15.5</v>
      </c>
      <c r="I516" s="5" t="s">
        <v>6753</v>
      </c>
      <c r="J516" s="5" t="s">
        <v>6754</v>
      </c>
      <c r="K516" s="5" t="s">
        <v>6755</v>
      </c>
    </row>
    <row r="517">
      <c r="A517" s="5" t="s">
        <v>289</v>
      </c>
      <c r="B517" s="5" t="s">
        <v>12219</v>
      </c>
      <c r="C517" s="6">
        <v>1969.0</v>
      </c>
      <c r="D517" s="19">
        <v>130.0</v>
      </c>
      <c r="E517" s="14">
        <v>12.0</v>
      </c>
      <c r="F517" s="20"/>
      <c r="G517" s="20"/>
      <c r="H517" s="91">
        <f t="shared" si="1"/>
        <v>12</v>
      </c>
      <c r="I517" s="5" t="s">
        <v>871</v>
      </c>
      <c r="J517" s="5" t="s">
        <v>872</v>
      </c>
      <c r="K517" s="5" t="s">
        <v>873</v>
      </c>
    </row>
    <row r="518">
      <c r="A518" s="5" t="s">
        <v>6405</v>
      </c>
      <c r="B518" s="5" t="s">
        <v>11754</v>
      </c>
      <c r="C518" s="6">
        <v>1969.0</v>
      </c>
      <c r="D518" s="6">
        <v>175.0</v>
      </c>
      <c r="E518" s="14">
        <v>2.5</v>
      </c>
      <c r="F518" s="20"/>
      <c r="G518" s="20"/>
      <c r="H518" s="91">
        <f t="shared" si="1"/>
        <v>2.5</v>
      </c>
      <c r="I518" s="5" t="s">
        <v>6757</v>
      </c>
      <c r="J518" s="5" t="s">
        <v>6758</v>
      </c>
      <c r="K518" s="5" t="s">
        <v>6759</v>
      </c>
    </row>
    <row r="519">
      <c r="A519" s="5" t="s">
        <v>19</v>
      </c>
      <c r="B519" s="5" t="s">
        <v>12219</v>
      </c>
      <c r="C519" s="6">
        <v>1969.0</v>
      </c>
      <c r="D519" s="19">
        <v>190.0</v>
      </c>
      <c r="E519" s="14">
        <v>26.0</v>
      </c>
      <c r="F519" s="20"/>
      <c r="G519" s="20"/>
      <c r="H519" s="91">
        <f t="shared" si="1"/>
        <v>26</v>
      </c>
      <c r="I519" s="5" t="s">
        <v>875</v>
      </c>
      <c r="J519" s="5" t="s">
        <v>876</v>
      </c>
      <c r="K519" s="5" t="s">
        <v>877</v>
      </c>
    </row>
    <row r="520">
      <c r="A520" s="5" t="s">
        <v>269</v>
      </c>
      <c r="B520" s="5" t="s">
        <v>12219</v>
      </c>
      <c r="C520" s="6">
        <v>1969.0</v>
      </c>
      <c r="D520" s="19">
        <v>200.0</v>
      </c>
      <c r="E520" s="14">
        <v>2.25</v>
      </c>
      <c r="F520" s="20"/>
      <c r="G520" s="20"/>
      <c r="H520" s="91">
        <f t="shared" si="1"/>
        <v>2.25</v>
      </c>
      <c r="I520" s="5" t="s">
        <v>879</v>
      </c>
      <c r="J520" s="5" t="s">
        <v>880</v>
      </c>
      <c r="K520" s="5" t="s">
        <v>881</v>
      </c>
    </row>
    <row r="521">
      <c r="A521" s="5" t="s">
        <v>4550</v>
      </c>
      <c r="B521" s="5" t="s">
        <v>12224</v>
      </c>
      <c r="C521" s="6">
        <v>1969.0</v>
      </c>
      <c r="D521" s="19">
        <v>216.0</v>
      </c>
      <c r="E521" s="14">
        <v>1.5</v>
      </c>
      <c r="F521" s="20"/>
      <c r="G521" s="20"/>
      <c r="H521" s="91">
        <f t="shared" si="1"/>
        <v>1.5</v>
      </c>
      <c r="I521" s="5" t="s">
        <v>4692</v>
      </c>
      <c r="J521" s="5" t="s">
        <v>4693</v>
      </c>
      <c r="K521" s="5" t="s">
        <v>4694</v>
      </c>
    </row>
    <row r="522">
      <c r="A522" s="5" t="s">
        <v>4509</v>
      </c>
      <c r="B522" s="5" t="s">
        <v>12247</v>
      </c>
      <c r="C522" s="6">
        <v>1969.0</v>
      </c>
      <c r="D522" s="19">
        <v>235.0</v>
      </c>
      <c r="E522" s="14">
        <v>2.5</v>
      </c>
      <c r="F522" s="20"/>
      <c r="G522" s="20"/>
      <c r="H522" s="91">
        <f t="shared" si="1"/>
        <v>2.5</v>
      </c>
      <c r="I522" s="5" t="s">
        <v>4696</v>
      </c>
      <c r="J522" s="5" t="s">
        <v>4697</v>
      </c>
      <c r="K522" s="5" t="s">
        <v>4698</v>
      </c>
    </row>
    <row r="523">
      <c r="A523" s="5" t="s">
        <v>155</v>
      </c>
      <c r="B523" s="5" t="s">
        <v>12219</v>
      </c>
      <c r="C523" s="6">
        <v>1969.0</v>
      </c>
      <c r="D523" s="19">
        <v>250.0</v>
      </c>
      <c r="E523" s="14">
        <v>10.0</v>
      </c>
      <c r="F523" s="20"/>
      <c r="G523" s="20"/>
      <c r="H523" s="91">
        <f t="shared" si="1"/>
        <v>10</v>
      </c>
      <c r="I523" s="5" t="s">
        <v>883</v>
      </c>
      <c r="J523" s="5" t="s">
        <v>884</v>
      </c>
      <c r="K523" s="5" t="s">
        <v>885</v>
      </c>
    </row>
    <row r="524">
      <c r="A524" s="5" t="s">
        <v>618</v>
      </c>
      <c r="B524" s="5" t="s">
        <v>12219</v>
      </c>
      <c r="C524" s="6">
        <v>1969.0</v>
      </c>
      <c r="D524" s="19">
        <v>255.0</v>
      </c>
      <c r="E524" s="14">
        <v>21.0</v>
      </c>
      <c r="F524" s="20"/>
      <c r="G524" s="20"/>
      <c r="H524" s="91">
        <f t="shared" si="1"/>
        <v>21</v>
      </c>
      <c r="I524" s="5" t="s">
        <v>887</v>
      </c>
      <c r="J524" s="5" t="s">
        <v>888</v>
      </c>
      <c r="K524" s="5" t="s">
        <v>889</v>
      </c>
    </row>
    <row r="525">
      <c r="A525" s="5" t="s">
        <v>890</v>
      </c>
      <c r="B525" s="5" t="s">
        <v>12219</v>
      </c>
      <c r="C525" s="6">
        <v>1969.0</v>
      </c>
      <c r="D525" s="19">
        <v>260.0</v>
      </c>
      <c r="E525" s="14">
        <v>63.49</v>
      </c>
      <c r="F525" s="20"/>
      <c r="G525" s="20"/>
      <c r="H525" s="91">
        <f t="shared" si="1"/>
        <v>63.49</v>
      </c>
      <c r="I525" s="5" t="s">
        <v>891</v>
      </c>
      <c r="J525" s="5" t="s">
        <v>892</v>
      </c>
      <c r="K525" s="5" t="s">
        <v>893</v>
      </c>
    </row>
    <row r="526">
      <c r="A526" s="5" t="s">
        <v>4513</v>
      </c>
      <c r="B526" s="5" t="s">
        <v>12251</v>
      </c>
      <c r="C526" s="6">
        <v>1969.0</v>
      </c>
      <c r="D526" s="19">
        <v>295.0</v>
      </c>
      <c r="E526" s="14">
        <v>3.25</v>
      </c>
      <c r="F526" s="20"/>
      <c r="G526" s="20"/>
      <c r="H526" s="91">
        <f t="shared" si="1"/>
        <v>3.25</v>
      </c>
      <c r="I526" s="5" t="s">
        <v>4700</v>
      </c>
      <c r="J526" s="5" t="s">
        <v>4701</v>
      </c>
      <c r="K526" s="5" t="s">
        <v>4702</v>
      </c>
    </row>
    <row r="527">
      <c r="A527" s="5" t="s">
        <v>6372</v>
      </c>
      <c r="B527" s="5" t="s">
        <v>11754</v>
      </c>
      <c r="C527" s="6">
        <v>1969.0</v>
      </c>
      <c r="D527" s="6">
        <v>335.0</v>
      </c>
      <c r="E527" s="14">
        <v>4.0</v>
      </c>
      <c r="F527" s="20"/>
      <c r="G527" s="20"/>
      <c r="H527" s="91">
        <f t="shared" si="1"/>
        <v>4</v>
      </c>
      <c r="I527" s="5" t="s">
        <v>6763</v>
      </c>
      <c r="J527" s="5" t="s">
        <v>6764</v>
      </c>
      <c r="K527" s="5" t="s">
        <v>6765</v>
      </c>
    </row>
    <row r="528">
      <c r="A528" s="5" t="s">
        <v>4457</v>
      </c>
      <c r="B528" s="5" t="s">
        <v>12224</v>
      </c>
      <c r="C528" s="6">
        <v>1969.0</v>
      </c>
      <c r="D528" s="19">
        <v>355.0</v>
      </c>
      <c r="E528" s="14">
        <v>5.0</v>
      </c>
      <c r="F528" s="20"/>
      <c r="G528" s="20"/>
      <c r="H528" s="91">
        <f t="shared" si="1"/>
        <v>5</v>
      </c>
      <c r="I528" s="5" t="s">
        <v>4704</v>
      </c>
      <c r="J528" s="5" t="s">
        <v>4705</v>
      </c>
      <c r="K528" s="5" t="s">
        <v>4706</v>
      </c>
    </row>
    <row r="529">
      <c r="A529" s="5" t="s">
        <v>4291</v>
      </c>
      <c r="B529" s="5" t="s">
        <v>12247</v>
      </c>
      <c r="C529" s="6">
        <v>1969.0</v>
      </c>
      <c r="D529" s="19">
        <v>370.0</v>
      </c>
      <c r="E529" s="14">
        <v>3.5</v>
      </c>
      <c r="F529" s="20"/>
      <c r="G529" s="20"/>
      <c r="H529" s="91">
        <f t="shared" si="1"/>
        <v>3.5</v>
      </c>
      <c r="I529" s="5" t="s">
        <v>4708</v>
      </c>
      <c r="J529" s="5" t="s">
        <v>4709</v>
      </c>
      <c r="K529" s="5" t="s">
        <v>4710</v>
      </c>
    </row>
    <row r="530">
      <c r="A530" s="5" t="s">
        <v>4052</v>
      </c>
      <c r="B530" s="5" t="s">
        <v>12221</v>
      </c>
      <c r="C530" s="6">
        <v>1969.0</v>
      </c>
      <c r="D530" s="19">
        <v>375.0</v>
      </c>
      <c r="E530" s="14">
        <v>6.0</v>
      </c>
      <c r="F530" s="20"/>
      <c r="G530" s="20"/>
      <c r="H530" s="91">
        <f t="shared" si="1"/>
        <v>6</v>
      </c>
      <c r="I530" s="5" t="s">
        <v>4712</v>
      </c>
      <c r="J530" s="5" t="s">
        <v>4713</v>
      </c>
      <c r="K530" s="5" t="s">
        <v>4714</v>
      </c>
    </row>
    <row r="531">
      <c r="A531" s="5" t="s">
        <v>6436</v>
      </c>
      <c r="B531" s="5" t="s">
        <v>11754</v>
      </c>
      <c r="C531" s="6">
        <v>1969.0</v>
      </c>
      <c r="D531" s="6">
        <v>385.0</v>
      </c>
      <c r="E531" s="14">
        <v>1.75</v>
      </c>
      <c r="F531" s="20"/>
      <c r="G531" s="20"/>
      <c r="H531" s="91">
        <f t="shared" si="1"/>
        <v>1.75</v>
      </c>
      <c r="I531" s="5" t="s">
        <v>6767</v>
      </c>
      <c r="J531" s="5" t="s">
        <v>6768</v>
      </c>
      <c r="K531" s="5" t="s">
        <v>6769</v>
      </c>
    </row>
    <row r="532">
      <c r="A532" s="5" t="s">
        <v>4118</v>
      </c>
      <c r="B532" s="5" t="s">
        <v>12238</v>
      </c>
      <c r="C532" s="6">
        <v>1969.0</v>
      </c>
      <c r="D532" s="19">
        <v>400.0</v>
      </c>
      <c r="E532" s="14">
        <v>15.0</v>
      </c>
      <c r="F532" s="20"/>
      <c r="G532" s="20"/>
      <c r="H532" s="91">
        <f t="shared" si="1"/>
        <v>15</v>
      </c>
      <c r="I532" s="5" t="s">
        <v>4716</v>
      </c>
      <c r="J532" s="5" t="s">
        <v>4717</v>
      </c>
      <c r="K532" s="5" t="s">
        <v>4718</v>
      </c>
    </row>
    <row r="533">
      <c r="A533" s="5" t="s">
        <v>69</v>
      </c>
      <c r="B533" s="5" t="s">
        <v>12219</v>
      </c>
      <c r="C533" s="6">
        <v>1969.0</v>
      </c>
      <c r="D533" s="19">
        <v>410.0</v>
      </c>
      <c r="E533" s="14">
        <v>25.0</v>
      </c>
      <c r="F533" s="20"/>
      <c r="G533" s="20"/>
      <c r="H533" s="91">
        <f t="shared" si="1"/>
        <v>25</v>
      </c>
      <c r="I533" s="5" t="s">
        <v>895</v>
      </c>
      <c r="J533" s="5" t="s">
        <v>896</v>
      </c>
      <c r="K533" s="5" t="s">
        <v>897</v>
      </c>
    </row>
    <row r="534">
      <c r="A534" s="5" t="s">
        <v>305</v>
      </c>
      <c r="B534" s="5" t="s">
        <v>12219</v>
      </c>
      <c r="C534" s="6">
        <v>1969.0</v>
      </c>
      <c r="D534" s="19">
        <v>440.0</v>
      </c>
      <c r="E534" s="14">
        <v>10.0</v>
      </c>
      <c r="F534" s="20"/>
      <c r="G534" s="20"/>
      <c r="H534" s="91">
        <f t="shared" si="1"/>
        <v>10</v>
      </c>
      <c r="I534" s="5" t="s">
        <v>899</v>
      </c>
      <c r="J534" s="5" t="s">
        <v>900</v>
      </c>
      <c r="K534" s="5" t="s">
        <v>901</v>
      </c>
    </row>
    <row r="535">
      <c r="A535" s="5" t="s">
        <v>4278</v>
      </c>
      <c r="B535" s="5" t="s">
        <v>12227</v>
      </c>
      <c r="C535" s="6">
        <v>1969.0</v>
      </c>
      <c r="D535" s="19">
        <v>450.0</v>
      </c>
      <c r="E535" s="14">
        <v>4.0</v>
      </c>
      <c r="F535" s="20"/>
      <c r="G535" s="20"/>
      <c r="H535" s="91">
        <f t="shared" si="1"/>
        <v>4</v>
      </c>
      <c r="I535" s="5" t="s">
        <v>4720</v>
      </c>
      <c r="J535" s="5" t="s">
        <v>4721</v>
      </c>
      <c r="K535" s="5" t="s">
        <v>4722</v>
      </c>
    </row>
    <row r="536">
      <c r="A536" s="5" t="s">
        <v>758</v>
      </c>
      <c r="B536" s="5" t="s">
        <v>12219</v>
      </c>
      <c r="C536" s="6">
        <v>1969.0</v>
      </c>
      <c r="D536" s="19">
        <v>480.0</v>
      </c>
      <c r="E536" s="14">
        <v>13.2</v>
      </c>
      <c r="F536" s="20"/>
      <c r="G536" s="20"/>
      <c r="H536" s="91">
        <f t="shared" si="1"/>
        <v>13.2</v>
      </c>
      <c r="I536" s="5" t="s">
        <v>903</v>
      </c>
      <c r="J536" s="5" t="s">
        <v>904</v>
      </c>
      <c r="K536" s="5" t="s">
        <v>905</v>
      </c>
    </row>
    <row r="537">
      <c r="A537" s="5" t="s">
        <v>4321</v>
      </c>
      <c r="B537" s="5" t="s">
        <v>12247</v>
      </c>
      <c r="C537" s="6">
        <v>1969.0</v>
      </c>
      <c r="D537" s="19">
        <v>485.0</v>
      </c>
      <c r="E537" s="14">
        <v>2.25</v>
      </c>
      <c r="F537" s="20"/>
      <c r="G537" s="20"/>
      <c r="H537" s="91">
        <f t="shared" si="1"/>
        <v>2.25</v>
      </c>
      <c r="I537" s="5" t="s">
        <v>4724</v>
      </c>
      <c r="J537" s="5" t="s">
        <v>4725</v>
      </c>
      <c r="K537" s="5" t="s">
        <v>4726</v>
      </c>
    </row>
    <row r="538">
      <c r="A538" s="5" t="s">
        <v>23</v>
      </c>
      <c r="B538" s="5" t="s">
        <v>12219</v>
      </c>
      <c r="C538" s="6">
        <v>1969.0</v>
      </c>
      <c r="D538" s="19">
        <v>500.0</v>
      </c>
      <c r="E538" s="14">
        <v>100.0</v>
      </c>
      <c r="F538" s="20"/>
      <c r="G538" s="20"/>
      <c r="H538" s="91">
        <f t="shared" si="1"/>
        <v>100</v>
      </c>
      <c r="I538" s="5" t="s">
        <v>906</v>
      </c>
      <c r="J538" s="5" t="s">
        <v>907</v>
      </c>
      <c r="K538" s="5" t="s">
        <v>908</v>
      </c>
    </row>
    <row r="539">
      <c r="A539" s="5" t="s">
        <v>754</v>
      </c>
      <c r="B539" s="5" t="s">
        <v>12219</v>
      </c>
      <c r="C539" s="6">
        <v>1969.0</v>
      </c>
      <c r="D539" s="19">
        <v>510.0</v>
      </c>
      <c r="E539" s="14">
        <v>30.0</v>
      </c>
      <c r="F539" s="20"/>
      <c r="G539" s="20"/>
      <c r="H539" s="91">
        <f t="shared" si="1"/>
        <v>30</v>
      </c>
      <c r="I539" s="5" t="s">
        <v>910</v>
      </c>
      <c r="J539" s="5" t="s">
        <v>911</v>
      </c>
      <c r="K539" s="5" t="s">
        <v>912</v>
      </c>
    </row>
    <row r="540">
      <c r="A540" s="5" t="s">
        <v>802</v>
      </c>
      <c r="B540" s="5" t="s">
        <v>12219</v>
      </c>
      <c r="C540" s="6">
        <v>1969.0</v>
      </c>
      <c r="D540" s="19">
        <v>533.0</v>
      </c>
      <c r="E540" s="14">
        <v>200.0</v>
      </c>
      <c r="F540" s="20"/>
      <c r="G540" s="20"/>
      <c r="H540" s="91">
        <f t="shared" si="1"/>
        <v>200</v>
      </c>
      <c r="I540" s="5" t="s">
        <v>913</v>
      </c>
      <c r="J540" s="5" t="s">
        <v>914</v>
      </c>
      <c r="K540" s="5" t="s">
        <v>915</v>
      </c>
    </row>
    <row r="541">
      <c r="A541" s="5" t="s">
        <v>500</v>
      </c>
      <c r="B541" s="5" t="s">
        <v>12219</v>
      </c>
      <c r="C541" s="6">
        <v>1969.0</v>
      </c>
      <c r="D541" s="19">
        <v>545.0</v>
      </c>
      <c r="E541" s="14">
        <v>12.0</v>
      </c>
      <c r="F541" s="20"/>
      <c r="G541" s="20"/>
      <c r="H541" s="91">
        <f t="shared" si="1"/>
        <v>12</v>
      </c>
      <c r="I541" s="5" t="s">
        <v>917</v>
      </c>
      <c r="J541" s="5" t="s">
        <v>918</v>
      </c>
      <c r="K541" s="5" t="s">
        <v>919</v>
      </c>
    </row>
    <row r="542">
      <c r="A542" s="5" t="s">
        <v>181</v>
      </c>
      <c r="B542" s="5" t="s">
        <v>12219</v>
      </c>
      <c r="C542" s="6">
        <v>1969.0</v>
      </c>
      <c r="D542" s="19">
        <v>550.0</v>
      </c>
      <c r="E542" s="14">
        <v>15.0</v>
      </c>
      <c r="F542" s="20"/>
      <c r="G542" s="20"/>
      <c r="H542" s="91">
        <f t="shared" si="1"/>
        <v>15</v>
      </c>
      <c r="I542" s="5" t="s">
        <v>921</v>
      </c>
      <c r="J542" s="5" t="s">
        <v>922</v>
      </c>
      <c r="K542" s="5" t="s">
        <v>923</v>
      </c>
    </row>
    <row r="543">
      <c r="A543" s="5" t="s">
        <v>4000</v>
      </c>
      <c r="B543" s="5" t="s">
        <v>12225</v>
      </c>
      <c r="C543" s="6">
        <v>1969.0</v>
      </c>
      <c r="D543" s="19">
        <v>565.0</v>
      </c>
      <c r="E543" s="14">
        <v>3.0</v>
      </c>
      <c r="F543" s="20"/>
      <c r="G543" s="20"/>
      <c r="H543" s="91">
        <f t="shared" si="1"/>
        <v>3</v>
      </c>
      <c r="I543" s="5" t="s">
        <v>4728</v>
      </c>
      <c r="J543" s="5" t="s">
        <v>4729</v>
      </c>
      <c r="K543" s="5" t="s">
        <v>4730</v>
      </c>
    </row>
    <row r="544">
      <c r="A544" s="5" t="s">
        <v>6518</v>
      </c>
      <c r="B544" s="5" t="s">
        <v>11754</v>
      </c>
      <c r="C544" s="6">
        <v>1969.0</v>
      </c>
      <c r="D544" s="6">
        <v>570.0</v>
      </c>
      <c r="E544" s="14">
        <v>5.0</v>
      </c>
      <c r="F544" s="20"/>
      <c r="G544" s="20"/>
      <c r="H544" s="91">
        <f t="shared" si="1"/>
        <v>5</v>
      </c>
      <c r="I544" s="5" t="s">
        <v>6771</v>
      </c>
      <c r="J544" s="5" t="s">
        <v>6772</v>
      </c>
      <c r="K544" s="5" t="s">
        <v>6773</v>
      </c>
    </row>
    <row r="545">
      <c r="A545" s="5" t="s">
        <v>654</v>
      </c>
      <c r="B545" s="5" t="s">
        <v>12219</v>
      </c>
      <c r="C545" s="6">
        <v>1969.0</v>
      </c>
      <c r="D545" s="19">
        <v>573.0</v>
      </c>
      <c r="E545" s="14">
        <v>10.0</v>
      </c>
      <c r="F545" s="20"/>
      <c r="G545" s="20"/>
      <c r="H545" s="91">
        <f t="shared" si="1"/>
        <v>10</v>
      </c>
      <c r="I545" s="5" t="s">
        <v>925</v>
      </c>
      <c r="J545" s="5" t="s">
        <v>926</v>
      </c>
      <c r="K545" s="5" t="s">
        <v>927</v>
      </c>
    </row>
    <row r="546">
      <c r="A546" s="5" t="s">
        <v>4731</v>
      </c>
      <c r="B546" s="5" t="s">
        <v>12222</v>
      </c>
      <c r="C546" s="6">
        <v>1969.0</v>
      </c>
      <c r="D546" s="19">
        <v>597.0</v>
      </c>
      <c r="E546" s="14">
        <v>25.0</v>
      </c>
      <c r="F546" s="20"/>
      <c r="G546" s="20"/>
      <c r="H546" s="91">
        <f t="shared" si="1"/>
        <v>25</v>
      </c>
      <c r="I546" s="5" t="s">
        <v>4733</v>
      </c>
      <c r="J546" s="5" t="s">
        <v>4734</v>
      </c>
      <c r="K546" s="5" t="s">
        <v>4735</v>
      </c>
    </row>
    <row r="547">
      <c r="A547" s="5" t="s">
        <v>4545</v>
      </c>
      <c r="B547" s="5" t="s">
        <v>12247</v>
      </c>
      <c r="C547" s="6">
        <v>1969.0</v>
      </c>
      <c r="D547" s="19">
        <v>640.0</v>
      </c>
      <c r="E547" s="14">
        <v>14.0</v>
      </c>
      <c r="F547" s="20"/>
      <c r="G547" s="20"/>
      <c r="H547" s="91">
        <f t="shared" si="1"/>
        <v>14</v>
      </c>
      <c r="I547" s="5" t="s">
        <v>4737</v>
      </c>
      <c r="J547" s="5" t="s">
        <v>4738</v>
      </c>
      <c r="K547" s="5" t="s">
        <v>4739</v>
      </c>
    </row>
    <row r="548">
      <c r="A548" s="5" t="s">
        <v>289</v>
      </c>
      <c r="B548" s="5" t="s">
        <v>12219</v>
      </c>
      <c r="C548" s="6">
        <v>1970.0</v>
      </c>
      <c r="D548" s="19">
        <v>10.0</v>
      </c>
      <c r="E548" s="14">
        <v>8.5</v>
      </c>
      <c r="F548" s="6">
        <v>1.0</v>
      </c>
      <c r="G548" s="5" t="s">
        <v>12260</v>
      </c>
      <c r="H548" s="20">
        <f t="shared" si="1"/>
        <v>0</v>
      </c>
      <c r="I548" s="5" t="s">
        <v>929</v>
      </c>
      <c r="J548" s="5" t="s">
        <v>930</v>
      </c>
      <c r="K548" s="5" t="s">
        <v>931</v>
      </c>
    </row>
    <row r="549">
      <c r="A549" s="5" t="s">
        <v>4000</v>
      </c>
      <c r="B549" s="5" t="s">
        <v>12225</v>
      </c>
      <c r="C549" s="6">
        <v>1970.0</v>
      </c>
      <c r="D549" s="19">
        <v>17.0</v>
      </c>
      <c r="E549" s="14">
        <v>1.5</v>
      </c>
      <c r="F549" s="20"/>
      <c r="G549" s="20"/>
      <c r="H549" s="91">
        <f t="shared" si="1"/>
        <v>1.5</v>
      </c>
      <c r="I549" s="5" t="s">
        <v>4741</v>
      </c>
      <c r="J549" s="5" t="s">
        <v>4742</v>
      </c>
      <c r="K549" s="5" t="s">
        <v>4743</v>
      </c>
    </row>
    <row r="550">
      <c r="A550" s="5" t="s">
        <v>890</v>
      </c>
      <c r="B550" s="5" t="s">
        <v>12219</v>
      </c>
      <c r="C550" s="6">
        <v>1970.0</v>
      </c>
      <c r="D550" s="19">
        <v>140.0</v>
      </c>
      <c r="E550" s="14">
        <v>32.0</v>
      </c>
      <c r="F550" s="6">
        <v>1.0</v>
      </c>
      <c r="G550" s="5" t="s">
        <v>12261</v>
      </c>
      <c r="H550" s="20">
        <f t="shared" si="1"/>
        <v>0</v>
      </c>
      <c r="I550" s="5" t="s">
        <v>933</v>
      </c>
      <c r="J550" s="5" t="s">
        <v>934</v>
      </c>
      <c r="K550" s="5" t="s">
        <v>935</v>
      </c>
    </row>
    <row r="551">
      <c r="A551" s="5" t="s">
        <v>4052</v>
      </c>
      <c r="B551" s="5" t="s">
        <v>12221</v>
      </c>
      <c r="C551" s="6">
        <v>1970.0</v>
      </c>
      <c r="D551" s="19">
        <v>150.0</v>
      </c>
      <c r="E551" s="14">
        <v>2.5</v>
      </c>
      <c r="F551" s="20"/>
      <c r="G551" s="20"/>
      <c r="H551" s="91">
        <f t="shared" si="1"/>
        <v>2.5</v>
      </c>
      <c r="I551" s="5" t="s">
        <v>4745</v>
      </c>
      <c r="J551" s="5" t="s">
        <v>4746</v>
      </c>
      <c r="K551" s="5" t="s">
        <v>4747</v>
      </c>
    </row>
    <row r="552">
      <c r="A552" s="5" t="s">
        <v>4457</v>
      </c>
      <c r="B552" s="5" t="s">
        <v>12224</v>
      </c>
      <c r="C552" s="6">
        <v>1970.0</v>
      </c>
      <c r="D552" s="19">
        <v>160.0</v>
      </c>
      <c r="E552" s="14">
        <v>1.0</v>
      </c>
      <c r="F552" s="20"/>
      <c r="G552" s="20"/>
      <c r="H552" s="91">
        <f t="shared" si="1"/>
        <v>1</v>
      </c>
      <c r="I552" s="5" t="s">
        <v>4749</v>
      </c>
      <c r="J552" s="5" t="s">
        <v>4750</v>
      </c>
      <c r="K552" s="5" t="s">
        <v>4751</v>
      </c>
    </row>
    <row r="553">
      <c r="A553" s="5" t="s">
        <v>4278</v>
      </c>
      <c r="B553" s="5" t="s">
        <v>12227</v>
      </c>
      <c r="C553" s="6">
        <v>1970.0</v>
      </c>
      <c r="D553" s="19">
        <v>170.0</v>
      </c>
      <c r="E553" s="14">
        <v>3.0</v>
      </c>
      <c r="F553" s="20"/>
      <c r="G553" s="20"/>
      <c r="H553" s="91">
        <f t="shared" si="1"/>
        <v>3</v>
      </c>
      <c r="I553" s="5" t="s">
        <v>4753</v>
      </c>
      <c r="J553" s="5" t="s">
        <v>4754</v>
      </c>
      <c r="K553" s="5" t="s">
        <v>4755</v>
      </c>
    </row>
    <row r="554">
      <c r="A554" s="5" t="s">
        <v>4291</v>
      </c>
      <c r="B554" s="5" t="s">
        <v>12247</v>
      </c>
      <c r="C554" s="6">
        <v>1970.0</v>
      </c>
      <c r="D554" s="19">
        <v>210.0</v>
      </c>
      <c r="E554" s="14">
        <v>1.43</v>
      </c>
      <c r="F554" s="20"/>
      <c r="G554" s="20"/>
      <c r="H554" s="91">
        <f t="shared" si="1"/>
        <v>1.43</v>
      </c>
      <c r="I554" s="5" t="s">
        <v>4757</v>
      </c>
      <c r="J554" s="5" t="s">
        <v>4758</v>
      </c>
      <c r="K554" s="5" t="s">
        <v>4759</v>
      </c>
    </row>
    <row r="555">
      <c r="A555" s="5" t="s">
        <v>618</v>
      </c>
      <c r="B555" s="5" t="s">
        <v>12219</v>
      </c>
      <c r="C555" s="6">
        <v>1970.0</v>
      </c>
      <c r="D555" s="19">
        <v>220.0</v>
      </c>
      <c r="E555" s="14">
        <v>4.0</v>
      </c>
      <c r="F555" s="20"/>
      <c r="G555" s="20"/>
      <c r="H555" s="91">
        <f t="shared" si="1"/>
        <v>4</v>
      </c>
      <c r="I555" s="5" t="s">
        <v>937</v>
      </c>
      <c r="J555" s="5" t="s">
        <v>938</v>
      </c>
      <c r="K555" s="5" t="s">
        <v>939</v>
      </c>
    </row>
    <row r="556">
      <c r="A556" s="5" t="s">
        <v>181</v>
      </c>
      <c r="B556" s="5" t="s">
        <v>12219</v>
      </c>
      <c r="C556" s="6">
        <v>1970.0</v>
      </c>
      <c r="D556" s="19">
        <v>230.0</v>
      </c>
      <c r="E556" s="14">
        <v>8.5</v>
      </c>
      <c r="F556" s="20"/>
      <c r="G556" s="20"/>
      <c r="H556" s="91">
        <f t="shared" si="1"/>
        <v>8.5</v>
      </c>
      <c r="I556" s="5" t="s">
        <v>941</v>
      </c>
      <c r="J556" s="5" t="s">
        <v>942</v>
      </c>
      <c r="K556" s="5" t="s">
        <v>943</v>
      </c>
    </row>
    <row r="557">
      <c r="A557" s="5" t="s">
        <v>4545</v>
      </c>
      <c r="B557" s="5" t="s">
        <v>12247</v>
      </c>
      <c r="C557" s="6">
        <v>1970.0</v>
      </c>
      <c r="D557" s="19">
        <v>240.0</v>
      </c>
      <c r="E557" s="14">
        <v>6.7</v>
      </c>
      <c r="F557" s="20"/>
      <c r="G557" s="20"/>
      <c r="H557" s="91">
        <f t="shared" si="1"/>
        <v>6.7</v>
      </c>
      <c r="I557" s="5" t="s">
        <v>4761</v>
      </c>
      <c r="J557" s="5" t="s">
        <v>4762</v>
      </c>
      <c r="K557" s="5" t="s">
        <v>4763</v>
      </c>
    </row>
    <row r="558">
      <c r="A558" s="5" t="s">
        <v>305</v>
      </c>
      <c r="B558" s="5" t="s">
        <v>12219</v>
      </c>
      <c r="C558" s="6">
        <v>1970.0</v>
      </c>
      <c r="D558" s="19">
        <v>250.0</v>
      </c>
      <c r="E558" s="14">
        <v>8.95</v>
      </c>
      <c r="F558" s="20"/>
      <c r="G558" s="20"/>
      <c r="H558" s="91">
        <f t="shared" si="1"/>
        <v>8.95</v>
      </c>
      <c r="I558" s="5" t="s">
        <v>945</v>
      </c>
      <c r="J558" s="5" t="s">
        <v>946</v>
      </c>
      <c r="K558" s="5" t="s">
        <v>947</v>
      </c>
    </row>
    <row r="559">
      <c r="A559" s="5" t="s">
        <v>754</v>
      </c>
      <c r="B559" s="5" t="s">
        <v>12219</v>
      </c>
      <c r="C559" s="6">
        <v>1970.0</v>
      </c>
      <c r="D559" s="19">
        <v>290.0</v>
      </c>
      <c r="E559" s="14">
        <v>6.0</v>
      </c>
      <c r="F559" s="6">
        <v>1.0</v>
      </c>
      <c r="G559" s="5" t="s">
        <v>12262</v>
      </c>
      <c r="H559" s="20">
        <f t="shared" si="1"/>
        <v>0</v>
      </c>
      <c r="I559" s="5" t="s">
        <v>949</v>
      </c>
      <c r="J559" s="5" t="s">
        <v>950</v>
      </c>
      <c r="K559" s="5" t="s">
        <v>951</v>
      </c>
    </row>
    <row r="560">
      <c r="A560" s="5" t="s">
        <v>758</v>
      </c>
      <c r="B560" s="5" t="s">
        <v>12219</v>
      </c>
      <c r="C560" s="6">
        <v>1970.0</v>
      </c>
      <c r="D560" s="19">
        <v>300.0</v>
      </c>
      <c r="E560" s="14">
        <v>15.0</v>
      </c>
      <c r="F560" s="20"/>
      <c r="G560" s="20"/>
      <c r="H560" s="91">
        <f t="shared" si="1"/>
        <v>15</v>
      </c>
      <c r="I560" s="5" t="s">
        <v>953</v>
      </c>
      <c r="J560" s="5" t="s">
        <v>954</v>
      </c>
      <c r="K560" s="5" t="s">
        <v>955</v>
      </c>
    </row>
    <row r="561">
      <c r="A561" s="5" t="s">
        <v>4099</v>
      </c>
      <c r="B561" s="5" t="s">
        <v>12227</v>
      </c>
      <c r="C561" s="6">
        <v>1970.0</v>
      </c>
      <c r="D561" s="19">
        <v>315.0</v>
      </c>
      <c r="E561" s="14">
        <v>4.0</v>
      </c>
      <c r="F561" s="20"/>
      <c r="G561" s="20"/>
      <c r="H561" s="91">
        <f t="shared" si="1"/>
        <v>4</v>
      </c>
      <c r="I561" s="5" t="s">
        <v>4764</v>
      </c>
      <c r="J561" s="5" t="s">
        <v>4765</v>
      </c>
      <c r="K561" s="5" t="s">
        <v>4766</v>
      </c>
    </row>
    <row r="562">
      <c r="A562" s="5" t="s">
        <v>426</v>
      </c>
      <c r="B562" s="5" t="s">
        <v>12219</v>
      </c>
      <c r="C562" s="6">
        <v>1970.0</v>
      </c>
      <c r="D562" s="19">
        <v>330.0</v>
      </c>
      <c r="E562" s="14">
        <v>4.99</v>
      </c>
      <c r="F562" s="20"/>
      <c r="G562" s="20"/>
      <c r="H562" s="91">
        <f t="shared" si="1"/>
        <v>4.99</v>
      </c>
      <c r="I562" s="5" t="s">
        <v>957</v>
      </c>
      <c r="J562" s="5" t="s">
        <v>958</v>
      </c>
      <c r="K562" s="5" t="s">
        <v>959</v>
      </c>
    </row>
    <row r="563">
      <c r="A563" s="5" t="s">
        <v>98</v>
      </c>
      <c r="B563" s="5" t="s">
        <v>12219</v>
      </c>
      <c r="C563" s="6">
        <v>1970.0</v>
      </c>
      <c r="D563" s="19">
        <v>350.0</v>
      </c>
      <c r="E563" s="14">
        <v>41.25</v>
      </c>
      <c r="F563" s="20"/>
      <c r="G563" s="20"/>
      <c r="H563" s="91">
        <f t="shared" si="1"/>
        <v>41.25</v>
      </c>
      <c r="I563" s="5" t="s">
        <v>961</v>
      </c>
      <c r="J563" s="5" t="s">
        <v>962</v>
      </c>
      <c r="K563" s="5" t="s">
        <v>963</v>
      </c>
    </row>
    <row r="564">
      <c r="A564" s="5" t="s">
        <v>4513</v>
      </c>
      <c r="B564" s="5" t="s">
        <v>12251</v>
      </c>
      <c r="C564" s="6">
        <v>1970.0</v>
      </c>
      <c r="D564" s="19">
        <v>380.0</v>
      </c>
      <c r="E564" s="14">
        <v>4.49</v>
      </c>
      <c r="F564" s="20"/>
      <c r="G564" s="20"/>
      <c r="H564" s="91">
        <f t="shared" si="1"/>
        <v>4.49</v>
      </c>
      <c r="I564" s="5" t="s">
        <v>4768</v>
      </c>
      <c r="J564" s="5" t="s">
        <v>4769</v>
      </c>
      <c r="K564" s="5" t="s">
        <v>4770</v>
      </c>
    </row>
    <row r="565">
      <c r="A565" s="5" t="s">
        <v>6405</v>
      </c>
      <c r="B565" s="5" t="s">
        <v>11754</v>
      </c>
      <c r="C565" s="6">
        <v>1970.0</v>
      </c>
      <c r="D565" s="6">
        <v>403.0</v>
      </c>
      <c r="E565" s="14">
        <v>2.0</v>
      </c>
      <c r="F565" s="20"/>
      <c r="G565" s="20"/>
      <c r="H565" s="91">
        <f t="shared" si="1"/>
        <v>2</v>
      </c>
      <c r="I565" s="5" t="s">
        <v>6781</v>
      </c>
      <c r="J565" s="5" t="s">
        <v>6782</v>
      </c>
      <c r="K565" s="5" t="s">
        <v>6783</v>
      </c>
    </row>
    <row r="566">
      <c r="A566" s="5" t="s">
        <v>6372</v>
      </c>
      <c r="B566" s="5" t="s">
        <v>11754</v>
      </c>
      <c r="C566" s="6">
        <v>1970.0</v>
      </c>
      <c r="D566" s="6">
        <v>440.0</v>
      </c>
      <c r="E566" s="14">
        <v>1.5</v>
      </c>
      <c r="F566" s="20"/>
      <c r="G566" s="20"/>
      <c r="H566" s="91">
        <f t="shared" si="1"/>
        <v>1.5</v>
      </c>
      <c r="I566" s="5" t="s">
        <v>6785</v>
      </c>
      <c r="J566" s="5" t="s">
        <v>6786</v>
      </c>
      <c r="K566" s="5" t="s">
        <v>6787</v>
      </c>
    </row>
    <row r="567">
      <c r="A567" s="5" t="s">
        <v>654</v>
      </c>
      <c r="B567" s="5" t="s">
        <v>12219</v>
      </c>
      <c r="C567" s="6">
        <v>1970.0</v>
      </c>
      <c r="D567" s="19">
        <v>449.0</v>
      </c>
      <c r="E567" s="14">
        <v>3.25</v>
      </c>
      <c r="F567" s="20"/>
      <c r="G567" s="20"/>
      <c r="H567" s="91">
        <f t="shared" si="1"/>
        <v>3.25</v>
      </c>
      <c r="I567" s="5" t="s">
        <v>965</v>
      </c>
      <c r="J567" s="5" t="s">
        <v>966</v>
      </c>
      <c r="K567" s="5" t="s">
        <v>967</v>
      </c>
    </row>
    <row r="568">
      <c r="A568" s="5" t="s">
        <v>500</v>
      </c>
      <c r="B568" s="5" t="s">
        <v>12219</v>
      </c>
      <c r="C568" s="6">
        <v>1970.0</v>
      </c>
      <c r="D568" s="19">
        <v>470.0</v>
      </c>
      <c r="E568" s="14">
        <v>5.0</v>
      </c>
      <c r="F568" s="20"/>
      <c r="G568" s="20"/>
      <c r="H568" s="91">
        <f t="shared" si="1"/>
        <v>5</v>
      </c>
      <c r="I568" s="5" t="s">
        <v>969</v>
      </c>
      <c r="J568" s="5" t="s">
        <v>970</v>
      </c>
      <c r="K568" s="5" t="s">
        <v>971</v>
      </c>
    </row>
    <row r="569">
      <c r="A569" s="5" t="s">
        <v>65</v>
      </c>
      <c r="B569" s="5" t="s">
        <v>12219</v>
      </c>
      <c r="C569" s="6">
        <v>1970.0</v>
      </c>
      <c r="D569" s="19">
        <v>500.0</v>
      </c>
      <c r="E569" s="14">
        <v>26.55</v>
      </c>
      <c r="F569" s="20"/>
      <c r="G569" s="20"/>
      <c r="H569" s="91">
        <f t="shared" si="1"/>
        <v>26.55</v>
      </c>
      <c r="I569" s="5" t="s">
        <v>973</v>
      </c>
      <c r="J569" s="5" t="s">
        <v>974</v>
      </c>
      <c r="K569" s="5" t="s">
        <v>975</v>
      </c>
    </row>
    <row r="570">
      <c r="A570" s="5" t="s">
        <v>4731</v>
      </c>
      <c r="B570" s="5" t="s">
        <v>12222</v>
      </c>
      <c r="C570" s="6">
        <v>1970.0</v>
      </c>
      <c r="D570" s="19">
        <v>502.0</v>
      </c>
      <c r="E570" s="14">
        <v>5.0</v>
      </c>
      <c r="F570" s="20"/>
      <c r="G570" s="20"/>
      <c r="H570" s="91">
        <f t="shared" si="1"/>
        <v>5</v>
      </c>
      <c r="I570" s="5" t="s">
        <v>4772</v>
      </c>
      <c r="J570" s="5" t="s">
        <v>4773</v>
      </c>
      <c r="K570" s="5" t="s">
        <v>4774</v>
      </c>
    </row>
    <row r="571">
      <c r="A571" s="5" t="s">
        <v>269</v>
      </c>
      <c r="B571" s="5" t="s">
        <v>12219</v>
      </c>
      <c r="C571" s="6">
        <v>1970.0</v>
      </c>
      <c r="D571" s="19">
        <v>530.0</v>
      </c>
      <c r="E571" s="14">
        <v>9.5</v>
      </c>
      <c r="F571" s="20"/>
      <c r="G571" s="20"/>
      <c r="H571" s="91">
        <f t="shared" si="1"/>
        <v>9.5</v>
      </c>
      <c r="I571" s="5" t="s">
        <v>977</v>
      </c>
      <c r="J571" s="5" t="s">
        <v>978</v>
      </c>
      <c r="K571" s="5" t="s">
        <v>979</v>
      </c>
    </row>
    <row r="572">
      <c r="A572" s="5" t="s">
        <v>563</v>
      </c>
      <c r="B572" s="5" t="s">
        <v>12219</v>
      </c>
      <c r="C572" s="6">
        <v>1970.0</v>
      </c>
      <c r="D572" s="19">
        <v>537.0</v>
      </c>
      <c r="E572" s="14">
        <v>5.0</v>
      </c>
      <c r="F572" s="6">
        <v>1.0</v>
      </c>
      <c r="G572" s="5" t="s">
        <v>12263</v>
      </c>
      <c r="H572" s="20">
        <f t="shared" si="1"/>
        <v>0</v>
      </c>
      <c r="I572" s="5" t="s">
        <v>981</v>
      </c>
      <c r="J572" s="5" t="s">
        <v>982</v>
      </c>
      <c r="K572" s="5" t="s">
        <v>983</v>
      </c>
    </row>
    <row r="573">
      <c r="A573" s="5" t="s">
        <v>6436</v>
      </c>
      <c r="B573" s="5" t="s">
        <v>11754</v>
      </c>
      <c r="C573" s="6">
        <v>1970.0</v>
      </c>
      <c r="D573" s="6">
        <v>555.0</v>
      </c>
      <c r="E573" s="14">
        <v>10.0</v>
      </c>
      <c r="F573" s="20"/>
      <c r="G573" s="20"/>
      <c r="H573" s="91">
        <f t="shared" si="1"/>
        <v>10</v>
      </c>
      <c r="I573" s="5" t="s">
        <v>6792</v>
      </c>
      <c r="J573" s="5" t="s">
        <v>6793</v>
      </c>
      <c r="K573" s="5" t="s">
        <v>6794</v>
      </c>
    </row>
    <row r="574">
      <c r="A574" s="5" t="s">
        <v>4321</v>
      </c>
      <c r="B574" s="5" t="s">
        <v>12247</v>
      </c>
      <c r="C574" s="6">
        <v>1970.0</v>
      </c>
      <c r="D574" s="19">
        <v>560.0</v>
      </c>
      <c r="E574" s="14">
        <v>7.0</v>
      </c>
      <c r="F574" s="20"/>
      <c r="G574" s="20"/>
      <c r="H574" s="91">
        <f t="shared" si="1"/>
        <v>7</v>
      </c>
      <c r="I574" s="5" t="s">
        <v>4776</v>
      </c>
      <c r="J574" s="5" t="s">
        <v>4777</v>
      </c>
      <c r="K574" s="5" t="s">
        <v>4778</v>
      </c>
    </row>
    <row r="575">
      <c r="A575" s="5" t="s">
        <v>4509</v>
      </c>
      <c r="B575" s="5" t="s">
        <v>12247</v>
      </c>
      <c r="C575" s="6">
        <v>1970.0</v>
      </c>
      <c r="D575" s="19">
        <v>565.0</v>
      </c>
      <c r="E575" s="14">
        <v>9.0</v>
      </c>
      <c r="F575" s="20"/>
      <c r="G575" s="20"/>
      <c r="H575" s="91">
        <f t="shared" si="1"/>
        <v>9</v>
      </c>
      <c r="I575" s="5" t="s">
        <v>4780</v>
      </c>
      <c r="J575" s="5" t="s">
        <v>4781</v>
      </c>
      <c r="K575" s="5" t="s">
        <v>4782</v>
      </c>
    </row>
    <row r="576">
      <c r="A576" s="5" t="s">
        <v>6618</v>
      </c>
      <c r="B576" s="5" t="s">
        <v>11863</v>
      </c>
      <c r="C576" s="6">
        <v>1970.0</v>
      </c>
      <c r="D576" s="6">
        <v>580.0</v>
      </c>
      <c r="E576" s="14">
        <v>42.0</v>
      </c>
      <c r="F576" s="20"/>
      <c r="G576" s="20"/>
      <c r="H576" s="91">
        <f t="shared" si="1"/>
        <v>42</v>
      </c>
      <c r="I576" s="5" t="s">
        <v>6796</v>
      </c>
      <c r="J576" s="5" t="s">
        <v>6797</v>
      </c>
      <c r="K576" s="5" t="s">
        <v>6798</v>
      </c>
    </row>
    <row r="577">
      <c r="A577" s="5" t="s">
        <v>19</v>
      </c>
      <c r="B577" s="5" t="s">
        <v>12219</v>
      </c>
      <c r="C577" s="6">
        <v>1970.0</v>
      </c>
      <c r="D577" s="19">
        <v>600.0</v>
      </c>
      <c r="E577" s="14">
        <v>47.0</v>
      </c>
      <c r="F577" s="20"/>
      <c r="G577" s="20"/>
      <c r="H577" s="91">
        <f t="shared" si="1"/>
        <v>47</v>
      </c>
      <c r="I577" s="5" t="s">
        <v>985</v>
      </c>
      <c r="J577" s="5" t="s">
        <v>986</v>
      </c>
      <c r="K577" s="5" t="s">
        <v>987</v>
      </c>
    </row>
    <row r="578">
      <c r="A578" s="5" t="s">
        <v>4550</v>
      </c>
      <c r="B578" s="5" t="s">
        <v>12224</v>
      </c>
      <c r="C578" s="6">
        <v>1970.0</v>
      </c>
      <c r="D578" s="19">
        <v>622.0</v>
      </c>
      <c r="E578" s="14">
        <v>5.0</v>
      </c>
      <c r="F578" s="20"/>
      <c r="G578" s="20"/>
      <c r="H578" s="91">
        <f t="shared" si="1"/>
        <v>5</v>
      </c>
      <c r="I578" s="5" t="s">
        <v>4784</v>
      </c>
      <c r="J578" s="5" t="s">
        <v>4785</v>
      </c>
      <c r="K578" s="5" t="s">
        <v>4786</v>
      </c>
    </row>
    <row r="579">
      <c r="A579" s="5" t="s">
        <v>61</v>
      </c>
      <c r="B579" s="5" t="s">
        <v>12219</v>
      </c>
      <c r="C579" s="6">
        <v>1970.0</v>
      </c>
      <c r="D579" s="19">
        <v>630.0</v>
      </c>
      <c r="E579" s="14">
        <v>30.0</v>
      </c>
      <c r="F579" s="20"/>
      <c r="G579" s="20"/>
      <c r="H579" s="91">
        <f t="shared" si="1"/>
        <v>30</v>
      </c>
      <c r="I579" s="5" t="s">
        <v>989</v>
      </c>
      <c r="J579" s="5" t="s">
        <v>990</v>
      </c>
      <c r="K579" s="5" t="s">
        <v>991</v>
      </c>
    </row>
    <row r="580">
      <c r="A580" s="5" t="s">
        <v>69</v>
      </c>
      <c r="B580" s="5" t="s">
        <v>12219</v>
      </c>
      <c r="C580" s="6">
        <v>1970.0</v>
      </c>
      <c r="D580" s="19">
        <v>640.0</v>
      </c>
      <c r="E580" s="14">
        <v>31.0</v>
      </c>
      <c r="F580" s="20"/>
      <c r="G580" s="20"/>
      <c r="H580" s="91">
        <f t="shared" si="1"/>
        <v>31</v>
      </c>
      <c r="I580" s="5" t="s">
        <v>993</v>
      </c>
      <c r="J580" s="5" t="s">
        <v>994</v>
      </c>
      <c r="K580" s="5" t="s">
        <v>995</v>
      </c>
    </row>
    <row r="581">
      <c r="A581" s="5" t="s">
        <v>810</v>
      </c>
      <c r="B581" s="5" t="s">
        <v>12219</v>
      </c>
      <c r="C581" s="6">
        <v>1970.0</v>
      </c>
      <c r="D581" s="19">
        <v>660.0</v>
      </c>
      <c r="E581" s="14">
        <v>49.0</v>
      </c>
      <c r="F581" s="20"/>
      <c r="G581" s="20"/>
      <c r="H581" s="91">
        <f t="shared" si="1"/>
        <v>49</v>
      </c>
      <c r="I581" s="5" t="s">
        <v>997</v>
      </c>
      <c r="J581" s="5" t="s">
        <v>998</v>
      </c>
      <c r="K581" s="5" t="s">
        <v>999</v>
      </c>
    </row>
    <row r="582">
      <c r="A582" s="5" t="s">
        <v>6518</v>
      </c>
      <c r="B582" s="5" t="s">
        <v>11754</v>
      </c>
      <c r="C582" s="6">
        <v>1970.0</v>
      </c>
      <c r="D582" s="6">
        <v>670.0</v>
      </c>
      <c r="E582" s="14">
        <v>10.17</v>
      </c>
      <c r="F582" s="20"/>
      <c r="G582" s="20"/>
      <c r="H582" s="91">
        <f t="shared" si="1"/>
        <v>10.17</v>
      </c>
      <c r="I582" s="5" t="s">
        <v>6799</v>
      </c>
      <c r="J582" s="5" t="s">
        <v>6800</v>
      </c>
      <c r="K582" s="5" t="s">
        <v>6801</v>
      </c>
    </row>
    <row r="583">
      <c r="A583" s="5" t="s">
        <v>155</v>
      </c>
      <c r="B583" s="5" t="s">
        <v>12219</v>
      </c>
      <c r="C583" s="6">
        <v>1970.0</v>
      </c>
      <c r="D583" s="19">
        <v>700.0</v>
      </c>
      <c r="E583" s="14">
        <v>32.0</v>
      </c>
      <c r="F583" s="20"/>
      <c r="G583" s="20"/>
      <c r="H583" s="91">
        <f t="shared" si="1"/>
        <v>32</v>
      </c>
      <c r="I583" s="5" t="s">
        <v>1001</v>
      </c>
      <c r="J583" s="5" t="s">
        <v>1002</v>
      </c>
      <c r="K583" s="5" t="s">
        <v>1003</v>
      </c>
    </row>
    <row r="584">
      <c r="A584" s="5" t="s">
        <v>802</v>
      </c>
      <c r="B584" s="5" t="s">
        <v>12219</v>
      </c>
      <c r="C584" s="6">
        <v>1970.0</v>
      </c>
      <c r="D584" s="19">
        <v>712.0</v>
      </c>
      <c r="E584" s="14">
        <v>127.5</v>
      </c>
      <c r="F584" s="20"/>
      <c r="G584" s="20"/>
      <c r="H584" s="91">
        <f t="shared" si="1"/>
        <v>127.5</v>
      </c>
      <c r="I584" s="5" t="s">
        <v>1004</v>
      </c>
      <c r="J584" s="5" t="s">
        <v>1005</v>
      </c>
      <c r="K584" s="5" t="s">
        <v>1006</v>
      </c>
    </row>
    <row r="585">
      <c r="A585" s="5" t="s">
        <v>890</v>
      </c>
      <c r="B585" s="5" t="s">
        <v>12219</v>
      </c>
      <c r="C585" s="6">
        <v>1971.0</v>
      </c>
      <c r="D585" s="19">
        <v>20.0</v>
      </c>
      <c r="E585" s="14">
        <v>7.45</v>
      </c>
      <c r="F585" s="20"/>
      <c r="G585" s="20"/>
      <c r="H585" s="91">
        <f t="shared" si="1"/>
        <v>7.45</v>
      </c>
      <c r="I585" s="5" t="s">
        <v>1008</v>
      </c>
      <c r="J585" s="5" t="s">
        <v>1009</v>
      </c>
      <c r="K585" s="5" t="s">
        <v>1010</v>
      </c>
    </row>
    <row r="586">
      <c r="A586" s="5" t="s">
        <v>4787</v>
      </c>
      <c r="B586" s="5" t="s">
        <v>12264</v>
      </c>
      <c r="C586" s="6">
        <v>1971.0</v>
      </c>
      <c r="D586" s="19">
        <v>26.0</v>
      </c>
      <c r="E586" s="14">
        <v>4.99</v>
      </c>
      <c r="F586" s="20"/>
      <c r="G586" s="20"/>
      <c r="H586" s="91">
        <f t="shared" si="1"/>
        <v>4.99</v>
      </c>
      <c r="I586" s="5" t="s">
        <v>4789</v>
      </c>
      <c r="J586" s="5" t="s">
        <v>4790</v>
      </c>
      <c r="K586" s="5" t="s">
        <v>4791</v>
      </c>
    </row>
    <row r="587">
      <c r="A587" s="5" t="s">
        <v>4457</v>
      </c>
      <c r="B587" s="5" t="s">
        <v>12224</v>
      </c>
      <c r="C587" s="6">
        <v>1971.0</v>
      </c>
      <c r="D587" s="19">
        <v>30.0</v>
      </c>
      <c r="E587" s="14">
        <v>9.05</v>
      </c>
      <c r="F587" s="20"/>
      <c r="G587" s="20"/>
      <c r="H587" s="91">
        <f t="shared" si="1"/>
        <v>9.05</v>
      </c>
      <c r="I587" s="5" t="s">
        <v>4793</v>
      </c>
      <c r="J587" s="5" t="s">
        <v>4794</v>
      </c>
      <c r="K587" s="5" t="s">
        <v>4795</v>
      </c>
    </row>
    <row r="588">
      <c r="A588" s="5" t="s">
        <v>4509</v>
      </c>
      <c r="B588" s="5" t="s">
        <v>12247</v>
      </c>
      <c r="C588" s="6">
        <v>1971.0</v>
      </c>
      <c r="D588" s="19">
        <v>45.0</v>
      </c>
      <c r="E588" s="14">
        <v>5.5</v>
      </c>
      <c r="F588" s="20"/>
      <c r="G588" s="20"/>
      <c r="H588" s="91">
        <f t="shared" si="1"/>
        <v>5.5</v>
      </c>
      <c r="I588" s="5" t="s">
        <v>4797</v>
      </c>
      <c r="J588" s="5" t="s">
        <v>4798</v>
      </c>
      <c r="K588" s="5" t="s">
        <v>4799</v>
      </c>
    </row>
    <row r="589">
      <c r="A589" s="5" t="s">
        <v>305</v>
      </c>
      <c r="B589" s="5" t="s">
        <v>12219</v>
      </c>
      <c r="C589" s="6">
        <v>1971.0</v>
      </c>
      <c r="D589" s="19">
        <v>50.0</v>
      </c>
      <c r="E589" s="14">
        <v>5.5</v>
      </c>
      <c r="F589" s="20"/>
      <c r="G589" s="20"/>
      <c r="H589" s="91">
        <f t="shared" si="1"/>
        <v>5.5</v>
      </c>
      <c r="I589" s="5" t="s">
        <v>1012</v>
      </c>
      <c r="J589" s="5" t="s">
        <v>1013</v>
      </c>
      <c r="K589" s="5" t="s">
        <v>1014</v>
      </c>
    </row>
    <row r="590">
      <c r="A590" s="5" t="s">
        <v>618</v>
      </c>
      <c r="B590" s="5" t="s">
        <v>12219</v>
      </c>
      <c r="C590" s="6">
        <v>1971.0</v>
      </c>
      <c r="D590" s="19">
        <v>55.0</v>
      </c>
      <c r="E590" s="14">
        <v>4.0</v>
      </c>
      <c r="F590" s="20"/>
      <c r="G590" s="20"/>
      <c r="H590" s="91">
        <f t="shared" si="1"/>
        <v>4</v>
      </c>
      <c r="I590" s="5" t="s">
        <v>1016</v>
      </c>
      <c r="J590" s="5" t="s">
        <v>1017</v>
      </c>
      <c r="K590" s="5" t="s">
        <v>1018</v>
      </c>
    </row>
    <row r="591">
      <c r="A591" s="5" t="s">
        <v>6618</v>
      </c>
      <c r="B591" s="5" t="s">
        <v>11863</v>
      </c>
      <c r="C591" s="6">
        <v>1971.0</v>
      </c>
      <c r="D591" s="6">
        <v>100.0</v>
      </c>
      <c r="E591" s="14">
        <v>9.0</v>
      </c>
      <c r="F591" s="20"/>
      <c r="G591" s="20"/>
      <c r="H591" s="91">
        <f t="shared" si="1"/>
        <v>9</v>
      </c>
      <c r="I591" s="5" t="s">
        <v>6803</v>
      </c>
      <c r="J591" s="5" t="s">
        <v>6804</v>
      </c>
      <c r="K591" s="5" t="s">
        <v>6805</v>
      </c>
    </row>
    <row r="592">
      <c r="A592" s="5" t="s">
        <v>6372</v>
      </c>
      <c r="B592" s="5" t="s">
        <v>11754</v>
      </c>
      <c r="C592" s="6">
        <v>1971.0</v>
      </c>
      <c r="D592" s="6">
        <v>110.0</v>
      </c>
      <c r="E592" s="14">
        <v>1.25</v>
      </c>
      <c r="F592" s="20"/>
      <c r="G592" s="20"/>
      <c r="H592" s="91">
        <f t="shared" si="1"/>
        <v>1.25</v>
      </c>
      <c r="I592" s="5" t="s">
        <v>6807</v>
      </c>
      <c r="J592" s="5" t="s">
        <v>6808</v>
      </c>
      <c r="K592" s="5" t="s">
        <v>6809</v>
      </c>
    </row>
    <row r="593">
      <c r="A593" s="5" t="s">
        <v>6810</v>
      </c>
      <c r="B593" s="5" t="s">
        <v>11754</v>
      </c>
      <c r="C593" s="6">
        <v>1971.0</v>
      </c>
      <c r="D593" s="6">
        <v>117.0</v>
      </c>
      <c r="E593" s="14">
        <v>5.0</v>
      </c>
      <c r="F593" s="20"/>
      <c r="G593" s="20"/>
      <c r="H593" s="91">
        <f t="shared" si="1"/>
        <v>5</v>
      </c>
      <c r="I593" s="5" t="s">
        <v>6812</v>
      </c>
      <c r="J593" s="5" t="s">
        <v>6813</v>
      </c>
      <c r="K593" s="5" t="s">
        <v>6814</v>
      </c>
    </row>
    <row r="594">
      <c r="A594" s="5" t="s">
        <v>4321</v>
      </c>
      <c r="B594" s="5" t="s">
        <v>12247</v>
      </c>
      <c r="C594" s="6">
        <v>1971.0</v>
      </c>
      <c r="D594" s="19">
        <v>140.0</v>
      </c>
      <c r="E594" s="14">
        <v>1.5</v>
      </c>
      <c r="F594" s="20"/>
      <c r="G594" s="20"/>
      <c r="H594" s="91">
        <f t="shared" si="1"/>
        <v>1.5</v>
      </c>
      <c r="I594" s="5" t="s">
        <v>4801</v>
      </c>
      <c r="J594" s="5" t="s">
        <v>4802</v>
      </c>
      <c r="K594" s="5" t="s">
        <v>4803</v>
      </c>
    </row>
    <row r="595">
      <c r="A595" s="5" t="s">
        <v>758</v>
      </c>
      <c r="B595" s="5" t="s">
        <v>12219</v>
      </c>
      <c r="C595" s="6">
        <v>1971.0</v>
      </c>
      <c r="D595" s="19">
        <v>160.0</v>
      </c>
      <c r="E595" s="14">
        <v>12.49</v>
      </c>
      <c r="F595" s="6">
        <v>1.0</v>
      </c>
      <c r="G595" s="5" t="s">
        <v>12265</v>
      </c>
      <c r="H595" s="20">
        <f t="shared" si="1"/>
        <v>0</v>
      </c>
      <c r="I595" s="5" t="s">
        <v>1020</v>
      </c>
      <c r="J595" s="5" t="s">
        <v>1021</v>
      </c>
      <c r="K595" s="5" t="s">
        <v>1022</v>
      </c>
    </row>
    <row r="596">
      <c r="A596" s="5" t="s">
        <v>69</v>
      </c>
      <c r="B596" s="5" t="s">
        <v>12219</v>
      </c>
      <c r="C596" s="6">
        <v>1971.0</v>
      </c>
      <c r="D596" s="19">
        <v>180.0</v>
      </c>
      <c r="E596" s="14">
        <v>5.0</v>
      </c>
      <c r="F596" s="20"/>
      <c r="G596" s="20"/>
      <c r="H596" s="91">
        <f t="shared" si="1"/>
        <v>5</v>
      </c>
      <c r="I596" s="5" t="s">
        <v>1024</v>
      </c>
      <c r="J596" s="5" t="s">
        <v>1025</v>
      </c>
      <c r="K596" s="5" t="s">
        <v>1026</v>
      </c>
    </row>
    <row r="597">
      <c r="A597" s="5" t="s">
        <v>754</v>
      </c>
      <c r="B597" s="5" t="s">
        <v>12219</v>
      </c>
      <c r="C597" s="6">
        <v>1971.0</v>
      </c>
      <c r="D597" s="19">
        <v>210.0</v>
      </c>
      <c r="E597" s="14">
        <v>4.0</v>
      </c>
      <c r="F597" s="6">
        <v>1.0</v>
      </c>
      <c r="G597" s="5" t="s">
        <v>12266</v>
      </c>
      <c r="H597" s="20">
        <f t="shared" si="1"/>
        <v>0</v>
      </c>
      <c r="I597" s="5" t="s">
        <v>1028</v>
      </c>
      <c r="J597" s="5" t="s">
        <v>1029</v>
      </c>
      <c r="K597" s="5" t="s">
        <v>1030</v>
      </c>
    </row>
    <row r="598">
      <c r="A598" s="5" t="s">
        <v>6518</v>
      </c>
      <c r="B598" s="5" t="s">
        <v>11754</v>
      </c>
      <c r="C598" s="6">
        <v>1971.0</v>
      </c>
      <c r="D598" s="6">
        <v>220.0</v>
      </c>
      <c r="E598" s="14">
        <v>2.0</v>
      </c>
      <c r="F598" s="20"/>
      <c r="G598" s="20"/>
      <c r="H598" s="91">
        <f t="shared" si="1"/>
        <v>2</v>
      </c>
      <c r="I598" s="5" t="s">
        <v>6816</v>
      </c>
      <c r="J598" s="5" t="s">
        <v>6817</v>
      </c>
      <c r="K598" s="5" t="s">
        <v>6818</v>
      </c>
    </row>
    <row r="599">
      <c r="A599" s="5" t="s">
        <v>500</v>
      </c>
      <c r="B599" s="5" t="s">
        <v>12219</v>
      </c>
      <c r="C599" s="6">
        <v>1971.0</v>
      </c>
      <c r="D599" s="19">
        <v>230.0</v>
      </c>
      <c r="E599" s="14">
        <v>4.0</v>
      </c>
      <c r="F599" s="20"/>
      <c r="G599" s="20"/>
      <c r="H599" s="91">
        <f t="shared" si="1"/>
        <v>4</v>
      </c>
      <c r="I599" s="5" t="s">
        <v>1032</v>
      </c>
      <c r="J599" s="5" t="s">
        <v>1033</v>
      </c>
      <c r="K599" s="5" t="s">
        <v>1034</v>
      </c>
    </row>
    <row r="600">
      <c r="A600" s="5" t="s">
        <v>4000</v>
      </c>
      <c r="B600" s="5" t="s">
        <v>12225</v>
      </c>
      <c r="C600" s="6">
        <v>1971.0</v>
      </c>
      <c r="D600" s="19">
        <v>248.0</v>
      </c>
      <c r="E600" s="14">
        <v>1.0</v>
      </c>
      <c r="F600" s="20"/>
      <c r="G600" s="20"/>
      <c r="H600" s="91">
        <f t="shared" si="1"/>
        <v>1</v>
      </c>
      <c r="I600" s="5" t="s">
        <v>4805</v>
      </c>
      <c r="J600" s="5" t="s">
        <v>4806</v>
      </c>
      <c r="K600" s="5" t="s">
        <v>4807</v>
      </c>
    </row>
    <row r="601">
      <c r="A601" s="5" t="s">
        <v>810</v>
      </c>
      <c r="B601" s="5" t="s">
        <v>12219</v>
      </c>
      <c r="C601" s="6">
        <v>1971.0</v>
      </c>
      <c r="D601" s="19">
        <v>250.0</v>
      </c>
      <c r="E601" s="14">
        <v>6.95</v>
      </c>
      <c r="F601" s="20"/>
      <c r="G601" s="20"/>
      <c r="H601" s="91">
        <f t="shared" si="1"/>
        <v>6.95</v>
      </c>
      <c r="I601" s="5" t="s">
        <v>1036</v>
      </c>
      <c r="J601" s="5" t="s">
        <v>1037</v>
      </c>
      <c r="K601" s="5" t="s">
        <v>1038</v>
      </c>
    </row>
    <row r="602">
      <c r="A602" s="5" t="s">
        <v>563</v>
      </c>
      <c r="B602" s="5" t="s">
        <v>12219</v>
      </c>
      <c r="C602" s="6">
        <v>1971.0</v>
      </c>
      <c r="D602" s="19">
        <v>264.0</v>
      </c>
      <c r="E602" s="14">
        <v>6.0</v>
      </c>
      <c r="F602" s="6">
        <v>1.0</v>
      </c>
      <c r="G602" s="5" t="s">
        <v>794</v>
      </c>
      <c r="H602" s="20">
        <f t="shared" si="1"/>
        <v>0</v>
      </c>
      <c r="I602" s="5" t="s">
        <v>1039</v>
      </c>
      <c r="J602" s="5" t="s">
        <v>1040</v>
      </c>
      <c r="K602" s="5" t="s">
        <v>1041</v>
      </c>
    </row>
    <row r="603">
      <c r="A603" s="5" t="s">
        <v>4545</v>
      </c>
      <c r="B603" s="5" t="s">
        <v>12247</v>
      </c>
      <c r="C603" s="6">
        <v>1971.0</v>
      </c>
      <c r="D603" s="19">
        <v>280.0</v>
      </c>
      <c r="E603" s="14">
        <v>2.0</v>
      </c>
      <c r="F603" s="20"/>
      <c r="G603" s="20"/>
      <c r="H603" s="91">
        <f t="shared" si="1"/>
        <v>2</v>
      </c>
      <c r="I603" s="5" t="s">
        <v>4809</v>
      </c>
      <c r="J603" s="5" t="s">
        <v>4810</v>
      </c>
      <c r="K603" s="5" t="s">
        <v>4811</v>
      </c>
    </row>
    <row r="604">
      <c r="A604" s="5" t="s">
        <v>181</v>
      </c>
      <c r="B604" s="5" t="s">
        <v>12219</v>
      </c>
      <c r="C604" s="6">
        <v>1971.0</v>
      </c>
      <c r="D604" s="19">
        <v>300.0</v>
      </c>
      <c r="E604" s="14">
        <v>3.0</v>
      </c>
      <c r="F604" s="20"/>
      <c r="G604" s="20"/>
      <c r="H604" s="91">
        <f t="shared" si="1"/>
        <v>3</v>
      </c>
      <c r="I604" s="5" t="s">
        <v>1043</v>
      </c>
      <c r="J604" s="5" t="s">
        <v>1044</v>
      </c>
      <c r="K604" s="5" t="s">
        <v>1045</v>
      </c>
    </row>
    <row r="605">
      <c r="A605" s="5" t="s">
        <v>4291</v>
      </c>
      <c r="B605" s="5" t="s">
        <v>12247</v>
      </c>
      <c r="C605" s="6">
        <v>1971.0</v>
      </c>
      <c r="D605" s="19">
        <v>325.0</v>
      </c>
      <c r="E605" s="14">
        <v>5.0</v>
      </c>
      <c r="F605" s="20"/>
      <c r="G605" s="20"/>
      <c r="H605" s="91">
        <f t="shared" si="1"/>
        <v>5</v>
      </c>
      <c r="I605" s="5" t="s">
        <v>4813</v>
      </c>
      <c r="J605" s="5" t="s">
        <v>4814</v>
      </c>
      <c r="K605" s="5" t="s">
        <v>4815</v>
      </c>
    </row>
    <row r="606">
      <c r="A606" s="5" t="s">
        <v>6825</v>
      </c>
      <c r="B606" s="5" t="s">
        <v>11863</v>
      </c>
      <c r="C606" s="6">
        <v>1971.0</v>
      </c>
      <c r="D606" s="6">
        <v>341.0</v>
      </c>
      <c r="E606" s="14">
        <v>7.5</v>
      </c>
      <c r="F606" s="20"/>
      <c r="G606" s="20"/>
      <c r="H606" s="91">
        <f t="shared" si="1"/>
        <v>7.5</v>
      </c>
      <c r="I606" s="5" t="s">
        <v>6827</v>
      </c>
      <c r="J606" s="5" t="s">
        <v>6828</v>
      </c>
      <c r="K606" s="5" t="s">
        <v>6829</v>
      </c>
    </row>
    <row r="607">
      <c r="A607" s="5" t="s">
        <v>4278</v>
      </c>
      <c r="B607" s="5" t="s">
        <v>12227</v>
      </c>
      <c r="C607" s="6">
        <v>1971.0</v>
      </c>
      <c r="D607" s="19">
        <v>350.0</v>
      </c>
      <c r="E607" s="14">
        <v>1.5</v>
      </c>
      <c r="F607" s="20"/>
      <c r="G607" s="20"/>
      <c r="H607" s="91">
        <f t="shared" si="1"/>
        <v>1.5</v>
      </c>
      <c r="I607" s="5" t="s">
        <v>4817</v>
      </c>
      <c r="J607" s="5" t="s">
        <v>4818</v>
      </c>
      <c r="K607" s="5" t="s">
        <v>4819</v>
      </c>
    </row>
    <row r="608">
      <c r="A608" s="5" t="s">
        <v>4550</v>
      </c>
      <c r="B608" s="5" t="s">
        <v>12224</v>
      </c>
      <c r="C608" s="6">
        <v>1971.0</v>
      </c>
      <c r="D608" s="19">
        <v>361.0</v>
      </c>
      <c r="E608" s="14">
        <v>3.0</v>
      </c>
      <c r="F608" s="20"/>
      <c r="G608" s="20"/>
      <c r="H608" s="91">
        <f t="shared" si="1"/>
        <v>3</v>
      </c>
      <c r="I608" s="5" t="s">
        <v>4821</v>
      </c>
      <c r="J608" s="5" t="s">
        <v>4822</v>
      </c>
      <c r="K608" s="5" t="s">
        <v>4823</v>
      </c>
    </row>
    <row r="609">
      <c r="A609" s="5" t="s">
        <v>4731</v>
      </c>
      <c r="B609" s="5" t="s">
        <v>12222</v>
      </c>
      <c r="C609" s="6">
        <v>1971.0</v>
      </c>
      <c r="D609" s="19">
        <v>384.0</v>
      </c>
      <c r="E609" s="14">
        <v>1.5</v>
      </c>
      <c r="F609" s="20"/>
      <c r="G609" s="20"/>
      <c r="H609" s="91">
        <f t="shared" si="1"/>
        <v>1.5</v>
      </c>
      <c r="I609" s="5" t="s">
        <v>4825</v>
      </c>
      <c r="J609" s="5" t="s">
        <v>4826</v>
      </c>
      <c r="K609" s="5" t="s">
        <v>4827</v>
      </c>
    </row>
    <row r="610">
      <c r="A610" s="5" t="s">
        <v>65</v>
      </c>
      <c r="B610" s="5" t="s">
        <v>12219</v>
      </c>
      <c r="C610" s="6">
        <v>1971.0</v>
      </c>
      <c r="D610" s="19">
        <v>400.0</v>
      </c>
      <c r="E610" s="14">
        <v>20.0</v>
      </c>
      <c r="F610" s="20"/>
      <c r="G610" s="20"/>
      <c r="H610" s="91">
        <f t="shared" si="1"/>
        <v>20</v>
      </c>
      <c r="I610" s="5" t="s">
        <v>1047</v>
      </c>
      <c r="J610" s="5" t="s">
        <v>1048</v>
      </c>
      <c r="K610" s="5" t="s">
        <v>1049</v>
      </c>
    </row>
    <row r="611">
      <c r="A611" s="5" t="s">
        <v>269</v>
      </c>
      <c r="B611" s="5" t="s">
        <v>12219</v>
      </c>
      <c r="C611" s="6">
        <v>1971.0</v>
      </c>
      <c r="D611" s="19">
        <v>450.0</v>
      </c>
      <c r="E611" s="14">
        <v>3.25</v>
      </c>
      <c r="F611" s="6">
        <v>1.0</v>
      </c>
      <c r="G611" s="5" t="s">
        <v>1050</v>
      </c>
      <c r="H611" s="20">
        <f t="shared" si="1"/>
        <v>0</v>
      </c>
      <c r="I611" s="5" t="s">
        <v>1051</v>
      </c>
      <c r="J611" s="5" t="s">
        <v>1052</v>
      </c>
      <c r="K611" s="5" t="s">
        <v>1053</v>
      </c>
    </row>
    <row r="612">
      <c r="A612" s="5" t="s">
        <v>802</v>
      </c>
      <c r="B612" s="5" t="s">
        <v>12219</v>
      </c>
      <c r="C612" s="6">
        <v>1971.0</v>
      </c>
      <c r="D612" s="19">
        <v>513.0</v>
      </c>
      <c r="E612" s="14">
        <v>64.5</v>
      </c>
      <c r="F612" s="20"/>
      <c r="G612" s="20"/>
      <c r="H612" s="91">
        <f t="shared" si="1"/>
        <v>64.5</v>
      </c>
      <c r="I612" s="5" t="s">
        <v>1055</v>
      </c>
      <c r="J612" s="5" t="s">
        <v>1056</v>
      </c>
      <c r="K612" s="5" t="s">
        <v>1057</v>
      </c>
    </row>
    <row r="613">
      <c r="A613" s="5" t="s">
        <v>61</v>
      </c>
      <c r="B613" s="5" t="s">
        <v>12219</v>
      </c>
      <c r="C613" s="6">
        <v>1971.0</v>
      </c>
      <c r="D613" s="19">
        <v>525.0</v>
      </c>
      <c r="E613" s="14">
        <v>23.0</v>
      </c>
      <c r="F613" s="20"/>
      <c r="G613" s="20"/>
      <c r="H613" s="91">
        <f t="shared" si="1"/>
        <v>23</v>
      </c>
      <c r="I613" s="5" t="s">
        <v>1059</v>
      </c>
      <c r="J613" s="5" t="s">
        <v>1060</v>
      </c>
      <c r="K613" s="5" t="s">
        <v>1061</v>
      </c>
    </row>
    <row r="614">
      <c r="A614" s="5" t="s">
        <v>289</v>
      </c>
      <c r="B614" s="5" t="s">
        <v>12219</v>
      </c>
      <c r="C614" s="6">
        <v>1971.0</v>
      </c>
      <c r="D614" s="19">
        <v>530.0</v>
      </c>
      <c r="E614" s="14">
        <v>6.15</v>
      </c>
      <c r="F614" s="20"/>
      <c r="G614" s="20"/>
      <c r="H614" s="91">
        <f t="shared" si="1"/>
        <v>6.15</v>
      </c>
      <c r="I614" s="5" t="s">
        <v>1063</v>
      </c>
      <c r="J614" s="5" t="s">
        <v>1064</v>
      </c>
      <c r="K614" s="5" t="s">
        <v>1065</v>
      </c>
    </row>
    <row r="615">
      <c r="A615" s="5" t="s">
        <v>4052</v>
      </c>
      <c r="B615" s="5" t="s">
        <v>12221</v>
      </c>
      <c r="C615" s="6">
        <v>1971.0</v>
      </c>
      <c r="D615" s="19">
        <v>550.0</v>
      </c>
      <c r="E615" s="14">
        <v>7.5</v>
      </c>
      <c r="F615" s="20"/>
      <c r="G615" s="20"/>
      <c r="H615" s="91">
        <f t="shared" si="1"/>
        <v>7.5</v>
      </c>
      <c r="I615" s="5" t="s">
        <v>4829</v>
      </c>
      <c r="J615" s="5" t="s">
        <v>4830</v>
      </c>
      <c r="K615" s="5" t="s">
        <v>4831</v>
      </c>
    </row>
    <row r="616">
      <c r="A616" s="5" t="s">
        <v>654</v>
      </c>
      <c r="B616" s="5" t="s">
        <v>12219</v>
      </c>
      <c r="C616" s="6">
        <v>1971.0</v>
      </c>
      <c r="D616" s="19">
        <v>570.0</v>
      </c>
      <c r="E616" s="14">
        <v>15.0</v>
      </c>
      <c r="F616" s="20"/>
      <c r="G616" s="20"/>
      <c r="H616" s="91">
        <f t="shared" si="1"/>
        <v>15</v>
      </c>
      <c r="I616" s="5" t="s">
        <v>1067</v>
      </c>
      <c r="J616" s="5" t="s">
        <v>1068</v>
      </c>
      <c r="K616" s="5" t="s">
        <v>1069</v>
      </c>
    </row>
    <row r="617">
      <c r="A617" s="5" t="s">
        <v>6405</v>
      </c>
      <c r="B617" s="5" t="s">
        <v>11754</v>
      </c>
      <c r="C617" s="6">
        <v>1971.0</v>
      </c>
      <c r="D617" s="6">
        <v>574.0</v>
      </c>
      <c r="E617" s="14">
        <v>2.25</v>
      </c>
      <c r="F617" s="20"/>
      <c r="G617" s="20"/>
      <c r="H617" s="91">
        <f t="shared" si="1"/>
        <v>2.25</v>
      </c>
      <c r="I617" s="5" t="s">
        <v>6831</v>
      </c>
      <c r="J617" s="5" t="s">
        <v>6832</v>
      </c>
      <c r="K617" s="5" t="s">
        <v>6833</v>
      </c>
    </row>
    <row r="618">
      <c r="A618" s="5" t="s">
        <v>4513</v>
      </c>
      <c r="B618" s="5" t="s">
        <v>12251</v>
      </c>
      <c r="C618" s="6">
        <v>1971.0</v>
      </c>
      <c r="D618" s="19">
        <v>580.0</v>
      </c>
      <c r="E618" s="14">
        <v>10.0</v>
      </c>
      <c r="F618" s="20"/>
      <c r="G618" s="20"/>
      <c r="H618" s="91">
        <f t="shared" si="1"/>
        <v>10</v>
      </c>
      <c r="I618" s="5" t="s">
        <v>4833</v>
      </c>
      <c r="J618" s="5" t="s">
        <v>4834</v>
      </c>
      <c r="K618" s="5" t="s">
        <v>4835</v>
      </c>
    </row>
    <row r="619">
      <c r="A619" s="5" t="s">
        <v>19</v>
      </c>
      <c r="B619" s="5" t="s">
        <v>12219</v>
      </c>
      <c r="C619" s="6">
        <v>1971.0</v>
      </c>
      <c r="D619" s="19">
        <v>600.0</v>
      </c>
      <c r="E619" s="14">
        <v>35.0</v>
      </c>
      <c r="F619" s="20"/>
      <c r="G619" s="20"/>
      <c r="H619" s="91">
        <f t="shared" si="1"/>
        <v>35</v>
      </c>
      <c r="I619" s="5" t="s">
        <v>1071</v>
      </c>
      <c r="J619" s="5" t="s">
        <v>1072</v>
      </c>
      <c r="K619" s="5" t="s">
        <v>1073</v>
      </c>
    </row>
    <row r="620">
      <c r="A620" s="5" t="s">
        <v>6436</v>
      </c>
      <c r="B620" s="5" t="s">
        <v>11754</v>
      </c>
      <c r="C620" s="6">
        <v>1971.0</v>
      </c>
      <c r="D620" s="6">
        <v>605.0</v>
      </c>
      <c r="E620" s="14">
        <v>2.0</v>
      </c>
      <c r="F620" s="20"/>
      <c r="G620" s="20"/>
      <c r="H620" s="91">
        <f t="shared" si="1"/>
        <v>2</v>
      </c>
      <c r="I620" s="5" t="s">
        <v>6835</v>
      </c>
      <c r="J620" s="5" t="s">
        <v>6836</v>
      </c>
      <c r="K620" s="5" t="s">
        <v>6837</v>
      </c>
    </row>
    <row r="621">
      <c r="A621" s="5" t="s">
        <v>426</v>
      </c>
      <c r="B621" s="5" t="s">
        <v>12219</v>
      </c>
      <c r="C621" s="6">
        <v>1971.0</v>
      </c>
      <c r="D621" s="19">
        <v>625.0</v>
      </c>
      <c r="E621" s="14">
        <v>24.25</v>
      </c>
      <c r="F621" s="20"/>
      <c r="G621" s="20"/>
      <c r="H621" s="91">
        <f t="shared" si="1"/>
        <v>24.25</v>
      </c>
      <c r="I621" s="5" t="s">
        <v>1075</v>
      </c>
      <c r="J621" s="5" t="s">
        <v>1076</v>
      </c>
      <c r="K621" s="5" t="s">
        <v>1077</v>
      </c>
    </row>
    <row r="622">
      <c r="A622" s="5" t="s">
        <v>98</v>
      </c>
      <c r="B622" s="5" t="s">
        <v>12219</v>
      </c>
      <c r="C622" s="6">
        <v>1971.0</v>
      </c>
      <c r="D622" s="19">
        <v>630.0</v>
      </c>
      <c r="E622" s="14">
        <v>50.0</v>
      </c>
      <c r="F622" s="20"/>
      <c r="G622" s="20"/>
      <c r="H622" s="91">
        <f t="shared" si="1"/>
        <v>50</v>
      </c>
      <c r="I622" s="5" t="s">
        <v>1079</v>
      </c>
      <c r="J622" s="5" t="s">
        <v>1080</v>
      </c>
      <c r="K622" s="5" t="s">
        <v>1081</v>
      </c>
    </row>
    <row r="623">
      <c r="A623" s="5" t="s">
        <v>155</v>
      </c>
      <c r="B623" s="5" t="s">
        <v>12219</v>
      </c>
      <c r="C623" s="6">
        <v>1971.0</v>
      </c>
      <c r="D623" s="19">
        <v>640.0</v>
      </c>
      <c r="E623" s="14">
        <v>7.0</v>
      </c>
      <c r="F623" s="20"/>
      <c r="G623" s="20"/>
      <c r="H623" s="91">
        <f t="shared" si="1"/>
        <v>7</v>
      </c>
      <c r="I623" s="5" t="s">
        <v>1083</v>
      </c>
      <c r="J623" s="5" t="s">
        <v>1084</v>
      </c>
      <c r="K623" s="5" t="s">
        <v>1085</v>
      </c>
    </row>
    <row r="624">
      <c r="A624" s="5" t="s">
        <v>4099</v>
      </c>
      <c r="B624" s="5" t="s">
        <v>12227</v>
      </c>
      <c r="C624" s="6">
        <v>1971.0</v>
      </c>
      <c r="D624" s="19">
        <v>740.0</v>
      </c>
      <c r="E624" s="14">
        <v>21.0</v>
      </c>
      <c r="F624" s="20"/>
      <c r="G624" s="20"/>
      <c r="H624" s="91">
        <f t="shared" si="1"/>
        <v>21</v>
      </c>
      <c r="I624" s="5" t="s">
        <v>4837</v>
      </c>
      <c r="J624" s="5" t="s">
        <v>4838</v>
      </c>
      <c r="K624" s="5" t="s">
        <v>4839</v>
      </c>
    </row>
    <row r="625">
      <c r="A625" s="5" t="s">
        <v>289</v>
      </c>
      <c r="B625" s="5" t="s">
        <v>12219</v>
      </c>
      <c r="C625" s="6">
        <v>1972.0</v>
      </c>
      <c r="D625" s="19">
        <v>37.0</v>
      </c>
      <c r="E625" s="14">
        <v>5.25</v>
      </c>
      <c r="F625" s="20"/>
      <c r="G625" s="20"/>
      <c r="H625" s="91">
        <f t="shared" si="1"/>
        <v>5.25</v>
      </c>
      <c r="I625" s="5" t="s">
        <v>1087</v>
      </c>
      <c r="J625" s="5" t="s">
        <v>1088</v>
      </c>
      <c r="K625" s="5" t="s">
        <v>1089</v>
      </c>
    </row>
    <row r="626">
      <c r="A626" s="5" t="s">
        <v>19</v>
      </c>
      <c r="B626" s="5" t="s">
        <v>12219</v>
      </c>
      <c r="C626" s="6">
        <v>1972.0</v>
      </c>
      <c r="D626" s="19">
        <v>49.0</v>
      </c>
      <c r="E626" s="14">
        <v>14.99</v>
      </c>
      <c r="F626" s="20"/>
      <c r="G626" s="20"/>
      <c r="H626" s="91">
        <f t="shared" si="1"/>
        <v>14.99</v>
      </c>
      <c r="I626" s="5" t="s">
        <v>1091</v>
      </c>
      <c r="J626" s="5" t="s">
        <v>1092</v>
      </c>
      <c r="K626" s="5" t="s">
        <v>1093</v>
      </c>
    </row>
    <row r="627">
      <c r="A627" s="5" t="s">
        <v>4052</v>
      </c>
      <c r="B627" s="5" t="s">
        <v>12221</v>
      </c>
      <c r="C627" s="6">
        <v>1972.0</v>
      </c>
      <c r="D627" s="19">
        <v>51.0</v>
      </c>
      <c r="E627" s="14">
        <v>5.04</v>
      </c>
      <c r="F627" s="20"/>
      <c r="G627" s="20"/>
      <c r="H627" s="91">
        <f t="shared" si="1"/>
        <v>5.04</v>
      </c>
      <c r="I627" s="5" t="s">
        <v>4841</v>
      </c>
      <c r="J627" s="5" t="s">
        <v>4842</v>
      </c>
      <c r="K627" s="5" t="s">
        <v>4843</v>
      </c>
    </row>
    <row r="628">
      <c r="A628" s="5" t="s">
        <v>4844</v>
      </c>
      <c r="B628" s="5" t="s">
        <v>12222</v>
      </c>
      <c r="C628" s="6">
        <v>1972.0</v>
      </c>
      <c r="D628" s="19">
        <v>79.0</v>
      </c>
      <c r="E628" s="14">
        <v>13.48</v>
      </c>
      <c r="F628" s="20"/>
      <c r="G628" s="20"/>
      <c r="H628" s="91">
        <f t="shared" si="1"/>
        <v>13.48</v>
      </c>
      <c r="I628" s="5" t="s">
        <v>4846</v>
      </c>
      <c r="J628" s="5" t="s">
        <v>4847</v>
      </c>
      <c r="K628" s="5" t="s">
        <v>4848</v>
      </c>
    </row>
    <row r="629">
      <c r="A629" s="5" t="s">
        <v>4513</v>
      </c>
      <c r="B629" s="5" t="s">
        <v>12251</v>
      </c>
      <c r="C629" s="6">
        <v>1972.0</v>
      </c>
      <c r="D629" s="19">
        <v>80.0</v>
      </c>
      <c r="E629" s="14">
        <v>1.75</v>
      </c>
      <c r="F629" s="20"/>
      <c r="G629" s="20"/>
      <c r="H629" s="91">
        <f t="shared" si="1"/>
        <v>1.75</v>
      </c>
      <c r="I629" s="5" t="s">
        <v>4850</v>
      </c>
      <c r="J629" s="5" t="s">
        <v>4851</v>
      </c>
      <c r="K629" s="5" t="s">
        <v>4852</v>
      </c>
    </row>
    <row r="630">
      <c r="A630" s="5" t="s">
        <v>155</v>
      </c>
      <c r="B630" s="5" t="s">
        <v>12219</v>
      </c>
      <c r="C630" s="6">
        <v>1972.0</v>
      </c>
      <c r="D630" s="19">
        <v>100.0</v>
      </c>
      <c r="E630" s="14">
        <v>3.0</v>
      </c>
      <c r="F630" s="6">
        <v>1.0</v>
      </c>
      <c r="G630" s="5" t="s">
        <v>12267</v>
      </c>
      <c r="H630" s="20">
        <f t="shared" si="1"/>
        <v>0</v>
      </c>
      <c r="I630" s="5" t="s">
        <v>1095</v>
      </c>
      <c r="J630" s="5" t="s">
        <v>1096</v>
      </c>
      <c r="K630" s="5" t="s">
        <v>1097</v>
      </c>
    </row>
    <row r="631">
      <c r="A631" s="5" t="s">
        <v>269</v>
      </c>
      <c r="B631" s="5" t="s">
        <v>12219</v>
      </c>
      <c r="C631" s="6">
        <v>1972.0</v>
      </c>
      <c r="D631" s="19">
        <v>130.0</v>
      </c>
      <c r="E631" s="14">
        <v>2.75</v>
      </c>
      <c r="F631" s="6">
        <v>1.0</v>
      </c>
      <c r="G631" s="5" t="s">
        <v>1050</v>
      </c>
      <c r="H631" s="20">
        <f t="shared" si="1"/>
        <v>0</v>
      </c>
      <c r="I631" s="5" t="s">
        <v>1098</v>
      </c>
      <c r="J631" s="5" t="s">
        <v>1099</v>
      </c>
      <c r="K631" s="5" t="s">
        <v>1100</v>
      </c>
    </row>
    <row r="632">
      <c r="A632" s="5" t="s">
        <v>563</v>
      </c>
      <c r="B632" s="5" t="s">
        <v>12219</v>
      </c>
      <c r="C632" s="6">
        <v>1972.0</v>
      </c>
      <c r="D632" s="19">
        <v>132.0</v>
      </c>
      <c r="E632" s="14">
        <v>6.0</v>
      </c>
      <c r="F632" s="20"/>
      <c r="G632" s="20"/>
      <c r="H632" s="91">
        <f t="shared" si="1"/>
        <v>6</v>
      </c>
      <c r="I632" s="5" t="s">
        <v>1102</v>
      </c>
      <c r="J632" s="5" t="s">
        <v>1103</v>
      </c>
      <c r="K632" s="5" t="s">
        <v>1104</v>
      </c>
    </row>
    <row r="633">
      <c r="A633" s="5" t="s">
        <v>6810</v>
      </c>
      <c r="B633" s="5" t="s">
        <v>11754</v>
      </c>
      <c r="C633" s="6">
        <v>1972.0</v>
      </c>
      <c r="D633" s="6">
        <v>154.0</v>
      </c>
      <c r="E633" s="14">
        <v>1.0</v>
      </c>
      <c r="F633" s="20"/>
      <c r="G633" s="20"/>
      <c r="H633" s="91">
        <f t="shared" si="1"/>
        <v>1</v>
      </c>
      <c r="I633" s="5" t="s">
        <v>6839</v>
      </c>
      <c r="J633" s="5" t="s">
        <v>6840</v>
      </c>
      <c r="K633" s="5" t="s">
        <v>6841</v>
      </c>
    </row>
    <row r="634">
      <c r="A634" s="5" t="s">
        <v>6436</v>
      </c>
      <c r="B634" s="5" t="s">
        <v>11754</v>
      </c>
      <c r="C634" s="6">
        <v>1972.0</v>
      </c>
      <c r="D634" s="6">
        <v>195.0</v>
      </c>
      <c r="E634" s="14">
        <v>4.0</v>
      </c>
      <c r="F634" s="20"/>
      <c r="G634" s="20"/>
      <c r="H634" s="91">
        <f t="shared" si="1"/>
        <v>4</v>
      </c>
      <c r="I634" s="5" t="s">
        <v>6843</v>
      </c>
      <c r="J634" s="5" t="s">
        <v>6844</v>
      </c>
      <c r="K634" s="5" t="s">
        <v>6845</v>
      </c>
    </row>
    <row r="635">
      <c r="A635" s="5" t="s">
        <v>426</v>
      </c>
      <c r="B635" s="5" t="s">
        <v>12219</v>
      </c>
      <c r="C635" s="6">
        <v>1972.0</v>
      </c>
      <c r="D635" s="19">
        <v>200.0</v>
      </c>
      <c r="E635" s="14">
        <v>3.0</v>
      </c>
      <c r="F635" s="20"/>
      <c r="G635" s="20"/>
      <c r="H635" s="91">
        <f t="shared" si="1"/>
        <v>3</v>
      </c>
      <c r="I635" s="5" t="s">
        <v>1106</v>
      </c>
      <c r="J635" s="5" t="s">
        <v>1107</v>
      </c>
      <c r="K635" s="5" t="s">
        <v>1108</v>
      </c>
    </row>
    <row r="636">
      <c r="A636" s="5" t="s">
        <v>4731</v>
      </c>
      <c r="B636" s="5" t="s">
        <v>12222</v>
      </c>
      <c r="C636" s="6">
        <v>1972.0</v>
      </c>
      <c r="D636" s="19">
        <v>241.0</v>
      </c>
      <c r="E636" s="14">
        <v>1.25</v>
      </c>
      <c r="F636" s="20"/>
      <c r="G636" s="20"/>
      <c r="H636" s="91">
        <f t="shared" si="1"/>
        <v>1.25</v>
      </c>
      <c r="I636" s="5" t="s">
        <v>4854</v>
      </c>
      <c r="J636" s="5" t="s">
        <v>4855</v>
      </c>
      <c r="K636" s="5" t="s">
        <v>4856</v>
      </c>
    </row>
    <row r="637">
      <c r="A637" s="5" t="s">
        <v>654</v>
      </c>
      <c r="B637" s="5" t="s">
        <v>12219</v>
      </c>
      <c r="C637" s="6">
        <v>1972.0</v>
      </c>
      <c r="D637" s="19">
        <v>270.0</v>
      </c>
      <c r="E637" s="14">
        <v>6.0</v>
      </c>
      <c r="F637" s="6">
        <v>1.0</v>
      </c>
      <c r="G637" s="5" t="s">
        <v>12268</v>
      </c>
      <c r="H637" s="20">
        <f t="shared" si="1"/>
        <v>0</v>
      </c>
      <c r="I637" s="5" t="s">
        <v>1110</v>
      </c>
      <c r="J637" s="5" t="s">
        <v>1111</v>
      </c>
      <c r="K637" s="5" t="s">
        <v>1112</v>
      </c>
    </row>
    <row r="638">
      <c r="A638" s="5" t="s">
        <v>305</v>
      </c>
      <c r="B638" s="5" t="s">
        <v>12219</v>
      </c>
      <c r="C638" s="6">
        <v>1972.0</v>
      </c>
      <c r="D638" s="19">
        <v>280.0</v>
      </c>
      <c r="E638" s="14">
        <v>4.0</v>
      </c>
      <c r="F638" s="6">
        <v>1.0</v>
      </c>
      <c r="G638" s="5" t="s">
        <v>12269</v>
      </c>
      <c r="H638" s="20">
        <f t="shared" si="1"/>
        <v>0</v>
      </c>
      <c r="I638" s="5" t="s">
        <v>1114</v>
      </c>
      <c r="J638" s="5" t="s">
        <v>1115</v>
      </c>
      <c r="K638" s="5" t="s">
        <v>1116</v>
      </c>
    </row>
    <row r="639">
      <c r="A639" s="5" t="s">
        <v>4321</v>
      </c>
      <c r="B639" s="5" t="s">
        <v>12247</v>
      </c>
      <c r="C639" s="6">
        <v>1972.0</v>
      </c>
      <c r="D639" s="19">
        <v>285.0</v>
      </c>
      <c r="E639" s="14">
        <v>2.0</v>
      </c>
      <c r="F639" s="20"/>
      <c r="G639" s="20"/>
      <c r="H639" s="91">
        <f t="shared" si="1"/>
        <v>2</v>
      </c>
      <c r="I639" s="5" t="s">
        <v>4858</v>
      </c>
      <c r="J639" s="5" t="s">
        <v>4859</v>
      </c>
      <c r="K639" s="5" t="s">
        <v>4860</v>
      </c>
    </row>
    <row r="640">
      <c r="A640" s="5" t="s">
        <v>65</v>
      </c>
      <c r="B640" s="5" t="s">
        <v>12219</v>
      </c>
      <c r="C640" s="6">
        <v>1972.0</v>
      </c>
      <c r="D640" s="19">
        <v>299.0</v>
      </c>
      <c r="E640" s="14">
        <v>14.0</v>
      </c>
      <c r="F640" s="20"/>
      <c r="G640" s="20"/>
      <c r="H640" s="91">
        <f t="shared" si="1"/>
        <v>14</v>
      </c>
      <c r="I640" s="5" t="s">
        <v>1118</v>
      </c>
      <c r="J640" s="5" t="s">
        <v>1119</v>
      </c>
      <c r="K640" s="5" t="s">
        <v>1120</v>
      </c>
    </row>
    <row r="641">
      <c r="A641" s="5" t="s">
        <v>98</v>
      </c>
      <c r="B641" s="5" t="s">
        <v>12219</v>
      </c>
      <c r="C641" s="6">
        <v>1972.0</v>
      </c>
      <c r="D641" s="19">
        <v>309.0</v>
      </c>
      <c r="E641" s="14">
        <v>45.0</v>
      </c>
      <c r="F641" s="20"/>
      <c r="G641" s="20"/>
      <c r="H641" s="91">
        <f t="shared" si="1"/>
        <v>45</v>
      </c>
      <c r="I641" s="5" t="s">
        <v>1122</v>
      </c>
      <c r="J641" s="5" t="s">
        <v>1123</v>
      </c>
      <c r="K641" s="5" t="s">
        <v>1124</v>
      </c>
    </row>
    <row r="642">
      <c r="A642" s="5" t="s">
        <v>4099</v>
      </c>
      <c r="B642" s="5" t="s">
        <v>12227</v>
      </c>
      <c r="C642" s="6">
        <v>1972.0</v>
      </c>
      <c r="D642" s="19">
        <v>313.0</v>
      </c>
      <c r="E642" s="14">
        <v>2.5</v>
      </c>
      <c r="F642" s="20"/>
      <c r="G642" s="20"/>
      <c r="H642" s="91">
        <f t="shared" si="1"/>
        <v>2.5</v>
      </c>
      <c r="I642" s="5" t="s">
        <v>4862</v>
      </c>
      <c r="J642" s="5" t="s">
        <v>4863</v>
      </c>
      <c r="K642" s="5" t="s">
        <v>4864</v>
      </c>
    </row>
    <row r="643">
      <c r="A643" s="5" t="s">
        <v>4509</v>
      </c>
      <c r="B643" s="5" t="s">
        <v>12247</v>
      </c>
      <c r="C643" s="6">
        <v>1972.0</v>
      </c>
      <c r="D643" s="19">
        <v>330.0</v>
      </c>
      <c r="E643" s="14">
        <v>3.0</v>
      </c>
      <c r="F643" s="20"/>
      <c r="G643" s="20"/>
      <c r="H643" s="91">
        <f t="shared" si="1"/>
        <v>3</v>
      </c>
      <c r="I643" s="5" t="s">
        <v>4866</v>
      </c>
      <c r="J643" s="5" t="s">
        <v>4867</v>
      </c>
      <c r="K643" s="5" t="s">
        <v>4868</v>
      </c>
    </row>
    <row r="644">
      <c r="A644" s="5" t="s">
        <v>4545</v>
      </c>
      <c r="B644" s="5" t="s">
        <v>12247</v>
      </c>
      <c r="C644" s="6">
        <v>1972.0</v>
      </c>
      <c r="D644" s="19">
        <v>410.0</v>
      </c>
      <c r="E644" s="14">
        <v>2.5</v>
      </c>
      <c r="F644" s="20"/>
      <c r="G644" s="20"/>
      <c r="H644" s="91">
        <f t="shared" si="1"/>
        <v>2.5</v>
      </c>
      <c r="I644" s="5" t="s">
        <v>4870</v>
      </c>
      <c r="J644" s="5" t="s">
        <v>4871</v>
      </c>
      <c r="K644" s="5" t="s">
        <v>4872</v>
      </c>
    </row>
    <row r="645">
      <c r="A645" s="5" t="s">
        <v>618</v>
      </c>
      <c r="B645" s="5" t="s">
        <v>12219</v>
      </c>
      <c r="C645" s="6">
        <v>1972.0</v>
      </c>
      <c r="D645" s="19">
        <v>420.0</v>
      </c>
      <c r="E645" s="14">
        <v>5.0</v>
      </c>
      <c r="F645" s="20"/>
      <c r="G645" s="20"/>
      <c r="H645" s="91">
        <f t="shared" si="1"/>
        <v>5</v>
      </c>
      <c r="I645" s="5" t="s">
        <v>1126</v>
      </c>
      <c r="J645" s="5" t="s">
        <v>1127</v>
      </c>
      <c r="K645" s="5" t="s">
        <v>1128</v>
      </c>
    </row>
    <row r="646">
      <c r="A646" s="5" t="s">
        <v>810</v>
      </c>
      <c r="B646" s="5" t="s">
        <v>12219</v>
      </c>
      <c r="C646" s="6">
        <v>1972.0</v>
      </c>
      <c r="D646" s="19">
        <v>433.0</v>
      </c>
      <c r="E646" s="14">
        <v>16.01</v>
      </c>
      <c r="F646" s="20"/>
      <c r="G646" s="20"/>
      <c r="H646" s="91">
        <f t="shared" si="1"/>
        <v>16.01</v>
      </c>
      <c r="I646" s="5" t="s">
        <v>1130</v>
      </c>
      <c r="J646" s="5" t="s">
        <v>1131</v>
      </c>
      <c r="K646" s="5" t="s">
        <v>1132</v>
      </c>
    </row>
    <row r="647">
      <c r="A647" s="5" t="s">
        <v>890</v>
      </c>
      <c r="B647" s="5" t="s">
        <v>12219</v>
      </c>
      <c r="C647" s="6">
        <v>1972.0</v>
      </c>
      <c r="D647" s="19">
        <v>435.0</v>
      </c>
      <c r="E647" s="14">
        <v>8.31</v>
      </c>
      <c r="F647" s="6">
        <v>1.0</v>
      </c>
      <c r="G647" s="5" t="s">
        <v>12270</v>
      </c>
      <c r="H647" s="20">
        <f t="shared" si="1"/>
        <v>0</v>
      </c>
      <c r="I647" s="5" t="s">
        <v>1134</v>
      </c>
      <c r="J647" s="5" t="s">
        <v>1135</v>
      </c>
      <c r="K647" s="5" t="s">
        <v>1136</v>
      </c>
    </row>
    <row r="648">
      <c r="A648" s="5" t="s">
        <v>4278</v>
      </c>
      <c r="B648" s="5" t="s">
        <v>12227</v>
      </c>
      <c r="C648" s="6">
        <v>1972.0</v>
      </c>
      <c r="D648" s="19">
        <v>439.0</v>
      </c>
      <c r="E648" s="14">
        <v>3.0</v>
      </c>
      <c r="F648" s="20"/>
      <c r="G648" s="20"/>
      <c r="H648" s="91">
        <f t="shared" si="1"/>
        <v>3</v>
      </c>
      <c r="I648" s="5" t="s">
        <v>4874</v>
      </c>
      <c r="J648" s="5" t="s">
        <v>4875</v>
      </c>
      <c r="K648" s="5" t="s">
        <v>4876</v>
      </c>
    </row>
    <row r="649">
      <c r="A649" s="5" t="s">
        <v>758</v>
      </c>
      <c r="B649" s="5" t="s">
        <v>12219</v>
      </c>
      <c r="C649" s="6">
        <v>1972.0</v>
      </c>
      <c r="D649" s="19">
        <v>445.0</v>
      </c>
      <c r="E649" s="14">
        <v>6.0</v>
      </c>
      <c r="F649" s="20"/>
      <c r="G649" s="20"/>
      <c r="H649" s="91">
        <f t="shared" si="1"/>
        <v>6</v>
      </c>
      <c r="I649" s="5" t="s">
        <v>1138</v>
      </c>
      <c r="J649" s="5" t="s">
        <v>1139</v>
      </c>
      <c r="K649" s="5" t="s">
        <v>1140</v>
      </c>
    </row>
    <row r="650">
      <c r="A650" s="5" t="s">
        <v>500</v>
      </c>
      <c r="B650" s="5" t="s">
        <v>12219</v>
      </c>
      <c r="C650" s="6">
        <v>1972.0</v>
      </c>
      <c r="D650" s="19">
        <v>447.0</v>
      </c>
      <c r="E650" s="14">
        <v>5.0</v>
      </c>
      <c r="F650" s="20"/>
      <c r="G650" s="20"/>
      <c r="H650" s="91">
        <f t="shared" si="1"/>
        <v>5</v>
      </c>
      <c r="I650" s="5" t="s">
        <v>1142</v>
      </c>
      <c r="J650" s="5" t="s">
        <v>1143</v>
      </c>
      <c r="K650" s="5" t="s">
        <v>1144</v>
      </c>
    </row>
    <row r="651">
      <c r="A651" s="5" t="s">
        <v>4787</v>
      </c>
      <c r="B651" s="5" t="s">
        <v>12264</v>
      </c>
      <c r="C651" s="6">
        <v>1972.0</v>
      </c>
      <c r="D651" s="19">
        <v>515.0</v>
      </c>
      <c r="E651" s="14">
        <v>1.5</v>
      </c>
      <c r="F651" s="20"/>
      <c r="G651" s="20"/>
      <c r="H651" s="91">
        <f t="shared" si="1"/>
        <v>1.5</v>
      </c>
      <c r="I651" s="5" t="s">
        <v>4878</v>
      </c>
      <c r="J651" s="5" t="s">
        <v>4879</v>
      </c>
      <c r="K651" s="5" t="s">
        <v>4880</v>
      </c>
    </row>
    <row r="652">
      <c r="A652" s="5" t="s">
        <v>4550</v>
      </c>
      <c r="B652" s="5" t="s">
        <v>12224</v>
      </c>
      <c r="C652" s="6">
        <v>1972.0</v>
      </c>
      <c r="D652" s="19">
        <v>530.0</v>
      </c>
      <c r="E652" s="14">
        <v>5.0</v>
      </c>
      <c r="F652" s="20"/>
      <c r="G652" s="20"/>
      <c r="H652" s="91">
        <f t="shared" si="1"/>
        <v>5</v>
      </c>
      <c r="I652" s="5" t="s">
        <v>4882</v>
      </c>
      <c r="J652" s="5" t="s">
        <v>4883</v>
      </c>
      <c r="K652" s="5" t="s">
        <v>4884</v>
      </c>
    </row>
    <row r="653">
      <c r="A653" s="5" t="s">
        <v>181</v>
      </c>
      <c r="B653" s="5" t="s">
        <v>12219</v>
      </c>
      <c r="C653" s="6">
        <v>1972.0</v>
      </c>
      <c r="D653" s="19">
        <v>550.0</v>
      </c>
      <c r="E653" s="14">
        <v>12.15</v>
      </c>
      <c r="F653" s="20"/>
      <c r="G653" s="20"/>
      <c r="H653" s="91">
        <f t="shared" si="1"/>
        <v>12.15</v>
      </c>
      <c r="I653" s="5" t="s">
        <v>1146</v>
      </c>
      <c r="J653" s="5" t="s">
        <v>1147</v>
      </c>
      <c r="K653" s="5" t="s">
        <v>1148</v>
      </c>
    </row>
    <row r="654">
      <c r="A654" s="5" t="s">
        <v>6518</v>
      </c>
      <c r="B654" s="5" t="s">
        <v>11754</v>
      </c>
      <c r="C654" s="6">
        <v>1972.0</v>
      </c>
      <c r="D654" s="6">
        <v>555.0</v>
      </c>
      <c r="E654" s="14">
        <v>4.84</v>
      </c>
      <c r="F654" s="20"/>
      <c r="G654" s="20"/>
      <c r="H654" s="91">
        <f t="shared" si="1"/>
        <v>4.84</v>
      </c>
      <c r="I654" s="5" t="s">
        <v>6850</v>
      </c>
      <c r="J654" s="5" t="s">
        <v>6851</v>
      </c>
      <c r="K654" s="5" t="s">
        <v>6852</v>
      </c>
    </row>
    <row r="655">
      <c r="A655" s="5" t="s">
        <v>6618</v>
      </c>
      <c r="B655" s="5" t="s">
        <v>11863</v>
      </c>
      <c r="C655" s="6">
        <v>1972.0</v>
      </c>
      <c r="D655" s="6">
        <v>559.0</v>
      </c>
      <c r="E655" s="14">
        <v>14.99</v>
      </c>
      <c r="F655" s="20"/>
      <c r="G655" s="20"/>
      <c r="H655" s="91">
        <f t="shared" si="1"/>
        <v>14.99</v>
      </c>
      <c r="I655" s="5" t="s">
        <v>6854</v>
      </c>
      <c r="J655" s="5" t="s">
        <v>6855</v>
      </c>
      <c r="K655" s="5" t="s">
        <v>6856</v>
      </c>
    </row>
    <row r="656">
      <c r="A656" s="5" t="s">
        <v>4291</v>
      </c>
      <c r="B656" s="5" t="s">
        <v>12247</v>
      </c>
      <c r="C656" s="6">
        <v>1972.0</v>
      </c>
      <c r="D656" s="19">
        <v>567.0</v>
      </c>
      <c r="E656" s="14">
        <v>6.0</v>
      </c>
      <c r="F656" s="20"/>
      <c r="G656" s="20"/>
      <c r="H656" s="91">
        <f t="shared" si="1"/>
        <v>6</v>
      </c>
      <c r="I656" s="5" t="s">
        <v>4886</v>
      </c>
      <c r="J656" s="5" t="s">
        <v>4887</v>
      </c>
      <c r="K656" s="5" t="s">
        <v>4888</v>
      </c>
    </row>
    <row r="657">
      <c r="A657" s="5" t="s">
        <v>802</v>
      </c>
      <c r="B657" s="5" t="s">
        <v>12219</v>
      </c>
      <c r="C657" s="6">
        <v>1972.0</v>
      </c>
      <c r="D657" s="19">
        <v>595.0</v>
      </c>
      <c r="E657" s="14">
        <v>50.0</v>
      </c>
      <c r="F657" s="20"/>
      <c r="G657" s="20"/>
      <c r="H657" s="91">
        <f t="shared" si="1"/>
        <v>50</v>
      </c>
      <c r="I657" s="5" t="s">
        <v>1150</v>
      </c>
      <c r="J657" s="5" t="s">
        <v>1151</v>
      </c>
      <c r="K657" s="5" t="s">
        <v>1152</v>
      </c>
    </row>
    <row r="658">
      <c r="A658" s="5" t="s">
        <v>69</v>
      </c>
      <c r="B658" s="5" t="s">
        <v>12219</v>
      </c>
      <c r="C658" s="6">
        <v>1972.0</v>
      </c>
      <c r="D658" s="19">
        <v>600.0</v>
      </c>
      <c r="E658" s="14">
        <v>7.0</v>
      </c>
      <c r="F658" s="20"/>
      <c r="G658" s="20"/>
      <c r="H658" s="91">
        <f t="shared" si="1"/>
        <v>7</v>
      </c>
      <c r="I658" s="5" t="s">
        <v>1154</v>
      </c>
      <c r="J658" s="5" t="s">
        <v>1155</v>
      </c>
      <c r="K658" s="5" t="s">
        <v>1156</v>
      </c>
    </row>
    <row r="659">
      <c r="A659" s="5" t="s">
        <v>4457</v>
      </c>
      <c r="B659" s="5" t="s">
        <v>12224</v>
      </c>
      <c r="C659" s="6">
        <v>1972.0</v>
      </c>
      <c r="D659" s="19">
        <v>620.0</v>
      </c>
      <c r="E659" s="14">
        <v>5.0</v>
      </c>
      <c r="F659" s="20"/>
      <c r="G659" s="20"/>
      <c r="H659" s="91">
        <f t="shared" si="1"/>
        <v>5</v>
      </c>
      <c r="I659" s="5" t="s">
        <v>4890</v>
      </c>
      <c r="J659" s="5" t="s">
        <v>4891</v>
      </c>
      <c r="K659" s="5" t="s">
        <v>4892</v>
      </c>
    </row>
    <row r="660">
      <c r="A660" s="5" t="s">
        <v>6825</v>
      </c>
      <c r="B660" s="5" t="s">
        <v>11863</v>
      </c>
      <c r="C660" s="6">
        <v>1972.0</v>
      </c>
      <c r="D660" s="6">
        <v>686.0</v>
      </c>
      <c r="E660" s="14">
        <v>23.49</v>
      </c>
      <c r="F660" s="20"/>
      <c r="G660" s="20"/>
      <c r="H660" s="91">
        <f t="shared" si="1"/>
        <v>23.49</v>
      </c>
      <c r="I660" s="5" t="s">
        <v>6858</v>
      </c>
      <c r="J660" s="5" t="s">
        <v>6859</v>
      </c>
      <c r="K660" s="5" t="s">
        <v>6860</v>
      </c>
    </row>
    <row r="661">
      <c r="A661" s="5" t="s">
        <v>754</v>
      </c>
      <c r="B661" s="5" t="s">
        <v>12219</v>
      </c>
      <c r="C661" s="6">
        <v>1972.0</v>
      </c>
      <c r="D661" s="19">
        <v>695.0</v>
      </c>
      <c r="E661" s="14">
        <v>18.0</v>
      </c>
      <c r="F661" s="20"/>
      <c r="G661" s="20"/>
      <c r="H661" s="91">
        <f t="shared" si="1"/>
        <v>18</v>
      </c>
      <c r="I661" s="5" t="s">
        <v>1158</v>
      </c>
      <c r="J661" s="5" t="s">
        <v>1159</v>
      </c>
      <c r="K661" s="5" t="s">
        <v>1160</v>
      </c>
    </row>
    <row r="662">
      <c r="A662" s="5" t="s">
        <v>6372</v>
      </c>
      <c r="B662" s="5" t="s">
        <v>11754</v>
      </c>
      <c r="C662" s="6">
        <v>1972.0</v>
      </c>
      <c r="D662" s="6">
        <v>760.0</v>
      </c>
      <c r="E662" s="14">
        <v>16.0</v>
      </c>
      <c r="F662" s="20"/>
      <c r="G662" s="20"/>
      <c r="H662" s="91">
        <f t="shared" si="1"/>
        <v>16</v>
      </c>
      <c r="I662" s="5" t="s">
        <v>6864</v>
      </c>
      <c r="J662" s="5" t="s">
        <v>6865</v>
      </c>
      <c r="K662" s="5" t="s">
        <v>6866</v>
      </c>
    </row>
    <row r="663">
      <c r="A663" s="5" t="s">
        <v>4000</v>
      </c>
      <c r="B663" s="5" t="s">
        <v>12225</v>
      </c>
      <c r="C663" s="6">
        <v>1972.0</v>
      </c>
      <c r="D663" s="19">
        <v>777.0</v>
      </c>
      <c r="E663" s="14">
        <v>18.58</v>
      </c>
      <c r="F663" s="20"/>
      <c r="G663" s="20"/>
      <c r="H663" s="91">
        <f t="shared" si="1"/>
        <v>18.58</v>
      </c>
      <c r="I663" s="5" t="s">
        <v>4894</v>
      </c>
      <c r="J663" s="5" t="s">
        <v>4895</v>
      </c>
      <c r="K663" s="5" t="s">
        <v>4896</v>
      </c>
    </row>
    <row r="664">
      <c r="A664" s="5" t="s">
        <v>4550</v>
      </c>
      <c r="B664" s="5" t="s">
        <v>12224</v>
      </c>
      <c r="C664" s="6">
        <v>1973.0</v>
      </c>
      <c r="D664" s="19">
        <v>10.0</v>
      </c>
      <c r="E664" s="14">
        <v>1.9</v>
      </c>
      <c r="F664" s="20"/>
      <c r="G664" s="20"/>
      <c r="H664" s="91">
        <f t="shared" si="1"/>
        <v>1.9</v>
      </c>
      <c r="I664" s="5" t="s">
        <v>4897</v>
      </c>
      <c r="J664" s="5" t="s">
        <v>4898</v>
      </c>
      <c r="K664" s="5" t="s">
        <v>4899</v>
      </c>
    </row>
    <row r="665">
      <c r="A665" s="5" t="s">
        <v>98</v>
      </c>
      <c r="B665" s="5" t="s">
        <v>12219</v>
      </c>
      <c r="C665" s="6">
        <v>1973.0</v>
      </c>
      <c r="D665" s="19">
        <v>50.0</v>
      </c>
      <c r="E665" s="14">
        <v>20.0</v>
      </c>
      <c r="F665" s="6">
        <v>1.0</v>
      </c>
      <c r="G665" s="5" t="s">
        <v>1161</v>
      </c>
      <c r="H665" s="20">
        <f t="shared" si="1"/>
        <v>0</v>
      </c>
      <c r="I665" s="5" t="s">
        <v>1162</v>
      </c>
      <c r="J665" s="5" t="s">
        <v>1163</v>
      </c>
      <c r="K665" s="5" t="s">
        <v>1164</v>
      </c>
    </row>
    <row r="666">
      <c r="A666" s="5" t="s">
        <v>4731</v>
      </c>
      <c r="B666" s="5" t="s">
        <v>12222</v>
      </c>
      <c r="C666" s="6">
        <v>1973.0</v>
      </c>
      <c r="D666" s="19">
        <v>84.0</v>
      </c>
      <c r="E666" s="14">
        <v>1.36</v>
      </c>
      <c r="F666" s="20"/>
      <c r="G666" s="20"/>
      <c r="H666" s="91">
        <f t="shared" si="1"/>
        <v>1.36</v>
      </c>
      <c r="I666" s="5" t="s">
        <v>4901</v>
      </c>
      <c r="J666" s="5" t="s">
        <v>4902</v>
      </c>
      <c r="K666" s="5" t="s">
        <v>4903</v>
      </c>
    </row>
    <row r="667">
      <c r="A667" s="5" t="s">
        <v>6810</v>
      </c>
      <c r="B667" s="5" t="s">
        <v>11754</v>
      </c>
      <c r="C667" s="6">
        <v>1973.0</v>
      </c>
      <c r="D667" s="6">
        <v>85.0</v>
      </c>
      <c r="E667" s="14">
        <v>0.9</v>
      </c>
      <c r="F667" s="20"/>
      <c r="G667" s="20"/>
      <c r="H667" s="91">
        <f t="shared" si="1"/>
        <v>0.9</v>
      </c>
      <c r="I667" s="5" t="s">
        <v>6871</v>
      </c>
      <c r="J667" s="5" t="s">
        <v>6872</v>
      </c>
      <c r="K667" s="5" t="s">
        <v>6873</v>
      </c>
    </row>
    <row r="668">
      <c r="A668" s="5" t="s">
        <v>181</v>
      </c>
      <c r="B668" s="5" t="s">
        <v>12219</v>
      </c>
      <c r="C668" s="6">
        <v>1973.0</v>
      </c>
      <c r="D668" s="19">
        <v>90.0</v>
      </c>
      <c r="E668" s="14">
        <v>3.0</v>
      </c>
      <c r="F668" s="6">
        <v>1.0</v>
      </c>
      <c r="G668" s="5" t="s">
        <v>1161</v>
      </c>
      <c r="H668" s="20">
        <f t="shared" si="1"/>
        <v>0</v>
      </c>
      <c r="I668" s="5" t="s">
        <v>1165</v>
      </c>
      <c r="J668" s="5" t="s">
        <v>1166</v>
      </c>
      <c r="K668" s="5" t="s">
        <v>1167</v>
      </c>
    </row>
    <row r="669">
      <c r="A669" s="5" t="s">
        <v>65</v>
      </c>
      <c r="B669" s="5" t="s">
        <v>12219</v>
      </c>
      <c r="C669" s="6">
        <v>1973.0</v>
      </c>
      <c r="D669" s="19">
        <v>100.0</v>
      </c>
      <c r="E669" s="14">
        <v>15.0</v>
      </c>
      <c r="F669" s="6">
        <v>1.0</v>
      </c>
      <c r="G669" s="5" t="s">
        <v>1161</v>
      </c>
      <c r="H669" s="20">
        <f t="shared" si="1"/>
        <v>0</v>
      </c>
      <c r="I669" s="5" t="s">
        <v>1168</v>
      </c>
      <c r="J669" s="5" t="s">
        <v>1169</v>
      </c>
      <c r="K669" s="5" t="s">
        <v>1170</v>
      </c>
    </row>
    <row r="670">
      <c r="A670" s="5" t="s">
        <v>6518</v>
      </c>
      <c r="B670" s="5" t="s">
        <v>11754</v>
      </c>
      <c r="C670" s="6">
        <v>1973.0</v>
      </c>
      <c r="D670" s="6">
        <v>115.0</v>
      </c>
      <c r="E670" s="14">
        <v>0.75</v>
      </c>
      <c r="F670" s="20"/>
      <c r="G670" s="20"/>
      <c r="H670" s="91">
        <f t="shared" si="1"/>
        <v>0.75</v>
      </c>
      <c r="I670" s="5" t="s">
        <v>6875</v>
      </c>
      <c r="J670" s="5" t="s">
        <v>6876</v>
      </c>
      <c r="K670" s="5" t="s">
        <v>6877</v>
      </c>
    </row>
    <row r="671">
      <c r="A671" s="5" t="s">
        <v>6618</v>
      </c>
      <c r="B671" s="5" t="s">
        <v>11863</v>
      </c>
      <c r="C671" s="6">
        <v>1973.0</v>
      </c>
      <c r="D671" s="6">
        <v>130.0</v>
      </c>
      <c r="E671" s="14">
        <v>29.0</v>
      </c>
      <c r="F671" s="20"/>
      <c r="G671" s="20"/>
      <c r="H671" s="91">
        <f t="shared" si="1"/>
        <v>29</v>
      </c>
      <c r="I671" s="5" t="s">
        <v>6878</v>
      </c>
      <c r="J671" s="5" t="s">
        <v>6879</v>
      </c>
      <c r="K671" s="5" t="s">
        <v>6880</v>
      </c>
    </row>
    <row r="672">
      <c r="A672" s="5" t="s">
        <v>654</v>
      </c>
      <c r="B672" s="5" t="s">
        <v>12219</v>
      </c>
      <c r="C672" s="6">
        <v>1973.0</v>
      </c>
      <c r="D672" s="19">
        <v>160.0</v>
      </c>
      <c r="E672" s="14">
        <v>2.0</v>
      </c>
      <c r="F672" s="6">
        <v>1.0</v>
      </c>
      <c r="G672" s="5" t="s">
        <v>1161</v>
      </c>
      <c r="H672" s="20">
        <f t="shared" si="1"/>
        <v>0</v>
      </c>
      <c r="I672" s="5" t="s">
        <v>1171</v>
      </c>
      <c r="J672" s="5" t="s">
        <v>1172</v>
      </c>
      <c r="K672" s="5" t="s">
        <v>1173</v>
      </c>
    </row>
    <row r="673">
      <c r="A673" s="5" t="s">
        <v>4099</v>
      </c>
      <c r="B673" s="5" t="s">
        <v>12227</v>
      </c>
      <c r="C673" s="6">
        <v>1973.0</v>
      </c>
      <c r="D673" s="19">
        <v>165.0</v>
      </c>
      <c r="E673" s="14">
        <v>1.0</v>
      </c>
      <c r="F673" s="20"/>
      <c r="G673" s="20"/>
      <c r="H673" s="91">
        <f t="shared" si="1"/>
        <v>1</v>
      </c>
      <c r="I673" s="5" t="s">
        <v>4905</v>
      </c>
      <c r="J673" s="5" t="s">
        <v>4906</v>
      </c>
      <c r="K673" s="5" t="s">
        <v>4907</v>
      </c>
    </row>
    <row r="674">
      <c r="A674" s="5" t="s">
        <v>4052</v>
      </c>
      <c r="B674" s="5" t="s">
        <v>12221</v>
      </c>
      <c r="C674" s="6">
        <v>1973.0</v>
      </c>
      <c r="D674" s="19">
        <v>170.0</v>
      </c>
      <c r="E674" s="14">
        <v>2.0</v>
      </c>
      <c r="F674" s="20"/>
      <c r="G674" s="20"/>
      <c r="H674" s="91">
        <f t="shared" si="1"/>
        <v>2</v>
      </c>
      <c r="I674" s="5" t="s">
        <v>4909</v>
      </c>
      <c r="J674" s="5" t="s">
        <v>4910</v>
      </c>
      <c r="K674" s="5" t="s">
        <v>4911</v>
      </c>
    </row>
    <row r="675">
      <c r="A675" s="5" t="s">
        <v>4912</v>
      </c>
      <c r="B675" s="5" t="s">
        <v>12251</v>
      </c>
      <c r="C675" s="6">
        <v>1973.0</v>
      </c>
      <c r="D675" s="19">
        <v>174.0</v>
      </c>
      <c r="E675" s="14">
        <v>4.0</v>
      </c>
      <c r="F675" s="20"/>
      <c r="G675" s="20"/>
      <c r="H675" s="91">
        <f t="shared" si="1"/>
        <v>4</v>
      </c>
      <c r="I675" s="5" t="s">
        <v>4914</v>
      </c>
      <c r="J675" s="5" t="s">
        <v>4915</v>
      </c>
      <c r="K675" s="5" t="s">
        <v>4916</v>
      </c>
    </row>
    <row r="676">
      <c r="A676" s="5" t="s">
        <v>155</v>
      </c>
      <c r="B676" s="5" t="s">
        <v>12219</v>
      </c>
      <c r="C676" s="6">
        <v>1973.0</v>
      </c>
      <c r="D676" s="19">
        <v>175.0</v>
      </c>
      <c r="E676" s="14">
        <v>2.0</v>
      </c>
      <c r="F676" s="6">
        <v>1.0</v>
      </c>
      <c r="G676" s="5" t="s">
        <v>12271</v>
      </c>
      <c r="H676" s="20">
        <f t="shared" si="1"/>
        <v>0</v>
      </c>
      <c r="I676" s="5" t="s">
        <v>1175</v>
      </c>
      <c r="J676" s="5" t="s">
        <v>1176</v>
      </c>
      <c r="K676" s="5" t="s">
        <v>1177</v>
      </c>
    </row>
    <row r="677">
      <c r="A677" s="5" t="s">
        <v>4545</v>
      </c>
      <c r="B677" s="5" t="s">
        <v>12247</v>
      </c>
      <c r="C677" s="6">
        <v>1973.0</v>
      </c>
      <c r="D677" s="19">
        <v>180.0</v>
      </c>
      <c r="E677" s="14">
        <v>3.5</v>
      </c>
      <c r="F677" s="20"/>
      <c r="G677" s="20"/>
      <c r="H677" s="91">
        <f t="shared" si="1"/>
        <v>3.5</v>
      </c>
      <c r="I677" s="5" t="s">
        <v>4918</v>
      </c>
      <c r="J677" s="5" t="s">
        <v>4919</v>
      </c>
      <c r="K677" s="5" t="s">
        <v>4920</v>
      </c>
    </row>
    <row r="678">
      <c r="A678" s="5" t="s">
        <v>269</v>
      </c>
      <c r="B678" s="5" t="s">
        <v>12219</v>
      </c>
      <c r="C678" s="6">
        <v>1973.0</v>
      </c>
      <c r="D678" s="19">
        <v>190.0</v>
      </c>
      <c r="E678" s="14">
        <v>3.0</v>
      </c>
      <c r="F678" s="6">
        <v>1.0</v>
      </c>
      <c r="G678" s="5" t="s">
        <v>1161</v>
      </c>
      <c r="H678" s="20">
        <f t="shared" si="1"/>
        <v>0</v>
      </c>
      <c r="I678" s="5" t="s">
        <v>1178</v>
      </c>
      <c r="J678" s="5" t="s">
        <v>1179</v>
      </c>
      <c r="K678" s="5" t="s">
        <v>1180</v>
      </c>
    </row>
    <row r="679">
      <c r="A679" s="5" t="s">
        <v>4844</v>
      </c>
      <c r="B679" s="5" t="s">
        <v>12222</v>
      </c>
      <c r="C679" s="6">
        <v>1973.0</v>
      </c>
      <c r="D679" s="19">
        <v>193.0</v>
      </c>
      <c r="E679" s="14">
        <v>4.0</v>
      </c>
      <c r="F679" s="20"/>
      <c r="G679" s="20"/>
      <c r="H679" s="91">
        <f t="shared" si="1"/>
        <v>4</v>
      </c>
      <c r="I679" s="5" t="s">
        <v>4921</v>
      </c>
      <c r="J679" s="5" t="s">
        <v>4922</v>
      </c>
      <c r="K679" s="5" t="s">
        <v>4923</v>
      </c>
    </row>
    <row r="680">
      <c r="A680" s="5" t="s">
        <v>4787</v>
      </c>
      <c r="B680" s="5" t="s">
        <v>12264</v>
      </c>
      <c r="C680" s="6">
        <v>1973.0</v>
      </c>
      <c r="D680" s="19">
        <v>199.0</v>
      </c>
      <c r="E680" s="14">
        <v>1.0</v>
      </c>
      <c r="F680" s="20"/>
      <c r="G680" s="20"/>
      <c r="H680" s="91">
        <f t="shared" si="1"/>
        <v>1</v>
      </c>
      <c r="I680" s="5" t="s">
        <v>4925</v>
      </c>
      <c r="J680" s="5" t="s">
        <v>4926</v>
      </c>
      <c r="K680" s="5" t="s">
        <v>4927</v>
      </c>
    </row>
    <row r="681">
      <c r="A681" s="5" t="s">
        <v>4278</v>
      </c>
      <c r="B681" s="5" t="s">
        <v>12227</v>
      </c>
      <c r="C681" s="6">
        <v>1973.0</v>
      </c>
      <c r="D681" s="19">
        <v>200.0</v>
      </c>
      <c r="E681" s="14">
        <v>1.25</v>
      </c>
      <c r="F681" s="20"/>
      <c r="G681" s="20"/>
      <c r="H681" s="91">
        <f t="shared" si="1"/>
        <v>1.25</v>
      </c>
      <c r="I681" s="5" t="s">
        <v>4928</v>
      </c>
      <c r="J681" s="5" t="s">
        <v>4929</v>
      </c>
      <c r="K681" s="5" t="s">
        <v>4930</v>
      </c>
    </row>
    <row r="682">
      <c r="A682" s="5" t="s">
        <v>6825</v>
      </c>
      <c r="B682" s="5" t="s">
        <v>11863</v>
      </c>
      <c r="C682" s="6">
        <v>1973.0</v>
      </c>
      <c r="D682" s="6">
        <v>213.0</v>
      </c>
      <c r="E682" s="14">
        <v>2.5</v>
      </c>
      <c r="F682" s="20"/>
      <c r="G682" s="20"/>
      <c r="H682" s="91">
        <f t="shared" si="1"/>
        <v>2.5</v>
      </c>
      <c r="I682" s="5" t="s">
        <v>6882</v>
      </c>
      <c r="J682" s="5" t="s">
        <v>6883</v>
      </c>
      <c r="K682" s="5" t="s">
        <v>6884</v>
      </c>
    </row>
    <row r="683">
      <c r="A683" s="5" t="s">
        <v>802</v>
      </c>
      <c r="B683" s="5" t="s">
        <v>12219</v>
      </c>
      <c r="C683" s="6">
        <v>1973.0</v>
      </c>
      <c r="D683" s="19">
        <v>220.0</v>
      </c>
      <c r="E683" s="14">
        <v>16.5</v>
      </c>
      <c r="F683" s="6">
        <v>1.0</v>
      </c>
      <c r="G683" s="5" t="s">
        <v>12272</v>
      </c>
      <c r="H683" s="20">
        <f t="shared" si="1"/>
        <v>0</v>
      </c>
      <c r="I683" s="5" t="s">
        <v>1182</v>
      </c>
      <c r="J683" s="5" t="s">
        <v>1183</v>
      </c>
      <c r="K683" s="5" t="s">
        <v>1184</v>
      </c>
    </row>
    <row r="684">
      <c r="A684" s="5" t="s">
        <v>563</v>
      </c>
      <c r="B684" s="5" t="s">
        <v>12219</v>
      </c>
      <c r="C684" s="6">
        <v>1973.0</v>
      </c>
      <c r="D684" s="19">
        <v>230.0</v>
      </c>
      <c r="E684" s="14">
        <v>6.51</v>
      </c>
      <c r="F684" s="20"/>
      <c r="G684" s="20"/>
      <c r="H684" s="91">
        <f t="shared" si="1"/>
        <v>6.51</v>
      </c>
      <c r="I684" s="5" t="s">
        <v>1186</v>
      </c>
      <c r="J684" s="5" t="s">
        <v>1187</v>
      </c>
      <c r="K684" s="5" t="s">
        <v>1188</v>
      </c>
    </row>
    <row r="685">
      <c r="A685" s="5" t="s">
        <v>4509</v>
      </c>
      <c r="B685" s="5" t="s">
        <v>12247</v>
      </c>
      <c r="C685" s="6">
        <v>1973.0</v>
      </c>
      <c r="D685" s="19">
        <v>235.0</v>
      </c>
      <c r="E685" s="14">
        <v>2.0</v>
      </c>
      <c r="F685" s="20"/>
      <c r="G685" s="20"/>
      <c r="H685" s="91">
        <f t="shared" si="1"/>
        <v>2</v>
      </c>
      <c r="I685" s="5" t="s">
        <v>4932</v>
      </c>
      <c r="J685" s="5" t="s">
        <v>4933</v>
      </c>
      <c r="K685" s="5" t="s">
        <v>4934</v>
      </c>
    </row>
    <row r="686">
      <c r="A686" s="5" t="s">
        <v>289</v>
      </c>
      <c r="B686" s="5" t="s">
        <v>12219</v>
      </c>
      <c r="C686" s="6">
        <v>1973.0</v>
      </c>
      <c r="D686" s="19">
        <v>245.0</v>
      </c>
      <c r="E686" s="14">
        <v>4.95</v>
      </c>
      <c r="F686" s="6">
        <v>1.0</v>
      </c>
      <c r="G686" s="5" t="s">
        <v>12273</v>
      </c>
      <c r="H686" s="20">
        <f t="shared" si="1"/>
        <v>0</v>
      </c>
      <c r="I686" s="5" t="s">
        <v>1190</v>
      </c>
      <c r="J686" s="5" t="s">
        <v>1191</v>
      </c>
      <c r="K686" s="5" t="s">
        <v>1192</v>
      </c>
    </row>
    <row r="687">
      <c r="A687" s="5" t="s">
        <v>890</v>
      </c>
      <c r="B687" s="5" t="s">
        <v>12219</v>
      </c>
      <c r="C687" s="6">
        <v>1973.0</v>
      </c>
      <c r="D687" s="19">
        <v>255.0</v>
      </c>
      <c r="E687" s="14">
        <v>7.45</v>
      </c>
      <c r="F687" s="6">
        <v>1.0</v>
      </c>
      <c r="G687" s="5" t="s">
        <v>1193</v>
      </c>
      <c r="H687" s="20">
        <f t="shared" si="1"/>
        <v>0</v>
      </c>
      <c r="I687" s="5" t="s">
        <v>1194</v>
      </c>
      <c r="J687" s="5" t="s">
        <v>1195</v>
      </c>
      <c r="K687" s="5" t="s">
        <v>1196</v>
      </c>
    </row>
    <row r="688">
      <c r="A688" s="5" t="s">
        <v>4513</v>
      </c>
      <c r="B688" s="5" t="s">
        <v>12251</v>
      </c>
      <c r="C688" s="6">
        <v>1973.0</v>
      </c>
      <c r="D688" s="19">
        <v>275.0</v>
      </c>
      <c r="E688" s="14">
        <v>1.5</v>
      </c>
      <c r="F688" s="20"/>
      <c r="G688" s="20"/>
      <c r="H688" s="91">
        <f t="shared" si="1"/>
        <v>1.5</v>
      </c>
      <c r="I688" s="5" t="s">
        <v>4936</v>
      </c>
      <c r="J688" s="5" t="s">
        <v>4937</v>
      </c>
      <c r="K688" s="5" t="s">
        <v>4938</v>
      </c>
    </row>
    <row r="689">
      <c r="A689" s="5" t="s">
        <v>69</v>
      </c>
      <c r="B689" s="5" t="s">
        <v>12219</v>
      </c>
      <c r="C689" s="6">
        <v>1973.0</v>
      </c>
      <c r="D689" s="19">
        <v>280.0</v>
      </c>
      <c r="E689" s="14">
        <v>3.0</v>
      </c>
      <c r="F689" s="6">
        <v>1.0</v>
      </c>
      <c r="G689" s="5" t="s">
        <v>12274</v>
      </c>
      <c r="H689" s="20">
        <f t="shared" si="1"/>
        <v>0</v>
      </c>
      <c r="I689" s="5" t="s">
        <v>1198</v>
      </c>
      <c r="J689" s="5" t="s">
        <v>1199</v>
      </c>
      <c r="K689" s="5" t="s">
        <v>1200</v>
      </c>
    </row>
    <row r="690">
      <c r="A690" s="5" t="s">
        <v>618</v>
      </c>
      <c r="B690" s="5" t="s">
        <v>12219</v>
      </c>
      <c r="C690" s="6">
        <v>1973.0</v>
      </c>
      <c r="D690" s="19">
        <v>300.0</v>
      </c>
      <c r="E690" s="14">
        <v>3.0</v>
      </c>
      <c r="F690" s="6">
        <v>1.0</v>
      </c>
      <c r="G690" s="5" t="s">
        <v>1161</v>
      </c>
      <c r="H690" s="20">
        <f t="shared" si="1"/>
        <v>0</v>
      </c>
      <c r="I690" s="5" t="s">
        <v>1201</v>
      </c>
      <c r="J690" s="5" t="s">
        <v>1202</v>
      </c>
      <c r="K690" s="5" t="s">
        <v>1203</v>
      </c>
    </row>
    <row r="691">
      <c r="A691" s="5" t="s">
        <v>19</v>
      </c>
      <c r="B691" s="5" t="s">
        <v>12219</v>
      </c>
      <c r="C691" s="6">
        <v>1973.0</v>
      </c>
      <c r="D691" s="19">
        <v>305.0</v>
      </c>
      <c r="E691" s="14">
        <v>39.0</v>
      </c>
      <c r="F691" s="6">
        <v>1.0</v>
      </c>
      <c r="G691" s="5" t="s">
        <v>1161</v>
      </c>
      <c r="H691" s="20">
        <f t="shared" si="1"/>
        <v>0</v>
      </c>
      <c r="I691" s="5" t="s">
        <v>1204</v>
      </c>
      <c r="J691" s="5" t="s">
        <v>1205</v>
      </c>
      <c r="K691" s="5" t="s">
        <v>1206</v>
      </c>
    </row>
    <row r="692">
      <c r="A692" s="5" t="s">
        <v>426</v>
      </c>
      <c r="B692" s="5" t="s">
        <v>12219</v>
      </c>
      <c r="C692" s="6">
        <v>1973.0</v>
      </c>
      <c r="D692" s="19">
        <v>320.0</v>
      </c>
      <c r="E692" s="14">
        <v>3.34</v>
      </c>
      <c r="F692" s="6">
        <v>1.0</v>
      </c>
      <c r="G692" s="5" t="s">
        <v>1161</v>
      </c>
      <c r="H692" s="20">
        <f t="shared" si="1"/>
        <v>0</v>
      </c>
      <c r="I692" s="5" t="s">
        <v>1207</v>
      </c>
      <c r="J692" s="5" t="s">
        <v>1208</v>
      </c>
      <c r="K692" s="5" t="s">
        <v>1209</v>
      </c>
    </row>
    <row r="693">
      <c r="A693" s="5" t="s">
        <v>754</v>
      </c>
      <c r="B693" s="5" t="s">
        <v>12219</v>
      </c>
      <c r="C693" s="6">
        <v>1973.0</v>
      </c>
      <c r="D693" s="19">
        <v>330.0</v>
      </c>
      <c r="E693" s="14">
        <v>2.0</v>
      </c>
      <c r="F693" s="6">
        <v>1.0</v>
      </c>
      <c r="G693" s="5" t="s">
        <v>1161</v>
      </c>
      <c r="H693" s="20">
        <f t="shared" si="1"/>
        <v>0</v>
      </c>
      <c r="I693" s="5" t="s">
        <v>1210</v>
      </c>
      <c r="J693" s="5" t="s">
        <v>1211</v>
      </c>
      <c r="K693" s="5" t="s">
        <v>1212</v>
      </c>
    </row>
    <row r="694">
      <c r="A694" s="5" t="s">
        <v>4509</v>
      </c>
      <c r="B694" s="5" t="s">
        <v>12247</v>
      </c>
      <c r="C694" s="6">
        <v>1973.0</v>
      </c>
      <c r="D694" s="19">
        <v>344.0</v>
      </c>
      <c r="E694" s="14">
        <v>0.75</v>
      </c>
      <c r="F694" s="20"/>
      <c r="G694" s="20"/>
      <c r="H694" s="91">
        <f t="shared" si="1"/>
        <v>0.75</v>
      </c>
      <c r="I694" s="5" t="s">
        <v>12275</v>
      </c>
      <c r="J694" s="5" t="s">
        <v>12276</v>
      </c>
      <c r="K694" s="5" t="s">
        <v>12277</v>
      </c>
    </row>
    <row r="695">
      <c r="A695" s="5" t="s">
        <v>758</v>
      </c>
      <c r="B695" s="5" t="s">
        <v>12219</v>
      </c>
      <c r="C695" s="6">
        <v>1973.0</v>
      </c>
      <c r="D695" s="19">
        <v>350.0</v>
      </c>
      <c r="E695" s="14">
        <v>11.99</v>
      </c>
      <c r="F695" s="6">
        <v>1.0</v>
      </c>
      <c r="G695" s="5" t="s">
        <v>1161</v>
      </c>
      <c r="H695" s="20">
        <f t="shared" si="1"/>
        <v>0</v>
      </c>
      <c r="I695" s="5" t="s">
        <v>1213</v>
      </c>
      <c r="J695" s="5" t="s">
        <v>1214</v>
      </c>
      <c r="K695" s="5" t="s">
        <v>1215</v>
      </c>
    </row>
    <row r="696">
      <c r="A696" s="5" t="s">
        <v>500</v>
      </c>
      <c r="B696" s="5" t="s">
        <v>12219</v>
      </c>
      <c r="C696" s="6">
        <v>1973.0</v>
      </c>
      <c r="D696" s="19">
        <v>370.0</v>
      </c>
      <c r="E696" s="14">
        <v>1.0</v>
      </c>
      <c r="F696" s="6">
        <v>1.0</v>
      </c>
      <c r="G696" s="5" t="s">
        <v>1161</v>
      </c>
      <c r="H696" s="20">
        <f t="shared" si="1"/>
        <v>0</v>
      </c>
      <c r="I696" s="5" t="s">
        <v>1216</v>
      </c>
      <c r="J696" s="5" t="s">
        <v>1217</v>
      </c>
      <c r="K696" s="5" t="s">
        <v>1218</v>
      </c>
    </row>
    <row r="697">
      <c r="A697" s="5" t="s">
        <v>810</v>
      </c>
      <c r="B697" s="5" t="s">
        <v>12219</v>
      </c>
      <c r="C697" s="6">
        <v>1973.0</v>
      </c>
      <c r="D697" s="19">
        <v>380.0</v>
      </c>
      <c r="E697" s="14">
        <v>5.0</v>
      </c>
      <c r="F697" s="6">
        <v>1.0</v>
      </c>
      <c r="G697" s="5" t="s">
        <v>1161</v>
      </c>
      <c r="H697" s="20">
        <f t="shared" si="1"/>
        <v>0</v>
      </c>
      <c r="I697" s="5" t="s">
        <v>1219</v>
      </c>
      <c r="J697" s="5" t="s">
        <v>1220</v>
      </c>
      <c r="K697" s="5" t="s">
        <v>1221</v>
      </c>
    </row>
    <row r="698">
      <c r="A698" s="5" t="s">
        <v>4321</v>
      </c>
      <c r="B698" s="5" t="s">
        <v>12247</v>
      </c>
      <c r="C698" s="6">
        <v>1973.0</v>
      </c>
      <c r="D698" s="19">
        <v>400.0</v>
      </c>
      <c r="E698" s="14">
        <v>1.0</v>
      </c>
      <c r="F698" s="20"/>
      <c r="G698" s="20"/>
      <c r="H698" s="91">
        <f t="shared" si="1"/>
        <v>1</v>
      </c>
      <c r="I698" s="5" t="s">
        <v>4940</v>
      </c>
      <c r="J698" s="5" t="s">
        <v>4941</v>
      </c>
      <c r="K698" s="5" t="s">
        <v>4942</v>
      </c>
    </row>
    <row r="699">
      <c r="A699" s="5" t="s">
        <v>305</v>
      </c>
      <c r="B699" s="5" t="s">
        <v>12219</v>
      </c>
      <c r="C699" s="6">
        <v>1973.0</v>
      </c>
      <c r="D699" s="19">
        <v>410.0</v>
      </c>
      <c r="E699" s="14">
        <v>6.0</v>
      </c>
      <c r="F699" s="6">
        <v>1.0</v>
      </c>
      <c r="G699" s="5" t="s">
        <v>1161</v>
      </c>
      <c r="H699" s="20">
        <f t="shared" si="1"/>
        <v>0</v>
      </c>
      <c r="I699" s="5" t="s">
        <v>1222</v>
      </c>
      <c r="J699" s="5" t="s">
        <v>1223</v>
      </c>
      <c r="K699" s="5" t="s">
        <v>1224</v>
      </c>
    </row>
    <row r="700">
      <c r="A700" s="5" t="s">
        <v>4291</v>
      </c>
      <c r="B700" s="5" t="s">
        <v>12247</v>
      </c>
      <c r="C700" s="6">
        <v>1973.0</v>
      </c>
      <c r="D700" s="19">
        <v>480.0</v>
      </c>
      <c r="E700" s="14">
        <v>5.0</v>
      </c>
      <c r="F700" s="20"/>
      <c r="G700" s="20"/>
      <c r="H700" s="91">
        <f t="shared" si="1"/>
        <v>5</v>
      </c>
      <c r="I700" s="5" t="s">
        <v>4943</v>
      </c>
      <c r="J700" s="5" t="s">
        <v>4944</v>
      </c>
      <c r="K700" s="5" t="s">
        <v>4945</v>
      </c>
    </row>
    <row r="701">
      <c r="A701" s="5" t="s">
        <v>4457</v>
      </c>
      <c r="B701" s="5" t="s">
        <v>12224</v>
      </c>
      <c r="C701" s="6">
        <v>1973.0</v>
      </c>
      <c r="D701" s="19">
        <v>503.0</v>
      </c>
      <c r="E701" s="14">
        <v>3.0</v>
      </c>
      <c r="F701" s="20"/>
      <c r="G701" s="20"/>
      <c r="H701" s="91">
        <f t="shared" si="1"/>
        <v>3</v>
      </c>
      <c r="I701" s="5" t="s">
        <v>4946</v>
      </c>
      <c r="J701" s="5" t="s">
        <v>4947</v>
      </c>
      <c r="K701" s="5" t="s">
        <v>4948</v>
      </c>
    </row>
    <row r="702">
      <c r="A702" s="5" t="s">
        <v>6436</v>
      </c>
      <c r="B702" s="5" t="s">
        <v>11754</v>
      </c>
      <c r="C702" s="6">
        <v>1973.0</v>
      </c>
      <c r="D702" s="6">
        <v>545.0</v>
      </c>
      <c r="E702" s="14">
        <v>3.25</v>
      </c>
      <c r="F702" s="20"/>
      <c r="G702" s="20"/>
      <c r="H702" s="91">
        <f t="shared" si="1"/>
        <v>3.25</v>
      </c>
      <c r="I702" s="5" t="s">
        <v>6889</v>
      </c>
      <c r="J702" s="5" t="s">
        <v>6890</v>
      </c>
      <c r="K702" s="5" t="s">
        <v>6891</v>
      </c>
    </row>
    <row r="703">
      <c r="A703" s="5" t="s">
        <v>6892</v>
      </c>
      <c r="B703" s="5" t="s">
        <v>11863</v>
      </c>
      <c r="C703" s="6">
        <v>1973.0</v>
      </c>
      <c r="D703" s="6">
        <v>614.0</v>
      </c>
      <c r="E703" s="14">
        <v>14.0</v>
      </c>
      <c r="F703" s="20"/>
      <c r="G703" s="20"/>
      <c r="H703" s="91">
        <f t="shared" si="1"/>
        <v>14</v>
      </c>
      <c r="I703" s="5" t="s">
        <v>6893</v>
      </c>
      <c r="J703" s="5" t="s">
        <v>6894</v>
      </c>
      <c r="K703" s="5" t="s">
        <v>6895</v>
      </c>
    </row>
    <row r="704">
      <c r="A704" s="5" t="s">
        <v>1225</v>
      </c>
      <c r="B704" s="5" t="s">
        <v>12219</v>
      </c>
      <c r="C704" s="6">
        <v>1973.0</v>
      </c>
      <c r="D704" s="19">
        <v>615.0</v>
      </c>
      <c r="E704" s="14">
        <v>74.0</v>
      </c>
      <c r="F704" s="6">
        <v>1.0</v>
      </c>
      <c r="G704" s="5" t="s">
        <v>1161</v>
      </c>
      <c r="H704" s="20">
        <f t="shared" si="1"/>
        <v>0</v>
      </c>
      <c r="I704" s="5" t="s">
        <v>1226</v>
      </c>
      <c r="J704" s="5" t="s">
        <v>1227</v>
      </c>
      <c r="K704" s="5" t="s">
        <v>1228</v>
      </c>
    </row>
    <row r="705">
      <c r="A705" s="5" t="s">
        <v>65</v>
      </c>
      <c r="B705" s="5" t="s">
        <v>12219</v>
      </c>
      <c r="C705" s="6">
        <v>1974.0</v>
      </c>
      <c r="D705" s="19">
        <v>1.0</v>
      </c>
      <c r="E705" s="14">
        <v>7.1</v>
      </c>
      <c r="F705" s="6">
        <v>1.0</v>
      </c>
      <c r="G705" s="5" t="s">
        <v>1161</v>
      </c>
      <c r="H705" s="20">
        <f t="shared" si="1"/>
        <v>0</v>
      </c>
      <c r="I705" s="5" t="s">
        <v>1229</v>
      </c>
      <c r="J705" s="5" t="s">
        <v>1230</v>
      </c>
      <c r="K705" s="5" t="s">
        <v>1231</v>
      </c>
    </row>
    <row r="706">
      <c r="A706" s="5" t="s">
        <v>4509</v>
      </c>
      <c r="B706" s="5" t="s">
        <v>12247</v>
      </c>
      <c r="C706" s="6">
        <v>1974.0</v>
      </c>
      <c r="D706" s="19">
        <v>7.0</v>
      </c>
      <c r="E706" s="14">
        <v>2.0</v>
      </c>
      <c r="F706" s="20"/>
      <c r="G706" s="20"/>
      <c r="H706" s="91">
        <f t="shared" si="1"/>
        <v>2</v>
      </c>
      <c r="I706" s="5" t="s">
        <v>4949</v>
      </c>
      <c r="J706" s="5" t="s">
        <v>4950</v>
      </c>
      <c r="K706" s="5" t="s">
        <v>4951</v>
      </c>
    </row>
    <row r="707">
      <c r="A707" s="5" t="s">
        <v>810</v>
      </c>
      <c r="B707" s="5" t="s">
        <v>12219</v>
      </c>
      <c r="C707" s="6">
        <v>1974.0</v>
      </c>
      <c r="D707" s="19">
        <v>10.0</v>
      </c>
      <c r="E707" s="14">
        <v>7.0</v>
      </c>
      <c r="F707" s="6">
        <v>1.0</v>
      </c>
      <c r="G707" s="5" t="s">
        <v>1161</v>
      </c>
      <c r="H707" s="20">
        <f t="shared" si="1"/>
        <v>0</v>
      </c>
      <c r="I707" s="5" t="s">
        <v>1232</v>
      </c>
      <c r="J707" s="5" t="s">
        <v>1233</v>
      </c>
      <c r="K707" s="5" t="s">
        <v>1234</v>
      </c>
    </row>
    <row r="708">
      <c r="A708" s="5" t="s">
        <v>802</v>
      </c>
      <c r="B708" s="5" t="s">
        <v>12219</v>
      </c>
      <c r="C708" s="6">
        <v>1974.0</v>
      </c>
      <c r="D708" s="19">
        <v>20.0</v>
      </c>
      <c r="E708" s="14">
        <v>15.85</v>
      </c>
      <c r="F708" s="6">
        <v>1.0</v>
      </c>
      <c r="G708" s="5" t="s">
        <v>12278</v>
      </c>
      <c r="H708" s="20">
        <f t="shared" si="1"/>
        <v>0</v>
      </c>
      <c r="I708" s="5" t="s">
        <v>1236</v>
      </c>
      <c r="J708" s="5" t="s">
        <v>1237</v>
      </c>
      <c r="K708" s="5" t="s">
        <v>1238</v>
      </c>
    </row>
    <row r="709">
      <c r="A709" s="5" t="s">
        <v>4457</v>
      </c>
      <c r="B709" s="5" t="s">
        <v>12224</v>
      </c>
      <c r="C709" s="6">
        <v>1974.0</v>
      </c>
      <c r="D709" s="19">
        <v>29.0</v>
      </c>
      <c r="E709" s="14">
        <v>1.5</v>
      </c>
      <c r="F709" s="20"/>
      <c r="G709" s="20"/>
      <c r="H709" s="91">
        <f t="shared" si="1"/>
        <v>1.5</v>
      </c>
      <c r="I709" s="5" t="s">
        <v>4952</v>
      </c>
      <c r="J709" s="5" t="s">
        <v>4953</v>
      </c>
      <c r="K709" s="5" t="s">
        <v>4954</v>
      </c>
    </row>
    <row r="710">
      <c r="A710" s="5" t="s">
        <v>4321</v>
      </c>
      <c r="B710" s="5" t="s">
        <v>12247</v>
      </c>
      <c r="C710" s="6">
        <v>1974.0</v>
      </c>
      <c r="D710" s="19">
        <v>35.0</v>
      </c>
      <c r="E710" s="14">
        <v>1.75</v>
      </c>
      <c r="F710" s="20"/>
      <c r="G710" s="20"/>
      <c r="H710" s="91">
        <f t="shared" si="1"/>
        <v>1.75</v>
      </c>
      <c r="I710" s="5" t="s">
        <v>4955</v>
      </c>
      <c r="J710" s="5" t="s">
        <v>4956</v>
      </c>
      <c r="K710" s="5" t="s">
        <v>4957</v>
      </c>
    </row>
    <row r="711">
      <c r="A711" s="5" t="s">
        <v>654</v>
      </c>
      <c r="B711" s="5" t="s">
        <v>12219</v>
      </c>
      <c r="C711" s="6">
        <v>1974.0</v>
      </c>
      <c r="D711" s="19">
        <v>40.0</v>
      </c>
      <c r="E711" s="14">
        <v>3.0</v>
      </c>
      <c r="F711" s="6">
        <v>1.0</v>
      </c>
      <c r="G711" s="5" t="s">
        <v>1161</v>
      </c>
      <c r="H711" s="20">
        <f t="shared" si="1"/>
        <v>0</v>
      </c>
      <c r="I711" s="5" t="s">
        <v>1239</v>
      </c>
      <c r="J711" s="5" t="s">
        <v>1240</v>
      </c>
      <c r="K711" s="5" t="s">
        <v>1241</v>
      </c>
    </row>
    <row r="712">
      <c r="A712" s="5" t="s">
        <v>754</v>
      </c>
      <c r="B712" s="5" t="s">
        <v>12219</v>
      </c>
      <c r="C712" s="6">
        <v>1974.0</v>
      </c>
      <c r="D712" s="19">
        <v>50.0</v>
      </c>
      <c r="E712" s="14">
        <v>5.0</v>
      </c>
      <c r="F712" s="6">
        <v>1.0</v>
      </c>
      <c r="G712" s="5" t="s">
        <v>1161</v>
      </c>
      <c r="H712" s="20">
        <f t="shared" si="1"/>
        <v>0</v>
      </c>
      <c r="I712" s="5" t="s">
        <v>1242</v>
      </c>
      <c r="J712" s="5" t="s">
        <v>1243</v>
      </c>
      <c r="K712" s="5" t="s">
        <v>1244</v>
      </c>
    </row>
    <row r="713">
      <c r="A713" s="5" t="s">
        <v>155</v>
      </c>
      <c r="B713" s="5" t="s">
        <v>12219</v>
      </c>
      <c r="C713" s="6">
        <v>1974.0</v>
      </c>
      <c r="D713" s="19">
        <v>55.0</v>
      </c>
      <c r="E713" s="14">
        <v>4.77</v>
      </c>
      <c r="F713" s="6">
        <v>1.0</v>
      </c>
      <c r="G713" s="5" t="s">
        <v>12279</v>
      </c>
      <c r="H713" s="20">
        <f t="shared" si="1"/>
        <v>0</v>
      </c>
      <c r="I713" s="5" t="s">
        <v>1246</v>
      </c>
      <c r="J713" s="5" t="s">
        <v>1247</v>
      </c>
      <c r="K713" s="5" t="s">
        <v>1248</v>
      </c>
    </row>
    <row r="714">
      <c r="A714" s="5" t="s">
        <v>426</v>
      </c>
      <c r="B714" s="5" t="s">
        <v>12219</v>
      </c>
      <c r="C714" s="6">
        <v>1974.0</v>
      </c>
      <c r="D714" s="19">
        <v>60.0</v>
      </c>
      <c r="E714" s="14">
        <v>2.25</v>
      </c>
      <c r="F714" s="6">
        <v>1.0</v>
      </c>
      <c r="G714" s="5" t="s">
        <v>1161</v>
      </c>
      <c r="H714" s="20">
        <f t="shared" si="1"/>
        <v>0</v>
      </c>
      <c r="I714" s="5" t="s">
        <v>1249</v>
      </c>
      <c r="J714" s="5" t="s">
        <v>1250</v>
      </c>
      <c r="K714" s="5" t="s">
        <v>1251</v>
      </c>
    </row>
    <row r="715">
      <c r="A715" s="5" t="s">
        <v>4099</v>
      </c>
      <c r="B715" s="5" t="s">
        <v>12227</v>
      </c>
      <c r="C715" s="6">
        <v>1974.0</v>
      </c>
      <c r="D715" s="19">
        <v>61.0</v>
      </c>
      <c r="E715" s="14">
        <v>1.45</v>
      </c>
      <c r="F715" s="20"/>
      <c r="G715" s="20"/>
      <c r="H715" s="91">
        <f t="shared" si="1"/>
        <v>1.45</v>
      </c>
      <c r="I715" s="5" t="s">
        <v>4959</v>
      </c>
      <c r="J715" s="5" t="s">
        <v>4960</v>
      </c>
      <c r="K715" s="5" t="s">
        <v>4961</v>
      </c>
    </row>
    <row r="716">
      <c r="A716" s="5" t="s">
        <v>758</v>
      </c>
      <c r="B716" s="5" t="s">
        <v>12219</v>
      </c>
      <c r="C716" s="6">
        <v>1974.0</v>
      </c>
      <c r="D716" s="19">
        <v>80.0</v>
      </c>
      <c r="E716" s="14">
        <v>4.0</v>
      </c>
      <c r="F716" s="6">
        <v>1.0</v>
      </c>
      <c r="G716" s="5" t="s">
        <v>1161</v>
      </c>
      <c r="H716" s="20">
        <f t="shared" si="1"/>
        <v>0</v>
      </c>
      <c r="I716" s="5" t="s">
        <v>1252</v>
      </c>
      <c r="J716" s="5" t="s">
        <v>1253</v>
      </c>
      <c r="K716" s="5" t="s">
        <v>1254</v>
      </c>
    </row>
    <row r="717">
      <c r="A717" s="5" t="s">
        <v>6436</v>
      </c>
      <c r="B717" s="5" t="s">
        <v>11754</v>
      </c>
      <c r="C717" s="6">
        <v>1974.0</v>
      </c>
      <c r="D717" s="6">
        <v>83.0</v>
      </c>
      <c r="E717" s="14">
        <v>1.5</v>
      </c>
      <c r="F717" s="20"/>
      <c r="G717" s="20"/>
      <c r="H717" s="91">
        <f t="shared" si="1"/>
        <v>1.5</v>
      </c>
      <c r="I717" s="5" t="s">
        <v>6896</v>
      </c>
      <c r="J717" s="5" t="s">
        <v>6897</v>
      </c>
      <c r="K717" s="5" t="s">
        <v>6898</v>
      </c>
    </row>
    <row r="718">
      <c r="A718" s="5" t="s">
        <v>563</v>
      </c>
      <c r="B718" s="5" t="s">
        <v>12219</v>
      </c>
      <c r="C718" s="6">
        <v>1974.0</v>
      </c>
      <c r="D718" s="19">
        <v>85.0</v>
      </c>
      <c r="E718" s="14">
        <v>3.0</v>
      </c>
      <c r="F718" s="6">
        <v>1.0</v>
      </c>
      <c r="G718" s="5" t="s">
        <v>12280</v>
      </c>
      <c r="H718" s="20">
        <f t="shared" si="1"/>
        <v>0</v>
      </c>
      <c r="I718" s="5" t="s">
        <v>1256</v>
      </c>
      <c r="J718" s="5" t="s">
        <v>1257</v>
      </c>
      <c r="K718" s="5" t="s">
        <v>1258</v>
      </c>
    </row>
    <row r="719">
      <c r="A719" s="5" t="s">
        <v>4545</v>
      </c>
      <c r="B719" s="5" t="s">
        <v>12247</v>
      </c>
      <c r="C719" s="6">
        <v>1974.0</v>
      </c>
      <c r="D719" s="19">
        <v>87.0</v>
      </c>
      <c r="E719" s="14">
        <v>1.25</v>
      </c>
      <c r="F719" s="20"/>
      <c r="G719" s="20"/>
      <c r="H719" s="91">
        <f t="shared" si="1"/>
        <v>1.25</v>
      </c>
      <c r="I719" s="5" t="s">
        <v>4963</v>
      </c>
      <c r="J719" s="5" t="s">
        <v>4964</v>
      </c>
      <c r="K719" s="5" t="s">
        <v>4965</v>
      </c>
    </row>
    <row r="720">
      <c r="A720" s="5" t="s">
        <v>618</v>
      </c>
      <c r="B720" s="5" t="s">
        <v>12219</v>
      </c>
      <c r="C720" s="6">
        <v>1974.0</v>
      </c>
      <c r="D720" s="19">
        <v>95.0</v>
      </c>
      <c r="E720" s="14">
        <v>3.0</v>
      </c>
      <c r="F720" s="6">
        <v>1.0</v>
      </c>
      <c r="G720" s="5" t="s">
        <v>1161</v>
      </c>
      <c r="H720" s="20">
        <f t="shared" si="1"/>
        <v>0</v>
      </c>
      <c r="I720" s="5" t="s">
        <v>1259</v>
      </c>
      <c r="J720" s="5" t="s">
        <v>1260</v>
      </c>
      <c r="K720" s="5" t="s">
        <v>1261</v>
      </c>
    </row>
    <row r="721">
      <c r="A721" s="5" t="s">
        <v>4787</v>
      </c>
      <c r="B721" s="5" t="s">
        <v>12264</v>
      </c>
      <c r="C721" s="6">
        <v>1974.0</v>
      </c>
      <c r="D721" s="19">
        <v>98.0</v>
      </c>
      <c r="E721" s="14">
        <v>1.03</v>
      </c>
      <c r="F721" s="20"/>
      <c r="G721" s="20"/>
      <c r="H721" s="91">
        <f t="shared" si="1"/>
        <v>1.03</v>
      </c>
      <c r="I721" s="5" t="s">
        <v>4966</v>
      </c>
      <c r="J721" s="5" t="s">
        <v>4967</v>
      </c>
      <c r="K721" s="5" t="s">
        <v>4968</v>
      </c>
    </row>
    <row r="722">
      <c r="A722" s="5" t="s">
        <v>500</v>
      </c>
      <c r="B722" s="5" t="s">
        <v>12219</v>
      </c>
      <c r="C722" s="6">
        <v>1974.0</v>
      </c>
      <c r="D722" s="19">
        <v>100.0</v>
      </c>
      <c r="E722" s="14">
        <v>3.0</v>
      </c>
      <c r="F722" s="6">
        <v>1.0</v>
      </c>
      <c r="G722" s="5" t="s">
        <v>1161</v>
      </c>
      <c r="H722" s="20">
        <f t="shared" si="1"/>
        <v>0</v>
      </c>
      <c r="I722" s="5" t="s">
        <v>1262</v>
      </c>
      <c r="J722" s="5" t="s">
        <v>1263</v>
      </c>
      <c r="K722" s="5" t="s">
        <v>1264</v>
      </c>
    </row>
    <row r="723">
      <c r="A723" s="5" t="s">
        <v>4844</v>
      </c>
      <c r="B723" s="5" t="s">
        <v>12222</v>
      </c>
      <c r="C723" s="6">
        <v>1974.0</v>
      </c>
      <c r="D723" s="19">
        <v>105.0</v>
      </c>
      <c r="E723" s="14">
        <v>9.0</v>
      </c>
      <c r="F723" s="20"/>
      <c r="G723" s="20"/>
      <c r="H723" s="91">
        <f t="shared" si="1"/>
        <v>9</v>
      </c>
      <c r="I723" s="5" t="s">
        <v>4969</v>
      </c>
      <c r="J723" s="5" t="s">
        <v>4970</v>
      </c>
      <c r="K723" s="5" t="s">
        <v>4971</v>
      </c>
    </row>
    <row r="724">
      <c r="A724" s="5" t="s">
        <v>4278</v>
      </c>
      <c r="B724" s="5" t="s">
        <v>12227</v>
      </c>
      <c r="C724" s="6">
        <v>1974.0</v>
      </c>
      <c r="D724" s="19">
        <v>110.0</v>
      </c>
      <c r="E724" s="14">
        <v>2.08</v>
      </c>
      <c r="F724" s="20"/>
      <c r="G724" s="20"/>
      <c r="H724" s="91">
        <f t="shared" si="1"/>
        <v>2.08</v>
      </c>
      <c r="I724" s="5" t="s">
        <v>4972</v>
      </c>
      <c r="J724" s="5" t="s">
        <v>4973</v>
      </c>
      <c r="K724" s="5" t="s">
        <v>4974</v>
      </c>
    </row>
    <row r="725">
      <c r="A725" s="5" t="s">
        <v>890</v>
      </c>
      <c r="B725" s="5" t="s">
        <v>12219</v>
      </c>
      <c r="C725" s="6">
        <v>1974.0</v>
      </c>
      <c r="D725" s="19">
        <v>130.0</v>
      </c>
      <c r="E725" s="14">
        <v>8.75</v>
      </c>
      <c r="F725" s="20"/>
      <c r="G725" s="20"/>
      <c r="H725" s="91">
        <f t="shared" si="1"/>
        <v>8.75</v>
      </c>
      <c r="I725" s="5" t="s">
        <v>1266</v>
      </c>
      <c r="J725" s="5" t="s">
        <v>1267</v>
      </c>
      <c r="K725" s="5" t="s">
        <v>1268</v>
      </c>
    </row>
    <row r="726">
      <c r="A726" s="5" t="s">
        <v>181</v>
      </c>
      <c r="B726" s="5" t="s">
        <v>12219</v>
      </c>
      <c r="C726" s="6">
        <v>1974.0</v>
      </c>
      <c r="D726" s="19">
        <v>160.0</v>
      </c>
      <c r="E726" s="14">
        <v>3.0</v>
      </c>
      <c r="F726" s="20"/>
      <c r="G726" s="20"/>
      <c r="H726" s="91">
        <f t="shared" si="1"/>
        <v>3</v>
      </c>
      <c r="I726" s="5" t="s">
        <v>1270</v>
      </c>
      <c r="J726" s="5" t="s">
        <v>1271</v>
      </c>
      <c r="K726" s="5" t="s">
        <v>1272</v>
      </c>
    </row>
    <row r="727">
      <c r="A727" s="5" t="s">
        <v>4731</v>
      </c>
      <c r="B727" s="5" t="s">
        <v>12222</v>
      </c>
      <c r="C727" s="6">
        <v>1974.0</v>
      </c>
      <c r="D727" s="19">
        <v>212.0</v>
      </c>
      <c r="E727" s="14">
        <v>1.25</v>
      </c>
      <c r="F727" s="20"/>
      <c r="G727" s="20"/>
      <c r="H727" s="91">
        <f t="shared" si="1"/>
        <v>1.25</v>
      </c>
      <c r="I727" s="5" t="s">
        <v>4976</v>
      </c>
      <c r="J727" s="5" t="s">
        <v>4977</v>
      </c>
      <c r="K727" s="5" t="s">
        <v>4978</v>
      </c>
    </row>
    <row r="728">
      <c r="A728" s="5" t="s">
        <v>69</v>
      </c>
      <c r="B728" s="5" t="s">
        <v>12219</v>
      </c>
      <c r="C728" s="6">
        <v>1974.0</v>
      </c>
      <c r="D728" s="19">
        <v>215.0</v>
      </c>
      <c r="E728" s="14">
        <v>3.5</v>
      </c>
      <c r="F728" s="20"/>
      <c r="G728" s="20"/>
      <c r="H728" s="91">
        <f t="shared" si="1"/>
        <v>3.5</v>
      </c>
      <c r="I728" s="5" t="s">
        <v>1274</v>
      </c>
      <c r="J728" s="5" t="s">
        <v>1275</v>
      </c>
      <c r="K728" s="5" t="s">
        <v>1276</v>
      </c>
    </row>
    <row r="729">
      <c r="A729" s="5" t="s">
        <v>4550</v>
      </c>
      <c r="B729" s="5" t="s">
        <v>12224</v>
      </c>
      <c r="C729" s="6">
        <v>1974.0</v>
      </c>
      <c r="D729" s="19">
        <v>220.0</v>
      </c>
      <c r="E729" s="14">
        <v>1.5</v>
      </c>
      <c r="F729" s="20"/>
      <c r="G729" s="20"/>
      <c r="H729" s="91">
        <f t="shared" si="1"/>
        <v>1.5</v>
      </c>
      <c r="I729" s="5" t="s">
        <v>4979</v>
      </c>
      <c r="J729" s="5" t="s">
        <v>4980</v>
      </c>
      <c r="K729" s="5" t="s">
        <v>4981</v>
      </c>
    </row>
    <row r="730">
      <c r="A730" s="5" t="s">
        <v>4513</v>
      </c>
      <c r="B730" s="5" t="s">
        <v>12251</v>
      </c>
      <c r="C730" s="6">
        <v>1974.0</v>
      </c>
      <c r="D730" s="19">
        <v>230.0</v>
      </c>
      <c r="E730" s="14">
        <v>2.25</v>
      </c>
      <c r="F730" s="20"/>
      <c r="G730" s="20"/>
      <c r="H730" s="91">
        <f t="shared" si="1"/>
        <v>2.25</v>
      </c>
      <c r="I730" s="5" t="s">
        <v>4982</v>
      </c>
      <c r="J730" s="5" t="s">
        <v>4983</v>
      </c>
      <c r="K730" s="5" t="s">
        <v>4984</v>
      </c>
    </row>
    <row r="731">
      <c r="A731" s="5" t="s">
        <v>305</v>
      </c>
      <c r="B731" s="5" t="s">
        <v>12219</v>
      </c>
      <c r="C731" s="6">
        <v>1974.0</v>
      </c>
      <c r="D731" s="19">
        <v>250.0</v>
      </c>
      <c r="E731" s="14">
        <v>2.0</v>
      </c>
      <c r="F731" s="6">
        <v>1.0</v>
      </c>
      <c r="G731" s="5" t="s">
        <v>1161</v>
      </c>
      <c r="H731" s="20">
        <f t="shared" si="1"/>
        <v>0</v>
      </c>
      <c r="I731" s="5" t="s">
        <v>1277</v>
      </c>
      <c r="J731" s="5" t="s">
        <v>1278</v>
      </c>
      <c r="K731" s="5" t="s">
        <v>1279</v>
      </c>
    </row>
    <row r="732">
      <c r="A732" s="5" t="s">
        <v>6902</v>
      </c>
      <c r="B732" s="5" t="s">
        <v>11863</v>
      </c>
      <c r="C732" s="6">
        <v>1974.0</v>
      </c>
      <c r="D732" s="6">
        <v>252.0</v>
      </c>
      <c r="E732" s="14">
        <v>8.0</v>
      </c>
      <c r="F732" s="20"/>
      <c r="G732" s="20"/>
      <c r="H732" s="91">
        <f t="shared" si="1"/>
        <v>8</v>
      </c>
      <c r="I732" s="5" t="s">
        <v>6904</v>
      </c>
      <c r="J732" s="5" t="s">
        <v>6905</v>
      </c>
      <c r="K732" s="5" t="s">
        <v>6906</v>
      </c>
    </row>
    <row r="733">
      <c r="A733" s="5" t="s">
        <v>6810</v>
      </c>
      <c r="B733" s="5" t="s">
        <v>11754</v>
      </c>
      <c r="C733" s="6">
        <v>1974.0</v>
      </c>
      <c r="D733" s="6">
        <v>260.0</v>
      </c>
      <c r="E733" s="14">
        <v>1.25</v>
      </c>
      <c r="F733" s="20"/>
      <c r="G733" s="20"/>
      <c r="H733" s="91">
        <f t="shared" si="1"/>
        <v>1.25</v>
      </c>
      <c r="I733" s="5" t="s">
        <v>6907</v>
      </c>
      <c r="J733" s="5" t="s">
        <v>6908</v>
      </c>
      <c r="K733" s="5" t="s">
        <v>6909</v>
      </c>
    </row>
    <row r="734">
      <c r="A734" s="5" t="s">
        <v>6518</v>
      </c>
      <c r="B734" s="5" t="s">
        <v>11754</v>
      </c>
      <c r="C734" s="6">
        <v>1974.0</v>
      </c>
      <c r="D734" s="6">
        <v>270.0</v>
      </c>
      <c r="E734" s="14">
        <v>1.43</v>
      </c>
      <c r="F734" s="20"/>
      <c r="G734" s="20"/>
      <c r="H734" s="91">
        <f t="shared" si="1"/>
        <v>1.43</v>
      </c>
      <c r="I734" s="5" t="s">
        <v>6910</v>
      </c>
      <c r="J734" s="5" t="s">
        <v>6911</v>
      </c>
      <c r="K734" s="5" t="s">
        <v>6912</v>
      </c>
    </row>
    <row r="735">
      <c r="A735" s="5" t="s">
        <v>289</v>
      </c>
      <c r="B735" s="5" t="s">
        <v>12219</v>
      </c>
      <c r="C735" s="6">
        <v>1974.0</v>
      </c>
      <c r="D735" s="19">
        <v>280.0</v>
      </c>
      <c r="E735" s="14">
        <v>6.77</v>
      </c>
      <c r="F735" s="6">
        <v>1.0</v>
      </c>
      <c r="G735" s="5" t="s">
        <v>1161</v>
      </c>
      <c r="H735" s="20">
        <f t="shared" si="1"/>
        <v>0</v>
      </c>
      <c r="I735" s="5" t="s">
        <v>1280</v>
      </c>
      <c r="J735" s="5" t="s">
        <v>1281</v>
      </c>
      <c r="K735" s="5" t="s">
        <v>1282</v>
      </c>
    </row>
    <row r="736">
      <c r="A736" s="5" t="s">
        <v>1225</v>
      </c>
      <c r="B736" s="5" t="s">
        <v>12219</v>
      </c>
      <c r="C736" s="6">
        <v>1974.0</v>
      </c>
      <c r="D736" s="19">
        <v>283.0</v>
      </c>
      <c r="E736" s="14">
        <v>13.0</v>
      </c>
      <c r="F736" s="6">
        <v>1.0</v>
      </c>
      <c r="G736" s="5" t="s">
        <v>1161</v>
      </c>
      <c r="H736" s="20">
        <f t="shared" si="1"/>
        <v>0</v>
      </c>
      <c r="I736" s="5" t="s">
        <v>1283</v>
      </c>
      <c r="J736" s="5" t="s">
        <v>1284</v>
      </c>
      <c r="K736" s="5" t="s">
        <v>1285</v>
      </c>
    </row>
    <row r="737">
      <c r="A737" s="5" t="s">
        <v>6618</v>
      </c>
      <c r="B737" s="5" t="s">
        <v>11863</v>
      </c>
      <c r="C737" s="6">
        <v>1974.0</v>
      </c>
      <c r="D737" s="6">
        <v>300.0</v>
      </c>
      <c r="E737" s="14">
        <v>15.0</v>
      </c>
      <c r="F737" s="20"/>
      <c r="G737" s="20"/>
      <c r="H737" s="91">
        <f t="shared" si="1"/>
        <v>15</v>
      </c>
      <c r="I737" s="5" t="s">
        <v>6913</v>
      </c>
      <c r="J737" s="5" t="s">
        <v>6914</v>
      </c>
      <c r="K737" s="5" t="s">
        <v>6915</v>
      </c>
    </row>
    <row r="738">
      <c r="A738" s="5" t="s">
        <v>4291</v>
      </c>
      <c r="B738" s="5" t="s">
        <v>12247</v>
      </c>
      <c r="C738" s="6">
        <v>1974.0</v>
      </c>
      <c r="D738" s="19">
        <v>330.0</v>
      </c>
      <c r="E738" s="14">
        <v>1.5</v>
      </c>
      <c r="F738" s="20"/>
      <c r="G738" s="20"/>
      <c r="H738" s="91">
        <f t="shared" si="1"/>
        <v>1.5</v>
      </c>
      <c r="I738" s="5" t="s">
        <v>4986</v>
      </c>
      <c r="J738" s="5" t="s">
        <v>4987</v>
      </c>
      <c r="K738" s="5" t="s">
        <v>4988</v>
      </c>
    </row>
    <row r="739">
      <c r="A739" s="5" t="s">
        <v>269</v>
      </c>
      <c r="B739" s="5" t="s">
        <v>12219</v>
      </c>
      <c r="C739" s="6">
        <v>1974.0</v>
      </c>
      <c r="D739" s="19">
        <v>350.0</v>
      </c>
      <c r="E739" s="14">
        <v>4.0</v>
      </c>
      <c r="F739" s="6">
        <v>1.0</v>
      </c>
      <c r="G739" s="5" t="s">
        <v>1161</v>
      </c>
      <c r="H739" s="20">
        <f t="shared" si="1"/>
        <v>0</v>
      </c>
      <c r="I739" s="5" t="s">
        <v>1286</v>
      </c>
      <c r="J739" s="5" t="s">
        <v>1287</v>
      </c>
      <c r="K739" s="5" t="s">
        <v>1288</v>
      </c>
    </row>
    <row r="740">
      <c r="A740" s="5" t="s">
        <v>6892</v>
      </c>
      <c r="B740" s="5" t="s">
        <v>11863</v>
      </c>
      <c r="C740" s="6">
        <v>1974.0</v>
      </c>
      <c r="D740" s="6">
        <v>351.0</v>
      </c>
      <c r="E740" s="14">
        <v>1.5</v>
      </c>
      <c r="F740" s="20"/>
      <c r="G740" s="20"/>
      <c r="H740" s="91">
        <f t="shared" si="1"/>
        <v>1.5</v>
      </c>
      <c r="I740" s="5" t="s">
        <v>6917</v>
      </c>
      <c r="J740" s="5" t="s">
        <v>6918</v>
      </c>
      <c r="K740" s="5" t="s">
        <v>6919</v>
      </c>
    </row>
    <row r="741">
      <c r="A741" s="5" t="s">
        <v>4052</v>
      </c>
      <c r="B741" s="5" t="s">
        <v>12221</v>
      </c>
      <c r="C741" s="6">
        <v>1974.0</v>
      </c>
      <c r="D741" s="19">
        <v>400.0</v>
      </c>
      <c r="E741" s="14">
        <v>3.25</v>
      </c>
      <c r="F741" s="20"/>
      <c r="G741" s="20"/>
      <c r="H741" s="91">
        <f t="shared" si="1"/>
        <v>3.25</v>
      </c>
      <c r="I741" s="5" t="s">
        <v>4989</v>
      </c>
      <c r="J741" s="5" t="s">
        <v>4990</v>
      </c>
      <c r="K741" s="5" t="s">
        <v>4991</v>
      </c>
    </row>
    <row r="742">
      <c r="A742" s="5" t="s">
        <v>1289</v>
      </c>
      <c r="B742" s="5" t="s">
        <v>12219</v>
      </c>
      <c r="C742" s="6">
        <v>1974.0</v>
      </c>
      <c r="D742" s="19">
        <v>456.0</v>
      </c>
      <c r="E742" s="14">
        <v>21.5</v>
      </c>
      <c r="F742" s="6">
        <v>1.0</v>
      </c>
      <c r="G742" s="5" t="s">
        <v>1161</v>
      </c>
      <c r="H742" s="20">
        <f t="shared" si="1"/>
        <v>0</v>
      </c>
      <c r="I742" s="5" t="s">
        <v>1290</v>
      </c>
      <c r="J742" s="5" t="s">
        <v>1291</v>
      </c>
      <c r="K742" s="5" t="s">
        <v>1292</v>
      </c>
    </row>
    <row r="743">
      <c r="A743" s="5" t="s">
        <v>4912</v>
      </c>
      <c r="B743" s="5" t="s">
        <v>12251</v>
      </c>
      <c r="C743" s="6">
        <v>1974.0</v>
      </c>
      <c r="D743" s="19">
        <v>542.0</v>
      </c>
      <c r="E743" s="14">
        <v>0.75</v>
      </c>
      <c r="F743" s="20"/>
      <c r="G743" s="20"/>
      <c r="H743" s="91">
        <f t="shared" si="1"/>
        <v>0.75</v>
      </c>
      <c r="I743" s="5" t="s">
        <v>4993</v>
      </c>
      <c r="J743" s="5" t="s">
        <v>4994</v>
      </c>
      <c r="K743" s="5" t="s">
        <v>4995</v>
      </c>
    </row>
    <row r="744">
      <c r="A744" s="5" t="s">
        <v>6825</v>
      </c>
      <c r="B744" s="5" t="s">
        <v>11863</v>
      </c>
      <c r="C744" s="6">
        <v>1974.0</v>
      </c>
      <c r="D744" s="6">
        <v>575.0</v>
      </c>
      <c r="E744" s="14">
        <v>1.5</v>
      </c>
      <c r="F744" s="20"/>
      <c r="G744" s="20"/>
      <c r="H744" s="91">
        <f t="shared" si="1"/>
        <v>1.5</v>
      </c>
      <c r="I744" s="5" t="s">
        <v>6923</v>
      </c>
      <c r="J744" s="5" t="s">
        <v>6924</v>
      </c>
      <c r="K744" s="5" t="s">
        <v>6925</v>
      </c>
    </row>
    <row r="745">
      <c r="A745" s="5" t="s">
        <v>4731</v>
      </c>
      <c r="B745" s="5" t="s">
        <v>12222</v>
      </c>
      <c r="C745" s="6">
        <v>1975.0</v>
      </c>
      <c r="D745" s="19">
        <v>21.0</v>
      </c>
      <c r="E745" s="14">
        <v>2.65</v>
      </c>
      <c r="F745" s="20"/>
      <c r="G745" s="20"/>
      <c r="H745" s="91">
        <f t="shared" si="1"/>
        <v>2.65</v>
      </c>
      <c r="I745" s="5" t="s">
        <v>4996</v>
      </c>
      <c r="J745" s="5" t="s">
        <v>4997</v>
      </c>
      <c r="K745" s="5" t="s">
        <v>4998</v>
      </c>
    </row>
    <row r="746">
      <c r="A746" s="5" t="s">
        <v>6902</v>
      </c>
      <c r="B746" s="5" t="s">
        <v>11863</v>
      </c>
      <c r="C746" s="6">
        <v>1975.0</v>
      </c>
      <c r="D746" s="6">
        <v>29.0</v>
      </c>
      <c r="E746" s="14">
        <v>2.25</v>
      </c>
      <c r="F746" s="20"/>
      <c r="G746" s="20"/>
      <c r="H746" s="91">
        <f t="shared" si="1"/>
        <v>2.25</v>
      </c>
      <c r="I746" s="5" t="s">
        <v>6926</v>
      </c>
      <c r="J746" s="5" t="s">
        <v>6927</v>
      </c>
      <c r="K746" s="5" t="s">
        <v>6928</v>
      </c>
    </row>
    <row r="747">
      <c r="A747" s="5" t="s">
        <v>4787</v>
      </c>
      <c r="B747" s="5" t="s">
        <v>12264</v>
      </c>
      <c r="C747" s="6">
        <v>1975.0</v>
      </c>
      <c r="D747" s="19">
        <v>30.0</v>
      </c>
      <c r="E747" s="14">
        <v>1.99</v>
      </c>
      <c r="F747" s="20"/>
      <c r="G747" s="20"/>
      <c r="H747" s="91">
        <f t="shared" si="1"/>
        <v>1.99</v>
      </c>
      <c r="I747" s="5" t="s">
        <v>4999</v>
      </c>
      <c r="J747" s="5" t="s">
        <v>5000</v>
      </c>
      <c r="K747" s="5" t="s">
        <v>5001</v>
      </c>
    </row>
    <row r="748">
      <c r="A748" s="5" t="s">
        <v>6518</v>
      </c>
      <c r="B748" s="5" t="s">
        <v>11754</v>
      </c>
      <c r="C748" s="6">
        <v>1975.0</v>
      </c>
      <c r="D748" s="6">
        <v>35.0</v>
      </c>
      <c r="E748" s="14">
        <v>0.6</v>
      </c>
      <c r="F748" s="20"/>
      <c r="G748" s="20"/>
      <c r="H748" s="91">
        <f t="shared" si="1"/>
        <v>0.6</v>
      </c>
      <c r="I748" s="5" t="s">
        <v>6930</v>
      </c>
      <c r="J748" s="5" t="s">
        <v>6931</v>
      </c>
      <c r="K748" s="5" t="s">
        <v>6932</v>
      </c>
    </row>
    <row r="749">
      <c r="A749" s="5" t="s">
        <v>181</v>
      </c>
      <c r="B749" s="5" t="s">
        <v>12219</v>
      </c>
      <c r="C749" s="6">
        <v>1975.0</v>
      </c>
      <c r="D749" s="19">
        <v>50.0</v>
      </c>
      <c r="E749" s="14">
        <v>4.0</v>
      </c>
      <c r="F749" s="20"/>
      <c r="G749" s="20"/>
      <c r="H749" s="91">
        <f t="shared" si="1"/>
        <v>4</v>
      </c>
      <c r="I749" s="5" t="s">
        <v>1294</v>
      </c>
      <c r="J749" s="5" t="s">
        <v>1295</v>
      </c>
      <c r="K749" s="5" t="s">
        <v>1296</v>
      </c>
    </row>
    <row r="750">
      <c r="A750" s="5" t="s">
        <v>4545</v>
      </c>
      <c r="B750" s="5" t="s">
        <v>12247</v>
      </c>
      <c r="C750" s="6">
        <v>1975.0</v>
      </c>
      <c r="D750" s="19">
        <v>60.0</v>
      </c>
      <c r="E750" s="14">
        <v>1.27</v>
      </c>
      <c r="F750" s="20"/>
      <c r="G750" s="20"/>
      <c r="H750" s="91">
        <f t="shared" si="1"/>
        <v>1.27</v>
      </c>
      <c r="I750" s="5" t="s">
        <v>5002</v>
      </c>
      <c r="J750" s="5" t="s">
        <v>5003</v>
      </c>
      <c r="K750" s="5" t="s">
        <v>5004</v>
      </c>
    </row>
    <row r="751">
      <c r="A751" s="5" t="s">
        <v>1289</v>
      </c>
      <c r="B751" s="5" t="s">
        <v>12219</v>
      </c>
      <c r="C751" s="6">
        <v>1975.0</v>
      </c>
      <c r="D751" s="19">
        <v>61.0</v>
      </c>
      <c r="E751" s="14">
        <v>3.99</v>
      </c>
      <c r="F751" s="6">
        <v>1.0</v>
      </c>
      <c r="G751" s="5" t="s">
        <v>1297</v>
      </c>
      <c r="H751" s="20">
        <f t="shared" si="1"/>
        <v>0</v>
      </c>
      <c r="I751" s="5" t="s">
        <v>1298</v>
      </c>
      <c r="J751" s="5" t="s">
        <v>1299</v>
      </c>
      <c r="K751" s="5" t="s">
        <v>1300</v>
      </c>
    </row>
    <row r="752">
      <c r="A752" s="5" t="s">
        <v>1225</v>
      </c>
      <c r="B752" s="5" t="s">
        <v>12219</v>
      </c>
      <c r="C752" s="6">
        <v>1975.0</v>
      </c>
      <c r="D752" s="19">
        <v>70.0</v>
      </c>
      <c r="E752" s="14">
        <v>16.0</v>
      </c>
      <c r="F752" s="6">
        <v>1.0</v>
      </c>
      <c r="G752" s="5" t="s">
        <v>12281</v>
      </c>
      <c r="H752" s="20">
        <f t="shared" si="1"/>
        <v>0</v>
      </c>
      <c r="I752" s="5" t="s">
        <v>1302</v>
      </c>
      <c r="J752" s="5" t="s">
        <v>1303</v>
      </c>
      <c r="K752" s="5" t="s">
        <v>1304</v>
      </c>
    </row>
    <row r="753">
      <c r="A753" s="5" t="s">
        <v>6810</v>
      </c>
      <c r="B753" s="5" t="s">
        <v>11754</v>
      </c>
      <c r="C753" s="6">
        <v>1975.0</v>
      </c>
      <c r="D753" s="6">
        <v>75.0</v>
      </c>
      <c r="E753" s="14">
        <v>1.0</v>
      </c>
      <c r="F753" s="20"/>
      <c r="G753" s="20"/>
      <c r="H753" s="91">
        <f t="shared" si="1"/>
        <v>1</v>
      </c>
      <c r="I753" s="5" t="s">
        <v>6933</v>
      </c>
      <c r="J753" s="5" t="s">
        <v>6934</v>
      </c>
      <c r="K753" s="5" t="s">
        <v>6935</v>
      </c>
    </row>
    <row r="754">
      <c r="A754" s="5" t="s">
        <v>4844</v>
      </c>
      <c r="B754" s="5" t="s">
        <v>12222</v>
      </c>
      <c r="C754" s="6">
        <v>1975.0</v>
      </c>
      <c r="D754" s="19">
        <v>80.0</v>
      </c>
      <c r="E754" s="14">
        <v>6.0</v>
      </c>
      <c r="F754" s="20"/>
      <c r="G754" s="20"/>
      <c r="H754" s="91">
        <f t="shared" si="1"/>
        <v>6</v>
      </c>
      <c r="I754" s="5" t="s">
        <v>5006</v>
      </c>
      <c r="J754" s="5" t="s">
        <v>5007</v>
      </c>
      <c r="K754" s="5" t="s">
        <v>5008</v>
      </c>
    </row>
    <row r="755">
      <c r="A755" s="5" t="s">
        <v>500</v>
      </c>
      <c r="B755" s="5" t="s">
        <v>12219</v>
      </c>
      <c r="C755" s="6">
        <v>1975.0</v>
      </c>
      <c r="D755" s="19">
        <v>100.0</v>
      </c>
      <c r="E755" s="14">
        <v>3.5</v>
      </c>
      <c r="F755" s="6">
        <v>1.0</v>
      </c>
      <c r="G755" s="5" t="s">
        <v>12282</v>
      </c>
      <c r="H755" s="20">
        <f t="shared" si="1"/>
        <v>0</v>
      </c>
      <c r="I755" s="5" t="s">
        <v>1306</v>
      </c>
      <c r="J755" s="5" t="s">
        <v>1307</v>
      </c>
      <c r="K755" s="5" t="s">
        <v>1308</v>
      </c>
    </row>
    <row r="756">
      <c r="A756" s="5" t="s">
        <v>4457</v>
      </c>
      <c r="B756" s="5" t="s">
        <v>12224</v>
      </c>
      <c r="C756" s="6">
        <v>1975.0</v>
      </c>
      <c r="D756" s="19">
        <v>130.0</v>
      </c>
      <c r="E756" s="14">
        <v>1.0</v>
      </c>
      <c r="F756" s="20"/>
      <c r="G756" s="20"/>
      <c r="H756" s="91">
        <f t="shared" si="1"/>
        <v>1</v>
      </c>
      <c r="I756" s="5" t="s">
        <v>5010</v>
      </c>
      <c r="J756" s="5" t="s">
        <v>5011</v>
      </c>
      <c r="K756" s="5" t="s">
        <v>5012</v>
      </c>
    </row>
    <row r="757">
      <c r="A757" s="5" t="s">
        <v>6825</v>
      </c>
      <c r="B757" s="5" t="s">
        <v>11863</v>
      </c>
      <c r="C757" s="6">
        <v>1975.0</v>
      </c>
      <c r="D757" s="6">
        <v>140.0</v>
      </c>
      <c r="E757" s="14">
        <v>2.5</v>
      </c>
      <c r="F757" s="20"/>
      <c r="G757" s="20"/>
      <c r="H757" s="91">
        <f t="shared" si="1"/>
        <v>2.5</v>
      </c>
      <c r="I757" s="5" t="s">
        <v>6936</v>
      </c>
      <c r="J757" s="5" t="s">
        <v>6937</v>
      </c>
      <c r="K757" s="5" t="s">
        <v>6938</v>
      </c>
    </row>
    <row r="758">
      <c r="A758" s="5" t="s">
        <v>269</v>
      </c>
      <c r="B758" s="5" t="s">
        <v>12219</v>
      </c>
      <c r="C758" s="6">
        <v>1975.0</v>
      </c>
      <c r="D758" s="19">
        <v>150.0</v>
      </c>
      <c r="E758" s="14">
        <v>2.5</v>
      </c>
      <c r="F758" s="6">
        <v>1.0</v>
      </c>
      <c r="G758" s="5" t="s">
        <v>1050</v>
      </c>
      <c r="H758" s="20">
        <f t="shared" si="1"/>
        <v>0</v>
      </c>
      <c r="I758" s="5" t="s">
        <v>1309</v>
      </c>
      <c r="J758" s="5" t="s">
        <v>1310</v>
      </c>
      <c r="K758" s="5" t="s">
        <v>1311</v>
      </c>
    </row>
    <row r="759">
      <c r="A759" s="5" t="s">
        <v>563</v>
      </c>
      <c r="B759" s="5" t="s">
        <v>12219</v>
      </c>
      <c r="C759" s="6">
        <v>1975.0</v>
      </c>
      <c r="D759" s="19">
        <v>180.0</v>
      </c>
      <c r="E759" s="14">
        <v>3.0</v>
      </c>
      <c r="F759" s="6">
        <v>1.0</v>
      </c>
      <c r="G759" s="5" t="s">
        <v>1312</v>
      </c>
      <c r="H759" s="20">
        <f t="shared" si="1"/>
        <v>0</v>
      </c>
      <c r="I759" s="5" t="s">
        <v>1313</v>
      </c>
      <c r="J759" s="5" t="s">
        <v>1314</v>
      </c>
      <c r="K759" s="5" t="s">
        <v>1315</v>
      </c>
    </row>
    <row r="760">
      <c r="A760" s="5" t="s">
        <v>618</v>
      </c>
      <c r="B760" s="5" t="s">
        <v>12219</v>
      </c>
      <c r="C760" s="6">
        <v>1975.0</v>
      </c>
      <c r="D760" s="19">
        <v>185.0</v>
      </c>
      <c r="E760" s="14">
        <v>4.75</v>
      </c>
      <c r="F760" s="6">
        <v>1.0</v>
      </c>
      <c r="G760" s="5" t="s">
        <v>1312</v>
      </c>
      <c r="H760" s="20">
        <f t="shared" si="1"/>
        <v>0</v>
      </c>
      <c r="I760" s="5" t="s">
        <v>1316</v>
      </c>
      <c r="J760" s="5" t="s">
        <v>1317</v>
      </c>
      <c r="K760" s="5" t="s">
        <v>1318</v>
      </c>
    </row>
    <row r="761">
      <c r="A761" s="5" t="s">
        <v>4550</v>
      </c>
      <c r="B761" s="5" t="s">
        <v>12224</v>
      </c>
      <c r="C761" s="6">
        <v>1975.0</v>
      </c>
      <c r="D761" s="19">
        <v>220.0</v>
      </c>
      <c r="E761" s="14">
        <v>1.0</v>
      </c>
      <c r="F761" s="20"/>
      <c r="G761" s="20"/>
      <c r="H761" s="91">
        <f t="shared" si="1"/>
        <v>1</v>
      </c>
      <c r="I761" s="5" t="s">
        <v>5013</v>
      </c>
      <c r="J761" s="5" t="s">
        <v>5014</v>
      </c>
      <c r="K761" s="5" t="s">
        <v>5015</v>
      </c>
    </row>
    <row r="762">
      <c r="A762" s="5" t="s">
        <v>1319</v>
      </c>
      <c r="B762" s="5" t="s">
        <v>12219</v>
      </c>
      <c r="C762" s="6">
        <v>1975.0</v>
      </c>
      <c r="D762" s="19">
        <v>223.0</v>
      </c>
      <c r="E762" s="14">
        <v>32.25</v>
      </c>
      <c r="F762" s="6">
        <v>1.0</v>
      </c>
      <c r="G762" s="5" t="s">
        <v>12283</v>
      </c>
      <c r="H762" s="20">
        <f t="shared" si="1"/>
        <v>0</v>
      </c>
      <c r="I762" s="5" t="s">
        <v>1321</v>
      </c>
      <c r="J762" s="5" t="s">
        <v>1322</v>
      </c>
      <c r="K762" s="5" t="s">
        <v>1323</v>
      </c>
    </row>
    <row r="763">
      <c r="A763" s="5" t="s">
        <v>1324</v>
      </c>
      <c r="B763" s="5" t="s">
        <v>12219</v>
      </c>
      <c r="C763" s="6">
        <v>1975.0</v>
      </c>
      <c r="D763" s="19">
        <v>228.0</v>
      </c>
      <c r="E763" s="14">
        <v>31.0</v>
      </c>
      <c r="F763" s="20"/>
      <c r="G763" s="20"/>
      <c r="H763" s="91">
        <f t="shared" si="1"/>
        <v>31</v>
      </c>
      <c r="I763" s="5" t="s">
        <v>1326</v>
      </c>
      <c r="J763" s="5" t="s">
        <v>1327</v>
      </c>
      <c r="K763" s="5" t="s">
        <v>1328</v>
      </c>
    </row>
    <row r="764">
      <c r="A764" s="5" t="s">
        <v>4509</v>
      </c>
      <c r="B764" s="5" t="s">
        <v>12247</v>
      </c>
      <c r="C764" s="6">
        <v>1975.0</v>
      </c>
      <c r="D764" s="19">
        <v>230.0</v>
      </c>
      <c r="E764" s="14">
        <v>3.15</v>
      </c>
      <c r="F764" s="20"/>
      <c r="G764" s="20"/>
      <c r="H764" s="91">
        <f t="shared" si="1"/>
        <v>3.15</v>
      </c>
      <c r="I764" s="5" t="s">
        <v>5017</v>
      </c>
      <c r="J764" s="5" t="s">
        <v>5018</v>
      </c>
      <c r="K764" s="5" t="s">
        <v>5019</v>
      </c>
    </row>
    <row r="765">
      <c r="A765" s="5" t="s">
        <v>6892</v>
      </c>
      <c r="B765" s="5" t="s">
        <v>11863</v>
      </c>
      <c r="C765" s="6">
        <v>1975.0</v>
      </c>
      <c r="D765" s="6">
        <v>255.0</v>
      </c>
      <c r="E765" s="14">
        <v>1.2</v>
      </c>
      <c r="F765" s="20"/>
      <c r="G765" s="20"/>
      <c r="H765" s="91">
        <f t="shared" si="1"/>
        <v>1.2</v>
      </c>
      <c r="I765" s="5" t="s">
        <v>6943</v>
      </c>
      <c r="J765" s="5" t="s">
        <v>6944</v>
      </c>
      <c r="K765" s="5" t="s">
        <v>6945</v>
      </c>
    </row>
    <row r="766">
      <c r="A766" s="5" t="s">
        <v>810</v>
      </c>
      <c r="B766" s="5" t="s">
        <v>12219</v>
      </c>
      <c r="C766" s="6">
        <v>1975.0</v>
      </c>
      <c r="D766" s="19">
        <v>260.0</v>
      </c>
      <c r="E766" s="14">
        <v>8.0</v>
      </c>
      <c r="F766" s="20"/>
      <c r="G766" s="20"/>
      <c r="H766" s="91">
        <f t="shared" si="1"/>
        <v>8</v>
      </c>
      <c r="I766" s="5" t="s">
        <v>1330</v>
      </c>
      <c r="J766" s="5" t="s">
        <v>1331</v>
      </c>
      <c r="K766" s="5" t="s">
        <v>1332</v>
      </c>
    </row>
    <row r="767">
      <c r="A767" s="5" t="s">
        <v>289</v>
      </c>
      <c r="B767" s="5" t="s">
        <v>12219</v>
      </c>
      <c r="C767" s="6">
        <v>1975.0</v>
      </c>
      <c r="D767" s="19">
        <v>280.0</v>
      </c>
      <c r="E767" s="14">
        <v>8.0</v>
      </c>
      <c r="F767" s="6">
        <v>1.0</v>
      </c>
      <c r="G767" s="5" t="s">
        <v>1333</v>
      </c>
      <c r="H767" s="20">
        <f t="shared" si="1"/>
        <v>0</v>
      </c>
      <c r="I767" s="5" t="s">
        <v>1334</v>
      </c>
      <c r="J767" s="5" t="s">
        <v>1335</v>
      </c>
      <c r="K767" s="5" t="s">
        <v>1336</v>
      </c>
    </row>
    <row r="768">
      <c r="A768" s="5" t="s">
        <v>890</v>
      </c>
      <c r="B768" s="5" t="s">
        <v>12219</v>
      </c>
      <c r="C768" s="6">
        <v>1975.0</v>
      </c>
      <c r="D768" s="19">
        <v>300.0</v>
      </c>
      <c r="E768" s="14">
        <v>6.25</v>
      </c>
      <c r="F768" s="6">
        <v>1.0</v>
      </c>
      <c r="G768" s="5" t="s">
        <v>1193</v>
      </c>
      <c r="H768" s="20">
        <f t="shared" si="1"/>
        <v>0</v>
      </c>
      <c r="I768" s="5" t="s">
        <v>1337</v>
      </c>
      <c r="J768" s="5" t="s">
        <v>1338</v>
      </c>
      <c r="K768" s="5" t="s">
        <v>1339</v>
      </c>
    </row>
    <row r="769">
      <c r="A769" s="5" t="s">
        <v>6618</v>
      </c>
      <c r="B769" s="5" t="s">
        <v>11863</v>
      </c>
      <c r="C769" s="6">
        <v>1975.0</v>
      </c>
      <c r="D769" s="6">
        <v>320.0</v>
      </c>
      <c r="E769" s="14">
        <v>14.99</v>
      </c>
      <c r="F769" s="20"/>
      <c r="G769" s="20"/>
      <c r="H769" s="91">
        <f t="shared" si="1"/>
        <v>14.99</v>
      </c>
      <c r="I769" s="5" t="s">
        <v>6947</v>
      </c>
      <c r="J769" s="5" t="s">
        <v>6948</v>
      </c>
      <c r="K769" s="5" t="s">
        <v>6949</v>
      </c>
    </row>
    <row r="770">
      <c r="A770" s="5" t="s">
        <v>654</v>
      </c>
      <c r="B770" s="5" t="s">
        <v>12219</v>
      </c>
      <c r="C770" s="6">
        <v>1975.0</v>
      </c>
      <c r="D770" s="19">
        <v>335.0</v>
      </c>
      <c r="E770" s="14">
        <v>2.63</v>
      </c>
      <c r="F770" s="6">
        <v>1.0</v>
      </c>
      <c r="G770" s="5" t="s">
        <v>12284</v>
      </c>
      <c r="H770" s="20">
        <f t="shared" si="1"/>
        <v>0</v>
      </c>
      <c r="I770" s="5" t="s">
        <v>1341</v>
      </c>
      <c r="J770" s="5" t="s">
        <v>1342</v>
      </c>
      <c r="K770" s="5" t="s">
        <v>1343</v>
      </c>
    </row>
    <row r="771">
      <c r="A771" s="5" t="s">
        <v>758</v>
      </c>
      <c r="B771" s="5" t="s">
        <v>12219</v>
      </c>
      <c r="C771" s="6">
        <v>1975.0</v>
      </c>
      <c r="D771" s="19">
        <v>370.0</v>
      </c>
      <c r="E771" s="14">
        <v>7.0</v>
      </c>
      <c r="F771" s="6">
        <v>1.0</v>
      </c>
      <c r="G771" s="5" t="s">
        <v>12285</v>
      </c>
      <c r="H771" s="20">
        <f t="shared" si="1"/>
        <v>0</v>
      </c>
      <c r="I771" s="5" t="s">
        <v>1345</v>
      </c>
      <c r="J771" s="5" t="s">
        <v>1346</v>
      </c>
      <c r="K771" s="5" t="s">
        <v>1347</v>
      </c>
    </row>
    <row r="772">
      <c r="A772" s="5" t="s">
        <v>305</v>
      </c>
      <c r="B772" s="5" t="s">
        <v>12219</v>
      </c>
      <c r="C772" s="6">
        <v>1975.0</v>
      </c>
      <c r="D772" s="19">
        <v>450.0</v>
      </c>
      <c r="E772" s="14">
        <v>2.25</v>
      </c>
      <c r="F772" s="6">
        <v>1.0</v>
      </c>
      <c r="G772" s="5" t="s">
        <v>1297</v>
      </c>
      <c r="H772" s="20">
        <f t="shared" si="1"/>
        <v>0</v>
      </c>
      <c r="I772" s="5" t="s">
        <v>1348</v>
      </c>
      <c r="J772" s="5" t="s">
        <v>1349</v>
      </c>
      <c r="K772" s="5" t="s">
        <v>1350</v>
      </c>
    </row>
    <row r="773">
      <c r="A773" s="5" t="s">
        <v>802</v>
      </c>
      <c r="B773" s="5" t="s">
        <v>12219</v>
      </c>
      <c r="C773" s="6">
        <v>1975.0</v>
      </c>
      <c r="D773" s="19">
        <v>500.0</v>
      </c>
      <c r="E773" s="14">
        <v>29.0</v>
      </c>
      <c r="F773" s="6">
        <v>1.0</v>
      </c>
      <c r="G773" s="5" t="s">
        <v>12286</v>
      </c>
      <c r="H773" s="20">
        <f t="shared" si="1"/>
        <v>0</v>
      </c>
      <c r="I773" s="5" t="s">
        <v>1352</v>
      </c>
      <c r="J773" s="5" t="s">
        <v>1353</v>
      </c>
      <c r="K773" s="5" t="s">
        <v>1354</v>
      </c>
    </row>
    <row r="774">
      <c r="A774" s="5" t="s">
        <v>4321</v>
      </c>
      <c r="B774" s="5" t="s">
        <v>12247</v>
      </c>
      <c r="C774" s="6">
        <v>1975.0</v>
      </c>
      <c r="D774" s="19">
        <v>530.0</v>
      </c>
      <c r="E774" s="14">
        <v>1.0</v>
      </c>
      <c r="F774" s="20"/>
      <c r="G774" s="20"/>
      <c r="H774" s="91">
        <f t="shared" si="1"/>
        <v>1</v>
      </c>
      <c r="I774" s="5" t="s">
        <v>5020</v>
      </c>
      <c r="J774" s="5" t="s">
        <v>5021</v>
      </c>
      <c r="K774" s="5" t="s">
        <v>5022</v>
      </c>
    </row>
    <row r="775">
      <c r="A775" s="5" t="s">
        <v>426</v>
      </c>
      <c r="B775" s="5" t="s">
        <v>12219</v>
      </c>
      <c r="C775" s="6">
        <v>1975.0</v>
      </c>
      <c r="D775" s="19">
        <v>540.0</v>
      </c>
      <c r="E775" s="14">
        <v>9.01</v>
      </c>
      <c r="F775" s="20"/>
      <c r="G775" s="20"/>
      <c r="H775" s="91">
        <f t="shared" si="1"/>
        <v>9.01</v>
      </c>
      <c r="I775" s="5" t="s">
        <v>1356</v>
      </c>
      <c r="J775" s="5" t="s">
        <v>1357</v>
      </c>
      <c r="K775" s="5" t="s">
        <v>1358</v>
      </c>
    </row>
    <row r="776">
      <c r="A776" s="5" t="s">
        <v>4278</v>
      </c>
      <c r="B776" s="5" t="s">
        <v>12227</v>
      </c>
      <c r="C776" s="6">
        <v>1975.0</v>
      </c>
      <c r="D776" s="19">
        <v>545.0</v>
      </c>
      <c r="E776" s="14">
        <v>1.75</v>
      </c>
      <c r="F776" s="20"/>
      <c r="G776" s="20"/>
      <c r="H776" s="91">
        <f t="shared" si="1"/>
        <v>1.75</v>
      </c>
      <c r="I776" s="5" t="s">
        <v>5024</v>
      </c>
      <c r="J776" s="5" t="s">
        <v>5025</v>
      </c>
      <c r="K776" s="5" t="s">
        <v>5026</v>
      </c>
    </row>
    <row r="777">
      <c r="A777" s="5" t="s">
        <v>4912</v>
      </c>
      <c r="B777" s="5" t="s">
        <v>12251</v>
      </c>
      <c r="C777" s="6">
        <v>1975.0</v>
      </c>
      <c r="D777" s="19">
        <v>554.0</v>
      </c>
      <c r="E777" s="14">
        <v>1.25</v>
      </c>
      <c r="F777" s="20"/>
      <c r="G777" s="20"/>
      <c r="H777" s="91">
        <f t="shared" si="1"/>
        <v>1.25</v>
      </c>
      <c r="I777" s="5" t="s">
        <v>5027</v>
      </c>
      <c r="J777" s="5" t="s">
        <v>5028</v>
      </c>
      <c r="K777" s="5" t="s">
        <v>5029</v>
      </c>
    </row>
    <row r="778">
      <c r="A778" s="5" t="s">
        <v>4513</v>
      </c>
      <c r="B778" s="5" t="s">
        <v>12251</v>
      </c>
      <c r="C778" s="6">
        <v>1975.0</v>
      </c>
      <c r="D778" s="19">
        <v>560.0</v>
      </c>
      <c r="E778" s="14">
        <v>2.25</v>
      </c>
      <c r="F778" s="20"/>
      <c r="G778" s="20"/>
      <c r="H778" s="91">
        <f t="shared" si="1"/>
        <v>2.25</v>
      </c>
      <c r="I778" s="5" t="s">
        <v>5030</v>
      </c>
      <c r="J778" s="5" t="s">
        <v>5031</v>
      </c>
      <c r="K778" s="5" t="s">
        <v>5032</v>
      </c>
    </row>
    <row r="779">
      <c r="A779" s="5" t="s">
        <v>155</v>
      </c>
      <c r="B779" s="5" t="s">
        <v>12219</v>
      </c>
      <c r="C779" s="6">
        <v>1975.0</v>
      </c>
      <c r="D779" s="19">
        <v>580.0</v>
      </c>
      <c r="E779" s="14">
        <v>2.5</v>
      </c>
      <c r="F779" s="6">
        <v>1.0</v>
      </c>
      <c r="G779" s="5" t="s">
        <v>1312</v>
      </c>
      <c r="H779" s="20">
        <f t="shared" si="1"/>
        <v>0</v>
      </c>
      <c r="I779" s="5" t="s">
        <v>1359</v>
      </c>
      <c r="J779" s="5" t="s">
        <v>1360</v>
      </c>
      <c r="K779" s="5" t="s">
        <v>1361</v>
      </c>
    </row>
    <row r="780">
      <c r="A780" s="5" t="s">
        <v>754</v>
      </c>
      <c r="B780" s="5" t="s">
        <v>12219</v>
      </c>
      <c r="C780" s="6">
        <v>1975.0</v>
      </c>
      <c r="D780" s="19">
        <v>600.0</v>
      </c>
      <c r="E780" s="14">
        <v>7.5</v>
      </c>
      <c r="F780" s="6">
        <v>1.0</v>
      </c>
      <c r="G780" s="5" t="s">
        <v>1312</v>
      </c>
      <c r="H780" s="20">
        <f t="shared" si="1"/>
        <v>0</v>
      </c>
      <c r="I780" s="5" t="s">
        <v>1362</v>
      </c>
      <c r="J780" s="5" t="s">
        <v>1363</v>
      </c>
      <c r="K780" s="5" t="s">
        <v>1364</v>
      </c>
    </row>
    <row r="781">
      <c r="A781" s="5" t="s">
        <v>5033</v>
      </c>
      <c r="B781" s="5" t="s">
        <v>12287</v>
      </c>
      <c r="C781" s="6">
        <v>1975.0</v>
      </c>
      <c r="D781" s="19">
        <v>616.0</v>
      </c>
      <c r="E781" s="14">
        <v>6.0</v>
      </c>
      <c r="F781" s="20"/>
      <c r="G781" s="20"/>
      <c r="H781" s="91">
        <f t="shared" si="1"/>
        <v>6</v>
      </c>
      <c r="I781" s="5" t="s">
        <v>5034</v>
      </c>
      <c r="J781" s="5" t="s">
        <v>5035</v>
      </c>
      <c r="K781" s="5" t="s">
        <v>5036</v>
      </c>
    </row>
    <row r="782">
      <c r="A782" s="5" t="s">
        <v>5037</v>
      </c>
      <c r="B782" s="5" t="s">
        <v>12227</v>
      </c>
      <c r="C782" s="6">
        <v>1975.0</v>
      </c>
      <c r="D782" s="19">
        <v>620.0</v>
      </c>
      <c r="E782" s="14">
        <v>8.0</v>
      </c>
      <c r="F782" s="20"/>
      <c r="G782" s="20"/>
      <c r="H782" s="91">
        <f t="shared" si="1"/>
        <v>8</v>
      </c>
      <c r="I782" s="5" t="s">
        <v>5039</v>
      </c>
      <c r="J782" s="5" t="s">
        <v>5040</v>
      </c>
      <c r="K782" s="5" t="s">
        <v>5041</v>
      </c>
    </row>
    <row r="783">
      <c r="A783" s="5" t="s">
        <v>4052</v>
      </c>
      <c r="B783" s="5" t="s">
        <v>12221</v>
      </c>
      <c r="C783" s="6">
        <v>1975.0</v>
      </c>
      <c r="D783" s="19">
        <v>640.0</v>
      </c>
      <c r="E783" s="14">
        <v>3.5</v>
      </c>
      <c r="F783" s="20"/>
      <c r="G783" s="20"/>
      <c r="H783" s="91">
        <f t="shared" si="1"/>
        <v>3.5</v>
      </c>
      <c r="I783" s="5" t="s">
        <v>5043</v>
      </c>
      <c r="J783" s="5" t="s">
        <v>5044</v>
      </c>
      <c r="K783" s="5" t="s">
        <v>5045</v>
      </c>
    </row>
    <row r="784">
      <c r="A784" s="5" t="s">
        <v>65</v>
      </c>
      <c r="B784" s="5" t="s">
        <v>12219</v>
      </c>
      <c r="C784" s="6">
        <v>1975.0</v>
      </c>
      <c r="D784" s="19">
        <v>660.0</v>
      </c>
      <c r="E784" s="14">
        <v>12.0</v>
      </c>
      <c r="F784" s="20"/>
      <c r="G784" s="20"/>
      <c r="H784" s="91">
        <f t="shared" si="1"/>
        <v>12</v>
      </c>
      <c r="I784" s="5" t="s">
        <v>1366</v>
      </c>
      <c r="J784" s="5" t="s">
        <v>1367</v>
      </c>
      <c r="K784" s="5" t="s">
        <v>1368</v>
      </c>
    </row>
    <row r="785">
      <c r="A785" s="5" t="s">
        <v>426</v>
      </c>
      <c r="B785" s="5" t="s">
        <v>12219</v>
      </c>
      <c r="C785" s="6">
        <v>1976.0</v>
      </c>
      <c r="D785" s="19">
        <v>10.0</v>
      </c>
      <c r="E785" s="14">
        <v>2.25</v>
      </c>
      <c r="F785" s="20"/>
      <c r="G785" s="20"/>
      <c r="H785" s="91">
        <f t="shared" si="1"/>
        <v>2.25</v>
      </c>
      <c r="I785" s="5" t="s">
        <v>1370</v>
      </c>
      <c r="J785" s="5" t="s">
        <v>1371</v>
      </c>
      <c r="K785" s="5" t="s">
        <v>1372</v>
      </c>
    </row>
    <row r="786">
      <c r="A786" s="5" t="s">
        <v>1324</v>
      </c>
      <c r="B786" s="5" t="s">
        <v>12219</v>
      </c>
      <c r="C786" s="6">
        <v>1976.0</v>
      </c>
      <c r="D786" s="19">
        <v>19.0</v>
      </c>
      <c r="E786" s="14">
        <v>15.0</v>
      </c>
      <c r="F786" s="6">
        <v>1.0</v>
      </c>
      <c r="G786" s="5" t="s">
        <v>1373</v>
      </c>
      <c r="H786" s="20">
        <f t="shared" si="1"/>
        <v>0</v>
      </c>
      <c r="I786" s="5" t="s">
        <v>1374</v>
      </c>
      <c r="J786" s="5" t="s">
        <v>1375</v>
      </c>
      <c r="K786" s="5" t="s">
        <v>1376</v>
      </c>
    </row>
    <row r="787">
      <c r="A787" s="5" t="s">
        <v>4321</v>
      </c>
      <c r="B787" s="5" t="s">
        <v>12247</v>
      </c>
      <c r="C787" s="6">
        <v>1976.0</v>
      </c>
      <c r="D787" s="19">
        <v>55.0</v>
      </c>
      <c r="E787" s="14">
        <v>1.5</v>
      </c>
      <c r="F787" s="20"/>
      <c r="G787" s="20"/>
      <c r="H787" s="91">
        <f t="shared" si="1"/>
        <v>1.5</v>
      </c>
      <c r="I787" s="5" t="s">
        <v>5046</v>
      </c>
      <c r="J787" s="5" t="s">
        <v>5047</v>
      </c>
      <c r="K787" s="5" t="s">
        <v>5048</v>
      </c>
    </row>
    <row r="788">
      <c r="A788" s="5" t="s">
        <v>181</v>
      </c>
      <c r="B788" s="5" t="s">
        <v>12219</v>
      </c>
      <c r="C788" s="6">
        <v>1976.0</v>
      </c>
      <c r="D788" s="19">
        <v>95.0</v>
      </c>
      <c r="E788" s="14">
        <v>2.75</v>
      </c>
      <c r="F788" s="6">
        <v>1.0</v>
      </c>
      <c r="G788" s="5" t="s">
        <v>1377</v>
      </c>
      <c r="H788" s="20">
        <f t="shared" si="1"/>
        <v>0</v>
      </c>
      <c r="I788" s="5" t="s">
        <v>1378</v>
      </c>
      <c r="J788" s="5" t="s">
        <v>1379</v>
      </c>
      <c r="K788" s="5" t="s">
        <v>1380</v>
      </c>
    </row>
    <row r="789">
      <c r="A789" s="5" t="s">
        <v>1381</v>
      </c>
      <c r="B789" s="5" t="s">
        <v>12219</v>
      </c>
      <c r="C789" s="6">
        <v>1976.0</v>
      </c>
      <c r="D789" s="19">
        <v>98.0</v>
      </c>
      <c r="E789" s="14">
        <v>11.79</v>
      </c>
      <c r="F789" s="20"/>
      <c r="G789" s="20"/>
      <c r="H789" s="91">
        <f t="shared" si="1"/>
        <v>11.79</v>
      </c>
      <c r="I789" s="5" t="s">
        <v>1383</v>
      </c>
      <c r="J789" s="5" t="s">
        <v>1384</v>
      </c>
      <c r="K789" s="5" t="s">
        <v>1385</v>
      </c>
    </row>
    <row r="790">
      <c r="A790" s="5" t="s">
        <v>4509</v>
      </c>
      <c r="B790" s="5" t="s">
        <v>12247</v>
      </c>
      <c r="C790" s="6">
        <v>1976.0</v>
      </c>
      <c r="D790" s="19">
        <v>100.0</v>
      </c>
      <c r="E790" s="14">
        <v>2.25</v>
      </c>
      <c r="F790" s="20"/>
      <c r="G790" s="20"/>
      <c r="H790" s="91">
        <f t="shared" si="1"/>
        <v>2.25</v>
      </c>
      <c r="I790" s="5" t="s">
        <v>5049</v>
      </c>
      <c r="J790" s="5" t="s">
        <v>5050</v>
      </c>
      <c r="K790" s="5" t="s">
        <v>5051</v>
      </c>
    </row>
    <row r="791">
      <c r="A791" s="5" t="s">
        <v>6825</v>
      </c>
      <c r="B791" s="5" t="s">
        <v>11863</v>
      </c>
      <c r="C791" s="6">
        <v>1976.0</v>
      </c>
      <c r="D791" s="6">
        <v>150.0</v>
      </c>
      <c r="E791" s="14">
        <v>2.0</v>
      </c>
      <c r="F791" s="20"/>
      <c r="G791" s="20"/>
      <c r="H791" s="91">
        <f t="shared" si="1"/>
        <v>2</v>
      </c>
      <c r="I791" s="5" t="s">
        <v>6959</v>
      </c>
      <c r="J791" s="5" t="s">
        <v>6960</v>
      </c>
      <c r="K791" s="5" t="s">
        <v>6961</v>
      </c>
    </row>
    <row r="792">
      <c r="A792" s="5" t="s">
        <v>1289</v>
      </c>
      <c r="B792" s="5" t="s">
        <v>12219</v>
      </c>
      <c r="C792" s="6">
        <v>1976.0</v>
      </c>
      <c r="D792" s="19">
        <v>160.0</v>
      </c>
      <c r="E792" s="14">
        <v>4.0</v>
      </c>
      <c r="F792" s="6">
        <v>1.0</v>
      </c>
      <c r="G792" s="5" t="s">
        <v>1377</v>
      </c>
      <c r="H792" s="20">
        <f t="shared" si="1"/>
        <v>0</v>
      </c>
      <c r="I792" s="5" t="s">
        <v>1386</v>
      </c>
      <c r="J792" s="5" t="s">
        <v>1387</v>
      </c>
      <c r="K792" s="5" t="s">
        <v>1388</v>
      </c>
    </row>
    <row r="793">
      <c r="A793" s="5" t="s">
        <v>4912</v>
      </c>
      <c r="B793" s="5" t="s">
        <v>12251</v>
      </c>
      <c r="C793" s="6">
        <v>1976.0</v>
      </c>
      <c r="D793" s="19">
        <v>180.0</v>
      </c>
      <c r="E793" s="14">
        <v>1.03</v>
      </c>
      <c r="F793" s="20"/>
      <c r="G793" s="20"/>
      <c r="H793" s="91">
        <f t="shared" si="1"/>
        <v>1.03</v>
      </c>
      <c r="I793" s="5" t="s">
        <v>5052</v>
      </c>
      <c r="J793" s="5" t="s">
        <v>5053</v>
      </c>
      <c r="K793" s="5" t="s">
        <v>5054</v>
      </c>
    </row>
    <row r="794">
      <c r="A794" s="5" t="s">
        <v>6902</v>
      </c>
      <c r="B794" s="5" t="s">
        <v>11863</v>
      </c>
      <c r="C794" s="6">
        <v>1976.0</v>
      </c>
      <c r="D794" s="6">
        <v>185.0</v>
      </c>
      <c r="E794" s="14">
        <v>0.75</v>
      </c>
      <c r="F794" s="20"/>
      <c r="G794" s="20"/>
      <c r="H794" s="91">
        <f t="shared" si="1"/>
        <v>0.75</v>
      </c>
      <c r="I794" s="5" t="s">
        <v>6962</v>
      </c>
      <c r="J794" s="5" t="s">
        <v>6963</v>
      </c>
      <c r="K794" s="5" t="s">
        <v>6964</v>
      </c>
    </row>
    <row r="795">
      <c r="A795" s="5" t="s">
        <v>289</v>
      </c>
      <c r="B795" s="5" t="s">
        <v>12219</v>
      </c>
      <c r="C795" s="6">
        <v>1976.0</v>
      </c>
      <c r="D795" s="19">
        <v>230.0</v>
      </c>
      <c r="E795" s="14">
        <v>5.0</v>
      </c>
      <c r="F795" s="6">
        <v>1.0</v>
      </c>
      <c r="G795" s="5" t="s">
        <v>12288</v>
      </c>
      <c r="H795" s="20">
        <f t="shared" si="1"/>
        <v>0</v>
      </c>
      <c r="I795" s="5" t="s">
        <v>1390</v>
      </c>
      <c r="J795" s="5" t="s">
        <v>1391</v>
      </c>
      <c r="K795" s="5" t="s">
        <v>1392</v>
      </c>
    </row>
    <row r="796">
      <c r="A796" s="5" t="s">
        <v>4787</v>
      </c>
      <c r="B796" s="5" t="s">
        <v>12264</v>
      </c>
      <c r="C796" s="6">
        <v>1976.0</v>
      </c>
      <c r="D796" s="19">
        <v>235.0</v>
      </c>
      <c r="E796" s="14">
        <v>0.99</v>
      </c>
      <c r="F796" s="20"/>
      <c r="G796" s="20"/>
      <c r="H796" s="91">
        <f t="shared" si="1"/>
        <v>0.99</v>
      </c>
      <c r="I796" s="5" t="s">
        <v>5055</v>
      </c>
      <c r="J796" s="5" t="s">
        <v>5056</v>
      </c>
      <c r="K796" s="5" t="s">
        <v>5057</v>
      </c>
    </row>
    <row r="797">
      <c r="A797" s="5" t="s">
        <v>6618</v>
      </c>
      <c r="B797" s="5" t="s">
        <v>11863</v>
      </c>
      <c r="C797" s="6">
        <v>1976.0</v>
      </c>
      <c r="D797" s="6">
        <v>240.0</v>
      </c>
      <c r="E797" s="14">
        <v>8.0</v>
      </c>
      <c r="F797" s="20"/>
      <c r="G797" s="20"/>
      <c r="H797" s="91">
        <f t="shared" si="1"/>
        <v>8</v>
      </c>
      <c r="I797" s="5" t="s">
        <v>6965</v>
      </c>
      <c r="J797" s="5" t="s">
        <v>6966</v>
      </c>
      <c r="K797" s="5" t="s">
        <v>6967</v>
      </c>
    </row>
    <row r="798">
      <c r="A798" s="5" t="s">
        <v>4545</v>
      </c>
      <c r="B798" s="5" t="s">
        <v>12247</v>
      </c>
      <c r="C798" s="6">
        <v>1976.0</v>
      </c>
      <c r="D798" s="19">
        <v>250.0</v>
      </c>
      <c r="E798" s="14">
        <v>2.5</v>
      </c>
      <c r="F798" s="20"/>
      <c r="G798" s="20"/>
      <c r="H798" s="91">
        <f t="shared" si="1"/>
        <v>2.5</v>
      </c>
      <c r="I798" s="5" t="s">
        <v>5058</v>
      </c>
      <c r="J798" s="5" t="s">
        <v>5059</v>
      </c>
      <c r="K798" s="5" t="s">
        <v>5060</v>
      </c>
    </row>
    <row r="799">
      <c r="A799" s="5" t="s">
        <v>500</v>
      </c>
      <c r="B799" s="5" t="s">
        <v>12219</v>
      </c>
      <c r="C799" s="6">
        <v>1976.0</v>
      </c>
      <c r="D799" s="19">
        <v>270.0</v>
      </c>
      <c r="E799" s="14">
        <v>2.0</v>
      </c>
      <c r="F799" s="20"/>
      <c r="G799" s="20"/>
      <c r="H799" s="91">
        <f t="shared" si="1"/>
        <v>2</v>
      </c>
      <c r="I799" s="5" t="s">
        <v>1393</v>
      </c>
      <c r="J799" s="5" t="s">
        <v>1394</v>
      </c>
      <c r="K799" s="5" t="s">
        <v>1395</v>
      </c>
    </row>
    <row r="800">
      <c r="A800" s="5" t="s">
        <v>6810</v>
      </c>
      <c r="B800" s="5" t="s">
        <v>11754</v>
      </c>
      <c r="C800" s="6">
        <v>1976.0</v>
      </c>
      <c r="D800" s="6">
        <v>290.0</v>
      </c>
      <c r="E800" s="14">
        <v>0.79</v>
      </c>
      <c r="F800" s="20"/>
      <c r="G800" s="20"/>
      <c r="H800" s="91">
        <f t="shared" si="1"/>
        <v>0.79</v>
      </c>
      <c r="I800" s="5" t="s">
        <v>6968</v>
      </c>
      <c r="J800" s="5" t="s">
        <v>6969</v>
      </c>
      <c r="K800" s="5" t="s">
        <v>6970</v>
      </c>
    </row>
    <row r="801">
      <c r="A801" s="5" t="s">
        <v>810</v>
      </c>
      <c r="B801" s="5" t="s">
        <v>12219</v>
      </c>
      <c r="C801" s="6">
        <v>1976.0</v>
      </c>
      <c r="D801" s="19">
        <v>300.0</v>
      </c>
      <c r="E801" s="14">
        <v>6.0</v>
      </c>
      <c r="F801" s="6">
        <v>1.0</v>
      </c>
      <c r="G801" s="5" t="s">
        <v>1377</v>
      </c>
      <c r="H801" s="20">
        <f t="shared" si="1"/>
        <v>0</v>
      </c>
      <c r="I801" s="5" t="s">
        <v>1396</v>
      </c>
      <c r="J801" s="5" t="s">
        <v>1397</v>
      </c>
      <c r="K801" s="5" t="s">
        <v>1398</v>
      </c>
    </row>
    <row r="802">
      <c r="A802" s="5" t="s">
        <v>1319</v>
      </c>
      <c r="B802" s="5" t="s">
        <v>12219</v>
      </c>
      <c r="C802" s="6">
        <v>1976.0</v>
      </c>
      <c r="D802" s="19">
        <v>316.0</v>
      </c>
      <c r="E802" s="14">
        <v>5.0</v>
      </c>
      <c r="F802" s="6">
        <v>1.0</v>
      </c>
      <c r="G802" s="5" t="s">
        <v>1377</v>
      </c>
      <c r="H802" s="20">
        <f t="shared" si="1"/>
        <v>0</v>
      </c>
      <c r="I802" s="5" t="s">
        <v>1399</v>
      </c>
      <c r="J802" s="5" t="s">
        <v>1400</v>
      </c>
      <c r="K802" s="5" t="s">
        <v>1401</v>
      </c>
    </row>
    <row r="803">
      <c r="A803" s="5" t="s">
        <v>4513</v>
      </c>
      <c r="B803" s="5" t="s">
        <v>12251</v>
      </c>
      <c r="C803" s="6">
        <v>1976.0</v>
      </c>
      <c r="D803" s="19">
        <v>325.0</v>
      </c>
      <c r="E803" s="14">
        <v>1.43</v>
      </c>
      <c r="F803" s="20"/>
      <c r="G803" s="20"/>
      <c r="H803" s="91">
        <f t="shared" si="1"/>
        <v>1.43</v>
      </c>
      <c r="I803" s="5" t="s">
        <v>5061</v>
      </c>
      <c r="J803" s="5" t="s">
        <v>5062</v>
      </c>
      <c r="K803" s="5" t="s">
        <v>5063</v>
      </c>
    </row>
    <row r="804">
      <c r="A804" s="5" t="s">
        <v>802</v>
      </c>
      <c r="B804" s="5" t="s">
        <v>12219</v>
      </c>
      <c r="C804" s="6">
        <v>1976.0</v>
      </c>
      <c r="D804" s="19">
        <v>330.0</v>
      </c>
      <c r="E804" s="14">
        <v>15.0</v>
      </c>
      <c r="F804" s="6">
        <v>1.0</v>
      </c>
      <c r="G804" s="5" t="s">
        <v>1402</v>
      </c>
      <c r="H804" s="20">
        <f t="shared" si="1"/>
        <v>0</v>
      </c>
      <c r="I804" s="5" t="s">
        <v>1403</v>
      </c>
      <c r="J804" s="5" t="s">
        <v>1404</v>
      </c>
      <c r="K804" s="5" t="s">
        <v>1405</v>
      </c>
    </row>
    <row r="805">
      <c r="A805" s="5" t="s">
        <v>5033</v>
      </c>
      <c r="B805" s="5" t="s">
        <v>12287</v>
      </c>
      <c r="C805" s="6">
        <v>1976.0</v>
      </c>
      <c r="D805" s="19">
        <v>340.0</v>
      </c>
      <c r="E805" s="14">
        <v>2.75</v>
      </c>
      <c r="F805" s="20"/>
      <c r="G805" s="20"/>
      <c r="H805" s="91">
        <f t="shared" si="1"/>
        <v>2.75</v>
      </c>
      <c r="I805" s="5" t="s">
        <v>5064</v>
      </c>
      <c r="J805" s="5" t="s">
        <v>5065</v>
      </c>
      <c r="K805" s="5" t="s">
        <v>5066</v>
      </c>
    </row>
    <row r="806">
      <c r="A806" s="5" t="s">
        <v>618</v>
      </c>
      <c r="B806" s="5" t="s">
        <v>12219</v>
      </c>
      <c r="C806" s="6">
        <v>1976.0</v>
      </c>
      <c r="D806" s="19">
        <v>355.0</v>
      </c>
      <c r="E806" s="14">
        <v>3.0</v>
      </c>
      <c r="F806" s="6">
        <v>1.0</v>
      </c>
      <c r="G806" s="5" t="s">
        <v>1377</v>
      </c>
      <c r="H806" s="20">
        <f t="shared" si="1"/>
        <v>0</v>
      </c>
      <c r="I806" s="5" t="s">
        <v>1406</v>
      </c>
      <c r="J806" s="5" t="s">
        <v>1407</v>
      </c>
      <c r="K806" s="5" t="s">
        <v>1408</v>
      </c>
    </row>
    <row r="807">
      <c r="A807" s="5" t="s">
        <v>4844</v>
      </c>
      <c r="B807" s="5" t="s">
        <v>12222</v>
      </c>
      <c r="C807" s="6">
        <v>1976.0</v>
      </c>
      <c r="D807" s="19">
        <v>365.0</v>
      </c>
      <c r="E807" s="14">
        <v>3.0</v>
      </c>
      <c r="F807" s="20"/>
      <c r="G807" s="20"/>
      <c r="H807" s="91">
        <f t="shared" si="1"/>
        <v>3</v>
      </c>
      <c r="I807" s="5" t="s">
        <v>5067</v>
      </c>
      <c r="J807" s="5" t="s">
        <v>5068</v>
      </c>
      <c r="K807" s="5" t="s">
        <v>5069</v>
      </c>
    </row>
    <row r="808">
      <c r="A808" s="5" t="s">
        <v>754</v>
      </c>
      <c r="B808" s="5" t="s">
        <v>12219</v>
      </c>
      <c r="C808" s="6">
        <v>1976.0</v>
      </c>
      <c r="D808" s="19">
        <v>400.0</v>
      </c>
      <c r="E808" s="14">
        <v>1.8</v>
      </c>
      <c r="F808" s="6">
        <v>1.0</v>
      </c>
      <c r="G808" s="5" t="s">
        <v>1377</v>
      </c>
      <c r="H808" s="20">
        <f t="shared" si="1"/>
        <v>0</v>
      </c>
      <c r="I808" s="5" t="s">
        <v>1409</v>
      </c>
      <c r="J808" s="5" t="s">
        <v>1410</v>
      </c>
      <c r="K808" s="5" t="s">
        <v>1411</v>
      </c>
    </row>
    <row r="809">
      <c r="A809" s="5" t="s">
        <v>4731</v>
      </c>
      <c r="B809" s="5" t="s">
        <v>12222</v>
      </c>
      <c r="C809" s="6">
        <v>1976.0</v>
      </c>
      <c r="D809" s="19">
        <v>405.0</v>
      </c>
      <c r="E809" s="14">
        <v>1.75</v>
      </c>
      <c r="F809" s="20"/>
      <c r="G809" s="20"/>
      <c r="H809" s="91">
        <f t="shared" si="1"/>
        <v>1.75</v>
      </c>
      <c r="I809" s="5" t="s">
        <v>5070</v>
      </c>
      <c r="J809" s="5" t="s">
        <v>5071</v>
      </c>
      <c r="K809" s="5" t="s">
        <v>5072</v>
      </c>
    </row>
    <row r="810">
      <c r="A810" s="5" t="s">
        <v>563</v>
      </c>
      <c r="B810" s="5" t="s">
        <v>12219</v>
      </c>
      <c r="C810" s="6">
        <v>1976.0</v>
      </c>
      <c r="D810" s="19">
        <v>420.0</v>
      </c>
      <c r="E810" s="14">
        <v>5.0</v>
      </c>
      <c r="F810" s="6">
        <v>1.0</v>
      </c>
      <c r="G810" s="5" t="s">
        <v>794</v>
      </c>
      <c r="H810" s="20">
        <f t="shared" si="1"/>
        <v>0</v>
      </c>
      <c r="I810" s="5" t="s">
        <v>1412</v>
      </c>
      <c r="J810" s="5" t="s">
        <v>1413</v>
      </c>
      <c r="K810" s="5" t="s">
        <v>1414</v>
      </c>
    </row>
    <row r="811">
      <c r="A811" s="5" t="s">
        <v>4457</v>
      </c>
      <c r="B811" s="5" t="s">
        <v>12224</v>
      </c>
      <c r="C811" s="6">
        <v>1976.0</v>
      </c>
      <c r="D811" s="19">
        <v>435.0</v>
      </c>
      <c r="E811" s="14">
        <v>1.5</v>
      </c>
      <c r="F811" s="20"/>
      <c r="G811" s="20"/>
      <c r="H811" s="91">
        <f t="shared" si="1"/>
        <v>1.5</v>
      </c>
      <c r="I811" s="5" t="s">
        <v>5073</v>
      </c>
      <c r="J811" s="5" t="s">
        <v>5074</v>
      </c>
      <c r="K811" s="5" t="s">
        <v>5075</v>
      </c>
    </row>
    <row r="812">
      <c r="A812" s="5" t="s">
        <v>5037</v>
      </c>
      <c r="B812" s="5" t="s">
        <v>12227</v>
      </c>
      <c r="C812" s="6">
        <v>1976.0</v>
      </c>
      <c r="D812" s="19">
        <v>441.0</v>
      </c>
      <c r="E812" s="14">
        <v>2.95</v>
      </c>
      <c r="F812" s="20"/>
      <c r="G812" s="20"/>
      <c r="H812" s="91">
        <f t="shared" si="1"/>
        <v>2.95</v>
      </c>
      <c r="I812" s="5" t="s">
        <v>5077</v>
      </c>
      <c r="J812" s="5" t="s">
        <v>5078</v>
      </c>
      <c r="K812" s="5" t="s">
        <v>5079</v>
      </c>
    </row>
    <row r="813">
      <c r="A813" s="5" t="s">
        <v>654</v>
      </c>
      <c r="B813" s="5" t="s">
        <v>12219</v>
      </c>
      <c r="C813" s="6">
        <v>1976.0</v>
      </c>
      <c r="D813" s="19">
        <v>450.0</v>
      </c>
      <c r="E813" s="14">
        <v>3.0</v>
      </c>
      <c r="F813" s="6">
        <v>1.0</v>
      </c>
      <c r="G813" s="5" t="s">
        <v>1377</v>
      </c>
      <c r="H813" s="20">
        <f t="shared" si="1"/>
        <v>0</v>
      </c>
      <c r="I813" s="5" t="s">
        <v>1415</v>
      </c>
      <c r="J813" s="5" t="s">
        <v>1416</v>
      </c>
      <c r="K813" s="5" t="s">
        <v>1417</v>
      </c>
    </row>
    <row r="814">
      <c r="A814" s="5" t="s">
        <v>1225</v>
      </c>
      <c r="B814" s="5" t="s">
        <v>12219</v>
      </c>
      <c r="C814" s="6">
        <v>1976.0</v>
      </c>
      <c r="D814" s="19">
        <v>480.0</v>
      </c>
      <c r="E814" s="14">
        <v>15.0</v>
      </c>
      <c r="F814" s="6">
        <v>1.0</v>
      </c>
      <c r="G814" s="5" t="s">
        <v>1377</v>
      </c>
      <c r="H814" s="20">
        <f t="shared" si="1"/>
        <v>0</v>
      </c>
      <c r="I814" s="5" t="s">
        <v>1418</v>
      </c>
      <c r="J814" s="5" t="s">
        <v>1419</v>
      </c>
      <c r="K814" s="5" t="s">
        <v>1420</v>
      </c>
    </row>
    <row r="815">
      <c r="A815" s="5" t="s">
        <v>890</v>
      </c>
      <c r="B815" s="5" t="s">
        <v>12219</v>
      </c>
      <c r="C815" s="6">
        <v>1976.0</v>
      </c>
      <c r="D815" s="19">
        <v>500.0</v>
      </c>
      <c r="E815" s="14">
        <v>5.0</v>
      </c>
      <c r="F815" s="6">
        <v>1.0</v>
      </c>
      <c r="G815" s="5" t="s">
        <v>1193</v>
      </c>
      <c r="H815" s="20">
        <f t="shared" si="1"/>
        <v>0</v>
      </c>
      <c r="I815" s="5" t="s">
        <v>1421</v>
      </c>
      <c r="J815" s="5" t="s">
        <v>1422</v>
      </c>
      <c r="K815" s="5" t="s">
        <v>1423</v>
      </c>
    </row>
    <row r="816">
      <c r="A816" s="5" t="s">
        <v>305</v>
      </c>
      <c r="B816" s="5" t="s">
        <v>12219</v>
      </c>
      <c r="C816" s="6">
        <v>1976.0</v>
      </c>
      <c r="D816" s="19">
        <v>520.0</v>
      </c>
      <c r="E816" s="14">
        <v>4.25</v>
      </c>
      <c r="F816" s="6">
        <v>1.0</v>
      </c>
      <c r="G816" s="5" t="s">
        <v>1377</v>
      </c>
      <c r="H816" s="20">
        <f t="shared" si="1"/>
        <v>0</v>
      </c>
      <c r="I816" s="5" t="s">
        <v>1424</v>
      </c>
      <c r="J816" s="5" t="s">
        <v>1425</v>
      </c>
      <c r="K816" s="5" t="s">
        <v>1426</v>
      </c>
    </row>
    <row r="817">
      <c r="A817" s="5" t="s">
        <v>4278</v>
      </c>
      <c r="B817" s="5" t="s">
        <v>12227</v>
      </c>
      <c r="C817" s="6">
        <v>1976.0</v>
      </c>
      <c r="D817" s="19">
        <v>525.0</v>
      </c>
      <c r="E817" s="14">
        <v>1.55</v>
      </c>
      <c r="F817" s="20"/>
      <c r="G817" s="20"/>
      <c r="H817" s="91">
        <f t="shared" si="1"/>
        <v>1.55</v>
      </c>
      <c r="I817" s="5" t="s">
        <v>5080</v>
      </c>
      <c r="J817" s="5" t="s">
        <v>5081</v>
      </c>
      <c r="K817" s="5" t="s">
        <v>5082</v>
      </c>
    </row>
    <row r="818">
      <c r="A818" s="5" t="s">
        <v>4550</v>
      </c>
      <c r="B818" s="5" t="s">
        <v>12224</v>
      </c>
      <c r="C818" s="6">
        <v>1976.0</v>
      </c>
      <c r="D818" s="19">
        <v>530.0</v>
      </c>
      <c r="E818" s="14">
        <v>2.11</v>
      </c>
      <c r="F818" s="20"/>
      <c r="G818" s="20"/>
      <c r="H818" s="91">
        <f t="shared" si="1"/>
        <v>2.11</v>
      </c>
      <c r="I818" s="5" t="s">
        <v>5083</v>
      </c>
      <c r="J818" s="5" t="s">
        <v>5084</v>
      </c>
      <c r="K818" s="5" t="s">
        <v>5085</v>
      </c>
    </row>
    <row r="819">
      <c r="A819" s="5" t="s">
        <v>65</v>
      </c>
      <c r="B819" s="5" t="s">
        <v>12219</v>
      </c>
      <c r="C819" s="6">
        <v>1976.0</v>
      </c>
      <c r="D819" s="19">
        <v>550.0</v>
      </c>
      <c r="E819" s="14">
        <v>14.0</v>
      </c>
      <c r="F819" s="6">
        <v>1.0</v>
      </c>
      <c r="G819" s="5" t="s">
        <v>12289</v>
      </c>
      <c r="H819" s="20">
        <f t="shared" si="1"/>
        <v>0</v>
      </c>
      <c r="I819" s="5" t="s">
        <v>1428</v>
      </c>
      <c r="J819" s="5" t="s">
        <v>1429</v>
      </c>
      <c r="K819" s="5" t="s">
        <v>1430</v>
      </c>
    </row>
    <row r="820">
      <c r="A820" s="5" t="s">
        <v>6892</v>
      </c>
      <c r="B820" s="5" t="s">
        <v>11863</v>
      </c>
      <c r="C820" s="6">
        <v>1976.0</v>
      </c>
      <c r="D820" s="6">
        <v>575.0</v>
      </c>
      <c r="E820" s="14">
        <v>0.79</v>
      </c>
      <c r="F820" s="20"/>
      <c r="G820" s="20"/>
      <c r="H820" s="91">
        <f t="shared" si="1"/>
        <v>0.79</v>
      </c>
      <c r="I820" s="5" t="s">
        <v>6971</v>
      </c>
      <c r="J820" s="5" t="s">
        <v>6972</v>
      </c>
      <c r="K820" s="5" t="s">
        <v>6973</v>
      </c>
    </row>
    <row r="821">
      <c r="A821" s="5" t="s">
        <v>758</v>
      </c>
      <c r="B821" s="5" t="s">
        <v>12219</v>
      </c>
      <c r="C821" s="6">
        <v>1976.0</v>
      </c>
      <c r="D821" s="19">
        <v>600.0</v>
      </c>
      <c r="E821" s="14">
        <v>4.0</v>
      </c>
      <c r="F821" s="20"/>
      <c r="G821" s="20"/>
      <c r="H821" s="91">
        <f t="shared" si="1"/>
        <v>4</v>
      </c>
      <c r="I821" s="5" t="s">
        <v>1432</v>
      </c>
      <c r="J821" s="5" t="s">
        <v>1433</v>
      </c>
      <c r="K821" s="5" t="s">
        <v>1434</v>
      </c>
    </row>
    <row r="822">
      <c r="A822" s="5" t="s">
        <v>890</v>
      </c>
      <c r="B822" s="5" t="s">
        <v>12219</v>
      </c>
      <c r="C822" s="6">
        <v>1977.0</v>
      </c>
      <c r="D822" s="19">
        <v>10.0</v>
      </c>
      <c r="E822" s="14">
        <v>6.0</v>
      </c>
      <c r="F822" s="20"/>
      <c r="G822" s="20"/>
      <c r="H822" s="91">
        <f t="shared" si="1"/>
        <v>6</v>
      </c>
      <c r="I822" s="5" t="s">
        <v>1436</v>
      </c>
      <c r="J822" s="5" t="s">
        <v>1437</v>
      </c>
      <c r="K822" s="5" t="s">
        <v>1438</v>
      </c>
    </row>
    <row r="823">
      <c r="A823" s="5" t="s">
        <v>6892</v>
      </c>
      <c r="B823" s="5" t="s">
        <v>11863</v>
      </c>
      <c r="C823" s="6">
        <v>1977.0</v>
      </c>
      <c r="D823" s="6">
        <v>25.0</v>
      </c>
      <c r="E823" s="14">
        <v>1.55</v>
      </c>
      <c r="F823" s="20"/>
      <c r="G823" s="20"/>
      <c r="H823" s="91">
        <f t="shared" si="1"/>
        <v>1.55</v>
      </c>
      <c r="I823" s="5" t="s">
        <v>6974</v>
      </c>
      <c r="J823" s="5" t="s">
        <v>6975</v>
      </c>
      <c r="K823" s="5" t="s">
        <v>6976</v>
      </c>
    </row>
    <row r="824">
      <c r="A824" s="5" t="s">
        <v>5033</v>
      </c>
      <c r="B824" s="5" t="s">
        <v>12287</v>
      </c>
      <c r="C824" s="6">
        <v>1977.0</v>
      </c>
      <c r="D824" s="19">
        <v>60.0</v>
      </c>
      <c r="E824" s="14">
        <v>1.75</v>
      </c>
      <c r="F824" s="20"/>
      <c r="G824" s="20"/>
      <c r="H824" s="91">
        <f t="shared" si="1"/>
        <v>1.75</v>
      </c>
      <c r="I824" s="5" t="s">
        <v>5086</v>
      </c>
      <c r="J824" s="5" t="s">
        <v>5087</v>
      </c>
      <c r="K824" s="5" t="s">
        <v>5088</v>
      </c>
    </row>
    <row r="825">
      <c r="A825" s="5" t="s">
        <v>810</v>
      </c>
      <c r="B825" s="5" t="s">
        <v>12219</v>
      </c>
      <c r="C825" s="6">
        <v>1977.0</v>
      </c>
      <c r="D825" s="19">
        <v>70.0</v>
      </c>
      <c r="E825" s="14">
        <v>4.0</v>
      </c>
      <c r="F825" s="20"/>
      <c r="G825" s="20"/>
      <c r="H825" s="91">
        <f t="shared" si="1"/>
        <v>4</v>
      </c>
      <c r="I825" s="5" t="s">
        <v>1440</v>
      </c>
      <c r="J825" s="5" t="s">
        <v>1441</v>
      </c>
      <c r="K825" s="5" t="s">
        <v>1442</v>
      </c>
    </row>
    <row r="826">
      <c r="A826" s="5" t="s">
        <v>563</v>
      </c>
      <c r="B826" s="5" t="s">
        <v>12219</v>
      </c>
      <c r="C826" s="6">
        <v>1977.0</v>
      </c>
      <c r="D826" s="19">
        <v>100.0</v>
      </c>
      <c r="E826" s="14">
        <v>3.0</v>
      </c>
      <c r="F826" s="6">
        <v>1.0</v>
      </c>
      <c r="G826" s="5" t="s">
        <v>794</v>
      </c>
      <c r="H826" s="20">
        <f t="shared" si="1"/>
        <v>0</v>
      </c>
      <c r="I826" s="5" t="s">
        <v>1443</v>
      </c>
      <c r="J826" s="5" t="s">
        <v>1444</v>
      </c>
      <c r="K826" s="5" t="s">
        <v>1445</v>
      </c>
    </row>
    <row r="827">
      <c r="A827" s="5" t="s">
        <v>618</v>
      </c>
      <c r="B827" s="5" t="s">
        <v>12219</v>
      </c>
      <c r="C827" s="6">
        <v>1977.0</v>
      </c>
      <c r="D827" s="19">
        <v>110.0</v>
      </c>
      <c r="E827" s="14">
        <v>3.0</v>
      </c>
      <c r="F827" s="6">
        <v>1.0</v>
      </c>
      <c r="G827" s="5" t="s">
        <v>1446</v>
      </c>
      <c r="H827" s="20">
        <f t="shared" si="1"/>
        <v>0</v>
      </c>
      <c r="I827" s="5" t="s">
        <v>1447</v>
      </c>
      <c r="J827" s="5" t="s">
        <v>1448</v>
      </c>
      <c r="K827" s="5" t="s">
        <v>1449</v>
      </c>
    </row>
    <row r="828">
      <c r="A828" s="5" t="s">
        <v>754</v>
      </c>
      <c r="B828" s="5" t="s">
        <v>12219</v>
      </c>
      <c r="C828" s="6">
        <v>1977.0</v>
      </c>
      <c r="D828" s="19">
        <v>120.0</v>
      </c>
      <c r="E828" s="14">
        <v>1.5</v>
      </c>
      <c r="F828" s="6">
        <v>1.0</v>
      </c>
      <c r="G828" s="5" t="s">
        <v>1446</v>
      </c>
      <c r="H828" s="20">
        <f t="shared" si="1"/>
        <v>0</v>
      </c>
      <c r="I828" s="5" t="s">
        <v>1450</v>
      </c>
      <c r="J828" s="5" t="s">
        <v>1451</v>
      </c>
      <c r="K828" s="5" t="s">
        <v>1452</v>
      </c>
    </row>
    <row r="829">
      <c r="A829" s="5" t="s">
        <v>1225</v>
      </c>
      <c r="B829" s="5" t="s">
        <v>12219</v>
      </c>
      <c r="C829" s="6">
        <v>1977.0</v>
      </c>
      <c r="D829" s="19">
        <v>140.0</v>
      </c>
      <c r="E829" s="14">
        <v>6.0</v>
      </c>
      <c r="F829" s="20"/>
      <c r="G829" s="20"/>
      <c r="H829" s="91">
        <f t="shared" si="1"/>
        <v>6</v>
      </c>
      <c r="I829" s="5" t="s">
        <v>1453</v>
      </c>
      <c r="J829" s="5" t="s">
        <v>1454</v>
      </c>
      <c r="K829" s="5" t="s">
        <v>1455</v>
      </c>
    </row>
    <row r="830">
      <c r="A830" s="5" t="s">
        <v>5089</v>
      </c>
      <c r="B830" s="5" t="s">
        <v>12226</v>
      </c>
      <c r="C830" s="6">
        <v>1977.0</v>
      </c>
      <c r="D830" s="19">
        <v>144.0</v>
      </c>
      <c r="E830" s="14">
        <v>4.0</v>
      </c>
      <c r="F830" s="20"/>
      <c r="G830" s="20"/>
      <c r="H830" s="91">
        <f t="shared" si="1"/>
        <v>4</v>
      </c>
      <c r="I830" s="5" t="s">
        <v>5090</v>
      </c>
      <c r="J830" s="5" t="s">
        <v>5091</v>
      </c>
      <c r="K830" s="5" t="s">
        <v>5092</v>
      </c>
    </row>
    <row r="831">
      <c r="A831" s="5" t="s">
        <v>758</v>
      </c>
      <c r="B831" s="5" t="s">
        <v>12219</v>
      </c>
      <c r="C831" s="6">
        <v>1977.0</v>
      </c>
      <c r="D831" s="19">
        <v>150.0</v>
      </c>
      <c r="E831" s="14">
        <v>4.0</v>
      </c>
      <c r="F831" s="20"/>
      <c r="G831" s="20"/>
      <c r="H831" s="91">
        <f t="shared" si="1"/>
        <v>4</v>
      </c>
      <c r="I831" s="5" t="s">
        <v>1456</v>
      </c>
      <c r="J831" s="5" t="s">
        <v>1457</v>
      </c>
      <c r="K831" s="5" t="s">
        <v>1458</v>
      </c>
    </row>
    <row r="832">
      <c r="A832" s="5" t="s">
        <v>4321</v>
      </c>
      <c r="B832" s="5" t="s">
        <v>12247</v>
      </c>
      <c r="C832" s="6">
        <v>1977.0</v>
      </c>
      <c r="D832" s="19">
        <v>152.0</v>
      </c>
      <c r="E832" s="14">
        <v>2.5</v>
      </c>
      <c r="F832" s="20"/>
      <c r="G832" s="20"/>
      <c r="H832" s="91">
        <f t="shared" si="1"/>
        <v>2.5</v>
      </c>
      <c r="I832" s="5" t="s">
        <v>5093</v>
      </c>
      <c r="J832" s="5" t="s">
        <v>5094</v>
      </c>
      <c r="K832" s="5" t="s">
        <v>5095</v>
      </c>
    </row>
    <row r="833">
      <c r="A833" s="5" t="s">
        <v>6902</v>
      </c>
      <c r="B833" s="5" t="s">
        <v>11863</v>
      </c>
      <c r="C833" s="6">
        <v>1977.0</v>
      </c>
      <c r="D833" s="6">
        <v>270.0</v>
      </c>
      <c r="E833" s="14">
        <v>1.1</v>
      </c>
      <c r="F833" s="20"/>
      <c r="G833" s="20"/>
      <c r="H833" s="91">
        <f t="shared" si="1"/>
        <v>1.1</v>
      </c>
      <c r="I833" s="5" t="s">
        <v>6977</v>
      </c>
      <c r="J833" s="5" t="s">
        <v>6978</v>
      </c>
      <c r="K833" s="5" t="s">
        <v>6979</v>
      </c>
    </row>
    <row r="834">
      <c r="A834" s="5" t="s">
        <v>4509</v>
      </c>
      <c r="B834" s="5" t="s">
        <v>12247</v>
      </c>
      <c r="C834" s="6">
        <v>1977.0</v>
      </c>
      <c r="D834" s="19">
        <v>280.0</v>
      </c>
      <c r="E834" s="14">
        <v>1.5</v>
      </c>
      <c r="F834" s="20"/>
      <c r="G834" s="20"/>
      <c r="H834" s="91">
        <f t="shared" si="1"/>
        <v>1.5</v>
      </c>
      <c r="I834" s="5" t="s">
        <v>5096</v>
      </c>
      <c r="J834" s="5" t="s">
        <v>5097</v>
      </c>
      <c r="K834" s="5" t="s">
        <v>5098</v>
      </c>
    </row>
    <row r="835">
      <c r="A835" s="5" t="s">
        <v>181</v>
      </c>
      <c r="B835" s="5" t="s">
        <v>12219</v>
      </c>
      <c r="C835" s="6">
        <v>1977.0</v>
      </c>
      <c r="D835" s="19">
        <v>285.0</v>
      </c>
      <c r="E835" s="14">
        <v>3.0</v>
      </c>
      <c r="F835" s="6">
        <v>1.0</v>
      </c>
      <c r="G835" s="5" t="s">
        <v>1446</v>
      </c>
      <c r="H835" s="20">
        <f t="shared" si="1"/>
        <v>0</v>
      </c>
      <c r="I835" s="5" t="s">
        <v>1459</v>
      </c>
      <c r="J835" s="5" t="s">
        <v>1460</v>
      </c>
      <c r="K835" s="5" t="s">
        <v>1461</v>
      </c>
    </row>
    <row r="836">
      <c r="A836" s="5" t="s">
        <v>5037</v>
      </c>
      <c r="B836" s="5" t="s">
        <v>12227</v>
      </c>
      <c r="C836" s="6">
        <v>1977.0</v>
      </c>
      <c r="D836" s="19">
        <v>295.0</v>
      </c>
      <c r="E836" s="14">
        <v>1.75</v>
      </c>
      <c r="F836" s="20"/>
      <c r="G836" s="20"/>
      <c r="H836" s="91">
        <f t="shared" si="1"/>
        <v>1.75</v>
      </c>
      <c r="I836" s="5" t="s">
        <v>5099</v>
      </c>
      <c r="J836" s="5" t="s">
        <v>5100</v>
      </c>
      <c r="K836" s="5" t="s">
        <v>5101</v>
      </c>
    </row>
    <row r="837">
      <c r="A837" s="5" t="s">
        <v>4912</v>
      </c>
      <c r="B837" s="5" t="s">
        <v>12251</v>
      </c>
      <c r="C837" s="6">
        <v>1977.0</v>
      </c>
      <c r="D837" s="19">
        <v>319.0</v>
      </c>
      <c r="E837" s="14">
        <v>0.99</v>
      </c>
      <c r="F837" s="20"/>
      <c r="G837" s="20"/>
      <c r="H837" s="91">
        <f t="shared" si="1"/>
        <v>0.99</v>
      </c>
      <c r="I837" s="5" t="s">
        <v>5102</v>
      </c>
      <c r="J837" s="5" t="s">
        <v>5103</v>
      </c>
      <c r="K837" s="5" t="s">
        <v>5104</v>
      </c>
    </row>
    <row r="838">
      <c r="A838" s="5" t="s">
        <v>426</v>
      </c>
      <c r="B838" s="5" t="s">
        <v>12219</v>
      </c>
      <c r="C838" s="6">
        <v>1977.0</v>
      </c>
      <c r="D838" s="19">
        <v>355.0</v>
      </c>
      <c r="E838" s="14">
        <v>2.0</v>
      </c>
      <c r="F838" s="20"/>
      <c r="G838" s="20"/>
      <c r="H838" s="91">
        <f t="shared" si="1"/>
        <v>2</v>
      </c>
      <c r="I838" s="5" t="s">
        <v>1462</v>
      </c>
      <c r="J838" s="5" t="s">
        <v>1463</v>
      </c>
      <c r="K838" s="5" t="s">
        <v>1464</v>
      </c>
    </row>
    <row r="839">
      <c r="A839" s="5" t="s">
        <v>1289</v>
      </c>
      <c r="B839" s="5" t="s">
        <v>12219</v>
      </c>
      <c r="C839" s="6">
        <v>1977.0</v>
      </c>
      <c r="D839" s="19">
        <v>390.0</v>
      </c>
      <c r="E839" s="14">
        <v>2.0</v>
      </c>
      <c r="F839" s="6">
        <v>1.0</v>
      </c>
      <c r="G839" s="5" t="s">
        <v>1446</v>
      </c>
      <c r="H839" s="20">
        <f t="shared" si="1"/>
        <v>0</v>
      </c>
      <c r="I839" s="5" t="s">
        <v>1465</v>
      </c>
      <c r="J839" s="5" t="s">
        <v>1466</v>
      </c>
      <c r="K839" s="5" t="s">
        <v>1467</v>
      </c>
    </row>
    <row r="840">
      <c r="A840" s="5" t="s">
        <v>6825</v>
      </c>
      <c r="B840" s="5" t="s">
        <v>11863</v>
      </c>
      <c r="C840" s="6">
        <v>1977.0</v>
      </c>
      <c r="D840" s="6">
        <v>400.0</v>
      </c>
      <c r="E840" s="14">
        <v>1.25</v>
      </c>
      <c r="F840" s="20"/>
      <c r="G840" s="20"/>
      <c r="H840" s="91">
        <f t="shared" si="1"/>
        <v>1.25</v>
      </c>
      <c r="I840" s="5" t="s">
        <v>6981</v>
      </c>
      <c r="J840" s="5" t="s">
        <v>6982</v>
      </c>
      <c r="K840" s="5" t="s">
        <v>6983</v>
      </c>
    </row>
    <row r="841">
      <c r="A841" s="5" t="s">
        <v>4545</v>
      </c>
      <c r="B841" s="5" t="s">
        <v>12247</v>
      </c>
      <c r="C841" s="6">
        <v>1977.0</v>
      </c>
      <c r="D841" s="19">
        <v>430.0</v>
      </c>
      <c r="E841" s="14">
        <v>1.7</v>
      </c>
      <c r="F841" s="20"/>
      <c r="G841" s="20"/>
      <c r="H841" s="91">
        <f t="shared" si="1"/>
        <v>1.7</v>
      </c>
      <c r="I841" s="5" t="s">
        <v>5105</v>
      </c>
      <c r="J841" s="5" t="s">
        <v>5106</v>
      </c>
      <c r="K841" s="5" t="s">
        <v>5107</v>
      </c>
    </row>
    <row r="842">
      <c r="A842" s="5" t="s">
        <v>6618</v>
      </c>
      <c r="B842" s="5" t="s">
        <v>11863</v>
      </c>
      <c r="C842" s="6">
        <v>1977.0</v>
      </c>
      <c r="D842" s="6">
        <v>450.0</v>
      </c>
      <c r="E842" s="14">
        <v>10.0</v>
      </c>
      <c r="F842" s="20"/>
      <c r="G842" s="20"/>
      <c r="H842" s="91">
        <f t="shared" si="1"/>
        <v>10</v>
      </c>
      <c r="I842" s="5" t="s">
        <v>6985</v>
      </c>
      <c r="J842" s="5" t="s">
        <v>6986</v>
      </c>
      <c r="K842" s="5" t="s">
        <v>6987</v>
      </c>
    </row>
    <row r="843">
      <c r="A843" s="5" t="s">
        <v>500</v>
      </c>
      <c r="B843" s="5" t="s">
        <v>12219</v>
      </c>
      <c r="C843" s="6">
        <v>1977.0</v>
      </c>
      <c r="D843" s="19">
        <v>460.0</v>
      </c>
      <c r="E843" s="14">
        <v>2.5</v>
      </c>
      <c r="F843" s="20"/>
      <c r="G843" s="20"/>
      <c r="H843" s="91">
        <f t="shared" si="1"/>
        <v>2.5</v>
      </c>
      <c r="I843" s="5" t="s">
        <v>1468</v>
      </c>
      <c r="J843" s="5" t="s">
        <v>1469</v>
      </c>
      <c r="K843" s="5" t="s">
        <v>1470</v>
      </c>
    </row>
    <row r="844">
      <c r="A844" s="5" t="s">
        <v>6810</v>
      </c>
      <c r="B844" s="5" t="s">
        <v>11754</v>
      </c>
      <c r="C844" s="6">
        <v>1977.0</v>
      </c>
      <c r="D844" s="6">
        <v>470.0</v>
      </c>
      <c r="E844" s="14">
        <v>0.43</v>
      </c>
      <c r="F844" s="20"/>
      <c r="G844" s="20"/>
      <c r="H844" s="91">
        <f t="shared" si="1"/>
        <v>0.43</v>
      </c>
      <c r="I844" s="5" t="s">
        <v>6988</v>
      </c>
      <c r="J844" s="5" t="s">
        <v>6989</v>
      </c>
      <c r="K844" s="5" t="s">
        <v>6990</v>
      </c>
    </row>
    <row r="845">
      <c r="A845" s="5" t="s">
        <v>5108</v>
      </c>
      <c r="B845" s="5" t="s">
        <v>12251</v>
      </c>
      <c r="C845" s="6">
        <v>1977.0</v>
      </c>
      <c r="D845" s="19">
        <v>473.0</v>
      </c>
      <c r="E845" s="14">
        <v>13.72</v>
      </c>
      <c r="F845" s="20"/>
      <c r="G845" s="20"/>
      <c r="H845" s="91">
        <f t="shared" si="1"/>
        <v>13.72</v>
      </c>
      <c r="I845" s="5" t="s">
        <v>5109</v>
      </c>
      <c r="J845" s="5" t="s">
        <v>5110</v>
      </c>
      <c r="K845" s="5" t="s">
        <v>5111</v>
      </c>
    </row>
    <row r="846">
      <c r="A846" s="5" t="s">
        <v>6991</v>
      </c>
      <c r="B846" s="5" t="s">
        <v>11863</v>
      </c>
      <c r="C846" s="6">
        <v>1977.0</v>
      </c>
      <c r="D846" s="6">
        <v>476.0</v>
      </c>
      <c r="E846" s="14">
        <v>10.0</v>
      </c>
      <c r="F846" s="20"/>
      <c r="G846" s="20"/>
      <c r="H846" s="91">
        <f t="shared" si="1"/>
        <v>10</v>
      </c>
      <c r="I846" s="5" t="s">
        <v>6992</v>
      </c>
      <c r="J846" s="5" t="s">
        <v>6993</v>
      </c>
      <c r="K846" s="5" t="s">
        <v>6994</v>
      </c>
    </row>
    <row r="847">
      <c r="A847" s="5" t="s">
        <v>289</v>
      </c>
      <c r="B847" s="5" t="s">
        <v>12219</v>
      </c>
      <c r="C847" s="6">
        <v>1977.0</v>
      </c>
      <c r="D847" s="19">
        <v>480.0</v>
      </c>
      <c r="E847" s="14">
        <v>6.5</v>
      </c>
      <c r="F847" s="6">
        <v>1.0</v>
      </c>
      <c r="G847" s="5" t="s">
        <v>1446</v>
      </c>
      <c r="H847" s="20">
        <f t="shared" si="1"/>
        <v>0</v>
      </c>
      <c r="I847" s="5" t="s">
        <v>1471</v>
      </c>
      <c r="J847" s="5" t="s">
        <v>1472</v>
      </c>
      <c r="K847" s="5" t="s">
        <v>1473</v>
      </c>
    </row>
    <row r="848">
      <c r="A848" s="5" t="s">
        <v>4731</v>
      </c>
      <c r="B848" s="5" t="s">
        <v>12222</v>
      </c>
      <c r="C848" s="6">
        <v>1977.0</v>
      </c>
      <c r="D848" s="19">
        <v>523.0</v>
      </c>
      <c r="E848" s="14">
        <v>2.05</v>
      </c>
      <c r="F848" s="20"/>
      <c r="G848" s="20"/>
      <c r="H848" s="91">
        <f t="shared" si="1"/>
        <v>2.05</v>
      </c>
      <c r="I848" s="5" t="s">
        <v>5112</v>
      </c>
      <c r="J848" s="5" t="s">
        <v>5113</v>
      </c>
      <c r="K848" s="5" t="s">
        <v>5114</v>
      </c>
    </row>
    <row r="849">
      <c r="A849" s="5" t="s">
        <v>1381</v>
      </c>
      <c r="B849" s="5" t="s">
        <v>12219</v>
      </c>
      <c r="C849" s="6">
        <v>1977.0</v>
      </c>
      <c r="D849" s="19">
        <v>525.0</v>
      </c>
      <c r="E849" s="14">
        <v>3.25</v>
      </c>
      <c r="F849" s="6">
        <v>1.0</v>
      </c>
      <c r="G849" s="5" t="s">
        <v>1446</v>
      </c>
      <c r="H849" s="20">
        <f t="shared" si="1"/>
        <v>0</v>
      </c>
      <c r="I849" s="5" t="s">
        <v>1474</v>
      </c>
      <c r="J849" s="5" t="s">
        <v>1475</v>
      </c>
      <c r="K849" s="5" t="s">
        <v>1476</v>
      </c>
    </row>
    <row r="850">
      <c r="A850" s="5" t="s">
        <v>305</v>
      </c>
      <c r="B850" s="5" t="s">
        <v>12219</v>
      </c>
      <c r="C850" s="6">
        <v>1977.0</v>
      </c>
      <c r="D850" s="19">
        <v>547.0</v>
      </c>
      <c r="E850" s="14">
        <v>3.88</v>
      </c>
      <c r="F850" s="20"/>
      <c r="G850" s="20"/>
      <c r="H850" s="91">
        <f t="shared" si="1"/>
        <v>3.88</v>
      </c>
      <c r="I850" s="5" t="s">
        <v>1477</v>
      </c>
      <c r="J850" s="5" t="s">
        <v>1478</v>
      </c>
      <c r="K850" s="5" t="s">
        <v>1479</v>
      </c>
    </row>
    <row r="851">
      <c r="A851" s="5" t="s">
        <v>1324</v>
      </c>
      <c r="B851" s="5" t="s">
        <v>12219</v>
      </c>
      <c r="C851" s="6">
        <v>1977.0</v>
      </c>
      <c r="D851" s="19">
        <v>580.0</v>
      </c>
      <c r="E851" s="14">
        <v>12.0</v>
      </c>
      <c r="F851" s="6">
        <v>1.0</v>
      </c>
      <c r="G851" s="5" t="s">
        <v>1446</v>
      </c>
      <c r="H851" s="20">
        <f t="shared" si="1"/>
        <v>0</v>
      </c>
      <c r="I851" s="5" t="s">
        <v>1480</v>
      </c>
      <c r="J851" s="5" t="s">
        <v>1481</v>
      </c>
      <c r="K851" s="5" t="s">
        <v>1482</v>
      </c>
    </row>
    <row r="852">
      <c r="A852" s="5" t="s">
        <v>654</v>
      </c>
      <c r="B852" s="5" t="s">
        <v>12219</v>
      </c>
      <c r="C852" s="6">
        <v>1977.0</v>
      </c>
      <c r="D852" s="19">
        <v>600.0</v>
      </c>
      <c r="E852" s="14">
        <v>1.25</v>
      </c>
      <c r="F852" s="20"/>
      <c r="G852" s="20"/>
      <c r="H852" s="91">
        <f t="shared" si="1"/>
        <v>1.25</v>
      </c>
      <c r="I852" s="5" t="s">
        <v>1483</v>
      </c>
      <c r="J852" s="5" t="s">
        <v>1484</v>
      </c>
      <c r="K852" s="5" t="s">
        <v>1485</v>
      </c>
    </row>
    <row r="853">
      <c r="A853" s="5" t="s">
        <v>4457</v>
      </c>
      <c r="B853" s="5" t="s">
        <v>12224</v>
      </c>
      <c r="C853" s="6">
        <v>1977.0</v>
      </c>
      <c r="D853" s="19">
        <v>615.0</v>
      </c>
      <c r="E853" s="14">
        <v>1.0</v>
      </c>
      <c r="F853" s="20"/>
      <c r="G853" s="20"/>
      <c r="H853" s="91">
        <f t="shared" si="1"/>
        <v>1</v>
      </c>
      <c r="I853" s="5" t="s">
        <v>5115</v>
      </c>
      <c r="J853" s="5" t="s">
        <v>5116</v>
      </c>
      <c r="K853" s="5" t="s">
        <v>5117</v>
      </c>
    </row>
    <row r="854">
      <c r="A854" s="5" t="s">
        <v>4550</v>
      </c>
      <c r="B854" s="5" t="s">
        <v>12224</v>
      </c>
      <c r="C854" s="6">
        <v>1977.0</v>
      </c>
      <c r="D854" s="19">
        <v>620.0</v>
      </c>
      <c r="E854" s="14">
        <v>2.0</v>
      </c>
      <c r="F854" s="20"/>
      <c r="G854" s="20"/>
      <c r="H854" s="91">
        <f t="shared" si="1"/>
        <v>2</v>
      </c>
      <c r="I854" s="5" t="s">
        <v>5118</v>
      </c>
      <c r="J854" s="5" t="s">
        <v>5119</v>
      </c>
      <c r="K854" s="5" t="s">
        <v>5120</v>
      </c>
    </row>
    <row r="855">
      <c r="A855" s="5" t="s">
        <v>4787</v>
      </c>
      <c r="B855" s="5" t="s">
        <v>12264</v>
      </c>
      <c r="C855" s="6">
        <v>1977.0</v>
      </c>
      <c r="D855" s="19">
        <v>630.0</v>
      </c>
      <c r="E855" s="14">
        <v>0.45</v>
      </c>
      <c r="F855" s="20"/>
      <c r="G855" s="20"/>
      <c r="H855" s="91">
        <f t="shared" si="1"/>
        <v>0.45</v>
      </c>
      <c r="I855" s="5" t="s">
        <v>5121</v>
      </c>
      <c r="J855" s="5" t="s">
        <v>5122</v>
      </c>
      <c r="K855" s="5" t="s">
        <v>5123</v>
      </c>
    </row>
    <row r="856">
      <c r="A856" s="5" t="s">
        <v>1319</v>
      </c>
      <c r="B856" s="5" t="s">
        <v>12219</v>
      </c>
      <c r="C856" s="6">
        <v>1977.0</v>
      </c>
      <c r="D856" s="19">
        <v>635.0</v>
      </c>
      <c r="E856" s="14">
        <v>5.25</v>
      </c>
      <c r="F856" s="6">
        <v>1.0</v>
      </c>
      <c r="G856" s="5" t="s">
        <v>1446</v>
      </c>
      <c r="H856" s="20">
        <f t="shared" si="1"/>
        <v>0</v>
      </c>
      <c r="I856" s="5" t="s">
        <v>1486</v>
      </c>
      <c r="J856" s="5" t="s">
        <v>1487</v>
      </c>
      <c r="K856" s="5" t="s">
        <v>1488</v>
      </c>
    </row>
    <row r="857">
      <c r="A857" s="5" t="s">
        <v>4844</v>
      </c>
      <c r="B857" s="5" t="s">
        <v>12222</v>
      </c>
      <c r="C857" s="6">
        <v>1977.0</v>
      </c>
      <c r="D857" s="19">
        <v>640.0</v>
      </c>
      <c r="E857" s="14">
        <v>5.0</v>
      </c>
      <c r="F857" s="20"/>
      <c r="G857" s="20"/>
      <c r="H857" s="91">
        <f t="shared" si="1"/>
        <v>5</v>
      </c>
      <c r="I857" s="5" t="s">
        <v>5124</v>
      </c>
      <c r="J857" s="5" t="s">
        <v>5125</v>
      </c>
      <c r="K857" s="5" t="s">
        <v>5126</v>
      </c>
    </row>
    <row r="858">
      <c r="A858" s="5" t="s">
        <v>802</v>
      </c>
      <c r="B858" s="5" t="s">
        <v>12219</v>
      </c>
      <c r="C858" s="6">
        <v>1977.0</v>
      </c>
      <c r="D858" s="19">
        <v>650.0</v>
      </c>
      <c r="E858" s="14">
        <v>17.0</v>
      </c>
      <c r="F858" s="6">
        <v>1.0</v>
      </c>
      <c r="G858" s="5" t="s">
        <v>1402</v>
      </c>
      <c r="H858" s="20">
        <f t="shared" si="1"/>
        <v>0</v>
      </c>
      <c r="I858" s="5" t="s">
        <v>1489</v>
      </c>
      <c r="J858" s="5" t="s">
        <v>1490</v>
      </c>
      <c r="K858" s="5" t="s">
        <v>1491</v>
      </c>
    </row>
    <row r="859">
      <c r="A859" s="5" t="s">
        <v>4513</v>
      </c>
      <c r="B859" s="5" t="s">
        <v>12251</v>
      </c>
      <c r="C859" s="6">
        <v>1977.0</v>
      </c>
      <c r="D859" s="19">
        <v>655.0</v>
      </c>
      <c r="E859" s="14">
        <v>1.5</v>
      </c>
      <c r="F859" s="20"/>
      <c r="G859" s="20"/>
      <c r="H859" s="91">
        <f t="shared" si="1"/>
        <v>1.5</v>
      </c>
      <c r="I859" s="5" t="s">
        <v>5127</v>
      </c>
      <c r="J859" s="5" t="s">
        <v>5128</v>
      </c>
      <c r="K859" s="5" t="s">
        <v>5129</v>
      </c>
    </row>
    <row r="860">
      <c r="A860" s="5" t="s">
        <v>4457</v>
      </c>
      <c r="B860" s="5" t="s">
        <v>12224</v>
      </c>
      <c r="C860" s="6">
        <v>1978.0</v>
      </c>
      <c r="D860" s="19">
        <v>10.0</v>
      </c>
      <c r="E860" s="14">
        <v>1.75</v>
      </c>
      <c r="F860" s="20"/>
      <c r="G860" s="20"/>
      <c r="H860" s="91">
        <f t="shared" si="1"/>
        <v>1.75</v>
      </c>
      <c r="I860" s="5" t="s">
        <v>5130</v>
      </c>
      <c r="J860" s="5" t="s">
        <v>5131</v>
      </c>
      <c r="K860" s="5" t="s">
        <v>5132</v>
      </c>
    </row>
    <row r="861">
      <c r="A861" s="5" t="s">
        <v>4513</v>
      </c>
      <c r="B861" s="5" t="s">
        <v>12251</v>
      </c>
      <c r="C861" s="6">
        <v>1978.0</v>
      </c>
      <c r="D861" s="19">
        <v>15.0</v>
      </c>
      <c r="E861" s="14">
        <v>0.75</v>
      </c>
      <c r="F861" s="20"/>
      <c r="G861" s="20"/>
      <c r="H861" s="91">
        <f t="shared" si="1"/>
        <v>0.75</v>
      </c>
      <c r="I861" s="5" t="s">
        <v>5133</v>
      </c>
      <c r="J861" s="5" t="s">
        <v>5134</v>
      </c>
      <c r="K861" s="5" t="s">
        <v>5135</v>
      </c>
    </row>
    <row r="862">
      <c r="A862" s="5" t="s">
        <v>6618</v>
      </c>
      <c r="B862" s="5" t="s">
        <v>11863</v>
      </c>
      <c r="C862" s="6">
        <v>1978.0</v>
      </c>
      <c r="D862" s="6">
        <v>20.0</v>
      </c>
      <c r="E862" s="14">
        <v>4.0</v>
      </c>
      <c r="F862" s="20"/>
      <c r="G862" s="20"/>
      <c r="H862" s="91">
        <f t="shared" si="1"/>
        <v>4</v>
      </c>
      <c r="I862" s="5" t="s">
        <v>6998</v>
      </c>
      <c r="J862" s="5" t="s">
        <v>6999</v>
      </c>
      <c r="K862" s="5" t="s">
        <v>7000</v>
      </c>
    </row>
    <row r="863">
      <c r="A863" s="5" t="s">
        <v>305</v>
      </c>
      <c r="B863" s="5" t="s">
        <v>12219</v>
      </c>
      <c r="C863" s="6">
        <v>1978.0</v>
      </c>
      <c r="D863" s="19">
        <v>34.0</v>
      </c>
      <c r="E863" s="14">
        <v>3.0</v>
      </c>
      <c r="F863" s="6">
        <v>1.0</v>
      </c>
      <c r="G863" s="5" t="s">
        <v>1492</v>
      </c>
      <c r="H863" s="20">
        <f t="shared" si="1"/>
        <v>0</v>
      </c>
      <c r="I863" s="5" t="s">
        <v>1493</v>
      </c>
      <c r="J863" s="5" t="s">
        <v>1494</v>
      </c>
      <c r="K863" s="5" t="s">
        <v>1495</v>
      </c>
    </row>
    <row r="864">
      <c r="A864" s="5" t="s">
        <v>1496</v>
      </c>
      <c r="B864" s="5" t="s">
        <v>12219</v>
      </c>
      <c r="C864" s="6">
        <v>1978.0</v>
      </c>
      <c r="D864" s="19">
        <v>36.0</v>
      </c>
      <c r="E864" s="14">
        <v>49.99</v>
      </c>
      <c r="F864" s="20"/>
      <c r="G864" s="20"/>
      <c r="H864" s="91">
        <f t="shared" si="1"/>
        <v>49.99</v>
      </c>
      <c r="I864" s="5" t="s">
        <v>1498</v>
      </c>
      <c r="J864" s="5" t="s">
        <v>1499</v>
      </c>
      <c r="K864" s="5" t="s">
        <v>1500</v>
      </c>
    </row>
    <row r="865">
      <c r="A865" s="5" t="s">
        <v>289</v>
      </c>
      <c r="B865" s="5" t="s">
        <v>12219</v>
      </c>
      <c r="C865" s="6">
        <v>1978.0</v>
      </c>
      <c r="D865" s="19">
        <v>40.0</v>
      </c>
      <c r="E865" s="14">
        <v>6.0</v>
      </c>
      <c r="F865" s="20"/>
      <c r="G865" s="20"/>
      <c r="H865" s="91">
        <f t="shared" si="1"/>
        <v>6</v>
      </c>
      <c r="I865" s="5" t="s">
        <v>1502</v>
      </c>
      <c r="J865" s="5" t="s">
        <v>1503</v>
      </c>
      <c r="K865" s="5" t="s">
        <v>1504</v>
      </c>
    </row>
    <row r="866">
      <c r="A866" s="5" t="s">
        <v>4912</v>
      </c>
      <c r="B866" s="5" t="s">
        <v>12251</v>
      </c>
      <c r="C866" s="6">
        <v>1978.0</v>
      </c>
      <c r="D866" s="19">
        <v>70.0</v>
      </c>
      <c r="E866" s="14">
        <v>0.75</v>
      </c>
      <c r="F866" s="20"/>
      <c r="G866" s="20"/>
      <c r="H866" s="91">
        <f t="shared" si="1"/>
        <v>0.75</v>
      </c>
      <c r="I866" s="5" t="s">
        <v>5136</v>
      </c>
      <c r="J866" s="5" t="s">
        <v>5137</v>
      </c>
      <c r="K866" s="5" t="s">
        <v>5138</v>
      </c>
    </row>
    <row r="867">
      <c r="A867" s="5" t="s">
        <v>5108</v>
      </c>
      <c r="B867" s="5" t="s">
        <v>12251</v>
      </c>
      <c r="C867" s="6">
        <v>1978.0</v>
      </c>
      <c r="D867" s="19">
        <v>72.0</v>
      </c>
      <c r="E867" s="14">
        <v>7.0</v>
      </c>
      <c r="F867" s="20"/>
      <c r="G867" s="20"/>
      <c r="H867" s="91">
        <f t="shared" si="1"/>
        <v>7</v>
      </c>
      <c r="I867" s="5" t="s">
        <v>5140</v>
      </c>
      <c r="J867" s="5" t="s">
        <v>5141</v>
      </c>
      <c r="K867" s="5" t="s">
        <v>5142</v>
      </c>
    </row>
    <row r="868">
      <c r="A868" s="5" t="s">
        <v>1324</v>
      </c>
      <c r="B868" s="5" t="s">
        <v>12219</v>
      </c>
      <c r="C868" s="6">
        <v>1978.0</v>
      </c>
      <c r="D868" s="19">
        <v>100.0</v>
      </c>
      <c r="E868" s="14">
        <v>11.5</v>
      </c>
      <c r="F868" s="6">
        <v>1.0</v>
      </c>
      <c r="G868" s="5" t="s">
        <v>1505</v>
      </c>
      <c r="H868" s="20">
        <f t="shared" si="1"/>
        <v>0</v>
      </c>
      <c r="I868" s="5" t="s">
        <v>1506</v>
      </c>
      <c r="J868" s="5" t="s">
        <v>1507</v>
      </c>
      <c r="K868" s="5" t="s">
        <v>1508</v>
      </c>
    </row>
    <row r="869">
      <c r="A869" s="5" t="s">
        <v>5037</v>
      </c>
      <c r="B869" s="5" t="s">
        <v>12227</v>
      </c>
      <c r="C869" s="6">
        <v>1978.0</v>
      </c>
      <c r="D869" s="19">
        <v>120.0</v>
      </c>
      <c r="E869" s="14">
        <v>2.5</v>
      </c>
      <c r="F869" s="20"/>
      <c r="G869" s="20"/>
      <c r="H869" s="91">
        <f t="shared" si="1"/>
        <v>2.5</v>
      </c>
      <c r="I869" s="5" t="s">
        <v>5143</v>
      </c>
      <c r="J869" s="5" t="s">
        <v>5144</v>
      </c>
      <c r="K869" s="5" t="s">
        <v>5145</v>
      </c>
    </row>
    <row r="870">
      <c r="A870" s="5" t="s">
        <v>1381</v>
      </c>
      <c r="B870" s="5" t="s">
        <v>12219</v>
      </c>
      <c r="C870" s="6">
        <v>1978.0</v>
      </c>
      <c r="D870" s="19">
        <v>122.0</v>
      </c>
      <c r="E870" s="14">
        <v>3.0</v>
      </c>
      <c r="F870" s="6">
        <v>1.0</v>
      </c>
      <c r="G870" s="5" t="s">
        <v>1492</v>
      </c>
      <c r="H870" s="20">
        <f t="shared" si="1"/>
        <v>0</v>
      </c>
      <c r="I870" s="5" t="s">
        <v>1509</v>
      </c>
      <c r="J870" s="5" t="s">
        <v>1510</v>
      </c>
      <c r="K870" s="5" t="s">
        <v>1511</v>
      </c>
    </row>
    <row r="871">
      <c r="A871" s="5" t="s">
        <v>4787</v>
      </c>
      <c r="B871" s="5" t="s">
        <v>12264</v>
      </c>
      <c r="C871" s="6">
        <v>1978.0</v>
      </c>
      <c r="D871" s="19">
        <v>131.0</v>
      </c>
      <c r="E871" s="14">
        <v>1.15</v>
      </c>
      <c r="F871" s="20"/>
      <c r="G871" s="20"/>
      <c r="H871" s="91">
        <f t="shared" si="1"/>
        <v>1.15</v>
      </c>
      <c r="I871" s="5" t="s">
        <v>5146</v>
      </c>
      <c r="J871" s="5" t="s">
        <v>5147</v>
      </c>
      <c r="K871" s="5" t="s">
        <v>5148</v>
      </c>
    </row>
    <row r="872">
      <c r="A872" s="5" t="s">
        <v>4731</v>
      </c>
      <c r="B872" s="5" t="s">
        <v>12222</v>
      </c>
      <c r="C872" s="6">
        <v>1978.0</v>
      </c>
      <c r="D872" s="19">
        <v>140.0</v>
      </c>
      <c r="E872" s="14">
        <v>0.75</v>
      </c>
      <c r="F872" s="20"/>
      <c r="G872" s="20"/>
      <c r="H872" s="91">
        <f t="shared" si="1"/>
        <v>0.75</v>
      </c>
      <c r="I872" s="5" t="s">
        <v>5149</v>
      </c>
      <c r="J872" s="5" t="s">
        <v>5150</v>
      </c>
      <c r="K872" s="5" t="s">
        <v>5151</v>
      </c>
    </row>
    <row r="873">
      <c r="A873" s="5" t="s">
        <v>654</v>
      </c>
      <c r="B873" s="5" t="s">
        <v>12219</v>
      </c>
      <c r="C873" s="6">
        <v>1978.0</v>
      </c>
      <c r="D873" s="19">
        <v>160.0</v>
      </c>
      <c r="E873" s="14">
        <v>3.0</v>
      </c>
      <c r="F873" s="6">
        <v>1.0</v>
      </c>
      <c r="G873" s="5" t="s">
        <v>1492</v>
      </c>
      <c r="H873" s="20">
        <f t="shared" si="1"/>
        <v>0</v>
      </c>
      <c r="I873" s="5" t="s">
        <v>1512</v>
      </c>
      <c r="J873" s="5" t="s">
        <v>1513</v>
      </c>
      <c r="K873" s="5" t="s">
        <v>1514</v>
      </c>
    </row>
    <row r="874">
      <c r="A874" s="5" t="s">
        <v>426</v>
      </c>
      <c r="B874" s="5" t="s">
        <v>12219</v>
      </c>
      <c r="C874" s="6">
        <v>1978.0</v>
      </c>
      <c r="D874" s="19">
        <v>170.0</v>
      </c>
      <c r="E874" s="14">
        <v>1.25</v>
      </c>
      <c r="F874" s="20"/>
      <c r="G874" s="20"/>
      <c r="H874" s="91">
        <f t="shared" si="1"/>
        <v>1.25</v>
      </c>
      <c r="I874" s="5" t="s">
        <v>1515</v>
      </c>
      <c r="J874" s="5" t="s">
        <v>1516</v>
      </c>
      <c r="K874" s="5" t="s">
        <v>1517</v>
      </c>
    </row>
    <row r="875">
      <c r="A875" s="5" t="s">
        <v>1319</v>
      </c>
      <c r="B875" s="5" t="s">
        <v>12219</v>
      </c>
      <c r="C875" s="6">
        <v>1978.0</v>
      </c>
      <c r="D875" s="19">
        <v>173.0</v>
      </c>
      <c r="E875" s="14">
        <v>2.25</v>
      </c>
      <c r="F875" s="6">
        <v>1.0</v>
      </c>
      <c r="G875" s="5" t="s">
        <v>1505</v>
      </c>
      <c r="H875" s="20">
        <f t="shared" si="1"/>
        <v>0</v>
      </c>
      <c r="I875" s="5" t="s">
        <v>1518</v>
      </c>
      <c r="J875" s="5" t="s">
        <v>1519</v>
      </c>
      <c r="K875" s="5" t="s">
        <v>1520</v>
      </c>
    </row>
    <row r="876">
      <c r="A876" s="5" t="s">
        <v>890</v>
      </c>
      <c r="B876" s="5" t="s">
        <v>12219</v>
      </c>
      <c r="C876" s="6">
        <v>1978.0</v>
      </c>
      <c r="D876" s="19">
        <v>200.0</v>
      </c>
      <c r="E876" s="14">
        <v>3.25</v>
      </c>
      <c r="F876" s="6">
        <v>1.0</v>
      </c>
      <c r="G876" s="5" t="s">
        <v>1505</v>
      </c>
      <c r="H876" s="20">
        <f t="shared" si="1"/>
        <v>0</v>
      </c>
      <c r="I876" s="5" t="s">
        <v>1521</v>
      </c>
      <c r="J876" s="5" t="s">
        <v>1522</v>
      </c>
      <c r="K876" s="5" t="s">
        <v>1523</v>
      </c>
    </row>
    <row r="877">
      <c r="A877" s="5" t="s">
        <v>4844</v>
      </c>
      <c r="B877" s="5" t="s">
        <v>12222</v>
      </c>
      <c r="C877" s="6">
        <v>1978.0</v>
      </c>
      <c r="D877" s="19">
        <v>270.0</v>
      </c>
      <c r="E877" s="14">
        <v>2.0</v>
      </c>
      <c r="F877" s="20"/>
      <c r="G877" s="20"/>
      <c r="H877" s="91">
        <f t="shared" si="1"/>
        <v>2</v>
      </c>
      <c r="I877" s="5" t="s">
        <v>5152</v>
      </c>
      <c r="J877" s="5" t="s">
        <v>5153</v>
      </c>
      <c r="K877" s="5" t="s">
        <v>5154</v>
      </c>
    </row>
    <row r="878">
      <c r="A878" s="5" t="s">
        <v>563</v>
      </c>
      <c r="B878" s="5" t="s">
        <v>12219</v>
      </c>
      <c r="C878" s="6">
        <v>1978.0</v>
      </c>
      <c r="D878" s="19">
        <v>300.0</v>
      </c>
      <c r="E878" s="14">
        <v>3.0</v>
      </c>
      <c r="F878" s="6">
        <v>1.0</v>
      </c>
      <c r="G878" s="5" t="s">
        <v>794</v>
      </c>
      <c r="H878" s="20">
        <f t="shared" si="1"/>
        <v>0</v>
      </c>
      <c r="I878" s="5" t="s">
        <v>1524</v>
      </c>
      <c r="J878" s="5" t="s">
        <v>1525</v>
      </c>
      <c r="K878" s="5" t="s">
        <v>1526</v>
      </c>
    </row>
    <row r="879">
      <c r="A879" s="5" t="s">
        <v>4550</v>
      </c>
      <c r="B879" s="5" t="s">
        <v>12224</v>
      </c>
      <c r="C879" s="6">
        <v>1978.0</v>
      </c>
      <c r="D879" s="19">
        <v>310.0</v>
      </c>
      <c r="E879" s="14">
        <v>1.95</v>
      </c>
      <c r="F879" s="20"/>
      <c r="G879" s="20"/>
      <c r="H879" s="91">
        <f t="shared" si="1"/>
        <v>1.95</v>
      </c>
      <c r="I879" s="5" t="s">
        <v>5155</v>
      </c>
      <c r="J879" s="5" t="s">
        <v>5156</v>
      </c>
      <c r="K879" s="5" t="s">
        <v>5157</v>
      </c>
    </row>
    <row r="880">
      <c r="A880" s="5" t="s">
        <v>5089</v>
      </c>
      <c r="B880" s="5" t="s">
        <v>12226</v>
      </c>
      <c r="C880" s="6">
        <v>1978.0</v>
      </c>
      <c r="D880" s="19">
        <v>325.0</v>
      </c>
      <c r="E880" s="14">
        <v>2.48</v>
      </c>
      <c r="F880" s="20"/>
      <c r="G880" s="20"/>
      <c r="H880" s="91">
        <f t="shared" si="1"/>
        <v>2.48</v>
      </c>
      <c r="I880" s="5" t="s">
        <v>5158</v>
      </c>
      <c r="J880" s="5" t="s">
        <v>5159</v>
      </c>
      <c r="K880" s="5" t="s">
        <v>5160</v>
      </c>
    </row>
    <row r="881">
      <c r="A881" s="5" t="s">
        <v>6825</v>
      </c>
      <c r="B881" s="5" t="s">
        <v>11863</v>
      </c>
      <c r="C881" s="6">
        <v>1978.0</v>
      </c>
      <c r="D881" s="6">
        <v>350.0</v>
      </c>
      <c r="E881" s="14">
        <v>2.0</v>
      </c>
      <c r="F881" s="20"/>
      <c r="G881" s="20"/>
      <c r="H881" s="91">
        <f t="shared" si="1"/>
        <v>2</v>
      </c>
      <c r="I881" s="5" t="s">
        <v>7001</v>
      </c>
      <c r="J881" s="5" t="s">
        <v>7002</v>
      </c>
      <c r="K881" s="5" t="s">
        <v>7003</v>
      </c>
    </row>
    <row r="882">
      <c r="A882" s="5" t="s">
        <v>1225</v>
      </c>
      <c r="B882" s="5" t="s">
        <v>12219</v>
      </c>
      <c r="C882" s="6">
        <v>1978.0</v>
      </c>
      <c r="D882" s="19">
        <v>360.0</v>
      </c>
      <c r="E882" s="14">
        <v>4.0</v>
      </c>
      <c r="F882" s="6">
        <v>1.0</v>
      </c>
      <c r="G882" s="5" t="s">
        <v>1505</v>
      </c>
      <c r="H882" s="20">
        <f t="shared" si="1"/>
        <v>0</v>
      </c>
      <c r="I882" s="5" t="s">
        <v>1527</v>
      </c>
      <c r="J882" s="5" t="s">
        <v>1528</v>
      </c>
      <c r="K882" s="5" t="s">
        <v>1529</v>
      </c>
    </row>
    <row r="883">
      <c r="A883" s="5" t="s">
        <v>6810</v>
      </c>
      <c r="B883" s="5" t="s">
        <v>11754</v>
      </c>
      <c r="C883" s="6">
        <v>1978.0</v>
      </c>
      <c r="D883" s="6">
        <v>380.0</v>
      </c>
      <c r="E883" s="14">
        <v>2.03</v>
      </c>
      <c r="F883" s="20"/>
      <c r="G883" s="20"/>
      <c r="H883" s="91">
        <f t="shared" si="1"/>
        <v>2.03</v>
      </c>
      <c r="I883" s="5" t="s">
        <v>7004</v>
      </c>
      <c r="J883" s="5" t="s">
        <v>7005</v>
      </c>
      <c r="K883" s="5" t="s">
        <v>7006</v>
      </c>
    </row>
    <row r="884">
      <c r="A884" s="5" t="s">
        <v>802</v>
      </c>
      <c r="B884" s="5" t="s">
        <v>12219</v>
      </c>
      <c r="C884" s="6">
        <v>1978.0</v>
      </c>
      <c r="D884" s="19">
        <v>400.0</v>
      </c>
      <c r="E884" s="14">
        <v>10.99</v>
      </c>
      <c r="F884" s="6">
        <v>1.0</v>
      </c>
      <c r="G884" s="5" t="s">
        <v>1402</v>
      </c>
      <c r="H884" s="20">
        <f t="shared" si="1"/>
        <v>0</v>
      </c>
      <c r="I884" s="5" t="s">
        <v>1530</v>
      </c>
      <c r="J884" s="5" t="s">
        <v>1531</v>
      </c>
      <c r="K884" s="5" t="s">
        <v>1532</v>
      </c>
    </row>
    <row r="885">
      <c r="A885" s="5" t="s">
        <v>758</v>
      </c>
      <c r="B885" s="5" t="s">
        <v>12219</v>
      </c>
      <c r="C885" s="6">
        <v>1978.0</v>
      </c>
      <c r="D885" s="19">
        <v>450.0</v>
      </c>
      <c r="E885" s="14">
        <v>2.5</v>
      </c>
      <c r="F885" s="6">
        <v>1.0</v>
      </c>
      <c r="G885" s="5" t="s">
        <v>1492</v>
      </c>
      <c r="H885" s="20">
        <f t="shared" si="1"/>
        <v>0</v>
      </c>
      <c r="I885" s="5" t="s">
        <v>1533</v>
      </c>
      <c r="J885" s="5" t="s">
        <v>1534</v>
      </c>
      <c r="K885" s="5" t="s">
        <v>1535</v>
      </c>
    </row>
    <row r="886">
      <c r="A886" s="5" t="s">
        <v>4509</v>
      </c>
      <c r="B886" s="5" t="s">
        <v>12247</v>
      </c>
      <c r="C886" s="6">
        <v>1978.0</v>
      </c>
      <c r="D886" s="19">
        <v>460.0</v>
      </c>
      <c r="E886" s="14">
        <v>1.0</v>
      </c>
      <c r="F886" s="20"/>
      <c r="G886" s="20"/>
      <c r="H886" s="91">
        <f t="shared" si="1"/>
        <v>1</v>
      </c>
      <c r="I886" s="5" t="s">
        <v>5161</v>
      </c>
      <c r="J886" s="5" t="s">
        <v>5162</v>
      </c>
      <c r="K886" s="5" t="s">
        <v>5163</v>
      </c>
    </row>
    <row r="887">
      <c r="A887" s="5" t="s">
        <v>500</v>
      </c>
      <c r="B887" s="5" t="s">
        <v>12219</v>
      </c>
      <c r="C887" s="6">
        <v>1978.0</v>
      </c>
      <c r="D887" s="19">
        <v>510.0</v>
      </c>
      <c r="E887" s="14">
        <v>1.25</v>
      </c>
      <c r="F887" s="6">
        <v>1.0</v>
      </c>
      <c r="G887" s="5" t="s">
        <v>1492</v>
      </c>
      <c r="H887" s="20">
        <f t="shared" si="1"/>
        <v>0</v>
      </c>
      <c r="I887" s="5" t="s">
        <v>1536</v>
      </c>
      <c r="J887" s="5" t="s">
        <v>1537</v>
      </c>
      <c r="K887" s="5" t="s">
        <v>1538</v>
      </c>
    </row>
    <row r="888">
      <c r="A888" s="5" t="s">
        <v>1289</v>
      </c>
      <c r="B888" s="5" t="s">
        <v>12219</v>
      </c>
      <c r="C888" s="6">
        <v>1978.0</v>
      </c>
      <c r="D888" s="19">
        <v>530.0</v>
      </c>
      <c r="E888" s="14">
        <v>2.5</v>
      </c>
      <c r="F888" s="6">
        <v>1.0</v>
      </c>
      <c r="G888" s="5" t="s">
        <v>12290</v>
      </c>
      <c r="H888" s="20">
        <f t="shared" si="1"/>
        <v>0</v>
      </c>
      <c r="I888" s="5" t="s">
        <v>1540</v>
      </c>
      <c r="J888" s="5" t="s">
        <v>1541</v>
      </c>
      <c r="K888" s="5" t="s">
        <v>1542</v>
      </c>
    </row>
    <row r="889">
      <c r="A889" s="5" t="s">
        <v>618</v>
      </c>
      <c r="B889" s="5" t="s">
        <v>12219</v>
      </c>
      <c r="C889" s="6">
        <v>1978.0</v>
      </c>
      <c r="D889" s="19">
        <v>540.0</v>
      </c>
      <c r="E889" s="14">
        <v>3.0</v>
      </c>
      <c r="F889" s="6">
        <v>1.0</v>
      </c>
      <c r="G889" s="5" t="s">
        <v>1492</v>
      </c>
      <c r="H889" s="20">
        <f t="shared" si="1"/>
        <v>0</v>
      </c>
      <c r="I889" s="5" t="s">
        <v>1543</v>
      </c>
      <c r="J889" s="5" t="s">
        <v>1544</v>
      </c>
      <c r="K889" s="5" t="s">
        <v>1545</v>
      </c>
    </row>
    <row r="890">
      <c r="A890" s="5" t="s">
        <v>6902</v>
      </c>
      <c r="B890" s="5" t="s">
        <v>11863</v>
      </c>
      <c r="C890" s="6">
        <v>1978.0</v>
      </c>
      <c r="D890" s="6">
        <v>560.0</v>
      </c>
      <c r="E890" s="14">
        <v>1.25</v>
      </c>
      <c r="F890" s="20"/>
      <c r="G890" s="20"/>
      <c r="H890" s="91">
        <f t="shared" si="1"/>
        <v>1.25</v>
      </c>
      <c r="I890" s="5" t="s">
        <v>7007</v>
      </c>
      <c r="J890" s="5" t="s">
        <v>7008</v>
      </c>
      <c r="K890" s="5" t="s">
        <v>7009</v>
      </c>
    </row>
    <row r="891">
      <c r="A891" s="5" t="s">
        <v>754</v>
      </c>
      <c r="B891" s="5" t="s">
        <v>12219</v>
      </c>
      <c r="C891" s="6">
        <v>1978.0</v>
      </c>
      <c r="D891" s="19">
        <v>580.0</v>
      </c>
      <c r="E891" s="14">
        <v>2.0</v>
      </c>
      <c r="F891" s="6">
        <v>1.0</v>
      </c>
      <c r="G891" s="5" t="s">
        <v>1492</v>
      </c>
      <c r="H891" s="20">
        <f t="shared" si="1"/>
        <v>0</v>
      </c>
      <c r="I891" s="5" t="s">
        <v>1546</v>
      </c>
      <c r="J891" s="5" t="s">
        <v>1547</v>
      </c>
      <c r="K891" s="5" t="s">
        <v>1548</v>
      </c>
    </row>
    <row r="892">
      <c r="A892" s="5" t="s">
        <v>5033</v>
      </c>
      <c r="B892" s="5" t="s">
        <v>12287</v>
      </c>
      <c r="C892" s="6">
        <v>1978.0</v>
      </c>
      <c r="D892" s="19">
        <v>670.0</v>
      </c>
      <c r="E892" s="14">
        <v>1.25</v>
      </c>
      <c r="F892" s="20"/>
      <c r="G892" s="20"/>
      <c r="H892" s="91">
        <f t="shared" si="1"/>
        <v>1.25</v>
      </c>
      <c r="I892" s="5" t="s">
        <v>5164</v>
      </c>
      <c r="J892" s="5" t="s">
        <v>5165</v>
      </c>
      <c r="K892" s="5" t="s">
        <v>5166</v>
      </c>
    </row>
    <row r="893">
      <c r="A893" s="5" t="s">
        <v>4321</v>
      </c>
      <c r="B893" s="5" t="s">
        <v>12247</v>
      </c>
      <c r="C893" s="6">
        <v>1978.0</v>
      </c>
      <c r="D893" s="19">
        <v>686.0</v>
      </c>
      <c r="E893" s="14">
        <v>1.95</v>
      </c>
      <c r="F893" s="20"/>
      <c r="G893" s="20"/>
      <c r="H893" s="91">
        <f t="shared" si="1"/>
        <v>1.95</v>
      </c>
      <c r="I893" s="5" t="s">
        <v>5168</v>
      </c>
      <c r="J893" s="5" t="s">
        <v>5169</v>
      </c>
      <c r="K893" s="5" t="s">
        <v>5170</v>
      </c>
    </row>
    <row r="894">
      <c r="A894" s="5" t="s">
        <v>6892</v>
      </c>
      <c r="B894" s="5" t="s">
        <v>11863</v>
      </c>
      <c r="C894" s="6">
        <v>1978.0</v>
      </c>
      <c r="D894" s="6">
        <v>695.0</v>
      </c>
      <c r="E894" s="14">
        <v>2.12</v>
      </c>
      <c r="F894" s="20"/>
      <c r="G894" s="20"/>
      <c r="H894" s="91">
        <f t="shared" si="1"/>
        <v>2.12</v>
      </c>
      <c r="I894" s="5" t="s">
        <v>7010</v>
      </c>
      <c r="J894" s="5" t="s">
        <v>7011</v>
      </c>
      <c r="K894" s="5" t="s">
        <v>7012</v>
      </c>
    </row>
    <row r="895">
      <c r="A895" s="5" t="s">
        <v>810</v>
      </c>
      <c r="B895" s="5" t="s">
        <v>12219</v>
      </c>
      <c r="C895" s="6">
        <v>1978.0</v>
      </c>
      <c r="D895" s="19">
        <v>700.0</v>
      </c>
      <c r="E895" s="14">
        <v>3.63</v>
      </c>
      <c r="F895" s="20"/>
      <c r="G895" s="20"/>
      <c r="H895" s="91">
        <f t="shared" si="1"/>
        <v>3.63</v>
      </c>
      <c r="I895" s="5" t="s">
        <v>1549</v>
      </c>
      <c r="J895" s="5" t="s">
        <v>1550</v>
      </c>
      <c r="K895" s="5" t="s">
        <v>1551</v>
      </c>
    </row>
    <row r="896">
      <c r="A896" s="5" t="s">
        <v>7013</v>
      </c>
      <c r="B896" s="5" t="s">
        <v>11754</v>
      </c>
      <c r="C896" s="6">
        <v>1978.0</v>
      </c>
      <c r="D896" s="6">
        <v>703.0</v>
      </c>
      <c r="E896" s="14">
        <v>7.0</v>
      </c>
      <c r="F896" s="20"/>
      <c r="G896" s="20"/>
      <c r="H896" s="91">
        <f t="shared" si="1"/>
        <v>7</v>
      </c>
      <c r="I896" s="5" t="s">
        <v>7014</v>
      </c>
      <c r="J896" s="5" t="s">
        <v>7015</v>
      </c>
      <c r="K896" s="5" t="s">
        <v>7016</v>
      </c>
    </row>
    <row r="897">
      <c r="A897" s="5" t="s">
        <v>1552</v>
      </c>
      <c r="B897" s="5" t="s">
        <v>12219</v>
      </c>
      <c r="C897" s="6">
        <v>1978.0</v>
      </c>
      <c r="D897" s="19">
        <v>707.0</v>
      </c>
      <c r="E897" s="14">
        <v>31.0</v>
      </c>
      <c r="F897" s="6">
        <v>1.0</v>
      </c>
      <c r="G897" s="5" t="s">
        <v>12291</v>
      </c>
      <c r="H897" s="20">
        <f t="shared" si="1"/>
        <v>0</v>
      </c>
      <c r="I897" s="5" t="s">
        <v>1554</v>
      </c>
      <c r="J897" s="5" t="s">
        <v>1555</v>
      </c>
      <c r="K897" s="5" t="s">
        <v>1556</v>
      </c>
    </row>
    <row r="898">
      <c r="A898" s="5" t="s">
        <v>7017</v>
      </c>
      <c r="B898" s="5" t="s">
        <v>11754</v>
      </c>
      <c r="C898" s="6">
        <v>1978.0</v>
      </c>
      <c r="D898" s="6">
        <v>707.0</v>
      </c>
      <c r="E898" s="14">
        <v>31.0</v>
      </c>
      <c r="F898" s="20"/>
      <c r="G898" s="20"/>
      <c r="H898" s="91">
        <f t="shared" si="1"/>
        <v>31</v>
      </c>
      <c r="I898" s="5" t="s">
        <v>7018</v>
      </c>
      <c r="J898" s="5" t="s">
        <v>1555</v>
      </c>
      <c r="K898" s="5" t="s">
        <v>1556</v>
      </c>
    </row>
    <row r="899">
      <c r="A899" s="5" t="s">
        <v>6991</v>
      </c>
      <c r="B899" s="5" t="s">
        <v>11863</v>
      </c>
      <c r="C899" s="6">
        <v>1978.0</v>
      </c>
      <c r="D899" s="6">
        <v>708.0</v>
      </c>
      <c r="E899" s="14">
        <v>1.5</v>
      </c>
      <c r="F899" s="20"/>
      <c r="G899" s="20"/>
      <c r="H899" s="91">
        <f t="shared" si="1"/>
        <v>1.5</v>
      </c>
      <c r="I899" s="5" t="s">
        <v>7019</v>
      </c>
      <c r="J899" s="5" t="s">
        <v>7020</v>
      </c>
      <c r="K899" s="5" t="s">
        <v>7021</v>
      </c>
    </row>
    <row r="900">
      <c r="A900" s="5" t="s">
        <v>4545</v>
      </c>
      <c r="B900" s="5" t="s">
        <v>12247</v>
      </c>
      <c r="C900" s="6">
        <v>1978.0</v>
      </c>
      <c r="D900" s="19">
        <v>720.0</v>
      </c>
      <c r="E900" s="14">
        <v>1.5</v>
      </c>
      <c r="F900" s="20"/>
      <c r="G900" s="20"/>
      <c r="H900" s="91">
        <f t="shared" si="1"/>
        <v>1.5</v>
      </c>
      <c r="I900" s="5" t="s">
        <v>5172</v>
      </c>
      <c r="J900" s="5" t="s">
        <v>5173</v>
      </c>
      <c r="K900" s="5" t="s">
        <v>5174</v>
      </c>
    </row>
    <row r="901">
      <c r="A901" s="5" t="s">
        <v>563</v>
      </c>
      <c r="B901" s="5" t="s">
        <v>12219</v>
      </c>
      <c r="C901" s="6">
        <v>1979.0</v>
      </c>
      <c r="D901" s="19">
        <v>20.0</v>
      </c>
      <c r="E901" s="14">
        <v>2.25</v>
      </c>
      <c r="F901" s="6">
        <v>1.0</v>
      </c>
      <c r="G901" s="5" t="s">
        <v>1557</v>
      </c>
      <c r="H901" s="20">
        <f t="shared" si="1"/>
        <v>0</v>
      </c>
      <c r="I901" s="5" t="s">
        <v>1558</v>
      </c>
      <c r="J901" s="5" t="s">
        <v>1559</v>
      </c>
      <c r="K901" s="5" t="s">
        <v>1560</v>
      </c>
    </row>
    <row r="902">
      <c r="A902" s="5" t="s">
        <v>1552</v>
      </c>
      <c r="B902" s="5" t="s">
        <v>12219</v>
      </c>
      <c r="C902" s="6">
        <v>1979.0</v>
      </c>
      <c r="D902" s="19">
        <v>24.0</v>
      </c>
      <c r="E902" s="14">
        <v>6.0</v>
      </c>
      <c r="F902" s="6">
        <v>1.0</v>
      </c>
      <c r="G902" s="5" t="s">
        <v>1561</v>
      </c>
      <c r="H902" s="20">
        <f t="shared" si="1"/>
        <v>0</v>
      </c>
      <c r="I902" s="5" t="s">
        <v>1562</v>
      </c>
      <c r="J902" s="5" t="s">
        <v>1563</v>
      </c>
      <c r="K902" s="5" t="s">
        <v>1564</v>
      </c>
    </row>
    <row r="903">
      <c r="A903" s="5" t="s">
        <v>618</v>
      </c>
      <c r="B903" s="5" t="s">
        <v>12219</v>
      </c>
      <c r="C903" s="6">
        <v>1979.0</v>
      </c>
      <c r="D903" s="19">
        <v>25.0</v>
      </c>
      <c r="E903" s="14">
        <v>1.0</v>
      </c>
      <c r="F903" s="6">
        <v>1.0</v>
      </c>
      <c r="G903" s="5" t="s">
        <v>1297</v>
      </c>
      <c r="H903" s="20">
        <f t="shared" si="1"/>
        <v>0</v>
      </c>
      <c r="I903" s="5" t="s">
        <v>1565</v>
      </c>
      <c r="J903" s="5" t="s">
        <v>1566</v>
      </c>
      <c r="K903" s="5" t="s">
        <v>1567</v>
      </c>
    </row>
    <row r="904">
      <c r="A904" s="5" t="s">
        <v>1289</v>
      </c>
      <c r="B904" s="5" t="s">
        <v>12219</v>
      </c>
      <c r="C904" s="6">
        <v>1979.0</v>
      </c>
      <c r="D904" s="19">
        <v>30.0</v>
      </c>
      <c r="E904" s="14">
        <v>1.98</v>
      </c>
      <c r="F904" s="6">
        <v>1.0</v>
      </c>
      <c r="G904" s="5" t="s">
        <v>1561</v>
      </c>
      <c r="H904" s="20">
        <f t="shared" si="1"/>
        <v>0</v>
      </c>
      <c r="I904" s="5" t="s">
        <v>1568</v>
      </c>
      <c r="J904" s="5" t="s">
        <v>1569</v>
      </c>
      <c r="K904" s="5" t="s">
        <v>1570</v>
      </c>
    </row>
    <row r="905">
      <c r="A905" s="5" t="s">
        <v>6991</v>
      </c>
      <c r="B905" s="5" t="s">
        <v>11863</v>
      </c>
      <c r="C905" s="6">
        <v>1979.0</v>
      </c>
      <c r="D905" s="6">
        <v>39.0</v>
      </c>
      <c r="E905" s="14">
        <v>3.0</v>
      </c>
      <c r="F905" s="20"/>
      <c r="G905" s="20"/>
      <c r="H905" s="91">
        <f t="shared" si="1"/>
        <v>3</v>
      </c>
      <c r="I905" s="5" t="s">
        <v>7025</v>
      </c>
      <c r="J905" s="5" t="s">
        <v>7026</v>
      </c>
      <c r="K905" s="5" t="s">
        <v>7027</v>
      </c>
    </row>
    <row r="906">
      <c r="A906" s="5" t="s">
        <v>1381</v>
      </c>
      <c r="B906" s="5" t="s">
        <v>12219</v>
      </c>
      <c r="C906" s="6">
        <v>1979.0</v>
      </c>
      <c r="D906" s="19">
        <v>40.0</v>
      </c>
      <c r="E906" s="14">
        <v>1.35</v>
      </c>
      <c r="F906" s="20"/>
      <c r="G906" s="20"/>
      <c r="H906" s="91">
        <f t="shared" si="1"/>
        <v>1.35</v>
      </c>
      <c r="I906" s="5" t="s">
        <v>1571</v>
      </c>
      <c r="J906" s="5" t="s">
        <v>1572</v>
      </c>
      <c r="K906" s="5" t="s">
        <v>1573</v>
      </c>
    </row>
    <row r="907">
      <c r="A907" s="5" t="s">
        <v>6825</v>
      </c>
      <c r="B907" s="5" t="s">
        <v>11863</v>
      </c>
      <c r="C907" s="6">
        <v>1979.0</v>
      </c>
      <c r="D907" s="6">
        <v>50.0</v>
      </c>
      <c r="E907" s="14">
        <v>1.25</v>
      </c>
      <c r="F907" s="20"/>
      <c r="G907" s="20"/>
      <c r="H907" s="91">
        <f t="shared" si="1"/>
        <v>1.25</v>
      </c>
      <c r="I907" s="5" t="s">
        <v>7028</v>
      </c>
      <c r="J907" s="5" t="s">
        <v>7029</v>
      </c>
      <c r="K907" s="5" t="s">
        <v>7030</v>
      </c>
    </row>
    <row r="908">
      <c r="A908" s="5" t="s">
        <v>500</v>
      </c>
      <c r="B908" s="5" t="s">
        <v>12219</v>
      </c>
      <c r="C908" s="6">
        <v>1979.0</v>
      </c>
      <c r="D908" s="19">
        <v>55.0</v>
      </c>
      <c r="E908" s="14">
        <v>1.7</v>
      </c>
      <c r="F908" s="20"/>
      <c r="G908" s="20"/>
      <c r="H908" s="91">
        <f t="shared" si="1"/>
        <v>1.7</v>
      </c>
      <c r="I908" s="5" t="s">
        <v>1574</v>
      </c>
      <c r="J908" s="5" t="s">
        <v>1575</v>
      </c>
      <c r="K908" s="5" t="s">
        <v>1576</v>
      </c>
    </row>
    <row r="909">
      <c r="A909" s="5" t="s">
        <v>1319</v>
      </c>
      <c r="B909" s="5" t="s">
        <v>12219</v>
      </c>
      <c r="C909" s="6">
        <v>1979.0</v>
      </c>
      <c r="D909" s="19">
        <v>95.0</v>
      </c>
      <c r="E909" s="14">
        <v>2.0</v>
      </c>
      <c r="F909" s="6">
        <v>1.0</v>
      </c>
      <c r="G909" s="5" t="s">
        <v>1297</v>
      </c>
      <c r="H909" s="20">
        <f t="shared" si="1"/>
        <v>0</v>
      </c>
      <c r="I909" s="5" t="s">
        <v>1577</v>
      </c>
      <c r="J909" s="5" t="s">
        <v>1578</v>
      </c>
      <c r="K909" s="5" t="s">
        <v>1579</v>
      </c>
    </row>
    <row r="910">
      <c r="A910" s="5" t="s">
        <v>758</v>
      </c>
      <c r="B910" s="5" t="s">
        <v>12219</v>
      </c>
      <c r="C910" s="6">
        <v>1979.0</v>
      </c>
      <c r="D910" s="19">
        <v>100.0</v>
      </c>
      <c r="E910" s="14">
        <v>2.3</v>
      </c>
      <c r="F910" s="6">
        <v>1.0</v>
      </c>
      <c r="G910" s="5" t="s">
        <v>1492</v>
      </c>
      <c r="H910" s="20">
        <f t="shared" si="1"/>
        <v>0</v>
      </c>
      <c r="I910" s="5" t="s">
        <v>1580</v>
      </c>
      <c r="J910" s="5" t="s">
        <v>1581</v>
      </c>
      <c r="K910" s="5" t="s">
        <v>1582</v>
      </c>
    </row>
    <row r="911">
      <c r="A911" s="5" t="s">
        <v>802</v>
      </c>
      <c r="B911" s="5" t="s">
        <v>12219</v>
      </c>
      <c r="C911" s="6">
        <v>1979.0</v>
      </c>
      <c r="D911" s="19">
        <v>115.0</v>
      </c>
      <c r="E911" s="14">
        <v>10.25</v>
      </c>
      <c r="F911" s="6">
        <v>1.0</v>
      </c>
      <c r="G911" s="5" t="s">
        <v>1402</v>
      </c>
      <c r="H911" s="20">
        <f t="shared" si="1"/>
        <v>0</v>
      </c>
      <c r="I911" s="5" t="s">
        <v>1583</v>
      </c>
      <c r="J911" s="5" t="s">
        <v>1584</v>
      </c>
      <c r="K911" s="5" t="s">
        <v>1585</v>
      </c>
    </row>
    <row r="912">
      <c r="A912" s="5" t="s">
        <v>1586</v>
      </c>
      <c r="B912" s="5" t="s">
        <v>12219</v>
      </c>
      <c r="C912" s="6">
        <v>1979.0</v>
      </c>
      <c r="D912" s="19">
        <v>116.0</v>
      </c>
      <c r="E912" s="14">
        <v>30.0</v>
      </c>
      <c r="F912" s="20"/>
      <c r="G912" s="20"/>
      <c r="H912" s="91">
        <f t="shared" si="1"/>
        <v>30</v>
      </c>
      <c r="I912" s="5" t="s">
        <v>1588</v>
      </c>
      <c r="J912" s="5" t="s">
        <v>1589</v>
      </c>
      <c r="K912" s="5" t="s">
        <v>1590</v>
      </c>
    </row>
    <row r="913">
      <c r="A913" s="5" t="s">
        <v>6892</v>
      </c>
      <c r="B913" s="5" t="s">
        <v>11863</v>
      </c>
      <c r="C913" s="6">
        <v>1979.0</v>
      </c>
      <c r="D913" s="6">
        <v>155.0</v>
      </c>
      <c r="E913" s="14">
        <v>1.5</v>
      </c>
      <c r="F913" s="20"/>
      <c r="G913" s="20"/>
      <c r="H913" s="91">
        <f t="shared" si="1"/>
        <v>1.5</v>
      </c>
      <c r="I913" s="5" t="s">
        <v>7034</v>
      </c>
      <c r="J913" s="5" t="s">
        <v>7035</v>
      </c>
      <c r="K913" s="5" t="s">
        <v>7036</v>
      </c>
    </row>
    <row r="914">
      <c r="A914" s="5" t="s">
        <v>4550</v>
      </c>
      <c r="B914" s="5" t="s">
        <v>12224</v>
      </c>
      <c r="C914" s="6">
        <v>1979.0</v>
      </c>
      <c r="D914" s="19">
        <v>170.0</v>
      </c>
      <c r="E914" s="14">
        <v>1.35</v>
      </c>
      <c r="F914" s="20"/>
      <c r="G914" s="20"/>
      <c r="H914" s="91">
        <f t="shared" si="1"/>
        <v>1.35</v>
      </c>
      <c r="I914" s="5" t="s">
        <v>5175</v>
      </c>
      <c r="J914" s="5" t="s">
        <v>5176</v>
      </c>
      <c r="K914" s="5" t="s">
        <v>5177</v>
      </c>
    </row>
    <row r="915">
      <c r="A915" s="5" t="s">
        <v>810</v>
      </c>
      <c r="B915" s="5" t="s">
        <v>12219</v>
      </c>
      <c r="C915" s="6">
        <v>1979.0</v>
      </c>
      <c r="D915" s="19">
        <v>200.0</v>
      </c>
      <c r="E915" s="14">
        <v>1.5</v>
      </c>
      <c r="F915" s="6">
        <v>1.0</v>
      </c>
      <c r="G915" s="5" t="s">
        <v>1591</v>
      </c>
      <c r="H915" s="20">
        <f t="shared" si="1"/>
        <v>0</v>
      </c>
      <c r="I915" s="5" t="s">
        <v>1592</v>
      </c>
      <c r="J915" s="5" t="s">
        <v>1593</v>
      </c>
      <c r="K915" s="5" t="s">
        <v>1594</v>
      </c>
    </row>
    <row r="916">
      <c r="A916" s="5" t="s">
        <v>305</v>
      </c>
      <c r="B916" s="5" t="s">
        <v>12219</v>
      </c>
      <c r="C916" s="6">
        <v>1979.0</v>
      </c>
      <c r="D916" s="19">
        <v>215.0</v>
      </c>
      <c r="E916" s="14">
        <v>1.1</v>
      </c>
      <c r="F916" s="6">
        <v>1.0</v>
      </c>
      <c r="G916" s="5" t="s">
        <v>1591</v>
      </c>
      <c r="H916" s="20">
        <f t="shared" si="1"/>
        <v>0</v>
      </c>
      <c r="I916" s="5" t="s">
        <v>1595</v>
      </c>
      <c r="J916" s="5" t="s">
        <v>1596</v>
      </c>
      <c r="K916" s="5" t="s">
        <v>1597</v>
      </c>
    </row>
    <row r="917">
      <c r="A917" s="5" t="s">
        <v>4912</v>
      </c>
      <c r="B917" s="5" t="s">
        <v>12251</v>
      </c>
      <c r="C917" s="6">
        <v>1979.0</v>
      </c>
      <c r="D917" s="19">
        <v>225.0</v>
      </c>
      <c r="E917" s="14">
        <v>1.85</v>
      </c>
      <c r="F917" s="20"/>
      <c r="G917" s="20"/>
      <c r="H917" s="91">
        <f t="shared" si="1"/>
        <v>1.85</v>
      </c>
      <c r="I917" s="5" t="s">
        <v>5178</v>
      </c>
      <c r="J917" s="5" t="s">
        <v>5179</v>
      </c>
      <c r="K917" s="5" t="s">
        <v>5180</v>
      </c>
    </row>
    <row r="918">
      <c r="A918" s="5" t="s">
        <v>7013</v>
      </c>
      <c r="B918" s="5" t="s">
        <v>11754</v>
      </c>
      <c r="C918" s="6">
        <v>1979.0</v>
      </c>
      <c r="D918" s="6">
        <v>251.0</v>
      </c>
      <c r="E918" s="14">
        <v>1.75</v>
      </c>
      <c r="F918" s="20"/>
      <c r="G918" s="20"/>
      <c r="H918" s="91">
        <f t="shared" si="1"/>
        <v>1.75</v>
      </c>
      <c r="I918" s="5" t="s">
        <v>7037</v>
      </c>
      <c r="J918" s="5" t="s">
        <v>7038</v>
      </c>
      <c r="K918" s="5" t="s">
        <v>7039</v>
      </c>
    </row>
    <row r="919">
      <c r="A919" s="5" t="s">
        <v>754</v>
      </c>
      <c r="B919" s="5" t="s">
        <v>12219</v>
      </c>
      <c r="C919" s="6">
        <v>1979.0</v>
      </c>
      <c r="D919" s="19">
        <v>300.0</v>
      </c>
      <c r="E919" s="14">
        <v>1.63</v>
      </c>
      <c r="F919" s="6">
        <v>1.0</v>
      </c>
      <c r="G919" s="5" t="s">
        <v>1591</v>
      </c>
      <c r="H919" s="20">
        <f t="shared" si="1"/>
        <v>0</v>
      </c>
      <c r="I919" s="5" t="s">
        <v>1598</v>
      </c>
      <c r="J919" s="5" t="s">
        <v>1599</v>
      </c>
      <c r="K919" s="5" t="s">
        <v>1600</v>
      </c>
    </row>
    <row r="920">
      <c r="A920" s="5" t="s">
        <v>4787</v>
      </c>
      <c r="B920" s="5" t="s">
        <v>12264</v>
      </c>
      <c r="C920" s="6">
        <v>1979.0</v>
      </c>
      <c r="D920" s="19">
        <v>308.0</v>
      </c>
      <c r="E920" s="14">
        <v>1.23</v>
      </c>
      <c r="F920" s="20"/>
      <c r="G920" s="20"/>
      <c r="H920" s="91">
        <f t="shared" si="1"/>
        <v>1.23</v>
      </c>
      <c r="I920" s="5" t="s">
        <v>5181</v>
      </c>
      <c r="J920" s="5" t="s">
        <v>5182</v>
      </c>
      <c r="K920" s="5" t="s">
        <v>5183</v>
      </c>
    </row>
    <row r="921">
      <c r="A921" s="5" t="s">
        <v>289</v>
      </c>
      <c r="B921" s="5" t="s">
        <v>12219</v>
      </c>
      <c r="C921" s="6">
        <v>1979.0</v>
      </c>
      <c r="D921" s="19">
        <v>320.0</v>
      </c>
      <c r="E921" s="14">
        <v>3.0</v>
      </c>
      <c r="F921" s="6">
        <v>1.0</v>
      </c>
      <c r="G921" s="5" t="s">
        <v>1492</v>
      </c>
      <c r="H921" s="20">
        <f t="shared" si="1"/>
        <v>0</v>
      </c>
      <c r="I921" s="5" t="s">
        <v>1601</v>
      </c>
      <c r="J921" s="5" t="s">
        <v>1602</v>
      </c>
      <c r="K921" s="5" t="s">
        <v>1603</v>
      </c>
    </row>
    <row r="922">
      <c r="A922" s="5" t="s">
        <v>4321</v>
      </c>
      <c r="B922" s="5" t="s">
        <v>12247</v>
      </c>
      <c r="C922" s="6">
        <v>1979.0</v>
      </c>
      <c r="D922" s="19">
        <v>321.0</v>
      </c>
      <c r="E922" s="14">
        <v>2.0</v>
      </c>
      <c r="F922" s="20"/>
      <c r="G922" s="20"/>
      <c r="H922" s="91">
        <f t="shared" si="1"/>
        <v>2</v>
      </c>
      <c r="I922" s="5" t="s">
        <v>5184</v>
      </c>
      <c r="J922" s="5" t="s">
        <v>5185</v>
      </c>
      <c r="K922" s="5" t="s">
        <v>5186</v>
      </c>
    </row>
    <row r="923">
      <c r="A923" s="5" t="s">
        <v>1324</v>
      </c>
      <c r="B923" s="5" t="s">
        <v>12219</v>
      </c>
      <c r="C923" s="6">
        <v>1979.0</v>
      </c>
      <c r="D923" s="19">
        <v>330.0</v>
      </c>
      <c r="E923" s="14">
        <v>5.0</v>
      </c>
      <c r="F923" s="6">
        <v>1.0</v>
      </c>
      <c r="G923" s="5" t="s">
        <v>1505</v>
      </c>
      <c r="H923" s="20">
        <f t="shared" si="1"/>
        <v>0</v>
      </c>
      <c r="I923" s="5" t="s">
        <v>1604</v>
      </c>
      <c r="J923" s="5" t="s">
        <v>1605</v>
      </c>
      <c r="K923" s="5" t="s">
        <v>1606</v>
      </c>
    </row>
    <row r="924">
      <c r="A924" s="5" t="s">
        <v>654</v>
      </c>
      <c r="B924" s="5" t="s">
        <v>12219</v>
      </c>
      <c r="C924" s="6">
        <v>1979.0</v>
      </c>
      <c r="D924" s="19">
        <v>340.0</v>
      </c>
      <c r="E924" s="14">
        <v>0.75</v>
      </c>
      <c r="F924" s="6">
        <v>1.0</v>
      </c>
      <c r="G924" s="5" t="s">
        <v>1591</v>
      </c>
      <c r="H924" s="20">
        <f t="shared" si="1"/>
        <v>0</v>
      </c>
      <c r="I924" s="5" t="s">
        <v>1607</v>
      </c>
      <c r="J924" s="5" t="s">
        <v>1608</v>
      </c>
      <c r="K924" s="5" t="s">
        <v>1609</v>
      </c>
    </row>
    <row r="925">
      <c r="A925" s="5" t="s">
        <v>5108</v>
      </c>
      <c r="B925" s="5" t="s">
        <v>12251</v>
      </c>
      <c r="C925" s="6">
        <v>1979.0</v>
      </c>
      <c r="D925" s="19">
        <v>348.0</v>
      </c>
      <c r="E925" s="14">
        <v>1.25</v>
      </c>
      <c r="F925" s="20"/>
      <c r="G925" s="20"/>
      <c r="H925" s="91">
        <f t="shared" si="1"/>
        <v>1.25</v>
      </c>
      <c r="I925" s="5" t="s">
        <v>5187</v>
      </c>
      <c r="J925" s="5" t="s">
        <v>5188</v>
      </c>
      <c r="K925" s="5" t="s">
        <v>5189</v>
      </c>
    </row>
    <row r="926">
      <c r="A926" s="5" t="s">
        <v>7017</v>
      </c>
      <c r="B926" s="5" t="s">
        <v>11754</v>
      </c>
      <c r="C926" s="6">
        <v>1979.0</v>
      </c>
      <c r="D926" s="6">
        <v>358.0</v>
      </c>
      <c r="E926" s="14">
        <v>1.75</v>
      </c>
      <c r="F926" s="20"/>
      <c r="G926" s="20"/>
      <c r="H926" s="91">
        <f t="shared" si="1"/>
        <v>1.75</v>
      </c>
      <c r="I926" s="5" t="s">
        <v>7040</v>
      </c>
      <c r="J926" s="5" t="s">
        <v>7041</v>
      </c>
      <c r="K926" s="5" t="s">
        <v>7042</v>
      </c>
    </row>
    <row r="927">
      <c r="A927" s="5" t="s">
        <v>4731</v>
      </c>
      <c r="B927" s="5" t="s">
        <v>12222</v>
      </c>
      <c r="C927" s="6">
        <v>1979.0</v>
      </c>
      <c r="D927" s="19">
        <v>390.0</v>
      </c>
      <c r="E927" s="14">
        <v>0.75</v>
      </c>
      <c r="F927" s="20"/>
      <c r="G927" s="20"/>
      <c r="H927" s="91">
        <f t="shared" si="1"/>
        <v>0.75</v>
      </c>
      <c r="I927" s="5" t="s">
        <v>5190</v>
      </c>
      <c r="J927" s="5" t="s">
        <v>5191</v>
      </c>
      <c r="K927" s="5" t="s">
        <v>5192</v>
      </c>
    </row>
    <row r="928">
      <c r="A928" s="5" t="s">
        <v>5033</v>
      </c>
      <c r="B928" s="5" t="s">
        <v>12287</v>
      </c>
      <c r="C928" s="6">
        <v>1979.0</v>
      </c>
      <c r="D928" s="19">
        <v>400.0</v>
      </c>
      <c r="E928" s="14">
        <v>0.8</v>
      </c>
      <c r="F928" s="20"/>
      <c r="G928" s="20"/>
      <c r="H928" s="91">
        <f t="shared" si="1"/>
        <v>0.8</v>
      </c>
      <c r="I928" s="5" t="s">
        <v>5193</v>
      </c>
      <c r="J928" s="5" t="s">
        <v>5194</v>
      </c>
      <c r="K928" s="5" t="s">
        <v>5195</v>
      </c>
    </row>
    <row r="929">
      <c r="A929" s="5" t="s">
        <v>6902</v>
      </c>
      <c r="B929" s="5" t="s">
        <v>11863</v>
      </c>
      <c r="C929" s="6">
        <v>1979.0</v>
      </c>
      <c r="D929" s="6">
        <v>430.0</v>
      </c>
      <c r="E929" s="14">
        <v>0.3</v>
      </c>
      <c r="F929" s="20"/>
      <c r="G929" s="20"/>
      <c r="H929" s="91">
        <f t="shared" si="1"/>
        <v>0.3</v>
      </c>
      <c r="I929" s="5" t="s">
        <v>7043</v>
      </c>
      <c r="J929" s="5" t="s">
        <v>7044</v>
      </c>
      <c r="K929" s="5" t="s">
        <v>7045</v>
      </c>
    </row>
    <row r="930">
      <c r="A930" s="5" t="s">
        <v>5089</v>
      </c>
      <c r="B930" s="5" t="s">
        <v>12226</v>
      </c>
      <c r="C930" s="6">
        <v>1979.0</v>
      </c>
      <c r="D930" s="19">
        <v>457.0</v>
      </c>
      <c r="E930" s="14">
        <v>1.79</v>
      </c>
      <c r="F930" s="20"/>
      <c r="G930" s="20"/>
      <c r="H930" s="91">
        <f t="shared" si="1"/>
        <v>1.79</v>
      </c>
      <c r="I930" s="5" t="s">
        <v>5196</v>
      </c>
      <c r="J930" s="5" t="s">
        <v>5197</v>
      </c>
      <c r="K930" s="5" t="s">
        <v>5198</v>
      </c>
    </row>
    <row r="931">
      <c r="A931" s="5" t="s">
        <v>4513</v>
      </c>
      <c r="B931" s="5" t="s">
        <v>12251</v>
      </c>
      <c r="C931" s="6">
        <v>1979.0</v>
      </c>
      <c r="D931" s="19">
        <v>495.0</v>
      </c>
      <c r="E931" s="14">
        <v>2.05</v>
      </c>
      <c r="F931" s="20"/>
      <c r="G931" s="20"/>
      <c r="H931" s="91">
        <f t="shared" si="1"/>
        <v>2.05</v>
      </c>
      <c r="I931" s="5" t="s">
        <v>5199</v>
      </c>
      <c r="J931" s="5" t="s">
        <v>5200</v>
      </c>
      <c r="K931" s="5" t="s">
        <v>5201</v>
      </c>
    </row>
    <row r="932">
      <c r="A932" s="5" t="s">
        <v>6810</v>
      </c>
      <c r="B932" s="5" t="s">
        <v>11754</v>
      </c>
      <c r="C932" s="6">
        <v>1979.0</v>
      </c>
      <c r="D932" s="6">
        <v>510.0</v>
      </c>
      <c r="E932" s="14">
        <v>0.73</v>
      </c>
      <c r="F932" s="20"/>
      <c r="G932" s="20"/>
      <c r="H932" s="91">
        <f t="shared" si="1"/>
        <v>0.73</v>
      </c>
      <c r="I932" s="5" t="s">
        <v>7046</v>
      </c>
      <c r="J932" s="5" t="s">
        <v>7047</v>
      </c>
      <c r="K932" s="5" t="s">
        <v>7048</v>
      </c>
    </row>
    <row r="933">
      <c r="A933" s="5" t="s">
        <v>5037</v>
      </c>
      <c r="B933" s="5" t="s">
        <v>12227</v>
      </c>
      <c r="C933" s="6">
        <v>1979.0</v>
      </c>
      <c r="D933" s="19">
        <v>520.0</v>
      </c>
      <c r="E933" s="14">
        <v>2.0</v>
      </c>
      <c r="F933" s="20"/>
      <c r="G933" s="20"/>
      <c r="H933" s="91">
        <f t="shared" si="1"/>
        <v>2</v>
      </c>
      <c r="I933" s="5" t="s">
        <v>5202</v>
      </c>
      <c r="J933" s="5" t="s">
        <v>5203</v>
      </c>
      <c r="K933" s="5" t="s">
        <v>5204</v>
      </c>
    </row>
    <row r="934">
      <c r="A934" s="5" t="s">
        <v>4545</v>
      </c>
      <c r="B934" s="5" t="s">
        <v>12247</v>
      </c>
      <c r="C934" s="6">
        <v>1979.0</v>
      </c>
      <c r="D934" s="19">
        <v>544.0</v>
      </c>
      <c r="E934" s="14">
        <v>1.5</v>
      </c>
      <c r="F934" s="20"/>
      <c r="G934" s="20"/>
      <c r="H934" s="91">
        <f t="shared" si="1"/>
        <v>1.5</v>
      </c>
      <c r="I934" s="5" t="s">
        <v>5205</v>
      </c>
      <c r="J934" s="5" t="s">
        <v>5206</v>
      </c>
      <c r="K934" s="5" t="s">
        <v>5207</v>
      </c>
    </row>
    <row r="935">
      <c r="A935" s="5" t="s">
        <v>4457</v>
      </c>
      <c r="B935" s="5" t="s">
        <v>12224</v>
      </c>
      <c r="C935" s="6">
        <v>1979.0</v>
      </c>
      <c r="D935" s="19">
        <v>595.0</v>
      </c>
      <c r="E935" s="14">
        <v>0.65</v>
      </c>
      <c r="F935" s="20"/>
      <c r="G935" s="20"/>
      <c r="H935" s="91">
        <f t="shared" si="1"/>
        <v>0.65</v>
      </c>
      <c r="I935" s="5" t="s">
        <v>5208</v>
      </c>
      <c r="J935" s="5" t="s">
        <v>5209</v>
      </c>
      <c r="K935" s="5" t="s">
        <v>5210</v>
      </c>
    </row>
    <row r="936">
      <c r="A936" s="5" t="s">
        <v>1225</v>
      </c>
      <c r="B936" s="5" t="s">
        <v>12219</v>
      </c>
      <c r="C936" s="6">
        <v>1979.0</v>
      </c>
      <c r="D936" s="19">
        <v>610.0</v>
      </c>
      <c r="E936" s="14">
        <v>8.0</v>
      </c>
      <c r="F936" s="6">
        <v>1.0</v>
      </c>
      <c r="G936" s="5" t="s">
        <v>1505</v>
      </c>
      <c r="H936" s="20">
        <f t="shared" si="1"/>
        <v>0</v>
      </c>
      <c r="I936" s="5" t="s">
        <v>1610</v>
      </c>
      <c r="J936" s="5" t="s">
        <v>1611</v>
      </c>
      <c r="K936" s="5" t="s">
        <v>1612</v>
      </c>
    </row>
    <row r="937">
      <c r="A937" s="5" t="s">
        <v>1496</v>
      </c>
      <c r="B937" s="5" t="s">
        <v>12219</v>
      </c>
      <c r="C937" s="6">
        <v>1979.0</v>
      </c>
      <c r="D937" s="19">
        <v>640.0</v>
      </c>
      <c r="E937" s="14">
        <v>8.0</v>
      </c>
      <c r="F937" s="6">
        <v>1.0</v>
      </c>
      <c r="G937" s="5" t="s">
        <v>1613</v>
      </c>
      <c r="H937" s="20">
        <f t="shared" si="1"/>
        <v>0</v>
      </c>
      <c r="I937" s="5" t="s">
        <v>1614</v>
      </c>
      <c r="J937" s="5" t="s">
        <v>1615</v>
      </c>
      <c r="K937" s="5" t="s">
        <v>1616</v>
      </c>
    </row>
    <row r="938">
      <c r="A938" s="5" t="s">
        <v>6618</v>
      </c>
      <c r="B938" s="5" t="s">
        <v>11863</v>
      </c>
      <c r="C938" s="6">
        <v>1979.0</v>
      </c>
      <c r="D938" s="6">
        <v>650.0</v>
      </c>
      <c r="E938" s="14">
        <v>6.0</v>
      </c>
      <c r="F938" s="20"/>
      <c r="G938" s="20"/>
      <c r="H938" s="91">
        <f t="shared" si="1"/>
        <v>6</v>
      </c>
      <c r="I938" s="5" t="s">
        <v>7049</v>
      </c>
      <c r="J938" s="5" t="s">
        <v>7050</v>
      </c>
      <c r="K938" s="5" t="s">
        <v>7051</v>
      </c>
    </row>
    <row r="939">
      <c r="A939" s="5" t="s">
        <v>426</v>
      </c>
      <c r="B939" s="5" t="s">
        <v>12219</v>
      </c>
      <c r="C939" s="6">
        <v>1979.0</v>
      </c>
      <c r="D939" s="19">
        <v>665.0</v>
      </c>
      <c r="E939" s="14">
        <v>0.75</v>
      </c>
      <c r="F939" s="6">
        <v>1.0</v>
      </c>
      <c r="G939" s="5" t="s">
        <v>1492</v>
      </c>
      <c r="H939" s="20">
        <f t="shared" si="1"/>
        <v>0</v>
      </c>
      <c r="I939" s="5" t="s">
        <v>1617</v>
      </c>
      <c r="J939" s="5" t="s">
        <v>1618</v>
      </c>
      <c r="K939" s="5" t="s">
        <v>1619</v>
      </c>
    </row>
    <row r="940">
      <c r="A940" s="5" t="s">
        <v>4509</v>
      </c>
      <c r="B940" s="5" t="s">
        <v>12247</v>
      </c>
      <c r="C940" s="6">
        <v>1979.0</v>
      </c>
      <c r="D940" s="19">
        <v>670.0</v>
      </c>
      <c r="E940" s="14">
        <v>1.0</v>
      </c>
      <c r="F940" s="20"/>
      <c r="G940" s="20"/>
      <c r="H940" s="91">
        <f t="shared" si="1"/>
        <v>1</v>
      </c>
      <c r="I940" s="5" t="s">
        <v>5211</v>
      </c>
      <c r="J940" s="5" t="s">
        <v>5212</v>
      </c>
      <c r="K940" s="5" t="s">
        <v>5213</v>
      </c>
    </row>
    <row r="941">
      <c r="A941" s="5" t="s">
        <v>4844</v>
      </c>
      <c r="B941" s="5" t="s">
        <v>12222</v>
      </c>
      <c r="C941" s="6">
        <v>1979.0</v>
      </c>
      <c r="D941" s="19">
        <v>680.0</v>
      </c>
      <c r="E941" s="14">
        <v>1.7</v>
      </c>
      <c r="F941" s="20"/>
      <c r="G941" s="20"/>
      <c r="H941" s="91">
        <f t="shared" si="1"/>
        <v>1.7</v>
      </c>
      <c r="I941" s="5" t="s">
        <v>5214</v>
      </c>
      <c r="J941" s="5" t="s">
        <v>5215</v>
      </c>
      <c r="K941" s="5" t="s">
        <v>5216</v>
      </c>
    </row>
    <row r="942">
      <c r="A942" s="5" t="s">
        <v>890</v>
      </c>
      <c r="B942" s="5" t="s">
        <v>12219</v>
      </c>
      <c r="C942" s="6">
        <v>1979.0</v>
      </c>
      <c r="D942" s="19">
        <v>700.0</v>
      </c>
      <c r="E942" s="14">
        <v>2.5</v>
      </c>
      <c r="F942" s="6">
        <v>1.0</v>
      </c>
      <c r="G942" s="5" t="s">
        <v>1557</v>
      </c>
      <c r="H942" s="20">
        <f t="shared" si="1"/>
        <v>0</v>
      </c>
      <c r="I942" s="5" t="s">
        <v>1620</v>
      </c>
      <c r="J942" s="5" t="s">
        <v>1621</v>
      </c>
      <c r="K942" s="5" t="s">
        <v>1622</v>
      </c>
    </row>
    <row r="943">
      <c r="A943" s="5" t="s">
        <v>5089</v>
      </c>
      <c r="B943" s="5" t="s">
        <v>12226</v>
      </c>
      <c r="C943" s="6">
        <v>1980.0</v>
      </c>
      <c r="D943" s="19">
        <v>17.0</v>
      </c>
      <c r="E943" s="14">
        <v>1.5</v>
      </c>
      <c r="F943" s="20"/>
      <c r="G943" s="20"/>
      <c r="H943" s="91">
        <f t="shared" si="1"/>
        <v>1.5</v>
      </c>
      <c r="I943" s="5" t="s">
        <v>5217</v>
      </c>
      <c r="J943" s="5" t="s">
        <v>5218</v>
      </c>
      <c r="K943" s="5" t="s">
        <v>5219</v>
      </c>
    </row>
    <row r="944">
      <c r="A944" s="5" t="s">
        <v>4844</v>
      </c>
      <c r="B944" s="5" t="s">
        <v>12222</v>
      </c>
      <c r="C944" s="6">
        <v>1980.0</v>
      </c>
      <c r="D944" s="19">
        <v>40.0</v>
      </c>
      <c r="E944" s="14">
        <v>2.5</v>
      </c>
      <c r="F944" s="20"/>
      <c r="G944" s="20"/>
      <c r="H944" s="91">
        <f t="shared" si="1"/>
        <v>2.5</v>
      </c>
      <c r="I944" s="5" t="s">
        <v>5220</v>
      </c>
      <c r="J944" s="5" t="s">
        <v>5221</v>
      </c>
      <c r="K944" s="5" t="s">
        <v>5222</v>
      </c>
    </row>
    <row r="945">
      <c r="A945" s="5" t="s">
        <v>5037</v>
      </c>
      <c r="B945" s="5" t="s">
        <v>12227</v>
      </c>
      <c r="C945" s="6">
        <v>1980.0</v>
      </c>
      <c r="D945" s="19">
        <v>70.0</v>
      </c>
      <c r="E945" s="14">
        <v>1.5</v>
      </c>
      <c r="F945" s="20"/>
      <c r="G945" s="20"/>
      <c r="H945" s="91">
        <f t="shared" si="1"/>
        <v>1.5</v>
      </c>
      <c r="I945" s="5" t="s">
        <v>5223</v>
      </c>
      <c r="J945" s="5" t="s">
        <v>5224</v>
      </c>
      <c r="K945" s="5" t="s">
        <v>5225</v>
      </c>
    </row>
    <row r="946">
      <c r="A946" s="5" t="s">
        <v>6810</v>
      </c>
      <c r="B946" s="5" t="s">
        <v>11754</v>
      </c>
      <c r="C946" s="6">
        <v>1980.0</v>
      </c>
      <c r="D946" s="6">
        <v>85.0</v>
      </c>
      <c r="E946" s="14">
        <v>0.55</v>
      </c>
      <c r="F946" s="20"/>
      <c r="G946" s="20"/>
      <c r="H946" s="91">
        <f t="shared" si="1"/>
        <v>0.55</v>
      </c>
      <c r="I946" s="5" t="s">
        <v>7052</v>
      </c>
      <c r="J946" s="5" t="s">
        <v>7053</v>
      </c>
      <c r="K946" s="5" t="s">
        <v>7054</v>
      </c>
    </row>
    <row r="947">
      <c r="A947" s="5" t="s">
        <v>810</v>
      </c>
      <c r="B947" s="5" t="s">
        <v>12219</v>
      </c>
      <c r="C947" s="6">
        <v>1980.0</v>
      </c>
      <c r="D947" s="19">
        <v>100.0</v>
      </c>
      <c r="E947" s="14">
        <v>3.0</v>
      </c>
      <c r="F947" s="6">
        <v>1.0</v>
      </c>
      <c r="G947" s="5" t="s">
        <v>1623</v>
      </c>
      <c r="H947" s="20">
        <f t="shared" si="1"/>
        <v>0</v>
      </c>
      <c r="I947" s="5" t="s">
        <v>1624</v>
      </c>
      <c r="J947" s="5" t="s">
        <v>1625</v>
      </c>
      <c r="K947" s="5" t="s">
        <v>1626</v>
      </c>
    </row>
    <row r="948">
      <c r="A948" s="5" t="s">
        <v>4513</v>
      </c>
      <c r="B948" s="5" t="s">
        <v>12251</v>
      </c>
      <c r="C948" s="6">
        <v>1980.0</v>
      </c>
      <c r="D948" s="19">
        <v>125.0</v>
      </c>
      <c r="E948" s="14">
        <v>0.65</v>
      </c>
      <c r="F948" s="20"/>
      <c r="G948" s="20"/>
      <c r="H948" s="91">
        <f t="shared" si="1"/>
        <v>0.65</v>
      </c>
      <c r="I948" s="5" t="s">
        <v>5226</v>
      </c>
      <c r="J948" s="5" t="s">
        <v>5227</v>
      </c>
      <c r="K948" s="5" t="s">
        <v>5228</v>
      </c>
    </row>
    <row r="949">
      <c r="A949" s="5" t="s">
        <v>4912</v>
      </c>
      <c r="B949" s="5" t="s">
        <v>12251</v>
      </c>
      <c r="C949" s="6">
        <v>1980.0</v>
      </c>
      <c r="D949" s="19">
        <v>140.0</v>
      </c>
      <c r="E949" s="14">
        <v>0.7</v>
      </c>
      <c r="F949" s="20"/>
      <c r="G949" s="20"/>
      <c r="H949" s="91">
        <f t="shared" si="1"/>
        <v>0.7</v>
      </c>
      <c r="I949" s="5" t="s">
        <v>5229</v>
      </c>
      <c r="J949" s="5" t="s">
        <v>5230</v>
      </c>
      <c r="K949" s="5" t="s">
        <v>5231</v>
      </c>
    </row>
    <row r="950">
      <c r="A950" s="5" t="s">
        <v>1496</v>
      </c>
      <c r="B950" s="5" t="s">
        <v>12219</v>
      </c>
      <c r="C950" s="6">
        <v>1980.0</v>
      </c>
      <c r="D950" s="19">
        <v>160.0</v>
      </c>
      <c r="E950" s="14">
        <v>2.8</v>
      </c>
      <c r="F950" s="6">
        <v>1.0</v>
      </c>
      <c r="G950" s="5" t="s">
        <v>1627</v>
      </c>
      <c r="H950" s="20">
        <f t="shared" si="1"/>
        <v>0</v>
      </c>
      <c r="I950" s="5" t="s">
        <v>1628</v>
      </c>
      <c r="J950" s="5" t="s">
        <v>1629</v>
      </c>
      <c r="K950" s="5" t="s">
        <v>1630</v>
      </c>
    </row>
    <row r="951">
      <c r="A951" s="5" t="s">
        <v>5033</v>
      </c>
      <c r="B951" s="5" t="s">
        <v>12287</v>
      </c>
      <c r="C951" s="6">
        <v>1980.0</v>
      </c>
      <c r="D951" s="19">
        <v>200.0</v>
      </c>
      <c r="E951" s="14">
        <v>0.9</v>
      </c>
      <c r="F951" s="20"/>
      <c r="G951" s="20"/>
      <c r="H951" s="91">
        <f t="shared" si="1"/>
        <v>0.9</v>
      </c>
      <c r="I951" s="5" t="s">
        <v>5232</v>
      </c>
      <c r="J951" s="5" t="s">
        <v>5233</v>
      </c>
      <c r="K951" s="5" t="s">
        <v>5234</v>
      </c>
    </row>
    <row r="952">
      <c r="A952" s="5" t="s">
        <v>618</v>
      </c>
      <c r="B952" s="5" t="s">
        <v>12219</v>
      </c>
      <c r="C952" s="6">
        <v>1980.0</v>
      </c>
      <c r="D952" s="19">
        <v>210.0</v>
      </c>
      <c r="E952" s="14">
        <v>1.0</v>
      </c>
      <c r="F952" s="20"/>
      <c r="G952" s="20"/>
      <c r="H952" s="91">
        <f t="shared" si="1"/>
        <v>1</v>
      </c>
      <c r="I952" s="5" t="s">
        <v>1631</v>
      </c>
      <c r="J952" s="5" t="s">
        <v>1632</v>
      </c>
      <c r="K952" s="5" t="s">
        <v>1633</v>
      </c>
    </row>
    <row r="953">
      <c r="A953" s="5" t="s">
        <v>1289</v>
      </c>
      <c r="B953" s="5" t="s">
        <v>12219</v>
      </c>
      <c r="C953" s="6">
        <v>1980.0</v>
      </c>
      <c r="D953" s="19">
        <v>230.0</v>
      </c>
      <c r="E953" s="14">
        <v>1.25</v>
      </c>
      <c r="F953" s="6">
        <v>1.0</v>
      </c>
      <c r="G953" s="5" t="s">
        <v>1627</v>
      </c>
      <c r="H953" s="20">
        <f t="shared" si="1"/>
        <v>0</v>
      </c>
      <c r="I953" s="5" t="s">
        <v>1634</v>
      </c>
      <c r="J953" s="5" t="s">
        <v>1635</v>
      </c>
      <c r="K953" s="5" t="s">
        <v>1636</v>
      </c>
    </row>
    <row r="954">
      <c r="A954" s="5" t="s">
        <v>7017</v>
      </c>
      <c r="B954" s="5" t="s">
        <v>11754</v>
      </c>
      <c r="C954" s="6">
        <v>1980.0</v>
      </c>
      <c r="D954" s="6">
        <v>232.0</v>
      </c>
      <c r="E954" s="14">
        <v>1.2</v>
      </c>
      <c r="F954" s="20"/>
      <c r="G954" s="20"/>
      <c r="H954" s="91">
        <f t="shared" si="1"/>
        <v>1.2</v>
      </c>
      <c r="I954" s="5" t="s">
        <v>7055</v>
      </c>
      <c r="J954" s="5" t="s">
        <v>7056</v>
      </c>
      <c r="K954" s="5" t="s">
        <v>7057</v>
      </c>
    </row>
    <row r="955">
      <c r="A955" s="5" t="s">
        <v>5108</v>
      </c>
      <c r="B955" s="5" t="s">
        <v>12251</v>
      </c>
      <c r="C955" s="6">
        <v>1980.0</v>
      </c>
      <c r="D955" s="19">
        <v>235.0</v>
      </c>
      <c r="E955" s="14">
        <v>4.25</v>
      </c>
      <c r="F955" s="20"/>
      <c r="G955" s="20"/>
      <c r="H955" s="91">
        <f t="shared" si="1"/>
        <v>4.25</v>
      </c>
      <c r="I955" s="5" t="s">
        <v>5235</v>
      </c>
      <c r="J955" s="5" t="s">
        <v>5236</v>
      </c>
      <c r="K955" s="5" t="s">
        <v>5237</v>
      </c>
    </row>
    <row r="956">
      <c r="A956" s="5" t="s">
        <v>4457</v>
      </c>
      <c r="B956" s="5" t="s">
        <v>12224</v>
      </c>
      <c r="C956" s="6">
        <v>1980.0</v>
      </c>
      <c r="D956" s="19">
        <v>245.0</v>
      </c>
      <c r="E956" s="14">
        <v>0.73</v>
      </c>
      <c r="F956" s="20"/>
      <c r="G956" s="20"/>
      <c r="H956" s="91">
        <f t="shared" si="1"/>
        <v>0.73</v>
      </c>
      <c r="I956" s="5" t="s">
        <v>5238</v>
      </c>
      <c r="J956" s="5" t="s">
        <v>5239</v>
      </c>
      <c r="K956" s="5" t="s">
        <v>5240</v>
      </c>
    </row>
    <row r="957">
      <c r="A957" s="5" t="s">
        <v>1319</v>
      </c>
      <c r="B957" s="5" t="s">
        <v>12219</v>
      </c>
      <c r="C957" s="6">
        <v>1980.0</v>
      </c>
      <c r="D957" s="19">
        <v>265.0</v>
      </c>
      <c r="E957" s="14">
        <v>1.25</v>
      </c>
      <c r="F957" s="6">
        <v>1.0</v>
      </c>
      <c r="G957" s="5" t="s">
        <v>1627</v>
      </c>
      <c r="H957" s="20">
        <f t="shared" si="1"/>
        <v>0</v>
      </c>
      <c r="I957" s="5" t="s">
        <v>1637</v>
      </c>
      <c r="J957" s="5" t="s">
        <v>1638</v>
      </c>
      <c r="K957" s="5" t="s">
        <v>1639</v>
      </c>
    </row>
    <row r="958">
      <c r="A958" s="5" t="s">
        <v>1225</v>
      </c>
      <c r="B958" s="5" t="s">
        <v>12219</v>
      </c>
      <c r="C958" s="6">
        <v>1980.0</v>
      </c>
      <c r="D958" s="19">
        <v>270.0</v>
      </c>
      <c r="E958" s="14">
        <v>8.0</v>
      </c>
      <c r="F958" s="6">
        <v>1.0</v>
      </c>
      <c r="G958" s="5" t="s">
        <v>12292</v>
      </c>
      <c r="H958" s="20">
        <f t="shared" si="1"/>
        <v>0</v>
      </c>
      <c r="I958" s="5" t="s">
        <v>1641</v>
      </c>
      <c r="J958" s="5" t="s">
        <v>1642</v>
      </c>
      <c r="K958" s="5" t="s">
        <v>1643</v>
      </c>
    </row>
    <row r="959">
      <c r="A959" s="5" t="s">
        <v>6991</v>
      </c>
      <c r="B959" s="5" t="s">
        <v>11863</v>
      </c>
      <c r="C959" s="6">
        <v>1980.0</v>
      </c>
      <c r="D959" s="6">
        <v>274.0</v>
      </c>
      <c r="E959" s="14">
        <v>2.24</v>
      </c>
      <c r="F959" s="20"/>
      <c r="G959" s="20"/>
      <c r="H959" s="91">
        <f t="shared" si="1"/>
        <v>2.24</v>
      </c>
      <c r="I959" s="5" t="s">
        <v>7061</v>
      </c>
      <c r="J959" s="5" t="s">
        <v>7062</v>
      </c>
      <c r="K959" s="5" t="s">
        <v>7063</v>
      </c>
    </row>
    <row r="960">
      <c r="A960" s="5" t="s">
        <v>4321</v>
      </c>
      <c r="B960" s="5" t="s">
        <v>12247</v>
      </c>
      <c r="C960" s="6">
        <v>1980.0</v>
      </c>
      <c r="D960" s="19">
        <v>280.0</v>
      </c>
      <c r="E960" s="14">
        <v>0.7</v>
      </c>
      <c r="F960" s="20"/>
      <c r="G960" s="20"/>
      <c r="H960" s="91">
        <f t="shared" si="1"/>
        <v>0.7</v>
      </c>
      <c r="I960" s="5" t="s">
        <v>5241</v>
      </c>
      <c r="J960" s="5" t="s">
        <v>5242</v>
      </c>
      <c r="K960" s="5" t="s">
        <v>5243</v>
      </c>
    </row>
    <row r="961">
      <c r="A961" s="5" t="s">
        <v>6825</v>
      </c>
      <c r="B961" s="5" t="s">
        <v>11863</v>
      </c>
      <c r="C961" s="6">
        <v>1980.0</v>
      </c>
      <c r="D961" s="6">
        <v>290.0</v>
      </c>
      <c r="E961" s="14">
        <v>0.9</v>
      </c>
      <c r="F961" s="20"/>
      <c r="G961" s="20"/>
      <c r="H961" s="91">
        <f t="shared" si="1"/>
        <v>0.9</v>
      </c>
      <c r="I961" s="5" t="s">
        <v>7064</v>
      </c>
      <c r="J961" s="5" t="s">
        <v>7065</v>
      </c>
      <c r="K961" s="5" t="s">
        <v>7066</v>
      </c>
    </row>
    <row r="962">
      <c r="A962" s="5" t="s">
        <v>6902</v>
      </c>
      <c r="B962" s="5" t="s">
        <v>11863</v>
      </c>
      <c r="C962" s="6">
        <v>1980.0</v>
      </c>
      <c r="D962" s="6">
        <v>310.0</v>
      </c>
      <c r="E962" s="14">
        <v>0.52</v>
      </c>
      <c r="F962" s="20"/>
      <c r="G962" s="20"/>
      <c r="H962" s="91">
        <f t="shared" si="1"/>
        <v>0.52</v>
      </c>
      <c r="I962" s="5" t="s">
        <v>7067</v>
      </c>
      <c r="J962" s="5" t="s">
        <v>7068</v>
      </c>
      <c r="K962" s="5" t="s">
        <v>7069</v>
      </c>
    </row>
    <row r="963">
      <c r="A963" s="5" t="s">
        <v>1381</v>
      </c>
      <c r="B963" s="5" t="s">
        <v>12219</v>
      </c>
      <c r="C963" s="6">
        <v>1980.0</v>
      </c>
      <c r="D963" s="19">
        <v>320.0</v>
      </c>
      <c r="E963" s="14">
        <v>1.5</v>
      </c>
      <c r="F963" s="20"/>
      <c r="G963" s="20"/>
      <c r="H963" s="91">
        <f t="shared" si="1"/>
        <v>1.5</v>
      </c>
      <c r="I963" s="5" t="s">
        <v>1644</v>
      </c>
      <c r="J963" s="5" t="s">
        <v>1645</v>
      </c>
      <c r="K963" s="5" t="s">
        <v>1646</v>
      </c>
    </row>
    <row r="964">
      <c r="A964" s="5" t="s">
        <v>305</v>
      </c>
      <c r="B964" s="5" t="s">
        <v>12219</v>
      </c>
      <c r="C964" s="6">
        <v>1980.0</v>
      </c>
      <c r="D964" s="19">
        <v>335.0</v>
      </c>
      <c r="E964" s="14">
        <v>0.95</v>
      </c>
      <c r="F964" s="6">
        <v>1.0</v>
      </c>
      <c r="G964" s="5" t="s">
        <v>1627</v>
      </c>
      <c r="H964" s="20">
        <f t="shared" si="1"/>
        <v>0</v>
      </c>
      <c r="I964" s="5" t="s">
        <v>1647</v>
      </c>
      <c r="J964" s="5" t="s">
        <v>1648</v>
      </c>
      <c r="K964" s="5" t="s">
        <v>1649</v>
      </c>
    </row>
    <row r="965">
      <c r="A965" s="5" t="s">
        <v>7013</v>
      </c>
      <c r="B965" s="5" t="s">
        <v>11754</v>
      </c>
      <c r="C965" s="6">
        <v>1980.0</v>
      </c>
      <c r="D965" s="6">
        <v>371.0</v>
      </c>
      <c r="E965" s="14">
        <v>0.65</v>
      </c>
      <c r="F965" s="20"/>
      <c r="G965" s="20"/>
      <c r="H965" s="91">
        <f t="shared" si="1"/>
        <v>0.65</v>
      </c>
      <c r="I965" s="5" t="s">
        <v>7070</v>
      </c>
      <c r="J965" s="5" t="s">
        <v>7071</v>
      </c>
      <c r="K965" s="5" t="s">
        <v>7072</v>
      </c>
    </row>
    <row r="966">
      <c r="A966" s="5" t="s">
        <v>4545</v>
      </c>
      <c r="B966" s="5" t="s">
        <v>12247</v>
      </c>
      <c r="C966" s="6">
        <v>1980.0</v>
      </c>
      <c r="D966" s="19">
        <v>390.0</v>
      </c>
      <c r="E966" s="14">
        <v>0.59</v>
      </c>
      <c r="F966" s="20"/>
      <c r="G966" s="20"/>
      <c r="H966" s="91">
        <f t="shared" si="1"/>
        <v>0.59</v>
      </c>
      <c r="I966" s="5" t="s">
        <v>5245</v>
      </c>
      <c r="J966" s="5" t="s">
        <v>5246</v>
      </c>
      <c r="K966" s="5" t="s">
        <v>5247</v>
      </c>
    </row>
    <row r="967">
      <c r="A967" s="5" t="s">
        <v>1586</v>
      </c>
      <c r="B967" s="5" t="s">
        <v>12219</v>
      </c>
      <c r="C967" s="6">
        <v>1980.0</v>
      </c>
      <c r="D967" s="19">
        <v>393.0</v>
      </c>
      <c r="E967" s="14">
        <v>3.5</v>
      </c>
      <c r="F967" s="6">
        <v>1.0</v>
      </c>
      <c r="G967" s="5" t="s">
        <v>1650</v>
      </c>
      <c r="H967" s="20">
        <f t="shared" si="1"/>
        <v>0</v>
      </c>
      <c r="I967" s="5" t="s">
        <v>1651</v>
      </c>
      <c r="J967" s="5" t="s">
        <v>1652</v>
      </c>
      <c r="K967" s="5" t="s">
        <v>1653</v>
      </c>
    </row>
    <row r="968">
      <c r="A968" s="5" t="s">
        <v>6892</v>
      </c>
      <c r="B968" s="5" t="s">
        <v>11863</v>
      </c>
      <c r="C968" s="6">
        <v>1980.0</v>
      </c>
      <c r="D968" s="6">
        <v>405.0</v>
      </c>
      <c r="E968" s="14">
        <v>1.05</v>
      </c>
      <c r="F968" s="20"/>
      <c r="G968" s="20"/>
      <c r="H968" s="91">
        <f t="shared" si="1"/>
        <v>1.05</v>
      </c>
      <c r="I968" s="5" t="s">
        <v>7073</v>
      </c>
      <c r="J968" s="5" t="s">
        <v>7074</v>
      </c>
      <c r="K968" s="5" t="s">
        <v>7075</v>
      </c>
    </row>
    <row r="969">
      <c r="A969" s="5" t="s">
        <v>1552</v>
      </c>
      <c r="B969" s="5" t="s">
        <v>12219</v>
      </c>
      <c r="C969" s="6">
        <v>1980.0</v>
      </c>
      <c r="D969" s="19">
        <v>406.0</v>
      </c>
      <c r="E969" s="14">
        <v>2.45</v>
      </c>
      <c r="F969" s="6">
        <v>1.0</v>
      </c>
      <c r="G969" s="5" t="s">
        <v>1561</v>
      </c>
      <c r="H969" s="20">
        <f t="shared" si="1"/>
        <v>0</v>
      </c>
      <c r="I969" s="5" t="s">
        <v>1654</v>
      </c>
      <c r="J969" s="5" t="s">
        <v>1655</v>
      </c>
      <c r="K969" s="5" t="s">
        <v>1656</v>
      </c>
    </row>
    <row r="970">
      <c r="A970" s="5" t="s">
        <v>4550</v>
      </c>
      <c r="B970" s="5" t="s">
        <v>12224</v>
      </c>
      <c r="C970" s="6">
        <v>1980.0</v>
      </c>
      <c r="D970" s="19">
        <v>440.0</v>
      </c>
      <c r="E970" s="14">
        <v>0.59</v>
      </c>
      <c r="F970" s="20"/>
      <c r="G970" s="20"/>
      <c r="H970" s="91">
        <f t="shared" si="1"/>
        <v>0.59</v>
      </c>
      <c r="I970" s="5" t="s">
        <v>5248</v>
      </c>
      <c r="J970" s="5" t="s">
        <v>5249</v>
      </c>
      <c r="K970" s="5" t="s">
        <v>5250</v>
      </c>
    </row>
    <row r="971">
      <c r="A971" s="5" t="s">
        <v>1324</v>
      </c>
      <c r="B971" s="5" t="s">
        <v>12219</v>
      </c>
      <c r="C971" s="6">
        <v>1980.0</v>
      </c>
      <c r="D971" s="19">
        <v>450.0</v>
      </c>
      <c r="E971" s="14">
        <v>4.99</v>
      </c>
      <c r="F971" s="6">
        <v>1.0</v>
      </c>
      <c r="G971" s="5" t="s">
        <v>1623</v>
      </c>
      <c r="H971" s="20">
        <f t="shared" si="1"/>
        <v>0</v>
      </c>
      <c r="I971" s="5" t="s">
        <v>1657</v>
      </c>
      <c r="J971" s="5" t="s">
        <v>1658</v>
      </c>
      <c r="K971" s="5" t="s">
        <v>1659</v>
      </c>
    </row>
    <row r="972">
      <c r="A972" s="5" t="s">
        <v>4787</v>
      </c>
      <c r="B972" s="5" t="s">
        <v>12264</v>
      </c>
      <c r="C972" s="6">
        <v>1980.0</v>
      </c>
      <c r="D972" s="19">
        <v>457.0</v>
      </c>
      <c r="E972" s="14">
        <v>0.45</v>
      </c>
      <c r="F972" s="20"/>
      <c r="G972" s="20"/>
      <c r="H972" s="91">
        <f t="shared" si="1"/>
        <v>0.45</v>
      </c>
      <c r="I972" s="5" t="s">
        <v>5251</v>
      </c>
      <c r="J972" s="5" t="s">
        <v>5252</v>
      </c>
      <c r="K972" s="5" t="s">
        <v>5253</v>
      </c>
    </row>
    <row r="973">
      <c r="A973" s="5" t="s">
        <v>1660</v>
      </c>
      <c r="B973" s="5" t="s">
        <v>12219</v>
      </c>
      <c r="C973" s="6">
        <v>1980.0</v>
      </c>
      <c r="D973" s="19">
        <v>482.0</v>
      </c>
      <c r="E973" s="14">
        <v>28.0</v>
      </c>
      <c r="F973" s="6">
        <v>1.0</v>
      </c>
      <c r="G973" s="5" t="s">
        <v>12293</v>
      </c>
      <c r="H973" s="20">
        <f t="shared" si="1"/>
        <v>0</v>
      </c>
      <c r="I973" s="5" t="s">
        <v>1662</v>
      </c>
      <c r="J973" s="5" t="s">
        <v>1663</v>
      </c>
      <c r="K973" s="5" t="s">
        <v>1664</v>
      </c>
    </row>
    <row r="974">
      <c r="A974" s="5" t="s">
        <v>758</v>
      </c>
      <c r="B974" s="5" t="s">
        <v>12219</v>
      </c>
      <c r="C974" s="6">
        <v>1980.0</v>
      </c>
      <c r="D974" s="19">
        <v>500.0</v>
      </c>
      <c r="E974" s="14">
        <v>3.0</v>
      </c>
      <c r="F974" s="6">
        <v>1.0</v>
      </c>
      <c r="G974" s="5" t="s">
        <v>1623</v>
      </c>
      <c r="H974" s="20">
        <f t="shared" si="1"/>
        <v>0</v>
      </c>
      <c r="I974" s="5" t="s">
        <v>1665</v>
      </c>
      <c r="J974" s="5" t="s">
        <v>1666</v>
      </c>
      <c r="K974" s="5" t="s">
        <v>1667</v>
      </c>
    </row>
    <row r="975">
      <c r="A975" s="5" t="s">
        <v>6618</v>
      </c>
      <c r="B975" s="5" t="s">
        <v>11863</v>
      </c>
      <c r="C975" s="6">
        <v>1980.0</v>
      </c>
      <c r="D975" s="6">
        <v>540.0</v>
      </c>
      <c r="E975" s="14">
        <v>2.49</v>
      </c>
      <c r="F975" s="20"/>
      <c r="G975" s="20"/>
      <c r="H975" s="91">
        <f t="shared" si="1"/>
        <v>2.49</v>
      </c>
      <c r="I975" s="5" t="s">
        <v>7076</v>
      </c>
      <c r="J975" s="5" t="s">
        <v>7077</v>
      </c>
      <c r="K975" s="5" t="s">
        <v>7078</v>
      </c>
    </row>
    <row r="976">
      <c r="A976" s="5" t="s">
        <v>802</v>
      </c>
      <c r="B976" s="5" t="s">
        <v>12219</v>
      </c>
      <c r="C976" s="6">
        <v>1980.0</v>
      </c>
      <c r="D976" s="19">
        <v>580.0</v>
      </c>
      <c r="E976" s="14">
        <v>4.5</v>
      </c>
      <c r="F976" s="6">
        <v>1.0</v>
      </c>
      <c r="G976" s="5" t="s">
        <v>1627</v>
      </c>
      <c r="H976" s="20">
        <f t="shared" si="1"/>
        <v>0</v>
      </c>
      <c r="I976" s="5" t="s">
        <v>1668</v>
      </c>
      <c r="J976" s="5" t="s">
        <v>1669</v>
      </c>
      <c r="K976" s="5" t="s">
        <v>1670</v>
      </c>
    </row>
    <row r="977">
      <c r="A977" s="5" t="s">
        <v>654</v>
      </c>
      <c r="B977" s="5" t="s">
        <v>12219</v>
      </c>
      <c r="C977" s="6">
        <v>1980.0</v>
      </c>
      <c r="D977" s="19">
        <v>590.0</v>
      </c>
      <c r="E977" s="14">
        <v>0.75</v>
      </c>
      <c r="F977" s="20"/>
      <c r="G977" s="20"/>
      <c r="H977" s="91">
        <f t="shared" si="1"/>
        <v>0.75</v>
      </c>
      <c r="I977" s="5" t="s">
        <v>1672</v>
      </c>
      <c r="J977" s="5" t="s">
        <v>1673</v>
      </c>
      <c r="K977" s="5" t="s">
        <v>1674</v>
      </c>
    </row>
    <row r="978">
      <c r="A978" s="5" t="s">
        <v>890</v>
      </c>
      <c r="B978" s="5" t="s">
        <v>12219</v>
      </c>
      <c r="C978" s="6">
        <v>1980.0</v>
      </c>
      <c r="D978" s="19">
        <v>600.0</v>
      </c>
      <c r="E978" s="14">
        <v>2.25</v>
      </c>
      <c r="F978" s="6">
        <v>1.0</v>
      </c>
      <c r="G978" s="5" t="s">
        <v>1627</v>
      </c>
      <c r="H978" s="20">
        <f t="shared" si="1"/>
        <v>0</v>
      </c>
      <c r="I978" s="5" t="s">
        <v>1675</v>
      </c>
      <c r="J978" s="5" t="s">
        <v>1676</v>
      </c>
      <c r="K978" s="5" t="s">
        <v>1677</v>
      </c>
    </row>
    <row r="979">
      <c r="A979" s="5" t="s">
        <v>500</v>
      </c>
      <c r="B979" s="5" t="s">
        <v>12219</v>
      </c>
      <c r="C979" s="6">
        <v>1980.0</v>
      </c>
      <c r="D979" s="19">
        <v>610.0</v>
      </c>
      <c r="E979" s="14">
        <v>0.5</v>
      </c>
      <c r="F979" s="6">
        <v>1.0</v>
      </c>
      <c r="G979" s="5" t="s">
        <v>1627</v>
      </c>
      <c r="H979" s="20">
        <f t="shared" si="1"/>
        <v>0</v>
      </c>
      <c r="I979" s="5" t="s">
        <v>1678</v>
      </c>
      <c r="J979" s="5" t="s">
        <v>1679</v>
      </c>
      <c r="K979" s="5" t="s">
        <v>1680</v>
      </c>
    </row>
    <row r="980">
      <c r="A980" s="5" t="s">
        <v>563</v>
      </c>
      <c r="B980" s="5" t="s">
        <v>12219</v>
      </c>
      <c r="C980" s="6">
        <v>1980.0</v>
      </c>
      <c r="D980" s="19">
        <v>650.0</v>
      </c>
      <c r="E980" s="14">
        <v>1.0</v>
      </c>
      <c r="F980" s="6">
        <v>1.0</v>
      </c>
      <c r="G980" s="5" t="s">
        <v>794</v>
      </c>
      <c r="H980" s="20">
        <f t="shared" si="1"/>
        <v>0</v>
      </c>
      <c r="I980" s="5" t="s">
        <v>1681</v>
      </c>
      <c r="J980" s="5" t="s">
        <v>1682</v>
      </c>
      <c r="K980" s="5" t="s">
        <v>1683</v>
      </c>
    </row>
    <row r="981">
      <c r="A981" s="5" t="s">
        <v>4731</v>
      </c>
      <c r="B981" s="5" t="s">
        <v>12222</v>
      </c>
      <c r="C981" s="6">
        <v>1980.0</v>
      </c>
      <c r="D981" s="19">
        <v>651.0</v>
      </c>
      <c r="E981" s="14">
        <v>0.75</v>
      </c>
      <c r="F981" s="20"/>
      <c r="G981" s="20"/>
      <c r="H981" s="91">
        <f t="shared" si="1"/>
        <v>0.75</v>
      </c>
      <c r="I981" s="5" t="s">
        <v>5254</v>
      </c>
      <c r="J981" s="5" t="s">
        <v>5255</v>
      </c>
      <c r="K981" s="5" t="s">
        <v>5256</v>
      </c>
    </row>
    <row r="982">
      <c r="A982" s="5" t="s">
        <v>754</v>
      </c>
      <c r="B982" s="5" t="s">
        <v>12219</v>
      </c>
      <c r="C982" s="6">
        <v>1980.0</v>
      </c>
      <c r="D982" s="19">
        <v>700.0</v>
      </c>
      <c r="E982" s="14">
        <v>1.0</v>
      </c>
      <c r="F982" s="20"/>
      <c r="G982" s="20"/>
      <c r="H982" s="91">
        <f t="shared" si="1"/>
        <v>1</v>
      </c>
      <c r="I982" s="5" t="s">
        <v>1684</v>
      </c>
      <c r="J982" s="5" t="s">
        <v>1685</v>
      </c>
      <c r="K982" s="5" t="s">
        <v>1686</v>
      </c>
    </row>
    <row r="983">
      <c r="A983" s="5" t="s">
        <v>289</v>
      </c>
      <c r="B983" s="5" t="s">
        <v>12219</v>
      </c>
      <c r="C983" s="6">
        <v>1980.0</v>
      </c>
      <c r="D983" s="19">
        <v>720.0</v>
      </c>
      <c r="E983" s="14">
        <v>2.6</v>
      </c>
      <c r="F983" s="6">
        <v>1.0</v>
      </c>
      <c r="G983" s="5" t="s">
        <v>1627</v>
      </c>
      <c r="H983" s="20">
        <f t="shared" si="1"/>
        <v>0</v>
      </c>
      <c r="I983" s="5" t="s">
        <v>1687</v>
      </c>
      <c r="J983" s="5" t="s">
        <v>1688</v>
      </c>
      <c r="K983" s="5" t="s">
        <v>1689</v>
      </c>
    </row>
    <row r="984">
      <c r="A984" s="5" t="s">
        <v>754</v>
      </c>
      <c r="B984" s="5" t="s">
        <v>12219</v>
      </c>
      <c r="C984" s="6">
        <v>1981.0</v>
      </c>
      <c r="D984" s="19">
        <v>100.0</v>
      </c>
      <c r="E984" s="14">
        <v>0.75</v>
      </c>
      <c r="F984" s="6">
        <v>1.0</v>
      </c>
      <c r="G984" s="5" t="s">
        <v>1690</v>
      </c>
      <c r="H984" s="20">
        <f t="shared" si="1"/>
        <v>0</v>
      </c>
      <c r="I984" s="5" t="s">
        <v>1691</v>
      </c>
      <c r="J984" s="5" t="s">
        <v>1692</v>
      </c>
      <c r="K984" s="5" t="s">
        <v>1693</v>
      </c>
    </row>
    <row r="985">
      <c r="A985" s="5" t="s">
        <v>289</v>
      </c>
      <c r="B985" s="5" t="s">
        <v>12219</v>
      </c>
      <c r="C985" s="6">
        <v>1981.0</v>
      </c>
      <c r="D985" s="19">
        <v>110.0</v>
      </c>
      <c r="E985" s="14">
        <v>1.5</v>
      </c>
      <c r="F985" s="6">
        <v>1.0</v>
      </c>
      <c r="G985" s="5" t="s">
        <v>1690</v>
      </c>
      <c r="H985" s="20">
        <f t="shared" si="1"/>
        <v>0</v>
      </c>
      <c r="I985" s="5" t="s">
        <v>1694</v>
      </c>
      <c r="J985" s="5" t="s">
        <v>1695</v>
      </c>
      <c r="K985" s="5" t="s">
        <v>1696</v>
      </c>
    </row>
    <row r="986">
      <c r="A986" s="5" t="s">
        <v>5108</v>
      </c>
      <c r="B986" s="5" t="s">
        <v>12251</v>
      </c>
      <c r="C986" s="6">
        <v>1981.0</v>
      </c>
      <c r="D986" s="19">
        <v>125.0</v>
      </c>
      <c r="E986" s="14">
        <v>0.55</v>
      </c>
      <c r="F986" s="20"/>
      <c r="G986" s="20"/>
      <c r="H986" s="91">
        <f t="shared" si="1"/>
        <v>0.55</v>
      </c>
      <c r="I986" s="5" t="s">
        <v>5257</v>
      </c>
      <c r="J986" s="5" t="s">
        <v>5258</v>
      </c>
      <c r="K986" s="5" t="s">
        <v>5259</v>
      </c>
    </row>
    <row r="987">
      <c r="A987" s="5" t="s">
        <v>4545</v>
      </c>
      <c r="B987" s="5" t="s">
        <v>12247</v>
      </c>
      <c r="C987" s="6">
        <v>1981.0</v>
      </c>
      <c r="D987" s="19">
        <v>158.0</v>
      </c>
      <c r="E987" s="14">
        <v>0.4</v>
      </c>
      <c r="F987" s="20"/>
      <c r="G987" s="20"/>
      <c r="H987" s="91">
        <f t="shared" si="1"/>
        <v>0.4</v>
      </c>
      <c r="I987" s="5" t="s">
        <v>5260</v>
      </c>
      <c r="J987" s="5" t="s">
        <v>5261</v>
      </c>
      <c r="K987" s="5" t="s">
        <v>5262</v>
      </c>
    </row>
    <row r="988">
      <c r="A988" s="5" t="s">
        <v>6618</v>
      </c>
      <c r="B988" s="5" t="s">
        <v>11863</v>
      </c>
      <c r="C988" s="6">
        <v>1981.0</v>
      </c>
      <c r="D988" s="6">
        <v>180.0</v>
      </c>
      <c r="E988" s="14">
        <v>0.99</v>
      </c>
      <c r="F988" s="20"/>
      <c r="G988" s="20"/>
      <c r="H988" s="91">
        <f t="shared" si="1"/>
        <v>0.99</v>
      </c>
      <c r="I988" s="5" t="s">
        <v>7079</v>
      </c>
      <c r="J988" s="5" t="s">
        <v>7080</v>
      </c>
      <c r="K988" s="5" t="s">
        <v>7081</v>
      </c>
    </row>
    <row r="989">
      <c r="A989" s="5" t="s">
        <v>654</v>
      </c>
      <c r="B989" s="5" t="s">
        <v>12219</v>
      </c>
      <c r="C989" s="6">
        <v>1981.0</v>
      </c>
      <c r="D989" s="19">
        <v>210.0</v>
      </c>
      <c r="E989" s="14">
        <v>0.6</v>
      </c>
      <c r="F989" s="6">
        <v>1.0</v>
      </c>
      <c r="G989" s="5" t="s">
        <v>1690</v>
      </c>
      <c r="H989" s="20">
        <f t="shared" si="1"/>
        <v>0</v>
      </c>
      <c r="I989" s="5" t="s">
        <v>1697</v>
      </c>
      <c r="J989" s="5" t="s">
        <v>1698</v>
      </c>
      <c r="K989" s="5" t="s">
        <v>1699</v>
      </c>
    </row>
    <row r="990">
      <c r="A990" s="5" t="s">
        <v>758</v>
      </c>
      <c r="B990" s="5" t="s">
        <v>12219</v>
      </c>
      <c r="C990" s="6">
        <v>1981.0</v>
      </c>
      <c r="D990" s="19">
        <v>220.0</v>
      </c>
      <c r="E990" s="14">
        <v>1.37</v>
      </c>
      <c r="F990" s="6">
        <v>1.0</v>
      </c>
      <c r="G990" s="5" t="s">
        <v>1690</v>
      </c>
      <c r="H990" s="20">
        <f t="shared" si="1"/>
        <v>0</v>
      </c>
      <c r="I990" s="5" t="s">
        <v>1700</v>
      </c>
      <c r="J990" s="5" t="s">
        <v>1701</v>
      </c>
      <c r="K990" s="5" t="s">
        <v>1702</v>
      </c>
    </row>
    <row r="991">
      <c r="A991" s="5" t="s">
        <v>4731</v>
      </c>
      <c r="B991" s="5" t="s">
        <v>12222</v>
      </c>
      <c r="C991" s="6">
        <v>1981.0</v>
      </c>
      <c r="D991" s="19">
        <v>229.0</v>
      </c>
      <c r="E991" s="14">
        <v>0.45</v>
      </c>
      <c r="F991" s="20"/>
      <c r="G991" s="20"/>
      <c r="H991" s="91">
        <f t="shared" si="1"/>
        <v>0.45</v>
      </c>
      <c r="I991" s="5" t="s">
        <v>5263</v>
      </c>
      <c r="J991" s="5" t="s">
        <v>5264</v>
      </c>
      <c r="K991" s="5" t="s">
        <v>5265</v>
      </c>
    </row>
    <row r="992">
      <c r="A992" s="5" t="s">
        <v>802</v>
      </c>
      <c r="B992" s="5" t="s">
        <v>12219</v>
      </c>
      <c r="C992" s="6">
        <v>1981.0</v>
      </c>
      <c r="D992" s="19">
        <v>240.0</v>
      </c>
      <c r="E992" s="14">
        <v>6.0</v>
      </c>
      <c r="F992" s="6">
        <v>1.0</v>
      </c>
      <c r="G992" s="5" t="s">
        <v>1690</v>
      </c>
      <c r="H992" s="20">
        <f t="shared" si="1"/>
        <v>0</v>
      </c>
      <c r="I992" s="5" t="s">
        <v>1703</v>
      </c>
      <c r="J992" s="5" t="s">
        <v>1704</v>
      </c>
      <c r="K992" s="5" t="s">
        <v>1705</v>
      </c>
    </row>
    <row r="993">
      <c r="A993" s="5" t="s">
        <v>1586</v>
      </c>
      <c r="B993" s="5" t="s">
        <v>12219</v>
      </c>
      <c r="C993" s="6">
        <v>1981.0</v>
      </c>
      <c r="D993" s="19">
        <v>254.0</v>
      </c>
      <c r="E993" s="14">
        <v>3.59</v>
      </c>
      <c r="F993" s="6">
        <v>1.0</v>
      </c>
      <c r="G993" s="5" t="s">
        <v>1690</v>
      </c>
      <c r="H993" s="20">
        <f t="shared" si="1"/>
        <v>0</v>
      </c>
      <c r="I993" s="5" t="s">
        <v>1706</v>
      </c>
      <c r="J993" s="5" t="s">
        <v>1707</v>
      </c>
      <c r="K993" s="5" t="s">
        <v>1708</v>
      </c>
    </row>
    <row r="994">
      <c r="A994" s="5" t="s">
        <v>1660</v>
      </c>
      <c r="B994" s="5" t="s">
        <v>12219</v>
      </c>
      <c r="C994" s="6">
        <v>1981.0</v>
      </c>
      <c r="D994" s="19">
        <v>261.0</v>
      </c>
      <c r="E994" s="14">
        <v>6.13</v>
      </c>
      <c r="F994" s="6">
        <v>1.0</v>
      </c>
      <c r="G994" s="5" t="s">
        <v>1690</v>
      </c>
      <c r="H994" s="20">
        <f t="shared" si="1"/>
        <v>0</v>
      </c>
      <c r="I994" s="5" t="s">
        <v>1709</v>
      </c>
      <c r="J994" s="5" t="s">
        <v>1710</v>
      </c>
      <c r="K994" s="5" t="s">
        <v>1711</v>
      </c>
    </row>
    <row r="995">
      <c r="A995" s="5" t="s">
        <v>6892</v>
      </c>
      <c r="B995" s="5" t="s">
        <v>11863</v>
      </c>
      <c r="C995" s="6">
        <v>1981.0</v>
      </c>
      <c r="D995" s="6">
        <v>275.0</v>
      </c>
      <c r="E995" s="14">
        <v>0.9</v>
      </c>
      <c r="F995" s="20"/>
      <c r="G995" s="20"/>
      <c r="H995" s="91">
        <f t="shared" si="1"/>
        <v>0.9</v>
      </c>
      <c r="I995" s="5" t="s">
        <v>7082</v>
      </c>
      <c r="J995" s="5" t="s">
        <v>7083</v>
      </c>
      <c r="K995" s="5" t="s">
        <v>7084</v>
      </c>
    </row>
    <row r="996">
      <c r="A996" s="5" t="s">
        <v>1552</v>
      </c>
      <c r="B996" s="5" t="s">
        <v>12219</v>
      </c>
      <c r="C996" s="6">
        <v>1981.0</v>
      </c>
      <c r="D996" s="19">
        <v>300.0</v>
      </c>
      <c r="E996" s="14">
        <v>1.36</v>
      </c>
      <c r="F996" s="6">
        <v>1.0</v>
      </c>
      <c r="G996" s="5" t="s">
        <v>1561</v>
      </c>
      <c r="H996" s="20">
        <f t="shared" si="1"/>
        <v>0</v>
      </c>
      <c r="I996" s="5" t="s">
        <v>1712</v>
      </c>
      <c r="J996" s="5" t="s">
        <v>1713</v>
      </c>
      <c r="K996" s="5" t="s">
        <v>1714</v>
      </c>
    </row>
    <row r="997">
      <c r="A997" s="5" t="s">
        <v>7085</v>
      </c>
      <c r="B997" s="5" t="s">
        <v>11754</v>
      </c>
      <c r="C997" s="6">
        <v>1981.0</v>
      </c>
      <c r="D997" s="6">
        <v>347.0</v>
      </c>
      <c r="E997" s="14">
        <v>3.5</v>
      </c>
      <c r="F997" s="20"/>
      <c r="G997" s="20"/>
      <c r="H997" s="91">
        <f t="shared" si="1"/>
        <v>3.5</v>
      </c>
      <c r="I997" s="5" t="s">
        <v>7086</v>
      </c>
      <c r="J997" s="5" t="s">
        <v>7087</v>
      </c>
      <c r="K997" s="5" t="s">
        <v>7088</v>
      </c>
    </row>
    <row r="998">
      <c r="A998" s="5" t="s">
        <v>1289</v>
      </c>
      <c r="B998" s="5" t="s">
        <v>12219</v>
      </c>
      <c r="C998" s="6">
        <v>1981.0</v>
      </c>
      <c r="D998" s="19">
        <v>370.0</v>
      </c>
      <c r="E998" s="14">
        <v>2.0</v>
      </c>
      <c r="F998" s="6">
        <v>1.0</v>
      </c>
      <c r="G998" s="5" t="s">
        <v>1561</v>
      </c>
      <c r="H998" s="20">
        <f t="shared" si="1"/>
        <v>0</v>
      </c>
      <c r="I998" s="5" t="s">
        <v>1715</v>
      </c>
      <c r="J998" s="5" t="s">
        <v>1716</v>
      </c>
      <c r="K998" s="5" t="s">
        <v>1717</v>
      </c>
    </row>
    <row r="999">
      <c r="A999" s="5" t="s">
        <v>500</v>
      </c>
      <c r="B999" s="5" t="s">
        <v>12219</v>
      </c>
      <c r="C999" s="6">
        <v>1981.0</v>
      </c>
      <c r="D999" s="19">
        <v>380.0</v>
      </c>
      <c r="E999" s="14">
        <v>0.3</v>
      </c>
      <c r="F999" s="20"/>
      <c r="G999" s="20"/>
      <c r="H999" s="91">
        <f t="shared" si="1"/>
        <v>0.3</v>
      </c>
      <c r="I999" s="5" t="s">
        <v>1719</v>
      </c>
      <c r="J999" s="5" t="s">
        <v>1720</v>
      </c>
      <c r="K999" s="5" t="s">
        <v>1721</v>
      </c>
    </row>
    <row r="1000">
      <c r="A1000" s="5" t="s">
        <v>4457</v>
      </c>
      <c r="B1000" s="5" t="s">
        <v>12224</v>
      </c>
      <c r="C1000" s="6">
        <v>1981.0</v>
      </c>
      <c r="D1000" s="19">
        <v>387.0</v>
      </c>
      <c r="E1000" s="14">
        <v>0.35</v>
      </c>
      <c r="F1000" s="20"/>
      <c r="G1000" s="20"/>
      <c r="H1000" s="91">
        <f t="shared" si="1"/>
        <v>0.35</v>
      </c>
      <c r="I1000" s="5" t="s">
        <v>5266</v>
      </c>
      <c r="J1000" s="5" t="s">
        <v>5267</v>
      </c>
      <c r="K1000" s="5" t="s">
        <v>5268</v>
      </c>
    </row>
    <row r="1001">
      <c r="A1001" s="5" t="s">
        <v>890</v>
      </c>
      <c r="B1001" s="5" t="s">
        <v>12219</v>
      </c>
      <c r="C1001" s="6">
        <v>1981.0</v>
      </c>
      <c r="D1001" s="19">
        <v>400.0</v>
      </c>
      <c r="E1001" s="14">
        <v>1.33</v>
      </c>
      <c r="F1001" s="6">
        <v>1.0</v>
      </c>
      <c r="G1001" s="5" t="s">
        <v>1690</v>
      </c>
      <c r="H1001" s="20">
        <f t="shared" si="1"/>
        <v>0</v>
      </c>
      <c r="I1001" s="5" t="s">
        <v>1722</v>
      </c>
      <c r="J1001" s="5" t="s">
        <v>1723</v>
      </c>
      <c r="K1001" s="5" t="s">
        <v>1724</v>
      </c>
    </row>
    <row r="1002">
      <c r="A1002" s="5" t="s">
        <v>4912</v>
      </c>
      <c r="B1002" s="5" t="s">
        <v>12251</v>
      </c>
      <c r="C1002" s="6">
        <v>1981.0</v>
      </c>
      <c r="D1002" s="19">
        <v>460.0</v>
      </c>
      <c r="E1002" s="14">
        <v>0.15</v>
      </c>
      <c r="F1002" s="20"/>
      <c r="G1002" s="20"/>
      <c r="H1002" s="91">
        <f t="shared" si="1"/>
        <v>0.15</v>
      </c>
      <c r="I1002" s="5" t="s">
        <v>5269</v>
      </c>
      <c r="J1002" s="5" t="s">
        <v>5270</v>
      </c>
      <c r="K1002" s="5" t="s">
        <v>5271</v>
      </c>
    </row>
    <row r="1003">
      <c r="A1003" s="5" t="s">
        <v>5272</v>
      </c>
      <c r="B1003" s="5" t="s">
        <v>12238</v>
      </c>
      <c r="C1003" s="6">
        <v>1981.0</v>
      </c>
      <c r="D1003" s="19">
        <v>479.0</v>
      </c>
      <c r="E1003" s="14">
        <v>2.99</v>
      </c>
      <c r="F1003" s="20"/>
      <c r="G1003" s="20"/>
      <c r="H1003" s="91">
        <f t="shared" si="1"/>
        <v>2.99</v>
      </c>
      <c r="I1003" s="5" t="s">
        <v>5273</v>
      </c>
      <c r="J1003" s="5" t="s">
        <v>5274</v>
      </c>
      <c r="K1003" s="5" t="s">
        <v>5275</v>
      </c>
    </row>
    <row r="1004">
      <c r="A1004" s="5" t="s">
        <v>4844</v>
      </c>
      <c r="B1004" s="5" t="s">
        <v>12222</v>
      </c>
      <c r="C1004" s="6">
        <v>1981.0</v>
      </c>
      <c r="D1004" s="19">
        <v>480.0</v>
      </c>
      <c r="E1004" s="14">
        <v>1.5</v>
      </c>
      <c r="F1004" s="20"/>
      <c r="G1004" s="20"/>
      <c r="H1004" s="91">
        <f t="shared" si="1"/>
        <v>1.5</v>
      </c>
      <c r="I1004" s="5" t="s">
        <v>5277</v>
      </c>
      <c r="J1004" s="5" t="s">
        <v>5278</v>
      </c>
      <c r="K1004" s="5" t="s">
        <v>5279</v>
      </c>
    </row>
    <row r="1005">
      <c r="A1005" s="5" t="s">
        <v>1496</v>
      </c>
      <c r="B1005" s="5" t="s">
        <v>12219</v>
      </c>
      <c r="C1005" s="6">
        <v>1981.0</v>
      </c>
      <c r="D1005" s="19">
        <v>490.0</v>
      </c>
      <c r="E1005" s="14">
        <v>2.5</v>
      </c>
      <c r="F1005" s="6">
        <v>1.0</v>
      </c>
      <c r="G1005" s="5" t="s">
        <v>1725</v>
      </c>
      <c r="H1005" s="20">
        <f t="shared" si="1"/>
        <v>0</v>
      </c>
      <c r="I1005" s="5" t="s">
        <v>1726</v>
      </c>
      <c r="J1005" s="5" t="s">
        <v>1727</v>
      </c>
      <c r="K1005" s="5" t="s">
        <v>1728</v>
      </c>
    </row>
    <row r="1006">
      <c r="A1006" s="5" t="s">
        <v>5033</v>
      </c>
      <c r="B1006" s="5" t="s">
        <v>12287</v>
      </c>
      <c r="C1006" s="6">
        <v>1981.0</v>
      </c>
      <c r="D1006" s="19">
        <v>500.0</v>
      </c>
      <c r="E1006" s="14">
        <v>0.39</v>
      </c>
      <c r="F1006" s="20"/>
      <c r="G1006" s="20"/>
      <c r="H1006" s="91">
        <f t="shared" si="1"/>
        <v>0.39</v>
      </c>
      <c r="I1006" s="5" t="s">
        <v>5280</v>
      </c>
      <c r="J1006" s="5" t="s">
        <v>5281</v>
      </c>
      <c r="K1006" s="5" t="s">
        <v>5282</v>
      </c>
    </row>
    <row r="1007">
      <c r="A1007" s="5" t="s">
        <v>6991</v>
      </c>
      <c r="B1007" s="5" t="s">
        <v>11863</v>
      </c>
      <c r="C1007" s="6">
        <v>1981.0</v>
      </c>
      <c r="D1007" s="6">
        <v>504.0</v>
      </c>
      <c r="E1007" s="14">
        <v>0.75</v>
      </c>
      <c r="F1007" s="20"/>
      <c r="G1007" s="20"/>
      <c r="H1007" s="91">
        <f t="shared" si="1"/>
        <v>0.75</v>
      </c>
      <c r="I1007" s="5" t="s">
        <v>7089</v>
      </c>
      <c r="J1007" s="5" t="s">
        <v>7090</v>
      </c>
      <c r="K1007" s="5" t="s">
        <v>7091</v>
      </c>
    </row>
    <row r="1008">
      <c r="A1008" s="5" t="s">
        <v>1319</v>
      </c>
      <c r="B1008" s="5" t="s">
        <v>12219</v>
      </c>
      <c r="C1008" s="6">
        <v>1981.0</v>
      </c>
      <c r="D1008" s="19">
        <v>515.0</v>
      </c>
      <c r="E1008" s="14">
        <v>1.75</v>
      </c>
      <c r="F1008" s="6">
        <v>1.0</v>
      </c>
      <c r="G1008" s="5" t="s">
        <v>1650</v>
      </c>
      <c r="H1008" s="20">
        <f t="shared" si="1"/>
        <v>0</v>
      </c>
      <c r="I1008" s="5" t="s">
        <v>1729</v>
      </c>
      <c r="J1008" s="5" t="s">
        <v>1730</v>
      </c>
      <c r="K1008" s="5" t="s">
        <v>1731</v>
      </c>
    </row>
    <row r="1009">
      <c r="A1009" s="5" t="s">
        <v>6825</v>
      </c>
      <c r="B1009" s="5" t="s">
        <v>11863</v>
      </c>
      <c r="C1009" s="6">
        <v>1981.0</v>
      </c>
      <c r="D1009" s="6">
        <v>530.0</v>
      </c>
      <c r="E1009" s="14">
        <v>0.6</v>
      </c>
      <c r="F1009" s="20"/>
      <c r="G1009" s="20"/>
      <c r="H1009" s="91">
        <f t="shared" si="1"/>
        <v>0.6</v>
      </c>
      <c r="I1009" s="5" t="s">
        <v>7092</v>
      </c>
      <c r="J1009" s="5" t="s">
        <v>7093</v>
      </c>
      <c r="K1009" s="5" t="s">
        <v>7094</v>
      </c>
    </row>
    <row r="1010">
      <c r="A1010" s="5" t="s">
        <v>1225</v>
      </c>
      <c r="B1010" s="5" t="s">
        <v>12219</v>
      </c>
      <c r="C1010" s="6">
        <v>1981.0</v>
      </c>
      <c r="D1010" s="19">
        <v>540.0</v>
      </c>
      <c r="E1010" s="14">
        <v>3.5</v>
      </c>
      <c r="F1010" s="6">
        <v>1.0</v>
      </c>
      <c r="G1010" s="5" t="s">
        <v>1690</v>
      </c>
      <c r="H1010" s="20">
        <f t="shared" si="1"/>
        <v>0</v>
      </c>
      <c r="I1010" s="5" t="s">
        <v>1732</v>
      </c>
      <c r="J1010" s="5" t="s">
        <v>1733</v>
      </c>
      <c r="K1010" s="5" t="s">
        <v>1734</v>
      </c>
    </row>
    <row r="1011">
      <c r="A1011" s="5" t="s">
        <v>4787</v>
      </c>
      <c r="B1011" s="5" t="s">
        <v>12264</v>
      </c>
      <c r="C1011" s="6">
        <v>1981.0</v>
      </c>
      <c r="D1011" s="19">
        <v>554.0</v>
      </c>
      <c r="E1011" s="14">
        <v>0.4</v>
      </c>
      <c r="F1011" s="20"/>
      <c r="G1011" s="20"/>
      <c r="H1011" s="91">
        <f t="shared" si="1"/>
        <v>0.4</v>
      </c>
      <c r="I1011" s="5" t="s">
        <v>5283</v>
      </c>
      <c r="J1011" s="5" t="s">
        <v>5284</v>
      </c>
      <c r="K1011" s="5" t="s">
        <v>5285</v>
      </c>
    </row>
    <row r="1012">
      <c r="A1012" s="5" t="s">
        <v>563</v>
      </c>
      <c r="B1012" s="5" t="s">
        <v>12219</v>
      </c>
      <c r="C1012" s="6">
        <v>1981.0</v>
      </c>
      <c r="D1012" s="19">
        <v>560.0</v>
      </c>
      <c r="E1012" s="14">
        <v>1.87</v>
      </c>
      <c r="F1012" s="6">
        <v>1.0</v>
      </c>
      <c r="G1012" s="5" t="s">
        <v>1690</v>
      </c>
      <c r="H1012" s="20">
        <f t="shared" si="1"/>
        <v>0</v>
      </c>
      <c r="I1012" s="5" t="s">
        <v>1735</v>
      </c>
      <c r="J1012" s="5" t="s">
        <v>1736</v>
      </c>
      <c r="K1012" s="5" t="s">
        <v>1737</v>
      </c>
    </row>
    <row r="1013">
      <c r="A1013" s="5" t="s">
        <v>7013</v>
      </c>
      <c r="B1013" s="5" t="s">
        <v>11754</v>
      </c>
      <c r="C1013" s="6">
        <v>1981.0</v>
      </c>
      <c r="D1013" s="6">
        <v>572.0</v>
      </c>
      <c r="E1013" s="14">
        <v>0.6</v>
      </c>
      <c r="F1013" s="20"/>
      <c r="G1013" s="20"/>
      <c r="H1013" s="91">
        <f t="shared" si="1"/>
        <v>0.6</v>
      </c>
      <c r="I1013" s="5" t="s">
        <v>7098</v>
      </c>
      <c r="J1013" s="5" t="s">
        <v>7099</v>
      </c>
      <c r="K1013" s="5" t="s">
        <v>7100</v>
      </c>
    </row>
    <row r="1014">
      <c r="A1014" s="5" t="s">
        <v>4513</v>
      </c>
      <c r="B1014" s="5" t="s">
        <v>12251</v>
      </c>
      <c r="C1014" s="6">
        <v>1981.0</v>
      </c>
      <c r="D1014" s="19">
        <v>575.0</v>
      </c>
      <c r="E1014" s="14">
        <v>0.6</v>
      </c>
      <c r="F1014" s="20"/>
      <c r="G1014" s="20"/>
      <c r="H1014" s="91">
        <f t="shared" si="1"/>
        <v>0.6</v>
      </c>
      <c r="I1014" s="5" t="s">
        <v>5286</v>
      </c>
      <c r="J1014" s="5" t="s">
        <v>5287</v>
      </c>
      <c r="K1014" s="5" t="s">
        <v>5288</v>
      </c>
    </row>
    <row r="1015">
      <c r="A1015" s="5" t="s">
        <v>4321</v>
      </c>
      <c r="B1015" s="5" t="s">
        <v>12247</v>
      </c>
      <c r="C1015" s="6">
        <v>1981.0</v>
      </c>
      <c r="D1015" s="19">
        <v>582.0</v>
      </c>
      <c r="E1015" s="14">
        <v>0.42</v>
      </c>
      <c r="F1015" s="20"/>
      <c r="G1015" s="20"/>
      <c r="H1015" s="91">
        <f t="shared" si="1"/>
        <v>0.42</v>
      </c>
      <c r="I1015" s="5" t="s">
        <v>5289</v>
      </c>
      <c r="J1015" s="5" t="s">
        <v>5290</v>
      </c>
      <c r="K1015" s="5" t="s">
        <v>5291</v>
      </c>
    </row>
    <row r="1016">
      <c r="A1016" s="5" t="s">
        <v>5089</v>
      </c>
      <c r="B1016" s="5" t="s">
        <v>12226</v>
      </c>
      <c r="C1016" s="6">
        <v>1981.0</v>
      </c>
      <c r="D1016" s="19">
        <v>590.0</v>
      </c>
      <c r="E1016" s="14">
        <v>0.58</v>
      </c>
      <c r="F1016" s="20"/>
      <c r="G1016" s="20"/>
      <c r="H1016" s="91">
        <f t="shared" si="1"/>
        <v>0.58</v>
      </c>
      <c r="I1016" s="5" t="s">
        <v>5292</v>
      </c>
      <c r="J1016" s="5" t="s">
        <v>5293</v>
      </c>
      <c r="K1016" s="5" t="s">
        <v>5294</v>
      </c>
    </row>
    <row r="1017">
      <c r="A1017" s="5" t="s">
        <v>810</v>
      </c>
      <c r="B1017" s="5" t="s">
        <v>12219</v>
      </c>
      <c r="C1017" s="6">
        <v>1981.0</v>
      </c>
      <c r="D1017" s="19">
        <v>600.0</v>
      </c>
      <c r="E1017" s="14">
        <v>1.5</v>
      </c>
      <c r="F1017" s="20"/>
      <c r="G1017" s="20"/>
      <c r="H1017" s="91">
        <f t="shared" si="1"/>
        <v>1.5</v>
      </c>
      <c r="I1017" s="5" t="s">
        <v>1739</v>
      </c>
      <c r="J1017" s="5" t="s">
        <v>1740</v>
      </c>
      <c r="K1017" s="5" t="s">
        <v>1741</v>
      </c>
    </row>
    <row r="1018">
      <c r="A1018" s="5" t="s">
        <v>4550</v>
      </c>
      <c r="B1018" s="5" t="s">
        <v>12224</v>
      </c>
      <c r="C1018" s="6">
        <v>1981.0</v>
      </c>
      <c r="D1018" s="19">
        <v>605.0</v>
      </c>
      <c r="E1018" s="14">
        <v>0.4</v>
      </c>
      <c r="F1018" s="20"/>
      <c r="G1018" s="20"/>
      <c r="H1018" s="91">
        <f t="shared" si="1"/>
        <v>0.4</v>
      </c>
      <c r="I1018" s="5" t="s">
        <v>5295</v>
      </c>
      <c r="J1018" s="5" t="s">
        <v>5296</v>
      </c>
      <c r="K1018" s="5" t="s">
        <v>5297</v>
      </c>
    </row>
    <row r="1019">
      <c r="A1019" s="5" t="s">
        <v>1381</v>
      </c>
      <c r="B1019" s="5" t="s">
        <v>12219</v>
      </c>
      <c r="C1019" s="6">
        <v>1981.0</v>
      </c>
      <c r="D1019" s="19">
        <v>620.0</v>
      </c>
      <c r="E1019" s="14">
        <v>0.75</v>
      </c>
      <c r="F1019" s="6">
        <v>1.0</v>
      </c>
      <c r="G1019" s="5" t="s">
        <v>1557</v>
      </c>
      <c r="H1019" s="20">
        <f t="shared" si="1"/>
        <v>0</v>
      </c>
      <c r="I1019" s="5" t="s">
        <v>1742</v>
      </c>
      <c r="J1019" s="5" t="s">
        <v>1743</v>
      </c>
      <c r="K1019" s="5" t="s">
        <v>1744</v>
      </c>
    </row>
    <row r="1020">
      <c r="A1020" s="5" t="s">
        <v>618</v>
      </c>
      <c r="B1020" s="5" t="s">
        <v>12219</v>
      </c>
      <c r="C1020" s="6">
        <v>1981.0</v>
      </c>
      <c r="D1020" s="19">
        <v>630.0</v>
      </c>
      <c r="E1020" s="14">
        <v>0.74</v>
      </c>
      <c r="F1020" s="20"/>
      <c r="G1020" s="20"/>
      <c r="H1020" s="91">
        <f t="shared" si="1"/>
        <v>0.74</v>
      </c>
      <c r="I1020" s="5" t="s">
        <v>1746</v>
      </c>
      <c r="J1020" s="5" t="s">
        <v>1747</v>
      </c>
      <c r="K1020" s="5" t="s">
        <v>1748</v>
      </c>
    </row>
    <row r="1021">
      <c r="A1021" s="5" t="s">
        <v>6902</v>
      </c>
      <c r="B1021" s="5" t="s">
        <v>11863</v>
      </c>
      <c r="C1021" s="6">
        <v>1981.0</v>
      </c>
      <c r="D1021" s="6">
        <v>640.0</v>
      </c>
      <c r="E1021" s="14">
        <v>0.4</v>
      </c>
      <c r="F1021" s="20"/>
      <c r="G1021" s="20"/>
      <c r="H1021" s="91">
        <f t="shared" si="1"/>
        <v>0.4</v>
      </c>
      <c r="I1021" s="5" t="s">
        <v>7101</v>
      </c>
      <c r="J1021" s="5" t="s">
        <v>7102</v>
      </c>
      <c r="K1021" s="5" t="s">
        <v>7103</v>
      </c>
    </row>
    <row r="1022">
      <c r="A1022" s="5" t="s">
        <v>5037</v>
      </c>
      <c r="B1022" s="5" t="s">
        <v>12227</v>
      </c>
      <c r="C1022" s="6">
        <v>1981.0</v>
      </c>
      <c r="D1022" s="19">
        <v>660.0</v>
      </c>
      <c r="E1022" s="14">
        <v>0.75</v>
      </c>
      <c r="F1022" s="20"/>
      <c r="G1022" s="20"/>
      <c r="H1022" s="91">
        <f t="shared" si="1"/>
        <v>0.75</v>
      </c>
      <c r="I1022" s="5" t="s">
        <v>5299</v>
      </c>
      <c r="J1022" s="5" t="s">
        <v>5300</v>
      </c>
      <c r="K1022" s="5" t="s">
        <v>5301</v>
      </c>
    </row>
    <row r="1023">
      <c r="A1023" s="5" t="s">
        <v>1324</v>
      </c>
      <c r="B1023" s="5" t="s">
        <v>12219</v>
      </c>
      <c r="C1023" s="6">
        <v>1981.0</v>
      </c>
      <c r="D1023" s="19">
        <v>700.0</v>
      </c>
      <c r="E1023" s="14">
        <v>3.0</v>
      </c>
      <c r="F1023" s="6">
        <v>1.0</v>
      </c>
      <c r="G1023" s="5" t="s">
        <v>1690</v>
      </c>
      <c r="H1023" s="20">
        <f t="shared" si="1"/>
        <v>0</v>
      </c>
      <c r="I1023" s="5" t="s">
        <v>1749</v>
      </c>
      <c r="J1023" s="5" t="s">
        <v>1750</v>
      </c>
      <c r="K1023" s="5" t="s">
        <v>1751</v>
      </c>
    </row>
    <row r="1024">
      <c r="A1024" s="5" t="s">
        <v>6810</v>
      </c>
      <c r="B1024" s="5" t="s">
        <v>11754</v>
      </c>
      <c r="C1024" s="6">
        <v>1981.0</v>
      </c>
      <c r="D1024" s="6">
        <v>705.0</v>
      </c>
      <c r="E1024" s="14">
        <v>0.33</v>
      </c>
      <c r="F1024" s="20"/>
      <c r="G1024" s="20"/>
      <c r="H1024" s="91">
        <f t="shared" si="1"/>
        <v>0.33</v>
      </c>
      <c r="I1024" s="5" t="s">
        <v>7104</v>
      </c>
      <c r="J1024" s="5" t="s">
        <v>7105</v>
      </c>
      <c r="K1024" s="5" t="s">
        <v>7106</v>
      </c>
    </row>
    <row r="1025">
      <c r="A1025" s="5" t="s">
        <v>7017</v>
      </c>
      <c r="B1025" s="5" t="s">
        <v>11754</v>
      </c>
      <c r="C1025" s="6">
        <v>1981.0</v>
      </c>
      <c r="D1025" s="6">
        <v>709.0</v>
      </c>
      <c r="E1025" s="14">
        <v>0.4</v>
      </c>
      <c r="F1025" s="20"/>
      <c r="G1025" s="20"/>
      <c r="H1025" s="91">
        <f t="shared" si="1"/>
        <v>0.4</v>
      </c>
      <c r="I1025" s="5" t="s">
        <v>7107</v>
      </c>
      <c r="J1025" s="5" t="s">
        <v>7108</v>
      </c>
      <c r="K1025" s="5" t="s">
        <v>7109</v>
      </c>
    </row>
    <row r="1026">
      <c r="A1026" s="5" t="s">
        <v>1752</v>
      </c>
      <c r="B1026" s="5" t="s">
        <v>12219</v>
      </c>
      <c r="C1026" s="6">
        <v>1982.0</v>
      </c>
      <c r="D1026" s="19">
        <v>21.0</v>
      </c>
      <c r="E1026" s="14">
        <v>15.0</v>
      </c>
      <c r="F1026" s="6">
        <v>1.0</v>
      </c>
      <c r="G1026" s="5" t="s">
        <v>12294</v>
      </c>
      <c r="H1026" s="20">
        <f t="shared" si="1"/>
        <v>0</v>
      </c>
      <c r="I1026" s="5" t="s">
        <v>1754</v>
      </c>
      <c r="J1026" s="5" t="s">
        <v>1755</v>
      </c>
      <c r="K1026" s="5" t="s">
        <v>1756</v>
      </c>
    </row>
    <row r="1027">
      <c r="A1027" s="5" t="s">
        <v>758</v>
      </c>
      <c r="B1027" s="5" t="s">
        <v>12219</v>
      </c>
      <c r="C1027" s="6">
        <v>1982.0</v>
      </c>
      <c r="D1027" s="19">
        <v>30.0</v>
      </c>
      <c r="E1027" s="14">
        <v>0.99</v>
      </c>
      <c r="F1027" s="20"/>
      <c r="G1027" s="20"/>
      <c r="H1027" s="91">
        <f t="shared" si="1"/>
        <v>0.99</v>
      </c>
      <c r="I1027" s="5" t="s">
        <v>1758</v>
      </c>
      <c r="J1027" s="5" t="s">
        <v>1759</v>
      </c>
      <c r="K1027" s="5" t="s">
        <v>1760</v>
      </c>
    </row>
    <row r="1028">
      <c r="A1028" s="5" t="s">
        <v>6902</v>
      </c>
      <c r="B1028" s="5" t="s">
        <v>11863</v>
      </c>
      <c r="C1028" s="6">
        <v>1982.0</v>
      </c>
      <c r="D1028" s="6">
        <v>40.0</v>
      </c>
      <c r="E1028" s="14">
        <v>0.29</v>
      </c>
      <c r="F1028" s="20"/>
      <c r="G1028" s="20"/>
      <c r="H1028" s="91">
        <f t="shared" si="1"/>
        <v>0.29</v>
      </c>
      <c r="I1028" s="5" t="s">
        <v>7110</v>
      </c>
      <c r="J1028" s="5" t="s">
        <v>7111</v>
      </c>
      <c r="K1028" s="5" t="s">
        <v>7112</v>
      </c>
    </row>
    <row r="1029">
      <c r="A1029" s="5" t="s">
        <v>5272</v>
      </c>
      <c r="B1029" s="5" t="s">
        <v>12238</v>
      </c>
      <c r="C1029" s="6">
        <v>1982.0</v>
      </c>
      <c r="D1029" s="19">
        <v>70.0</v>
      </c>
      <c r="E1029" s="14">
        <v>0.45</v>
      </c>
      <c r="F1029" s="20"/>
      <c r="G1029" s="20"/>
      <c r="H1029" s="91">
        <f t="shared" si="1"/>
        <v>0.45</v>
      </c>
      <c r="I1029" s="5" t="s">
        <v>5306</v>
      </c>
      <c r="J1029" s="5" t="s">
        <v>5307</v>
      </c>
      <c r="K1029" s="5" t="s">
        <v>5308</v>
      </c>
    </row>
    <row r="1030">
      <c r="A1030" s="5" t="s">
        <v>654</v>
      </c>
      <c r="B1030" s="5" t="s">
        <v>12219</v>
      </c>
      <c r="C1030" s="6">
        <v>1982.0</v>
      </c>
      <c r="D1030" s="19">
        <v>80.0</v>
      </c>
      <c r="E1030" s="14">
        <v>0.3</v>
      </c>
      <c r="F1030" s="6">
        <v>1.0</v>
      </c>
      <c r="G1030" s="5" t="s">
        <v>1761</v>
      </c>
      <c r="H1030" s="20">
        <f t="shared" si="1"/>
        <v>0</v>
      </c>
      <c r="I1030" s="5" t="s">
        <v>1762</v>
      </c>
      <c r="J1030" s="5" t="s">
        <v>1763</v>
      </c>
      <c r="K1030" s="5" t="s">
        <v>1764</v>
      </c>
    </row>
    <row r="1031">
      <c r="A1031" s="5" t="s">
        <v>802</v>
      </c>
      <c r="B1031" s="5" t="s">
        <v>12219</v>
      </c>
      <c r="C1031" s="6">
        <v>1982.0</v>
      </c>
      <c r="D1031" s="19">
        <v>90.0</v>
      </c>
      <c r="E1031" s="14">
        <v>6.0</v>
      </c>
      <c r="F1031" s="20"/>
      <c r="G1031" s="20"/>
      <c r="H1031" s="91">
        <f t="shared" si="1"/>
        <v>6</v>
      </c>
      <c r="I1031" s="5" t="s">
        <v>1766</v>
      </c>
      <c r="J1031" s="5" t="s">
        <v>1767</v>
      </c>
      <c r="K1031" s="5" t="s">
        <v>1768</v>
      </c>
    </row>
    <row r="1032">
      <c r="A1032" s="5" t="s">
        <v>1586</v>
      </c>
      <c r="B1032" s="5" t="s">
        <v>12219</v>
      </c>
      <c r="C1032" s="6">
        <v>1982.0</v>
      </c>
      <c r="D1032" s="19">
        <v>95.0</v>
      </c>
      <c r="E1032" s="14">
        <v>2.5</v>
      </c>
      <c r="F1032" s="6">
        <v>1.0</v>
      </c>
      <c r="G1032" s="5" t="s">
        <v>1591</v>
      </c>
      <c r="H1032" s="20">
        <f t="shared" si="1"/>
        <v>0</v>
      </c>
      <c r="I1032" s="5" t="s">
        <v>1769</v>
      </c>
      <c r="J1032" s="5" t="s">
        <v>1770</v>
      </c>
      <c r="K1032" s="5" t="s">
        <v>1771</v>
      </c>
    </row>
    <row r="1033">
      <c r="A1033" s="5" t="s">
        <v>1225</v>
      </c>
      <c r="B1033" s="5" t="s">
        <v>12219</v>
      </c>
      <c r="C1033" s="6">
        <v>1982.0</v>
      </c>
      <c r="D1033" s="19">
        <v>100.0</v>
      </c>
      <c r="E1033" s="14">
        <v>3.0</v>
      </c>
      <c r="F1033" s="6">
        <v>1.0</v>
      </c>
      <c r="G1033" s="5" t="s">
        <v>1772</v>
      </c>
      <c r="H1033" s="20">
        <f t="shared" si="1"/>
        <v>0</v>
      </c>
      <c r="I1033" s="5" t="s">
        <v>1773</v>
      </c>
      <c r="J1033" s="5" t="s">
        <v>1774</v>
      </c>
      <c r="K1033" s="5" t="s">
        <v>1775</v>
      </c>
    </row>
    <row r="1034">
      <c r="A1034" s="5" t="s">
        <v>4844</v>
      </c>
      <c r="B1034" s="5" t="s">
        <v>12222</v>
      </c>
      <c r="C1034" s="6">
        <v>1982.0</v>
      </c>
      <c r="D1034" s="19">
        <v>110.0</v>
      </c>
      <c r="E1034" s="14">
        <v>0.25</v>
      </c>
      <c r="F1034" s="20"/>
      <c r="G1034" s="20"/>
      <c r="H1034" s="91">
        <f t="shared" si="1"/>
        <v>0.25</v>
      </c>
      <c r="I1034" s="5" t="s">
        <v>5309</v>
      </c>
      <c r="J1034" s="5" t="s">
        <v>5310</v>
      </c>
      <c r="K1034" s="5" t="s">
        <v>5311</v>
      </c>
    </row>
    <row r="1035">
      <c r="A1035" s="5" t="s">
        <v>4321</v>
      </c>
      <c r="B1035" s="5" t="s">
        <v>12247</v>
      </c>
      <c r="C1035" s="6">
        <v>1982.0</v>
      </c>
      <c r="D1035" s="19">
        <v>115.0</v>
      </c>
      <c r="E1035" s="14">
        <v>0.3</v>
      </c>
      <c r="F1035" s="20"/>
      <c r="G1035" s="20"/>
      <c r="H1035" s="91">
        <f t="shared" si="1"/>
        <v>0.3</v>
      </c>
      <c r="I1035" s="5" t="s">
        <v>5312</v>
      </c>
      <c r="J1035" s="5" t="s">
        <v>5313</v>
      </c>
      <c r="K1035" s="5" t="s">
        <v>5314</v>
      </c>
    </row>
    <row r="1036">
      <c r="A1036" s="5" t="s">
        <v>6810</v>
      </c>
      <c r="B1036" s="5" t="s">
        <v>11754</v>
      </c>
      <c r="C1036" s="6">
        <v>1982.0</v>
      </c>
      <c r="D1036" s="6">
        <v>150.0</v>
      </c>
      <c r="E1036" s="14">
        <v>0.35</v>
      </c>
      <c r="F1036" s="20"/>
      <c r="G1036" s="20"/>
      <c r="H1036" s="91">
        <f t="shared" si="1"/>
        <v>0.35</v>
      </c>
      <c r="I1036" s="5" t="s">
        <v>7113</v>
      </c>
      <c r="J1036" s="5" t="s">
        <v>7114</v>
      </c>
      <c r="K1036" s="5" t="s">
        <v>7115</v>
      </c>
    </row>
    <row r="1037">
      <c r="A1037" s="5" t="s">
        <v>6825</v>
      </c>
      <c r="B1037" s="5" t="s">
        <v>11863</v>
      </c>
      <c r="C1037" s="6">
        <v>1982.0</v>
      </c>
      <c r="D1037" s="6">
        <v>179.0</v>
      </c>
      <c r="E1037" s="14">
        <v>0.35</v>
      </c>
      <c r="F1037" s="20"/>
      <c r="G1037" s="20"/>
      <c r="H1037" s="91">
        <f t="shared" si="1"/>
        <v>0.35</v>
      </c>
      <c r="I1037" s="5" t="s">
        <v>7116</v>
      </c>
      <c r="J1037" s="5" t="s">
        <v>7117</v>
      </c>
      <c r="K1037" s="5" t="s">
        <v>7118</v>
      </c>
    </row>
    <row r="1038">
      <c r="A1038" s="5" t="s">
        <v>4457</v>
      </c>
      <c r="B1038" s="5" t="s">
        <v>12224</v>
      </c>
      <c r="C1038" s="6">
        <v>1982.0</v>
      </c>
      <c r="D1038" s="19">
        <v>185.0</v>
      </c>
      <c r="E1038" s="14">
        <v>0.4</v>
      </c>
      <c r="F1038" s="20"/>
      <c r="G1038" s="20"/>
      <c r="H1038" s="91">
        <f t="shared" si="1"/>
        <v>0.4</v>
      </c>
      <c r="I1038" s="5" t="s">
        <v>5315</v>
      </c>
      <c r="J1038" s="5" t="s">
        <v>5316</v>
      </c>
      <c r="K1038" s="5" t="s">
        <v>5317</v>
      </c>
    </row>
    <row r="1039">
      <c r="A1039" s="5" t="s">
        <v>1552</v>
      </c>
      <c r="B1039" s="5" t="s">
        <v>12219</v>
      </c>
      <c r="C1039" s="6">
        <v>1982.0</v>
      </c>
      <c r="D1039" s="19">
        <v>195.0</v>
      </c>
      <c r="E1039" s="14">
        <v>2.0</v>
      </c>
      <c r="F1039" s="6">
        <v>1.0</v>
      </c>
      <c r="G1039" s="5" t="s">
        <v>1561</v>
      </c>
      <c r="H1039" s="20">
        <f t="shared" si="1"/>
        <v>0</v>
      </c>
      <c r="I1039" s="5" t="s">
        <v>1776</v>
      </c>
      <c r="J1039" s="5" t="s">
        <v>1777</v>
      </c>
      <c r="K1039" s="5" t="s">
        <v>1778</v>
      </c>
    </row>
    <row r="1040">
      <c r="A1040" s="5" t="s">
        <v>1324</v>
      </c>
      <c r="B1040" s="5" t="s">
        <v>12219</v>
      </c>
      <c r="C1040" s="6">
        <v>1982.0</v>
      </c>
      <c r="D1040" s="19">
        <v>200.0</v>
      </c>
      <c r="E1040" s="14">
        <v>1.99</v>
      </c>
      <c r="F1040" s="6">
        <v>1.0</v>
      </c>
      <c r="G1040" s="5" t="s">
        <v>1772</v>
      </c>
      <c r="H1040" s="20">
        <f t="shared" si="1"/>
        <v>0</v>
      </c>
      <c r="I1040" s="5" t="s">
        <v>1779</v>
      </c>
      <c r="J1040" s="5" t="s">
        <v>1780</v>
      </c>
      <c r="K1040" s="5" t="s">
        <v>1781</v>
      </c>
    </row>
    <row r="1041">
      <c r="A1041" s="5" t="s">
        <v>4513</v>
      </c>
      <c r="B1041" s="5" t="s">
        <v>12251</v>
      </c>
      <c r="C1041" s="6">
        <v>1982.0</v>
      </c>
      <c r="D1041" s="19">
        <v>255.0</v>
      </c>
      <c r="E1041" s="14">
        <v>0.32</v>
      </c>
      <c r="F1041" s="20"/>
      <c r="G1041" s="20"/>
      <c r="H1041" s="91">
        <f t="shared" si="1"/>
        <v>0.32</v>
      </c>
      <c r="I1041" s="5" t="s">
        <v>5318</v>
      </c>
      <c r="J1041" s="5" t="s">
        <v>5319</v>
      </c>
      <c r="K1041" s="5" t="s">
        <v>5320</v>
      </c>
    </row>
    <row r="1042">
      <c r="A1042" s="5" t="s">
        <v>5089</v>
      </c>
      <c r="B1042" s="5" t="s">
        <v>12226</v>
      </c>
      <c r="C1042" s="6">
        <v>1982.0</v>
      </c>
      <c r="D1042" s="19">
        <v>260.0</v>
      </c>
      <c r="E1042" s="14">
        <v>0.47</v>
      </c>
      <c r="F1042" s="20"/>
      <c r="G1042" s="20"/>
      <c r="H1042" s="91">
        <f t="shared" si="1"/>
        <v>0.47</v>
      </c>
      <c r="I1042" s="5" t="s">
        <v>5321</v>
      </c>
      <c r="J1042" s="5" t="s">
        <v>5322</v>
      </c>
      <c r="K1042" s="5" t="s">
        <v>5323</v>
      </c>
    </row>
    <row r="1043">
      <c r="A1043" s="5" t="s">
        <v>890</v>
      </c>
      <c r="B1043" s="5" t="s">
        <v>12219</v>
      </c>
      <c r="C1043" s="6">
        <v>1982.0</v>
      </c>
      <c r="D1043" s="19">
        <v>300.0</v>
      </c>
      <c r="E1043" s="14">
        <v>0.5</v>
      </c>
      <c r="F1043" s="6">
        <v>1.0</v>
      </c>
      <c r="G1043" s="5" t="s">
        <v>1557</v>
      </c>
      <c r="H1043" s="20">
        <f t="shared" si="1"/>
        <v>0</v>
      </c>
      <c r="I1043" s="5" t="s">
        <v>1782</v>
      </c>
      <c r="J1043" s="5" t="s">
        <v>1783</v>
      </c>
      <c r="K1043" s="5" t="s">
        <v>1784</v>
      </c>
    </row>
    <row r="1044">
      <c r="A1044" s="5" t="s">
        <v>4550</v>
      </c>
      <c r="B1044" s="5" t="s">
        <v>12224</v>
      </c>
      <c r="C1044" s="6">
        <v>1982.0</v>
      </c>
      <c r="D1044" s="19">
        <v>305.0</v>
      </c>
      <c r="E1044" s="14">
        <v>0.35</v>
      </c>
      <c r="F1044" s="20"/>
      <c r="G1044" s="20"/>
      <c r="H1044" s="91">
        <f t="shared" si="1"/>
        <v>0.35</v>
      </c>
      <c r="I1044" s="5" t="s">
        <v>5324</v>
      </c>
      <c r="J1044" s="5" t="s">
        <v>5325</v>
      </c>
      <c r="K1044" s="5" t="s">
        <v>5326</v>
      </c>
    </row>
    <row r="1045">
      <c r="A1045" s="5" t="s">
        <v>6892</v>
      </c>
      <c r="B1045" s="5" t="s">
        <v>11863</v>
      </c>
      <c r="C1045" s="6">
        <v>1982.0</v>
      </c>
      <c r="D1045" s="6">
        <v>355.0</v>
      </c>
      <c r="E1045" s="14">
        <v>0.78</v>
      </c>
      <c r="F1045" s="20"/>
      <c r="G1045" s="20"/>
      <c r="H1045" s="91">
        <f t="shared" si="1"/>
        <v>0.78</v>
      </c>
      <c r="I1045" s="5" t="s">
        <v>7119</v>
      </c>
      <c r="J1045" s="5" t="s">
        <v>7120</v>
      </c>
      <c r="K1045" s="5" t="s">
        <v>7121</v>
      </c>
    </row>
    <row r="1046">
      <c r="A1046" s="5" t="s">
        <v>1496</v>
      </c>
      <c r="B1046" s="5" t="s">
        <v>12219</v>
      </c>
      <c r="C1046" s="6">
        <v>1982.0</v>
      </c>
      <c r="D1046" s="19">
        <v>390.0</v>
      </c>
      <c r="E1046" s="14">
        <v>1.62</v>
      </c>
      <c r="F1046" s="6">
        <v>1.0</v>
      </c>
      <c r="G1046" s="5" t="s">
        <v>1761</v>
      </c>
      <c r="H1046" s="20">
        <f t="shared" si="1"/>
        <v>0</v>
      </c>
      <c r="I1046" s="5" t="s">
        <v>1785</v>
      </c>
      <c r="J1046" s="5" t="s">
        <v>1786</v>
      </c>
      <c r="K1046" s="5" t="s">
        <v>1787</v>
      </c>
    </row>
    <row r="1047">
      <c r="A1047" s="5" t="s">
        <v>810</v>
      </c>
      <c r="B1047" s="5" t="s">
        <v>12219</v>
      </c>
      <c r="C1047" s="6">
        <v>1982.0</v>
      </c>
      <c r="D1047" s="19">
        <v>400.0</v>
      </c>
      <c r="E1047" s="14">
        <v>2.0</v>
      </c>
      <c r="F1047" s="6">
        <v>1.0</v>
      </c>
      <c r="G1047" s="5" t="s">
        <v>1772</v>
      </c>
      <c r="H1047" s="20">
        <f t="shared" si="1"/>
        <v>0</v>
      </c>
      <c r="I1047" s="5" t="s">
        <v>1788</v>
      </c>
      <c r="J1047" s="5" t="s">
        <v>1789</v>
      </c>
      <c r="K1047" s="5" t="s">
        <v>1790</v>
      </c>
    </row>
    <row r="1048">
      <c r="A1048" s="5" t="s">
        <v>1319</v>
      </c>
      <c r="B1048" s="5" t="s">
        <v>12219</v>
      </c>
      <c r="C1048" s="6">
        <v>1982.0</v>
      </c>
      <c r="D1048" s="19">
        <v>435.0</v>
      </c>
      <c r="E1048" s="14">
        <v>0.6</v>
      </c>
      <c r="F1048" s="6">
        <v>1.0</v>
      </c>
      <c r="G1048" s="5" t="s">
        <v>1761</v>
      </c>
      <c r="H1048" s="20">
        <f t="shared" si="1"/>
        <v>0</v>
      </c>
      <c r="I1048" s="5" t="s">
        <v>1791</v>
      </c>
      <c r="J1048" s="5" t="s">
        <v>1792</v>
      </c>
      <c r="K1048" s="5" t="s">
        <v>1793</v>
      </c>
    </row>
    <row r="1049">
      <c r="A1049" s="5" t="s">
        <v>7013</v>
      </c>
      <c r="B1049" s="5" t="s">
        <v>11754</v>
      </c>
      <c r="C1049" s="6">
        <v>1982.0</v>
      </c>
      <c r="D1049" s="6">
        <v>450.0</v>
      </c>
      <c r="E1049" s="14">
        <v>0.35</v>
      </c>
      <c r="F1049" s="20"/>
      <c r="G1049" s="20"/>
      <c r="H1049" s="91">
        <f t="shared" si="1"/>
        <v>0.35</v>
      </c>
      <c r="I1049" s="5" t="s">
        <v>7125</v>
      </c>
      <c r="J1049" s="5" t="s">
        <v>7126</v>
      </c>
      <c r="K1049" s="5" t="s">
        <v>7127</v>
      </c>
    </row>
    <row r="1050">
      <c r="A1050" s="5" t="s">
        <v>7128</v>
      </c>
      <c r="B1050" s="5" t="s">
        <v>11754</v>
      </c>
      <c r="C1050" s="6">
        <v>1982.0</v>
      </c>
      <c r="D1050" s="6">
        <v>452.0</v>
      </c>
      <c r="E1050" s="14">
        <v>3.65</v>
      </c>
      <c r="F1050" s="20"/>
      <c r="G1050" s="20"/>
      <c r="H1050" s="91">
        <f t="shared" si="1"/>
        <v>3.65</v>
      </c>
      <c r="I1050" s="5" t="s">
        <v>7130</v>
      </c>
      <c r="J1050" s="5" t="s">
        <v>7131</v>
      </c>
      <c r="K1050" s="5" t="s">
        <v>7132</v>
      </c>
    </row>
    <row r="1051">
      <c r="A1051" s="5" t="s">
        <v>7017</v>
      </c>
      <c r="B1051" s="5" t="s">
        <v>11754</v>
      </c>
      <c r="C1051" s="6">
        <v>1982.0</v>
      </c>
      <c r="D1051" s="6">
        <v>475.0</v>
      </c>
      <c r="E1051" s="14">
        <v>0.3</v>
      </c>
      <c r="F1051" s="20"/>
      <c r="G1051" s="20"/>
      <c r="H1051" s="91">
        <f t="shared" si="1"/>
        <v>0.3</v>
      </c>
      <c r="I1051" s="5" t="s">
        <v>7133</v>
      </c>
      <c r="J1051" s="5" t="s">
        <v>7134</v>
      </c>
      <c r="K1051" s="5" t="s">
        <v>7135</v>
      </c>
    </row>
    <row r="1052">
      <c r="A1052" s="5" t="s">
        <v>618</v>
      </c>
      <c r="B1052" s="5" t="s">
        <v>12219</v>
      </c>
      <c r="C1052" s="6">
        <v>1982.0</v>
      </c>
      <c r="D1052" s="19">
        <v>480.0</v>
      </c>
      <c r="E1052" s="14">
        <v>0.4</v>
      </c>
      <c r="F1052" s="6">
        <v>1.0</v>
      </c>
      <c r="G1052" s="5" t="s">
        <v>1761</v>
      </c>
      <c r="H1052" s="20">
        <f t="shared" si="1"/>
        <v>0</v>
      </c>
      <c r="I1052" s="5" t="s">
        <v>1794</v>
      </c>
      <c r="J1052" s="5" t="s">
        <v>1795</v>
      </c>
      <c r="K1052" s="5" t="s">
        <v>1796</v>
      </c>
    </row>
    <row r="1053">
      <c r="A1053" s="5" t="s">
        <v>1381</v>
      </c>
      <c r="B1053" s="5" t="s">
        <v>12219</v>
      </c>
      <c r="C1053" s="6">
        <v>1982.0</v>
      </c>
      <c r="D1053" s="19">
        <v>490.0</v>
      </c>
      <c r="E1053" s="14">
        <v>0.5</v>
      </c>
      <c r="F1053" s="6">
        <v>1.0</v>
      </c>
      <c r="G1053" s="5" t="s">
        <v>1761</v>
      </c>
      <c r="H1053" s="20">
        <f t="shared" si="1"/>
        <v>0</v>
      </c>
      <c r="I1053" s="5" t="s">
        <v>1797</v>
      </c>
      <c r="J1053" s="5" t="s">
        <v>1798</v>
      </c>
      <c r="K1053" s="5" t="s">
        <v>1799</v>
      </c>
    </row>
    <row r="1054">
      <c r="A1054" s="5" t="s">
        <v>754</v>
      </c>
      <c r="B1054" s="5" t="s">
        <v>12219</v>
      </c>
      <c r="C1054" s="6">
        <v>1982.0</v>
      </c>
      <c r="D1054" s="19">
        <v>500.0</v>
      </c>
      <c r="E1054" s="14">
        <v>0.37</v>
      </c>
      <c r="F1054" s="6">
        <v>1.0</v>
      </c>
      <c r="G1054" s="5" t="s">
        <v>1557</v>
      </c>
      <c r="H1054" s="20">
        <f t="shared" si="1"/>
        <v>0</v>
      </c>
      <c r="I1054" s="5" t="s">
        <v>1800</v>
      </c>
      <c r="J1054" s="5" t="s">
        <v>1801</v>
      </c>
      <c r="K1054" s="5" t="s">
        <v>1802</v>
      </c>
    </row>
    <row r="1055">
      <c r="A1055" s="5" t="s">
        <v>5108</v>
      </c>
      <c r="B1055" s="5" t="s">
        <v>12251</v>
      </c>
      <c r="C1055" s="6">
        <v>1982.0</v>
      </c>
      <c r="D1055" s="19">
        <v>540.0</v>
      </c>
      <c r="E1055" s="14">
        <v>0.38</v>
      </c>
      <c r="F1055" s="20"/>
      <c r="G1055" s="20"/>
      <c r="H1055" s="91">
        <f t="shared" si="1"/>
        <v>0.38</v>
      </c>
      <c r="I1055" s="5" t="s">
        <v>5327</v>
      </c>
      <c r="J1055" s="5" t="s">
        <v>5328</v>
      </c>
      <c r="K1055" s="5" t="s">
        <v>5329</v>
      </c>
    </row>
    <row r="1056">
      <c r="A1056" s="5" t="s">
        <v>4731</v>
      </c>
      <c r="B1056" s="5" t="s">
        <v>12222</v>
      </c>
      <c r="C1056" s="6">
        <v>1982.0</v>
      </c>
      <c r="D1056" s="19">
        <v>585.0</v>
      </c>
      <c r="E1056" s="14">
        <v>0.5</v>
      </c>
      <c r="F1056" s="20"/>
      <c r="G1056" s="20"/>
      <c r="H1056" s="91">
        <f t="shared" si="1"/>
        <v>0.5</v>
      </c>
      <c r="I1056" s="5" t="s">
        <v>5330</v>
      </c>
      <c r="J1056" s="5" t="s">
        <v>5331</v>
      </c>
      <c r="K1056" s="5" t="s">
        <v>5332</v>
      </c>
    </row>
    <row r="1057">
      <c r="A1057" s="5" t="s">
        <v>1289</v>
      </c>
      <c r="B1057" s="5" t="s">
        <v>12219</v>
      </c>
      <c r="C1057" s="6">
        <v>1982.0</v>
      </c>
      <c r="D1057" s="19">
        <v>600.0</v>
      </c>
      <c r="E1057" s="14">
        <v>0.35</v>
      </c>
      <c r="F1057" s="6">
        <v>1.0</v>
      </c>
      <c r="G1057" s="5" t="s">
        <v>1561</v>
      </c>
      <c r="H1057" s="20">
        <f t="shared" si="1"/>
        <v>0</v>
      </c>
      <c r="I1057" s="5" t="s">
        <v>1803</v>
      </c>
      <c r="J1057" s="5" t="s">
        <v>1804</v>
      </c>
      <c r="K1057" s="5" t="s">
        <v>1805</v>
      </c>
    </row>
    <row r="1058">
      <c r="A1058" s="5" t="s">
        <v>1660</v>
      </c>
      <c r="B1058" s="5" t="s">
        <v>12219</v>
      </c>
      <c r="C1058" s="6">
        <v>1982.0</v>
      </c>
      <c r="D1058" s="19">
        <v>610.0</v>
      </c>
      <c r="E1058" s="14">
        <v>2.5</v>
      </c>
      <c r="F1058" s="20"/>
      <c r="G1058" s="20"/>
      <c r="H1058" s="91">
        <f t="shared" si="1"/>
        <v>2.5</v>
      </c>
      <c r="I1058" s="5" t="s">
        <v>1807</v>
      </c>
      <c r="J1058" s="5" t="s">
        <v>1808</v>
      </c>
      <c r="K1058" s="5" t="s">
        <v>1809</v>
      </c>
    </row>
    <row r="1059">
      <c r="A1059" s="5" t="s">
        <v>4545</v>
      </c>
      <c r="B1059" s="5" t="s">
        <v>12247</v>
      </c>
      <c r="C1059" s="6">
        <v>1982.0</v>
      </c>
      <c r="D1059" s="19">
        <v>624.0</v>
      </c>
      <c r="E1059" s="14">
        <v>0.38</v>
      </c>
      <c r="F1059" s="20"/>
      <c r="G1059" s="20"/>
      <c r="H1059" s="91">
        <f t="shared" si="1"/>
        <v>0.38</v>
      </c>
      <c r="I1059" s="5" t="s">
        <v>5333</v>
      </c>
      <c r="J1059" s="5" t="s">
        <v>5334</v>
      </c>
      <c r="K1059" s="5" t="s">
        <v>5335</v>
      </c>
    </row>
    <row r="1060">
      <c r="A1060" s="5" t="s">
        <v>289</v>
      </c>
      <c r="B1060" s="5" t="s">
        <v>12219</v>
      </c>
      <c r="C1060" s="6">
        <v>1982.0</v>
      </c>
      <c r="D1060" s="19">
        <v>650.0</v>
      </c>
      <c r="E1060" s="14">
        <v>1.0</v>
      </c>
      <c r="F1060" s="20"/>
      <c r="G1060" s="20"/>
      <c r="H1060" s="91">
        <f t="shared" si="1"/>
        <v>1</v>
      </c>
      <c r="I1060" s="5" t="s">
        <v>1811</v>
      </c>
      <c r="J1060" s="5" t="s">
        <v>1812</v>
      </c>
      <c r="K1060" s="5" t="s">
        <v>1813</v>
      </c>
    </row>
    <row r="1061">
      <c r="A1061" s="5" t="s">
        <v>6991</v>
      </c>
      <c r="B1061" s="5" t="s">
        <v>11863</v>
      </c>
      <c r="C1061" s="6">
        <v>1982.0</v>
      </c>
      <c r="D1061" s="6">
        <v>668.0</v>
      </c>
      <c r="E1061" s="14">
        <v>0.4</v>
      </c>
      <c r="F1061" s="20"/>
      <c r="G1061" s="20"/>
      <c r="H1061" s="91">
        <f t="shared" si="1"/>
        <v>0.4</v>
      </c>
      <c r="I1061" s="5" t="s">
        <v>7136</v>
      </c>
      <c r="J1061" s="5" t="s">
        <v>7137</v>
      </c>
      <c r="K1061" s="5" t="s">
        <v>7138</v>
      </c>
    </row>
    <row r="1062">
      <c r="A1062" s="5" t="s">
        <v>7085</v>
      </c>
      <c r="B1062" s="5" t="s">
        <v>11754</v>
      </c>
      <c r="C1062" s="6">
        <v>1982.0</v>
      </c>
      <c r="D1062" s="6">
        <v>684.0</v>
      </c>
      <c r="E1062" s="14">
        <v>0.35</v>
      </c>
      <c r="F1062" s="20"/>
      <c r="G1062" s="20"/>
      <c r="H1062" s="91">
        <f t="shared" si="1"/>
        <v>0.35</v>
      </c>
      <c r="I1062" s="5" t="s">
        <v>7139</v>
      </c>
      <c r="J1062" s="5" t="s">
        <v>7140</v>
      </c>
      <c r="K1062" s="5" t="s">
        <v>7141</v>
      </c>
    </row>
    <row r="1063">
      <c r="A1063" s="5" t="s">
        <v>4787</v>
      </c>
      <c r="B1063" s="5" t="s">
        <v>12264</v>
      </c>
      <c r="C1063" s="6">
        <v>1982.0</v>
      </c>
      <c r="D1063" s="19">
        <v>685.0</v>
      </c>
      <c r="E1063" s="14">
        <v>0.36</v>
      </c>
      <c r="F1063" s="20"/>
      <c r="G1063" s="20"/>
      <c r="H1063" s="91">
        <f t="shared" si="1"/>
        <v>0.36</v>
      </c>
      <c r="I1063" s="5" t="s">
        <v>5336</v>
      </c>
      <c r="J1063" s="5" t="s">
        <v>5337</v>
      </c>
      <c r="K1063" s="5" t="s">
        <v>5338</v>
      </c>
    </row>
    <row r="1064">
      <c r="A1064" s="5" t="s">
        <v>500</v>
      </c>
      <c r="B1064" s="5" t="s">
        <v>12219</v>
      </c>
      <c r="C1064" s="6">
        <v>1982.0</v>
      </c>
      <c r="D1064" s="19">
        <v>715.0</v>
      </c>
      <c r="E1064" s="14">
        <v>0.38</v>
      </c>
      <c r="F1064" s="20"/>
      <c r="G1064" s="20"/>
      <c r="H1064" s="91">
        <f t="shared" si="1"/>
        <v>0.38</v>
      </c>
      <c r="I1064" s="5" t="s">
        <v>1815</v>
      </c>
      <c r="J1064" s="5" t="s">
        <v>1816</v>
      </c>
      <c r="K1064" s="5" t="s">
        <v>1817</v>
      </c>
    </row>
    <row r="1065">
      <c r="A1065" s="5" t="s">
        <v>5037</v>
      </c>
      <c r="B1065" s="5" t="s">
        <v>12227</v>
      </c>
      <c r="C1065" s="6">
        <v>1982.0</v>
      </c>
      <c r="D1065" s="19">
        <v>730.0</v>
      </c>
      <c r="E1065" s="14">
        <v>1.05</v>
      </c>
      <c r="F1065" s="20"/>
      <c r="G1065" s="20"/>
      <c r="H1065" s="91">
        <f t="shared" si="1"/>
        <v>1.05</v>
      </c>
      <c r="I1065" s="5" t="s">
        <v>5339</v>
      </c>
      <c r="J1065" s="5" t="s">
        <v>5340</v>
      </c>
      <c r="K1065" s="5" t="s">
        <v>5341</v>
      </c>
    </row>
    <row r="1066">
      <c r="A1066" s="5" t="s">
        <v>5033</v>
      </c>
      <c r="B1066" s="5" t="s">
        <v>12287</v>
      </c>
      <c r="C1066" s="6">
        <v>1982.0</v>
      </c>
      <c r="D1066" s="19">
        <v>750.0</v>
      </c>
      <c r="E1066" s="14">
        <v>0.25</v>
      </c>
      <c r="F1066" s="20"/>
      <c r="G1066" s="20"/>
      <c r="H1066" s="91">
        <f t="shared" si="1"/>
        <v>0.25</v>
      </c>
      <c r="I1066" s="5" t="s">
        <v>5342</v>
      </c>
      <c r="J1066" s="5" t="s">
        <v>5343</v>
      </c>
      <c r="K1066" s="5" t="s">
        <v>5344</v>
      </c>
    </row>
    <row r="1067">
      <c r="A1067" s="5" t="s">
        <v>563</v>
      </c>
      <c r="B1067" s="5" t="s">
        <v>12219</v>
      </c>
      <c r="C1067" s="6">
        <v>1982.0</v>
      </c>
      <c r="D1067" s="19">
        <v>754.0</v>
      </c>
      <c r="E1067" s="14">
        <v>1.8</v>
      </c>
      <c r="F1067" s="20"/>
      <c r="G1067" s="20"/>
      <c r="H1067" s="91">
        <f t="shared" si="1"/>
        <v>1.8</v>
      </c>
      <c r="I1067" s="5" t="s">
        <v>1818</v>
      </c>
      <c r="J1067" s="5" t="s">
        <v>1819</v>
      </c>
      <c r="K1067" s="5" t="s">
        <v>1820</v>
      </c>
    </row>
    <row r="1068">
      <c r="A1068" s="5" t="s">
        <v>4912</v>
      </c>
      <c r="B1068" s="5" t="s">
        <v>12251</v>
      </c>
      <c r="C1068" s="6">
        <v>1982.0</v>
      </c>
      <c r="D1068" s="19">
        <v>770.0</v>
      </c>
      <c r="E1068" s="14">
        <v>0.25</v>
      </c>
      <c r="F1068" s="20"/>
      <c r="G1068" s="20"/>
      <c r="H1068" s="91">
        <f t="shared" si="1"/>
        <v>0.25</v>
      </c>
      <c r="I1068" s="5" t="s">
        <v>5345</v>
      </c>
      <c r="J1068" s="5" t="s">
        <v>5346</v>
      </c>
      <c r="K1068" s="5" t="s">
        <v>5347</v>
      </c>
    </row>
    <row r="1069">
      <c r="A1069" s="5" t="s">
        <v>6618</v>
      </c>
      <c r="B1069" s="5" t="s">
        <v>11863</v>
      </c>
      <c r="C1069" s="6">
        <v>1982.0</v>
      </c>
      <c r="D1069" s="6">
        <v>780.0</v>
      </c>
      <c r="E1069" s="14">
        <v>4.0</v>
      </c>
      <c r="F1069" s="20"/>
      <c r="G1069" s="20"/>
      <c r="H1069" s="91">
        <f t="shared" si="1"/>
        <v>4</v>
      </c>
      <c r="I1069" s="5" t="s">
        <v>7142</v>
      </c>
      <c r="J1069" s="5" t="s">
        <v>7143</v>
      </c>
      <c r="K1069" s="5" t="s">
        <v>7144</v>
      </c>
    </row>
    <row r="1070">
      <c r="A1070" s="5" t="s">
        <v>4844</v>
      </c>
      <c r="B1070" s="5" t="s">
        <v>12222</v>
      </c>
      <c r="C1070" s="6">
        <v>1983.0</v>
      </c>
      <c r="D1070" s="19">
        <v>20.0</v>
      </c>
      <c r="E1070" s="14">
        <v>0.45</v>
      </c>
      <c r="F1070" s="20"/>
      <c r="G1070" s="20"/>
      <c r="H1070" s="91">
        <f t="shared" si="1"/>
        <v>0.45</v>
      </c>
      <c r="I1070" s="5" t="s">
        <v>5348</v>
      </c>
      <c r="J1070" s="5" t="s">
        <v>5349</v>
      </c>
      <c r="K1070" s="5" t="s">
        <v>5350</v>
      </c>
    </row>
    <row r="1071">
      <c r="A1071" s="5" t="s">
        <v>5033</v>
      </c>
      <c r="B1071" s="5" t="s">
        <v>12287</v>
      </c>
      <c r="C1071" s="6">
        <v>1983.0</v>
      </c>
      <c r="D1071" s="19">
        <v>30.0</v>
      </c>
      <c r="E1071" s="14">
        <v>0.75</v>
      </c>
      <c r="F1071" s="20"/>
      <c r="G1071" s="20"/>
      <c r="H1071" s="91">
        <f t="shared" si="1"/>
        <v>0.75</v>
      </c>
      <c r="I1071" s="5" t="s">
        <v>5351</v>
      </c>
      <c r="J1071" s="5" t="s">
        <v>5352</v>
      </c>
      <c r="K1071" s="5" t="s">
        <v>5353</v>
      </c>
    </row>
    <row r="1072">
      <c r="A1072" s="5" t="s">
        <v>4731</v>
      </c>
      <c r="B1072" s="5" t="s">
        <v>12222</v>
      </c>
      <c r="C1072" s="6">
        <v>1983.0</v>
      </c>
      <c r="D1072" s="19">
        <v>35.0</v>
      </c>
      <c r="E1072" s="14">
        <v>0.15</v>
      </c>
      <c r="F1072" s="20"/>
      <c r="G1072" s="20"/>
      <c r="H1072" s="91">
        <f t="shared" si="1"/>
        <v>0.15</v>
      </c>
      <c r="I1072" s="5" t="s">
        <v>5354</v>
      </c>
      <c r="J1072" s="5" t="s">
        <v>5355</v>
      </c>
      <c r="K1072" s="5" t="s">
        <v>5356</v>
      </c>
    </row>
    <row r="1073">
      <c r="A1073" s="5" t="s">
        <v>810</v>
      </c>
      <c r="B1073" s="5" t="s">
        <v>12219</v>
      </c>
      <c r="C1073" s="6">
        <v>1983.0</v>
      </c>
      <c r="D1073" s="19">
        <v>60.0</v>
      </c>
      <c r="E1073" s="14">
        <v>3.5</v>
      </c>
      <c r="F1073" s="6">
        <v>1.0</v>
      </c>
      <c r="G1073" s="5" t="s">
        <v>1825</v>
      </c>
      <c r="H1073" s="20">
        <f t="shared" si="1"/>
        <v>0</v>
      </c>
      <c r="I1073" s="5" t="s">
        <v>1826</v>
      </c>
      <c r="J1073" s="5" t="s">
        <v>1827</v>
      </c>
      <c r="K1073" s="5" t="s">
        <v>1828</v>
      </c>
    </row>
    <row r="1074">
      <c r="A1074" s="5" t="s">
        <v>7013</v>
      </c>
      <c r="B1074" s="5" t="s">
        <v>11754</v>
      </c>
      <c r="C1074" s="6">
        <v>1983.0</v>
      </c>
      <c r="D1074" s="6">
        <v>65.0</v>
      </c>
      <c r="E1074" s="14">
        <v>0.8</v>
      </c>
      <c r="F1074" s="20"/>
      <c r="G1074" s="20"/>
      <c r="H1074" s="91">
        <f t="shared" si="1"/>
        <v>0.8</v>
      </c>
      <c r="I1074" s="5" t="s">
        <v>7145</v>
      </c>
      <c r="J1074" s="5" t="s">
        <v>7146</v>
      </c>
      <c r="K1074" s="5" t="s">
        <v>7147</v>
      </c>
    </row>
    <row r="1075">
      <c r="A1075" s="5" t="s">
        <v>618</v>
      </c>
      <c r="B1075" s="5" t="s">
        <v>12219</v>
      </c>
      <c r="C1075" s="6">
        <v>1983.0</v>
      </c>
      <c r="D1075" s="19">
        <v>70.0</v>
      </c>
      <c r="E1075" s="14">
        <v>0.4</v>
      </c>
      <c r="F1075" s="6">
        <v>1.0</v>
      </c>
      <c r="G1075" s="5" t="s">
        <v>1650</v>
      </c>
      <c r="H1075" s="20">
        <f t="shared" si="1"/>
        <v>0</v>
      </c>
      <c r="I1075" s="5" t="s">
        <v>1829</v>
      </c>
      <c r="J1075" s="5" t="s">
        <v>1830</v>
      </c>
      <c r="K1075" s="5" t="s">
        <v>1831</v>
      </c>
    </row>
    <row r="1076">
      <c r="A1076" s="5" t="s">
        <v>5357</v>
      </c>
      <c r="B1076" s="5" t="s">
        <v>12247</v>
      </c>
      <c r="C1076" s="6">
        <v>1983.0</v>
      </c>
      <c r="D1076" s="19">
        <v>83.0</v>
      </c>
      <c r="E1076" s="14">
        <v>6.0</v>
      </c>
      <c r="F1076" s="20"/>
      <c r="G1076" s="20"/>
      <c r="H1076" s="91">
        <f t="shared" si="1"/>
        <v>6</v>
      </c>
      <c r="I1076" s="5" t="s">
        <v>5358</v>
      </c>
      <c r="J1076" s="5" t="s">
        <v>5359</v>
      </c>
      <c r="K1076" s="5" t="s">
        <v>5360</v>
      </c>
    </row>
    <row r="1077">
      <c r="A1077" s="5" t="s">
        <v>7017</v>
      </c>
      <c r="B1077" s="5" t="s">
        <v>11754</v>
      </c>
      <c r="C1077" s="6">
        <v>1983.0</v>
      </c>
      <c r="D1077" s="6">
        <v>95.0</v>
      </c>
      <c r="E1077" s="14">
        <v>0.35</v>
      </c>
      <c r="F1077" s="20"/>
      <c r="G1077" s="20"/>
      <c r="H1077" s="91">
        <f t="shared" si="1"/>
        <v>0.35</v>
      </c>
      <c r="I1077" s="5" t="s">
        <v>7148</v>
      </c>
      <c r="J1077" s="5" t="s">
        <v>7149</v>
      </c>
      <c r="K1077" s="5" t="s">
        <v>7150</v>
      </c>
    </row>
    <row r="1078">
      <c r="A1078" s="5" t="s">
        <v>6618</v>
      </c>
      <c r="B1078" s="5" t="s">
        <v>11863</v>
      </c>
      <c r="C1078" s="6">
        <v>1983.0</v>
      </c>
      <c r="D1078" s="6">
        <v>100.0</v>
      </c>
      <c r="E1078" s="14">
        <v>4.5</v>
      </c>
      <c r="F1078" s="20"/>
      <c r="G1078" s="20"/>
      <c r="H1078" s="91">
        <f t="shared" si="1"/>
        <v>4.5</v>
      </c>
      <c r="I1078" s="5" t="s">
        <v>7151</v>
      </c>
      <c r="J1078" s="5" t="s">
        <v>7152</v>
      </c>
      <c r="K1078" s="5" t="s">
        <v>7153</v>
      </c>
    </row>
    <row r="1079">
      <c r="A1079" s="5" t="s">
        <v>6892</v>
      </c>
      <c r="B1079" s="5" t="s">
        <v>11863</v>
      </c>
      <c r="C1079" s="6">
        <v>1983.0</v>
      </c>
      <c r="D1079" s="6">
        <v>135.0</v>
      </c>
      <c r="E1079" s="14">
        <v>0.79</v>
      </c>
      <c r="F1079" s="20"/>
      <c r="G1079" s="20"/>
      <c r="H1079" s="91">
        <f t="shared" si="1"/>
        <v>0.79</v>
      </c>
      <c r="I1079" s="5" t="s">
        <v>7154</v>
      </c>
      <c r="J1079" s="5" t="s">
        <v>7155</v>
      </c>
      <c r="K1079" s="5" t="s">
        <v>7156</v>
      </c>
    </row>
    <row r="1080">
      <c r="A1080" s="5" t="s">
        <v>4550</v>
      </c>
      <c r="B1080" s="5" t="s">
        <v>12224</v>
      </c>
      <c r="C1080" s="6">
        <v>1983.0</v>
      </c>
      <c r="D1080" s="19">
        <v>145.0</v>
      </c>
      <c r="E1080" s="14">
        <v>0.3</v>
      </c>
      <c r="F1080" s="20"/>
      <c r="G1080" s="20"/>
      <c r="H1080" s="91">
        <f t="shared" si="1"/>
        <v>0.3</v>
      </c>
      <c r="I1080" s="5" t="s">
        <v>5361</v>
      </c>
      <c r="J1080" s="5" t="s">
        <v>5362</v>
      </c>
      <c r="K1080" s="5" t="s">
        <v>5363</v>
      </c>
    </row>
    <row r="1081">
      <c r="A1081" s="5" t="s">
        <v>5089</v>
      </c>
      <c r="B1081" s="5" t="s">
        <v>12226</v>
      </c>
      <c r="C1081" s="6">
        <v>1983.0</v>
      </c>
      <c r="D1081" s="19">
        <v>150.0</v>
      </c>
      <c r="E1081" s="14">
        <v>0.44</v>
      </c>
      <c r="F1081" s="20"/>
      <c r="G1081" s="20"/>
      <c r="H1081" s="91">
        <f t="shared" si="1"/>
        <v>0.44</v>
      </c>
      <c r="I1081" s="5" t="s">
        <v>5364</v>
      </c>
      <c r="J1081" s="5" t="s">
        <v>5365</v>
      </c>
      <c r="K1081" s="5" t="s">
        <v>5366</v>
      </c>
    </row>
    <row r="1082">
      <c r="A1082" s="5" t="s">
        <v>1752</v>
      </c>
      <c r="B1082" s="5" t="s">
        <v>12219</v>
      </c>
      <c r="C1082" s="6">
        <v>1983.0</v>
      </c>
      <c r="D1082" s="19">
        <v>163.0</v>
      </c>
      <c r="E1082" s="14">
        <v>8.27</v>
      </c>
      <c r="F1082" s="6">
        <v>1.0</v>
      </c>
      <c r="G1082" s="5" t="s">
        <v>1825</v>
      </c>
      <c r="H1082" s="20">
        <f t="shared" si="1"/>
        <v>0</v>
      </c>
      <c r="I1082" s="5" t="s">
        <v>1832</v>
      </c>
      <c r="J1082" s="5" t="s">
        <v>1833</v>
      </c>
      <c r="K1082" s="5" t="s">
        <v>1834</v>
      </c>
    </row>
    <row r="1083">
      <c r="A1083" s="5" t="s">
        <v>7085</v>
      </c>
      <c r="B1083" s="5" t="s">
        <v>11754</v>
      </c>
      <c r="C1083" s="6">
        <v>1983.0</v>
      </c>
      <c r="D1083" s="6">
        <v>177.0</v>
      </c>
      <c r="E1083" s="14">
        <v>0.3</v>
      </c>
      <c r="F1083" s="20"/>
      <c r="G1083" s="20"/>
      <c r="H1083" s="91">
        <f t="shared" si="1"/>
        <v>0.3</v>
      </c>
      <c r="I1083" s="5" t="s">
        <v>7157</v>
      </c>
      <c r="J1083" s="5" t="s">
        <v>7158</v>
      </c>
      <c r="K1083" s="5" t="s">
        <v>7159</v>
      </c>
    </row>
    <row r="1084">
      <c r="A1084" s="5" t="s">
        <v>1660</v>
      </c>
      <c r="B1084" s="5" t="s">
        <v>12219</v>
      </c>
      <c r="C1084" s="6">
        <v>1983.0</v>
      </c>
      <c r="D1084" s="19">
        <v>180.0</v>
      </c>
      <c r="E1084" s="14">
        <v>2.5</v>
      </c>
      <c r="F1084" s="6">
        <v>1.0</v>
      </c>
      <c r="G1084" s="5" t="s">
        <v>1825</v>
      </c>
      <c r="H1084" s="20">
        <f t="shared" si="1"/>
        <v>0</v>
      </c>
      <c r="I1084" s="5" t="s">
        <v>1835</v>
      </c>
      <c r="J1084" s="5" t="s">
        <v>1836</v>
      </c>
      <c r="K1084" s="5" t="s">
        <v>1837</v>
      </c>
    </row>
    <row r="1085">
      <c r="A1085" s="5" t="s">
        <v>754</v>
      </c>
      <c r="B1085" s="5" t="s">
        <v>12219</v>
      </c>
      <c r="C1085" s="6">
        <v>1983.0</v>
      </c>
      <c r="D1085" s="19">
        <v>200.0</v>
      </c>
      <c r="E1085" s="14">
        <v>0.3</v>
      </c>
      <c r="F1085" s="6">
        <v>1.0</v>
      </c>
      <c r="G1085" s="5" t="s">
        <v>1825</v>
      </c>
      <c r="H1085" s="20">
        <f t="shared" si="1"/>
        <v>0</v>
      </c>
      <c r="I1085" s="5" t="s">
        <v>1838</v>
      </c>
      <c r="J1085" s="5" t="s">
        <v>1839</v>
      </c>
      <c r="K1085" s="5" t="s">
        <v>1840</v>
      </c>
    </row>
    <row r="1086">
      <c r="A1086" s="5" t="s">
        <v>6902</v>
      </c>
      <c r="B1086" s="5" t="s">
        <v>11863</v>
      </c>
      <c r="C1086" s="6">
        <v>1983.0</v>
      </c>
      <c r="D1086" s="6">
        <v>205.0</v>
      </c>
      <c r="E1086" s="14">
        <v>0.33</v>
      </c>
      <c r="F1086" s="20"/>
      <c r="G1086" s="20"/>
      <c r="H1086" s="91">
        <f t="shared" si="1"/>
        <v>0.33</v>
      </c>
      <c r="I1086" s="5" t="s">
        <v>7160</v>
      </c>
      <c r="J1086" s="5" t="s">
        <v>7161</v>
      </c>
      <c r="K1086" s="5" t="s">
        <v>7162</v>
      </c>
    </row>
    <row r="1087">
      <c r="A1087" s="5" t="s">
        <v>4545</v>
      </c>
      <c r="B1087" s="5" t="s">
        <v>12247</v>
      </c>
      <c r="C1087" s="6">
        <v>1983.0</v>
      </c>
      <c r="D1087" s="19">
        <v>230.0</v>
      </c>
      <c r="E1087" s="14">
        <v>0.3</v>
      </c>
      <c r="F1087" s="20"/>
      <c r="G1087" s="20"/>
      <c r="H1087" s="91">
        <f t="shared" si="1"/>
        <v>0.3</v>
      </c>
      <c r="I1087" s="5" t="s">
        <v>5367</v>
      </c>
      <c r="J1087" s="5" t="s">
        <v>5368</v>
      </c>
      <c r="K1087" s="5" t="s">
        <v>5369</v>
      </c>
    </row>
    <row r="1088">
      <c r="A1088" s="5" t="s">
        <v>4912</v>
      </c>
      <c r="B1088" s="5" t="s">
        <v>12251</v>
      </c>
      <c r="C1088" s="6">
        <v>1983.0</v>
      </c>
      <c r="D1088" s="19">
        <v>240.0</v>
      </c>
      <c r="E1088" s="14">
        <v>0.3</v>
      </c>
      <c r="F1088" s="20"/>
      <c r="G1088" s="20"/>
      <c r="H1088" s="91">
        <f t="shared" si="1"/>
        <v>0.3</v>
      </c>
      <c r="I1088" s="5" t="s">
        <v>5370</v>
      </c>
      <c r="J1088" s="5" t="s">
        <v>5371</v>
      </c>
      <c r="K1088" s="5" t="s">
        <v>5372</v>
      </c>
    </row>
    <row r="1089">
      <c r="A1089" s="5" t="s">
        <v>1381</v>
      </c>
      <c r="B1089" s="5" t="s">
        <v>12219</v>
      </c>
      <c r="C1089" s="6">
        <v>1983.0</v>
      </c>
      <c r="D1089" s="19">
        <v>270.0</v>
      </c>
      <c r="E1089" s="14">
        <v>0.8</v>
      </c>
      <c r="F1089" s="6">
        <v>1.0</v>
      </c>
      <c r="G1089" s="5" t="s">
        <v>1825</v>
      </c>
      <c r="H1089" s="20">
        <f t="shared" si="1"/>
        <v>0</v>
      </c>
      <c r="I1089" s="5" t="s">
        <v>1841</v>
      </c>
      <c r="J1089" s="5" t="s">
        <v>1842</v>
      </c>
      <c r="K1089" s="5" t="s">
        <v>1843</v>
      </c>
    </row>
    <row r="1090">
      <c r="A1090" s="5" t="s">
        <v>4787</v>
      </c>
      <c r="B1090" s="5" t="s">
        <v>12264</v>
      </c>
      <c r="C1090" s="6">
        <v>1983.0</v>
      </c>
      <c r="D1090" s="19">
        <v>280.0</v>
      </c>
      <c r="E1090" s="14">
        <v>0.3</v>
      </c>
      <c r="F1090" s="20"/>
      <c r="G1090" s="20"/>
      <c r="H1090" s="91">
        <f t="shared" si="1"/>
        <v>0.3</v>
      </c>
      <c r="I1090" s="5" t="s">
        <v>5373</v>
      </c>
      <c r="J1090" s="5" t="s">
        <v>5374</v>
      </c>
      <c r="K1090" s="5" t="s">
        <v>5375</v>
      </c>
    </row>
    <row r="1091">
      <c r="A1091" s="5" t="s">
        <v>1225</v>
      </c>
      <c r="B1091" s="5" t="s">
        <v>12219</v>
      </c>
      <c r="C1091" s="6">
        <v>1983.0</v>
      </c>
      <c r="D1091" s="19">
        <v>300.0</v>
      </c>
      <c r="E1091" s="14">
        <v>3.0</v>
      </c>
      <c r="F1091" s="6">
        <v>1.0</v>
      </c>
      <c r="G1091" s="5" t="s">
        <v>1825</v>
      </c>
      <c r="H1091" s="20">
        <f t="shared" si="1"/>
        <v>0</v>
      </c>
      <c r="I1091" s="5" t="s">
        <v>1844</v>
      </c>
      <c r="J1091" s="5" t="s">
        <v>1845</v>
      </c>
      <c r="K1091" s="5" t="s">
        <v>1846</v>
      </c>
    </row>
    <row r="1092">
      <c r="A1092" s="5" t="s">
        <v>1319</v>
      </c>
      <c r="B1092" s="5" t="s">
        <v>12219</v>
      </c>
      <c r="C1092" s="6">
        <v>1983.0</v>
      </c>
      <c r="D1092" s="19">
        <v>350.0</v>
      </c>
      <c r="E1092" s="14">
        <v>2.0</v>
      </c>
      <c r="F1092" s="6">
        <v>1.0</v>
      </c>
      <c r="G1092" s="5" t="s">
        <v>1825</v>
      </c>
      <c r="H1092" s="20">
        <f t="shared" si="1"/>
        <v>0</v>
      </c>
      <c r="I1092" s="5" t="s">
        <v>1847</v>
      </c>
      <c r="J1092" s="5" t="s">
        <v>1848</v>
      </c>
      <c r="K1092" s="5" t="s">
        <v>1849</v>
      </c>
    </row>
    <row r="1093">
      <c r="A1093" s="5" t="s">
        <v>802</v>
      </c>
      <c r="B1093" s="5" t="s">
        <v>12219</v>
      </c>
      <c r="C1093" s="6">
        <v>1983.0</v>
      </c>
      <c r="D1093" s="19">
        <v>360.0</v>
      </c>
      <c r="E1093" s="14">
        <v>6.0</v>
      </c>
      <c r="F1093" s="6">
        <v>1.0</v>
      </c>
      <c r="G1093" s="5" t="s">
        <v>1825</v>
      </c>
      <c r="H1093" s="20">
        <f t="shared" si="1"/>
        <v>0</v>
      </c>
      <c r="I1093" s="5" t="s">
        <v>1850</v>
      </c>
      <c r="J1093" s="5" t="s">
        <v>1851</v>
      </c>
      <c r="K1093" s="5" t="s">
        <v>1852</v>
      </c>
    </row>
    <row r="1094">
      <c r="A1094" s="5" t="s">
        <v>5037</v>
      </c>
      <c r="B1094" s="5" t="s">
        <v>12227</v>
      </c>
      <c r="C1094" s="6">
        <v>1983.0</v>
      </c>
      <c r="D1094" s="19">
        <v>370.0</v>
      </c>
      <c r="E1094" s="14">
        <v>0.3</v>
      </c>
      <c r="F1094" s="20"/>
      <c r="G1094" s="20"/>
      <c r="H1094" s="91">
        <f t="shared" si="1"/>
        <v>0.3</v>
      </c>
      <c r="I1094" s="5" t="s">
        <v>5376</v>
      </c>
      <c r="J1094" s="5" t="s">
        <v>5377</v>
      </c>
      <c r="K1094" s="5" t="s">
        <v>5378</v>
      </c>
    </row>
    <row r="1095">
      <c r="A1095" s="5" t="s">
        <v>4457</v>
      </c>
      <c r="B1095" s="5" t="s">
        <v>12224</v>
      </c>
      <c r="C1095" s="6">
        <v>1983.0</v>
      </c>
      <c r="D1095" s="19">
        <v>410.0</v>
      </c>
      <c r="E1095" s="14">
        <v>0.5</v>
      </c>
      <c r="F1095" s="20"/>
      <c r="G1095" s="20"/>
      <c r="H1095" s="91">
        <f t="shared" si="1"/>
        <v>0.5</v>
      </c>
      <c r="I1095" s="5" t="s">
        <v>5379</v>
      </c>
      <c r="J1095" s="5" t="s">
        <v>5380</v>
      </c>
      <c r="K1095" s="5" t="s">
        <v>5381</v>
      </c>
    </row>
    <row r="1096">
      <c r="A1096" s="5" t="s">
        <v>6810</v>
      </c>
      <c r="B1096" s="5" t="s">
        <v>11754</v>
      </c>
      <c r="C1096" s="6">
        <v>1983.0</v>
      </c>
      <c r="D1096" s="6">
        <v>450.0</v>
      </c>
      <c r="E1096" s="14">
        <v>0.3</v>
      </c>
      <c r="F1096" s="20"/>
      <c r="G1096" s="20"/>
      <c r="H1096" s="91">
        <f t="shared" si="1"/>
        <v>0.3</v>
      </c>
      <c r="I1096" s="5" t="s">
        <v>7163</v>
      </c>
      <c r="J1096" s="5" t="s">
        <v>7164</v>
      </c>
      <c r="K1096" s="5" t="s">
        <v>7165</v>
      </c>
    </row>
    <row r="1097">
      <c r="A1097" s="5" t="s">
        <v>4321</v>
      </c>
      <c r="B1097" s="5" t="s">
        <v>12247</v>
      </c>
      <c r="C1097" s="6">
        <v>1983.0</v>
      </c>
      <c r="D1097" s="19">
        <v>463.0</v>
      </c>
      <c r="E1097" s="14">
        <v>0.3</v>
      </c>
      <c r="F1097" s="20"/>
      <c r="G1097" s="20"/>
      <c r="H1097" s="91">
        <f t="shared" si="1"/>
        <v>0.3</v>
      </c>
      <c r="I1097" s="5" t="s">
        <v>5382</v>
      </c>
      <c r="J1097" s="5" t="s">
        <v>5383</v>
      </c>
      <c r="K1097" s="5" t="s">
        <v>5384</v>
      </c>
    </row>
    <row r="1098">
      <c r="A1098" s="5" t="s">
        <v>1853</v>
      </c>
      <c r="B1098" s="5" t="s">
        <v>12219</v>
      </c>
      <c r="C1098" s="6">
        <v>1983.0</v>
      </c>
      <c r="D1098" s="19">
        <v>482.0</v>
      </c>
      <c r="E1098" s="14">
        <v>11.0</v>
      </c>
      <c r="F1098" s="6">
        <v>1.0</v>
      </c>
      <c r="G1098" s="5" t="s">
        <v>1650</v>
      </c>
      <c r="H1098" s="20">
        <f t="shared" si="1"/>
        <v>0</v>
      </c>
      <c r="I1098" s="5" t="s">
        <v>1854</v>
      </c>
      <c r="J1098" s="5" t="s">
        <v>1855</v>
      </c>
      <c r="K1098" s="5" t="s">
        <v>1856</v>
      </c>
    </row>
    <row r="1099">
      <c r="A1099" s="5" t="s">
        <v>654</v>
      </c>
      <c r="B1099" s="5" t="s">
        <v>12219</v>
      </c>
      <c r="C1099" s="6">
        <v>1983.0</v>
      </c>
      <c r="D1099" s="19">
        <v>490.0</v>
      </c>
      <c r="E1099" s="14">
        <v>0.9</v>
      </c>
      <c r="F1099" s="6">
        <v>1.0</v>
      </c>
      <c r="G1099" s="5" t="s">
        <v>1825</v>
      </c>
      <c r="H1099" s="20">
        <f t="shared" si="1"/>
        <v>0</v>
      </c>
      <c r="I1099" s="5" t="s">
        <v>1857</v>
      </c>
      <c r="J1099" s="5" t="s">
        <v>1858</v>
      </c>
      <c r="K1099" s="5" t="s">
        <v>1859</v>
      </c>
    </row>
    <row r="1100">
      <c r="A1100" s="5" t="s">
        <v>1860</v>
      </c>
      <c r="B1100" s="5" t="s">
        <v>12219</v>
      </c>
      <c r="C1100" s="6">
        <v>1983.0</v>
      </c>
      <c r="D1100" s="19">
        <v>498.0</v>
      </c>
      <c r="E1100" s="14">
        <v>7.54</v>
      </c>
      <c r="F1100" s="6">
        <v>1.0</v>
      </c>
      <c r="G1100" s="5" t="s">
        <v>1825</v>
      </c>
      <c r="H1100" s="20">
        <f t="shared" si="1"/>
        <v>0</v>
      </c>
      <c r="I1100" s="5" t="s">
        <v>1861</v>
      </c>
      <c r="J1100" s="5" t="s">
        <v>1862</v>
      </c>
      <c r="K1100" s="5" t="s">
        <v>1863</v>
      </c>
    </row>
    <row r="1101">
      <c r="A1101" s="5" t="s">
        <v>890</v>
      </c>
      <c r="B1101" s="5" t="s">
        <v>12219</v>
      </c>
      <c r="C1101" s="6">
        <v>1983.0</v>
      </c>
      <c r="D1101" s="19">
        <v>500.0</v>
      </c>
      <c r="E1101" s="14">
        <v>1.0</v>
      </c>
      <c r="F1101" s="6">
        <v>1.0</v>
      </c>
      <c r="G1101" s="5" t="s">
        <v>1825</v>
      </c>
      <c r="H1101" s="20">
        <f t="shared" si="1"/>
        <v>0</v>
      </c>
      <c r="I1101" s="5" t="s">
        <v>1864</v>
      </c>
      <c r="J1101" s="5" t="s">
        <v>1865</v>
      </c>
      <c r="K1101" s="5" t="s">
        <v>1866</v>
      </c>
    </row>
    <row r="1102">
      <c r="A1102" s="5" t="s">
        <v>1496</v>
      </c>
      <c r="B1102" s="5" t="s">
        <v>12219</v>
      </c>
      <c r="C1102" s="6">
        <v>1983.0</v>
      </c>
      <c r="D1102" s="19">
        <v>530.0</v>
      </c>
      <c r="E1102" s="14">
        <v>1.25</v>
      </c>
      <c r="F1102" s="6">
        <v>1.0</v>
      </c>
      <c r="G1102" s="5" t="s">
        <v>1825</v>
      </c>
      <c r="H1102" s="20">
        <f t="shared" si="1"/>
        <v>0</v>
      </c>
      <c r="I1102" s="5" t="s">
        <v>1867</v>
      </c>
      <c r="J1102" s="5" t="s">
        <v>1868</v>
      </c>
      <c r="K1102" s="5" t="s">
        <v>1869</v>
      </c>
    </row>
    <row r="1103">
      <c r="A1103" s="5" t="s">
        <v>1586</v>
      </c>
      <c r="B1103" s="5" t="s">
        <v>12219</v>
      </c>
      <c r="C1103" s="6">
        <v>1983.0</v>
      </c>
      <c r="D1103" s="19">
        <v>540.0</v>
      </c>
      <c r="E1103" s="14">
        <v>1.11</v>
      </c>
      <c r="F1103" s="6">
        <v>1.0</v>
      </c>
      <c r="G1103" s="5" t="s">
        <v>1650</v>
      </c>
      <c r="H1103" s="20">
        <f t="shared" si="1"/>
        <v>0</v>
      </c>
      <c r="I1103" s="5" t="s">
        <v>1870</v>
      </c>
      <c r="J1103" s="5" t="s">
        <v>1871</v>
      </c>
      <c r="K1103" s="5" t="s">
        <v>1872</v>
      </c>
    </row>
    <row r="1104">
      <c r="A1104" s="5" t="s">
        <v>289</v>
      </c>
      <c r="B1104" s="5" t="s">
        <v>12219</v>
      </c>
      <c r="C1104" s="6">
        <v>1983.0</v>
      </c>
      <c r="D1104" s="19">
        <v>550.0</v>
      </c>
      <c r="E1104" s="14">
        <v>2.0</v>
      </c>
      <c r="F1104" s="6">
        <v>1.0</v>
      </c>
      <c r="G1104" s="5" t="s">
        <v>1825</v>
      </c>
      <c r="H1104" s="20">
        <f t="shared" si="1"/>
        <v>0</v>
      </c>
      <c r="I1104" s="5" t="s">
        <v>1873</v>
      </c>
      <c r="J1104" s="5" t="s">
        <v>1874</v>
      </c>
      <c r="K1104" s="5" t="s">
        <v>1875</v>
      </c>
    </row>
    <row r="1105">
      <c r="A1105" s="5" t="s">
        <v>758</v>
      </c>
      <c r="B1105" s="5" t="s">
        <v>12219</v>
      </c>
      <c r="C1105" s="6">
        <v>1983.0</v>
      </c>
      <c r="D1105" s="19">
        <v>580.0</v>
      </c>
      <c r="E1105" s="14">
        <v>0.95</v>
      </c>
      <c r="F1105" s="6">
        <v>1.0</v>
      </c>
      <c r="G1105" s="5" t="s">
        <v>1825</v>
      </c>
      <c r="H1105" s="20">
        <f t="shared" si="1"/>
        <v>0</v>
      </c>
      <c r="I1105" s="5" t="s">
        <v>1876</v>
      </c>
      <c r="J1105" s="5" t="s">
        <v>1877</v>
      </c>
      <c r="K1105" s="5" t="s">
        <v>1878</v>
      </c>
    </row>
    <row r="1106">
      <c r="A1106" s="5" t="s">
        <v>5272</v>
      </c>
      <c r="B1106" s="5" t="s">
        <v>12238</v>
      </c>
      <c r="C1106" s="6">
        <v>1983.0</v>
      </c>
      <c r="D1106" s="19">
        <v>595.0</v>
      </c>
      <c r="E1106" s="14">
        <v>0.85</v>
      </c>
      <c r="F1106" s="20"/>
      <c r="G1106" s="20"/>
      <c r="H1106" s="91">
        <f t="shared" si="1"/>
        <v>0.85</v>
      </c>
      <c r="I1106" s="5" t="s">
        <v>5385</v>
      </c>
      <c r="J1106" s="5" t="s">
        <v>5386</v>
      </c>
      <c r="K1106" s="5" t="s">
        <v>5387</v>
      </c>
    </row>
    <row r="1107">
      <c r="A1107" s="5" t="s">
        <v>1324</v>
      </c>
      <c r="B1107" s="5" t="s">
        <v>12219</v>
      </c>
      <c r="C1107" s="6">
        <v>1983.0</v>
      </c>
      <c r="D1107" s="19">
        <v>600.0</v>
      </c>
      <c r="E1107" s="14">
        <v>3.0</v>
      </c>
      <c r="F1107" s="6">
        <v>1.0</v>
      </c>
      <c r="G1107" s="5" t="s">
        <v>1825</v>
      </c>
      <c r="H1107" s="20">
        <f t="shared" si="1"/>
        <v>0</v>
      </c>
      <c r="I1107" s="5" t="s">
        <v>1879</v>
      </c>
      <c r="J1107" s="5" t="s">
        <v>1880</v>
      </c>
      <c r="K1107" s="5" t="s">
        <v>1881</v>
      </c>
    </row>
    <row r="1108">
      <c r="A1108" s="5" t="s">
        <v>563</v>
      </c>
      <c r="B1108" s="5" t="s">
        <v>12219</v>
      </c>
      <c r="C1108" s="6">
        <v>1983.0</v>
      </c>
      <c r="D1108" s="19">
        <v>603.0</v>
      </c>
      <c r="E1108" s="14">
        <v>0.8</v>
      </c>
      <c r="F1108" s="6">
        <v>1.0</v>
      </c>
      <c r="G1108" s="5" t="s">
        <v>1825</v>
      </c>
      <c r="H1108" s="20">
        <f t="shared" si="1"/>
        <v>0</v>
      </c>
      <c r="I1108" s="5" t="s">
        <v>1882</v>
      </c>
      <c r="J1108" s="5" t="s">
        <v>1883</v>
      </c>
      <c r="K1108" s="5" t="s">
        <v>1884</v>
      </c>
    </row>
    <row r="1109">
      <c r="A1109" s="5" t="s">
        <v>6825</v>
      </c>
      <c r="B1109" s="5" t="s">
        <v>11863</v>
      </c>
      <c r="C1109" s="6">
        <v>1983.0</v>
      </c>
      <c r="D1109" s="6">
        <v>610.0</v>
      </c>
      <c r="E1109" s="14">
        <v>0.4</v>
      </c>
      <c r="F1109" s="20"/>
      <c r="G1109" s="20"/>
      <c r="H1109" s="91">
        <f t="shared" si="1"/>
        <v>0.4</v>
      </c>
      <c r="I1109" s="5" t="s">
        <v>7166</v>
      </c>
      <c r="J1109" s="5" t="s">
        <v>7167</v>
      </c>
      <c r="K1109" s="5" t="s">
        <v>7168</v>
      </c>
    </row>
    <row r="1110">
      <c r="A1110" s="5" t="s">
        <v>1552</v>
      </c>
      <c r="B1110" s="5" t="s">
        <v>12219</v>
      </c>
      <c r="C1110" s="6">
        <v>1983.0</v>
      </c>
      <c r="D1110" s="19">
        <v>630.0</v>
      </c>
      <c r="E1110" s="14">
        <v>1.5</v>
      </c>
      <c r="F1110" s="6">
        <v>1.0</v>
      </c>
      <c r="G1110" s="5" t="s">
        <v>1825</v>
      </c>
      <c r="H1110" s="20">
        <f t="shared" si="1"/>
        <v>0</v>
      </c>
      <c r="I1110" s="5" t="s">
        <v>1885</v>
      </c>
      <c r="J1110" s="5" t="s">
        <v>1886</v>
      </c>
      <c r="K1110" s="5" t="s">
        <v>1887</v>
      </c>
    </row>
    <row r="1111">
      <c r="A1111" s="5" t="s">
        <v>5108</v>
      </c>
      <c r="B1111" s="5" t="s">
        <v>12251</v>
      </c>
      <c r="C1111" s="6">
        <v>1983.0</v>
      </c>
      <c r="D1111" s="19">
        <v>680.0</v>
      </c>
      <c r="E1111" s="14">
        <v>0.7</v>
      </c>
      <c r="F1111" s="20"/>
      <c r="G1111" s="20"/>
      <c r="H1111" s="91">
        <f t="shared" si="1"/>
        <v>0.7</v>
      </c>
      <c r="I1111" s="5" t="s">
        <v>5388</v>
      </c>
      <c r="J1111" s="5" t="s">
        <v>5389</v>
      </c>
      <c r="K1111" s="5" t="s">
        <v>5390</v>
      </c>
    </row>
    <row r="1112">
      <c r="A1112" s="5" t="s">
        <v>7128</v>
      </c>
      <c r="B1112" s="5" t="s">
        <v>11754</v>
      </c>
      <c r="C1112" s="6">
        <v>1983.0</v>
      </c>
      <c r="D1112" s="6">
        <v>699.0</v>
      </c>
      <c r="E1112" s="14">
        <v>0.75</v>
      </c>
      <c r="F1112" s="20"/>
      <c r="G1112" s="20"/>
      <c r="H1112" s="91">
        <f t="shared" si="1"/>
        <v>0.75</v>
      </c>
      <c r="I1112" s="5" t="s">
        <v>7172</v>
      </c>
      <c r="J1112" s="5" t="s">
        <v>7173</v>
      </c>
      <c r="K1112" s="5" t="s">
        <v>7174</v>
      </c>
    </row>
    <row r="1113">
      <c r="A1113" s="5" t="s">
        <v>4513</v>
      </c>
      <c r="B1113" s="5" t="s">
        <v>12251</v>
      </c>
      <c r="C1113" s="6">
        <v>1983.0</v>
      </c>
      <c r="D1113" s="19">
        <v>715.0</v>
      </c>
      <c r="E1113" s="14">
        <v>1.09</v>
      </c>
      <c r="F1113" s="20"/>
      <c r="G1113" s="20"/>
      <c r="H1113" s="91">
        <f t="shared" si="1"/>
        <v>1.09</v>
      </c>
      <c r="I1113" s="5" t="s">
        <v>5391</v>
      </c>
      <c r="J1113" s="5" t="s">
        <v>5392</v>
      </c>
      <c r="K1113" s="5" t="s">
        <v>5393</v>
      </c>
    </row>
    <row r="1114">
      <c r="A1114" s="5" t="s">
        <v>6991</v>
      </c>
      <c r="B1114" s="5" t="s">
        <v>11863</v>
      </c>
      <c r="C1114" s="6">
        <v>1983.0</v>
      </c>
      <c r="D1114" s="6">
        <v>760.0</v>
      </c>
      <c r="E1114" s="14">
        <v>0.45</v>
      </c>
      <c r="F1114" s="20"/>
      <c r="G1114" s="20"/>
      <c r="H1114" s="91">
        <f t="shared" si="1"/>
        <v>0.45</v>
      </c>
      <c r="I1114" s="5" t="s">
        <v>7175</v>
      </c>
      <c r="J1114" s="5" t="s">
        <v>7176</v>
      </c>
      <c r="K1114" s="5" t="s">
        <v>7177</v>
      </c>
    </row>
    <row r="1115">
      <c r="A1115" s="5" t="s">
        <v>1289</v>
      </c>
      <c r="B1115" s="5" t="s">
        <v>12219</v>
      </c>
      <c r="C1115" s="6">
        <v>1983.0</v>
      </c>
      <c r="D1115" s="19">
        <v>770.0</v>
      </c>
      <c r="E1115" s="14">
        <v>1.25</v>
      </c>
      <c r="F1115" s="6">
        <v>1.0</v>
      </c>
      <c r="G1115" s="5" t="s">
        <v>1825</v>
      </c>
      <c r="H1115" s="20">
        <f t="shared" si="1"/>
        <v>0</v>
      </c>
      <c r="I1115" s="5" t="s">
        <v>1888</v>
      </c>
      <c r="J1115" s="5" t="s">
        <v>1889</v>
      </c>
      <c r="K1115" s="5" t="s">
        <v>1890</v>
      </c>
    </row>
    <row r="1116">
      <c r="A1116" s="5" t="s">
        <v>7190</v>
      </c>
      <c r="B1116" s="5" t="s">
        <v>11863</v>
      </c>
      <c r="C1116" s="6">
        <v>1984.0</v>
      </c>
      <c r="D1116" s="6">
        <v>8.0</v>
      </c>
      <c r="E1116" s="14">
        <v>30.0</v>
      </c>
      <c r="F1116" s="20"/>
      <c r="G1116" s="20"/>
      <c r="H1116" s="91">
        <f t="shared" si="1"/>
        <v>30</v>
      </c>
      <c r="I1116" s="5" t="s">
        <v>7191</v>
      </c>
      <c r="J1116" s="5" t="s">
        <v>7192</v>
      </c>
      <c r="K1116" s="5" t="s">
        <v>7193</v>
      </c>
    </row>
    <row r="1117">
      <c r="A1117" s="5" t="s">
        <v>1319</v>
      </c>
      <c r="B1117" s="5" t="s">
        <v>12219</v>
      </c>
      <c r="C1117" s="6">
        <v>1984.0</v>
      </c>
      <c r="D1117" s="19">
        <v>10.0</v>
      </c>
      <c r="E1117" s="14">
        <v>1.0</v>
      </c>
      <c r="F1117" s="6">
        <v>1.0</v>
      </c>
      <c r="G1117" s="5" t="s">
        <v>1891</v>
      </c>
      <c r="H1117" s="20">
        <f t="shared" si="1"/>
        <v>0</v>
      </c>
      <c r="I1117" s="5" t="s">
        <v>1892</v>
      </c>
      <c r="J1117" s="5" t="s">
        <v>1893</v>
      </c>
      <c r="K1117" s="5" t="s">
        <v>1894</v>
      </c>
    </row>
    <row r="1118">
      <c r="A1118" s="5" t="s">
        <v>1860</v>
      </c>
      <c r="B1118" s="5" t="s">
        <v>12219</v>
      </c>
      <c r="C1118" s="6">
        <v>1984.0</v>
      </c>
      <c r="D1118" s="19">
        <v>30.0</v>
      </c>
      <c r="E1118" s="14">
        <v>2.61</v>
      </c>
      <c r="F1118" s="20"/>
      <c r="G1118" s="20"/>
      <c r="H1118" s="91">
        <f t="shared" si="1"/>
        <v>2.61</v>
      </c>
      <c r="I1118" s="5" t="s">
        <v>1895</v>
      </c>
      <c r="J1118" s="5" t="s">
        <v>1896</v>
      </c>
      <c r="K1118" s="5" t="s">
        <v>1897</v>
      </c>
    </row>
    <row r="1119">
      <c r="A1119" s="5" t="s">
        <v>4550</v>
      </c>
      <c r="B1119" s="5" t="s">
        <v>12224</v>
      </c>
      <c r="C1119" s="6">
        <v>1984.0</v>
      </c>
      <c r="D1119" s="19">
        <v>35.0</v>
      </c>
      <c r="E1119" s="14">
        <v>0.25</v>
      </c>
      <c r="F1119" s="20"/>
      <c r="G1119" s="20"/>
      <c r="H1119" s="91">
        <f t="shared" si="1"/>
        <v>0.25</v>
      </c>
      <c r="I1119" s="5" t="s">
        <v>5394</v>
      </c>
      <c r="J1119" s="5" t="s">
        <v>5395</v>
      </c>
      <c r="K1119" s="5" t="s">
        <v>5396</v>
      </c>
    </row>
    <row r="1120">
      <c r="A1120" s="5" t="s">
        <v>7184</v>
      </c>
      <c r="B1120" s="5" t="s">
        <v>11873</v>
      </c>
      <c r="C1120" s="6">
        <v>1984.0</v>
      </c>
      <c r="D1120" s="6">
        <v>48.0</v>
      </c>
      <c r="E1120" s="14">
        <v>1.5</v>
      </c>
      <c r="F1120" s="20"/>
      <c r="G1120" s="20"/>
      <c r="H1120" s="91">
        <f t="shared" si="1"/>
        <v>1.5</v>
      </c>
      <c r="I1120" s="5" t="s">
        <v>7194</v>
      </c>
      <c r="J1120" s="5" t="s">
        <v>7195</v>
      </c>
      <c r="K1120" s="5" t="s">
        <v>7196</v>
      </c>
    </row>
    <row r="1121">
      <c r="A1121" s="5" t="s">
        <v>1552</v>
      </c>
      <c r="B1121" s="5" t="s">
        <v>12219</v>
      </c>
      <c r="C1121" s="6">
        <v>1984.0</v>
      </c>
      <c r="D1121" s="19">
        <v>60.0</v>
      </c>
      <c r="E1121" s="14">
        <v>1.25</v>
      </c>
      <c r="F1121" s="6">
        <v>1.0</v>
      </c>
      <c r="G1121" s="5" t="s">
        <v>1557</v>
      </c>
      <c r="H1121" s="20">
        <f t="shared" si="1"/>
        <v>0</v>
      </c>
      <c r="I1121" s="5" t="s">
        <v>1898</v>
      </c>
      <c r="J1121" s="5" t="s">
        <v>1899</v>
      </c>
      <c r="K1121" s="5" t="s">
        <v>1900</v>
      </c>
    </row>
    <row r="1122">
      <c r="A1122" s="5" t="s">
        <v>890</v>
      </c>
      <c r="B1122" s="5" t="s">
        <v>12219</v>
      </c>
      <c r="C1122" s="6">
        <v>1984.0</v>
      </c>
      <c r="D1122" s="19">
        <v>100.0</v>
      </c>
      <c r="E1122" s="14">
        <v>1.25</v>
      </c>
      <c r="F1122" s="6">
        <v>1.0</v>
      </c>
      <c r="G1122" s="5" t="s">
        <v>1557</v>
      </c>
      <c r="H1122" s="20">
        <f t="shared" si="1"/>
        <v>0</v>
      </c>
      <c r="I1122" s="5" t="s">
        <v>1901</v>
      </c>
      <c r="J1122" s="5" t="s">
        <v>1902</v>
      </c>
      <c r="K1122" s="5" t="s">
        <v>1903</v>
      </c>
    </row>
    <row r="1123">
      <c r="A1123" s="5" t="s">
        <v>1586</v>
      </c>
      <c r="B1123" s="5" t="s">
        <v>12219</v>
      </c>
      <c r="C1123" s="6">
        <v>1984.0</v>
      </c>
      <c r="D1123" s="19">
        <v>130.0</v>
      </c>
      <c r="E1123" s="14">
        <v>0.22</v>
      </c>
      <c r="F1123" s="6">
        <v>1.0</v>
      </c>
      <c r="G1123" s="5" t="s">
        <v>1891</v>
      </c>
      <c r="H1123" s="20">
        <f t="shared" si="1"/>
        <v>0</v>
      </c>
      <c r="I1123" s="5" t="s">
        <v>1904</v>
      </c>
      <c r="J1123" s="5" t="s">
        <v>1905</v>
      </c>
      <c r="K1123" s="5" t="s">
        <v>1906</v>
      </c>
    </row>
    <row r="1124">
      <c r="A1124" s="5" t="s">
        <v>6991</v>
      </c>
      <c r="B1124" s="5" t="s">
        <v>11863</v>
      </c>
      <c r="C1124" s="6">
        <v>1984.0</v>
      </c>
      <c r="D1124" s="6">
        <v>150.0</v>
      </c>
      <c r="E1124" s="14">
        <v>0.65</v>
      </c>
      <c r="F1124" s="20"/>
      <c r="G1124" s="20"/>
      <c r="H1124" s="91">
        <f t="shared" si="1"/>
        <v>0.65</v>
      </c>
      <c r="I1124" s="5" t="s">
        <v>7197</v>
      </c>
      <c r="J1124" s="5" t="s">
        <v>7198</v>
      </c>
      <c r="K1124" s="5" t="s">
        <v>7199</v>
      </c>
    </row>
    <row r="1125">
      <c r="A1125" s="5" t="s">
        <v>7128</v>
      </c>
      <c r="B1125" s="5" t="s">
        <v>11754</v>
      </c>
      <c r="C1125" s="6">
        <v>1984.0</v>
      </c>
      <c r="D1125" s="6">
        <v>176.0</v>
      </c>
      <c r="E1125" s="14">
        <v>0.95</v>
      </c>
      <c r="F1125" s="20"/>
      <c r="G1125" s="20"/>
      <c r="H1125" s="91">
        <f t="shared" si="1"/>
        <v>0.95</v>
      </c>
      <c r="I1125" s="5" t="s">
        <v>7200</v>
      </c>
      <c r="J1125" s="5" t="s">
        <v>7201</v>
      </c>
      <c r="K1125" s="5" t="s">
        <v>7202</v>
      </c>
    </row>
    <row r="1126">
      <c r="A1126" s="5" t="s">
        <v>7178</v>
      </c>
      <c r="B1126" s="5" t="s">
        <v>11873</v>
      </c>
      <c r="C1126" s="6">
        <v>1984.0</v>
      </c>
      <c r="D1126" s="6">
        <v>182.0</v>
      </c>
      <c r="E1126" s="14">
        <v>2.83</v>
      </c>
      <c r="F1126" s="20"/>
      <c r="G1126" s="20"/>
      <c r="H1126" s="91">
        <f t="shared" si="1"/>
        <v>2.83</v>
      </c>
      <c r="I1126" s="5" t="s">
        <v>7204</v>
      </c>
      <c r="J1126" s="5" t="s">
        <v>7205</v>
      </c>
      <c r="K1126" s="5" t="s">
        <v>7206</v>
      </c>
    </row>
    <row r="1127">
      <c r="A1127" s="5" t="s">
        <v>7013</v>
      </c>
      <c r="B1127" s="5" t="s">
        <v>11754</v>
      </c>
      <c r="C1127" s="6">
        <v>1984.0</v>
      </c>
      <c r="D1127" s="6">
        <v>195.0</v>
      </c>
      <c r="E1127" s="14">
        <v>0.65</v>
      </c>
      <c r="F1127" s="20"/>
      <c r="G1127" s="20"/>
      <c r="H1127" s="91">
        <f t="shared" si="1"/>
        <v>0.65</v>
      </c>
      <c r="I1127" s="5" t="s">
        <v>7207</v>
      </c>
      <c r="J1127" s="5" t="s">
        <v>7208</v>
      </c>
      <c r="K1127" s="5" t="s">
        <v>7209</v>
      </c>
    </row>
    <row r="1128">
      <c r="A1128" s="5" t="s">
        <v>5108</v>
      </c>
      <c r="B1128" s="5" t="s">
        <v>12251</v>
      </c>
      <c r="C1128" s="6">
        <v>1984.0</v>
      </c>
      <c r="D1128" s="19">
        <v>200.0</v>
      </c>
      <c r="E1128" s="14">
        <v>0.85</v>
      </c>
      <c r="F1128" s="20"/>
      <c r="G1128" s="20"/>
      <c r="H1128" s="91">
        <f t="shared" si="1"/>
        <v>0.85</v>
      </c>
      <c r="I1128" s="5" t="s">
        <v>5397</v>
      </c>
      <c r="J1128" s="5" t="s">
        <v>5398</v>
      </c>
      <c r="K1128" s="5" t="s">
        <v>5399</v>
      </c>
    </row>
    <row r="1129">
      <c r="A1129" s="5" t="s">
        <v>563</v>
      </c>
      <c r="B1129" s="5" t="s">
        <v>12219</v>
      </c>
      <c r="C1129" s="6">
        <v>1984.0</v>
      </c>
      <c r="D1129" s="19">
        <v>210.0</v>
      </c>
      <c r="E1129" s="14">
        <v>1.0</v>
      </c>
      <c r="F1129" s="6">
        <v>1.0</v>
      </c>
      <c r="G1129" s="5" t="s">
        <v>1561</v>
      </c>
      <c r="H1129" s="20">
        <f t="shared" si="1"/>
        <v>0</v>
      </c>
      <c r="I1129" s="5" t="s">
        <v>1907</v>
      </c>
      <c r="J1129" s="5" t="s">
        <v>1908</v>
      </c>
      <c r="K1129" s="5" t="s">
        <v>1909</v>
      </c>
    </row>
    <row r="1130">
      <c r="A1130" s="5" t="s">
        <v>1660</v>
      </c>
      <c r="B1130" s="5" t="s">
        <v>12219</v>
      </c>
      <c r="C1130" s="6">
        <v>1984.0</v>
      </c>
      <c r="D1130" s="19">
        <v>230.0</v>
      </c>
      <c r="E1130" s="14">
        <v>1.88</v>
      </c>
      <c r="F1130" s="20"/>
      <c r="G1130" s="20"/>
      <c r="H1130" s="91">
        <f t="shared" si="1"/>
        <v>1.88</v>
      </c>
      <c r="I1130" s="5" t="s">
        <v>1911</v>
      </c>
      <c r="J1130" s="5" t="s">
        <v>1912</v>
      </c>
      <c r="K1130" s="5" t="s">
        <v>1913</v>
      </c>
    </row>
    <row r="1131">
      <c r="A1131" s="5" t="s">
        <v>1496</v>
      </c>
      <c r="B1131" s="5" t="s">
        <v>12219</v>
      </c>
      <c r="C1131" s="6">
        <v>1984.0</v>
      </c>
      <c r="D1131" s="19">
        <v>240.0</v>
      </c>
      <c r="E1131" s="14">
        <v>1.5</v>
      </c>
      <c r="F1131" s="6">
        <v>1.0</v>
      </c>
      <c r="G1131" s="5" t="s">
        <v>1914</v>
      </c>
      <c r="H1131" s="20">
        <f t="shared" si="1"/>
        <v>0</v>
      </c>
      <c r="I1131" s="5" t="s">
        <v>1915</v>
      </c>
      <c r="J1131" s="5" t="s">
        <v>1916</v>
      </c>
      <c r="K1131" s="5" t="s">
        <v>1917</v>
      </c>
    </row>
    <row r="1132">
      <c r="A1132" s="5" t="s">
        <v>1853</v>
      </c>
      <c r="B1132" s="5" t="s">
        <v>12219</v>
      </c>
      <c r="C1132" s="6">
        <v>1984.0</v>
      </c>
      <c r="D1132" s="19">
        <v>251.0</v>
      </c>
      <c r="E1132" s="14">
        <v>3.55</v>
      </c>
      <c r="F1132" s="6">
        <v>1.0</v>
      </c>
      <c r="G1132" s="5" t="s">
        <v>1650</v>
      </c>
      <c r="H1132" s="20">
        <f t="shared" si="1"/>
        <v>0</v>
      </c>
      <c r="I1132" s="5" t="s">
        <v>1918</v>
      </c>
      <c r="J1132" s="5" t="s">
        <v>1919</v>
      </c>
      <c r="K1132" s="5" t="s">
        <v>1920</v>
      </c>
    </row>
    <row r="1133">
      <c r="A1133" s="5" t="s">
        <v>6618</v>
      </c>
      <c r="B1133" s="5" t="s">
        <v>11863</v>
      </c>
      <c r="C1133" s="6">
        <v>1984.0</v>
      </c>
      <c r="D1133" s="6">
        <v>300.0</v>
      </c>
      <c r="E1133" s="14">
        <v>2.25</v>
      </c>
      <c r="F1133" s="20"/>
      <c r="G1133" s="20"/>
      <c r="H1133" s="91">
        <f t="shared" si="1"/>
        <v>2.25</v>
      </c>
      <c r="I1133" s="5" t="s">
        <v>7210</v>
      </c>
      <c r="J1133" s="5" t="s">
        <v>7211</v>
      </c>
      <c r="K1133" s="5" t="s">
        <v>7212</v>
      </c>
    </row>
    <row r="1134">
      <c r="A1134" s="5" t="s">
        <v>5272</v>
      </c>
      <c r="B1134" s="5" t="s">
        <v>12238</v>
      </c>
      <c r="C1134" s="6">
        <v>1984.0</v>
      </c>
      <c r="D1134" s="19">
        <v>370.0</v>
      </c>
      <c r="E1134" s="14">
        <v>0.75</v>
      </c>
      <c r="F1134" s="20"/>
      <c r="G1134" s="20"/>
      <c r="H1134" s="91">
        <f t="shared" si="1"/>
        <v>0.75</v>
      </c>
      <c r="I1134" s="5" t="s">
        <v>5400</v>
      </c>
      <c r="J1134" s="5" t="s">
        <v>5401</v>
      </c>
      <c r="K1134" s="5" t="s">
        <v>5402</v>
      </c>
    </row>
    <row r="1135">
      <c r="A1135" s="5" t="s">
        <v>6825</v>
      </c>
      <c r="B1135" s="5" t="s">
        <v>11863</v>
      </c>
      <c r="C1135" s="6">
        <v>1984.0</v>
      </c>
      <c r="D1135" s="6">
        <v>380.0</v>
      </c>
      <c r="E1135" s="14">
        <v>0.24</v>
      </c>
      <c r="F1135" s="20"/>
      <c r="G1135" s="20"/>
      <c r="H1135" s="91">
        <f t="shared" si="1"/>
        <v>0.24</v>
      </c>
      <c r="I1135" s="5" t="s">
        <v>7213</v>
      </c>
      <c r="J1135" s="5" t="s">
        <v>7214</v>
      </c>
      <c r="K1135" s="5" t="s">
        <v>7215</v>
      </c>
    </row>
    <row r="1136">
      <c r="A1136" s="5" t="s">
        <v>4513</v>
      </c>
      <c r="B1136" s="5" t="s">
        <v>12251</v>
      </c>
      <c r="C1136" s="6">
        <v>1984.0</v>
      </c>
      <c r="D1136" s="19">
        <v>385.0</v>
      </c>
      <c r="E1136" s="14">
        <v>0.4</v>
      </c>
      <c r="F1136" s="20"/>
      <c r="G1136" s="20"/>
      <c r="H1136" s="91">
        <f t="shared" si="1"/>
        <v>0.4</v>
      </c>
      <c r="I1136" s="5" t="s">
        <v>5403</v>
      </c>
      <c r="J1136" s="5" t="s">
        <v>5404</v>
      </c>
      <c r="K1136" s="5" t="s">
        <v>5405</v>
      </c>
    </row>
    <row r="1137">
      <c r="A1137" s="5" t="s">
        <v>7085</v>
      </c>
      <c r="B1137" s="5" t="s">
        <v>11754</v>
      </c>
      <c r="C1137" s="6">
        <v>1984.0</v>
      </c>
      <c r="D1137" s="6">
        <v>434.0</v>
      </c>
      <c r="E1137" s="14">
        <v>0.85</v>
      </c>
      <c r="F1137" s="20"/>
      <c r="G1137" s="20"/>
      <c r="H1137" s="91">
        <f t="shared" si="1"/>
        <v>0.85</v>
      </c>
      <c r="I1137" s="5" t="s">
        <v>7216</v>
      </c>
      <c r="J1137" s="5" t="s">
        <v>7217</v>
      </c>
      <c r="K1137" s="5" t="s">
        <v>7218</v>
      </c>
    </row>
    <row r="1138">
      <c r="A1138" s="5" t="s">
        <v>5037</v>
      </c>
      <c r="B1138" s="5" t="s">
        <v>12227</v>
      </c>
      <c r="C1138" s="6">
        <v>1984.0</v>
      </c>
      <c r="D1138" s="19">
        <v>450.0</v>
      </c>
      <c r="E1138" s="14">
        <v>1.08</v>
      </c>
      <c r="F1138" s="20"/>
      <c r="G1138" s="20"/>
      <c r="H1138" s="91">
        <f t="shared" si="1"/>
        <v>1.08</v>
      </c>
      <c r="I1138" s="5" t="s">
        <v>5406</v>
      </c>
      <c r="J1138" s="5" t="s">
        <v>5407</v>
      </c>
      <c r="K1138" s="5" t="s">
        <v>5408</v>
      </c>
    </row>
    <row r="1139">
      <c r="A1139" s="5" t="s">
        <v>1289</v>
      </c>
      <c r="B1139" s="5" t="s">
        <v>12219</v>
      </c>
      <c r="C1139" s="6">
        <v>1984.0</v>
      </c>
      <c r="D1139" s="19">
        <v>460.0</v>
      </c>
      <c r="E1139" s="14">
        <v>1.75</v>
      </c>
      <c r="F1139" s="6">
        <v>1.0</v>
      </c>
      <c r="G1139" s="5" t="s">
        <v>1561</v>
      </c>
      <c r="H1139" s="20">
        <f t="shared" si="1"/>
        <v>0</v>
      </c>
      <c r="I1139" s="5" t="s">
        <v>1921</v>
      </c>
      <c r="J1139" s="5" t="s">
        <v>1922</v>
      </c>
      <c r="K1139" s="5" t="s">
        <v>1923</v>
      </c>
    </row>
    <row r="1140">
      <c r="A1140" s="5" t="s">
        <v>802</v>
      </c>
      <c r="B1140" s="5" t="s">
        <v>12219</v>
      </c>
      <c r="C1140" s="6">
        <v>1984.0</v>
      </c>
      <c r="D1140" s="19">
        <v>470.0</v>
      </c>
      <c r="E1140" s="14">
        <v>3.5</v>
      </c>
      <c r="F1140" s="6">
        <v>1.0</v>
      </c>
      <c r="G1140" s="5" t="s">
        <v>1557</v>
      </c>
      <c r="H1140" s="20">
        <f t="shared" si="1"/>
        <v>0</v>
      </c>
      <c r="I1140" s="5" t="s">
        <v>1924</v>
      </c>
      <c r="J1140" s="5" t="s">
        <v>1925</v>
      </c>
      <c r="K1140" s="5" t="s">
        <v>1926</v>
      </c>
    </row>
    <row r="1141">
      <c r="A1141" s="5" t="s">
        <v>4545</v>
      </c>
      <c r="B1141" s="5" t="s">
        <v>12247</v>
      </c>
      <c r="C1141" s="6">
        <v>1984.0</v>
      </c>
      <c r="D1141" s="19">
        <v>483.0</v>
      </c>
      <c r="E1141" s="14">
        <v>0.7</v>
      </c>
      <c r="F1141" s="20"/>
      <c r="G1141" s="20"/>
      <c r="H1141" s="91">
        <f t="shared" si="1"/>
        <v>0.7</v>
      </c>
      <c r="I1141" s="5" t="s">
        <v>5409</v>
      </c>
      <c r="J1141" s="5" t="s">
        <v>5410</v>
      </c>
      <c r="K1141" s="5" t="s">
        <v>5411</v>
      </c>
    </row>
    <row r="1142">
      <c r="A1142" s="5" t="s">
        <v>1752</v>
      </c>
      <c r="B1142" s="5" t="s">
        <v>12219</v>
      </c>
      <c r="C1142" s="6">
        <v>1984.0</v>
      </c>
      <c r="D1142" s="19">
        <v>490.0</v>
      </c>
      <c r="E1142" s="14">
        <v>4.25</v>
      </c>
      <c r="F1142" s="6">
        <v>1.0</v>
      </c>
      <c r="G1142" s="5" t="s">
        <v>1914</v>
      </c>
      <c r="H1142" s="20">
        <f t="shared" si="1"/>
        <v>0</v>
      </c>
      <c r="I1142" s="5" t="s">
        <v>1927</v>
      </c>
      <c r="J1142" s="5" t="s">
        <v>1928</v>
      </c>
      <c r="K1142" s="5" t="s">
        <v>1929</v>
      </c>
    </row>
    <row r="1143">
      <c r="A1143" s="5" t="s">
        <v>4731</v>
      </c>
      <c r="B1143" s="5" t="s">
        <v>12222</v>
      </c>
      <c r="C1143" s="6">
        <v>1984.0</v>
      </c>
      <c r="D1143" s="19">
        <v>495.0</v>
      </c>
      <c r="E1143" s="14">
        <v>0.25</v>
      </c>
      <c r="F1143" s="20"/>
      <c r="G1143" s="20"/>
      <c r="H1143" s="91">
        <f t="shared" si="1"/>
        <v>0.25</v>
      </c>
      <c r="I1143" s="5" t="s">
        <v>5412</v>
      </c>
      <c r="J1143" s="5" t="s">
        <v>5413</v>
      </c>
      <c r="K1143" s="5" t="s">
        <v>5414</v>
      </c>
    </row>
    <row r="1144">
      <c r="A1144" s="5" t="s">
        <v>1324</v>
      </c>
      <c r="B1144" s="5" t="s">
        <v>12219</v>
      </c>
      <c r="C1144" s="6">
        <v>1984.0</v>
      </c>
      <c r="D1144" s="19">
        <v>500.0</v>
      </c>
      <c r="E1144" s="14">
        <v>1.5</v>
      </c>
      <c r="F1144" s="6">
        <v>1.0</v>
      </c>
      <c r="G1144" s="5" t="s">
        <v>1561</v>
      </c>
      <c r="H1144" s="20">
        <f t="shared" si="1"/>
        <v>0</v>
      </c>
      <c r="I1144" s="5" t="s">
        <v>1930</v>
      </c>
      <c r="J1144" s="5" t="s">
        <v>1931</v>
      </c>
      <c r="K1144" s="5" t="s">
        <v>1932</v>
      </c>
    </row>
    <row r="1145">
      <c r="A1145" s="5" t="s">
        <v>7017</v>
      </c>
      <c r="B1145" s="5" t="s">
        <v>11754</v>
      </c>
      <c r="C1145" s="6">
        <v>1984.0</v>
      </c>
      <c r="D1145" s="6">
        <v>510.0</v>
      </c>
      <c r="E1145" s="14">
        <v>0.85</v>
      </c>
      <c r="F1145" s="20"/>
      <c r="G1145" s="20"/>
      <c r="H1145" s="91">
        <f t="shared" si="1"/>
        <v>0.85</v>
      </c>
      <c r="I1145" s="5" t="s">
        <v>7219</v>
      </c>
      <c r="J1145" s="5" t="s">
        <v>7220</v>
      </c>
      <c r="K1145" s="5" t="s">
        <v>7221</v>
      </c>
    </row>
    <row r="1146">
      <c r="A1146" s="5" t="s">
        <v>5033</v>
      </c>
      <c r="B1146" s="5" t="s">
        <v>12287</v>
      </c>
      <c r="C1146" s="6">
        <v>1984.0</v>
      </c>
      <c r="D1146" s="19">
        <v>550.0</v>
      </c>
      <c r="E1146" s="14">
        <v>0.7</v>
      </c>
      <c r="F1146" s="20"/>
      <c r="G1146" s="20"/>
      <c r="H1146" s="91">
        <f t="shared" si="1"/>
        <v>0.7</v>
      </c>
      <c r="I1146" s="5" t="s">
        <v>5415</v>
      </c>
      <c r="J1146" s="5" t="s">
        <v>5416</v>
      </c>
      <c r="K1146" s="5" t="s">
        <v>5417</v>
      </c>
    </row>
    <row r="1147">
      <c r="A1147" s="5" t="s">
        <v>4844</v>
      </c>
      <c r="B1147" s="5" t="s">
        <v>12222</v>
      </c>
      <c r="C1147" s="6">
        <v>1984.0</v>
      </c>
      <c r="D1147" s="19">
        <v>560.0</v>
      </c>
      <c r="E1147" s="14">
        <v>0.75</v>
      </c>
      <c r="F1147" s="20"/>
      <c r="G1147" s="20"/>
      <c r="H1147" s="91">
        <f t="shared" si="1"/>
        <v>0.75</v>
      </c>
      <c r="I1147" s="5" t="s">
        <v>5418</v>
      </c>
      <c r="J1147" s="5" t="s">
        <v>5419</v>
      </c>
      <c r="K1147" s="5" t="s">
        <v>5420</v>
      </c>
    </row>
    <row r="1148">
      <c r="A1148" s="5" t="s">
        <v>5357</v>
      </c>
      <c r="B1148" s="5" t="s">
        <v>12247</v>
      </c>
      <c r="C1148" s="6">
        <v>1984.0</v>
      </c>
      <c r="D1148" s="19">
        <v>596.0</v>
      </c>
      <c r="E1148" s="14">
        <v>3.0</v>
      </c>
      <c r="F1148" s="20"/>
      <c r="G1148" s="20"/>
      <c r="H1148" s="91">
        <f t="shared" si="1"/>
        <v>3</v>
      </c>
      <c r="I1148" s="5" t="s">
        <v>5421</v>
      </c>
      <c r="J1148" s="5" t="s">
        <v>5422</v>
      </c>
      <c r="K1148" s="5" t="s">
        <v>5423</v>
      </c>
    </row>
    <row r="1149">
      <c r="A1149" s="5" t="s">
        <v>754</v>
      </c>
      <c r="B1149" s="5" t="s">
        <v>12219</v>
      </c>
      <c r="C1149" s="6">
        <v>1984.0</v>
      </c>
      <c r="D1149" s="19">
        <v>600.0</v>
      </c>
      <c r="E1149" s="14">
        <v>0.85</v>
      </c>
      <c r="F1149" s="6">
        <v>1.0</v>
      </c>
      <c r="G1149" s="5" t="s">
        <v>1561</v>
      </c>
      <c r="H1149" s="20">
        <f t="shared" si="1"/>
        <v>0</v>
      </c>
      <c r="I1149" s="5" t="s">
        <v>1933</v>
      </c>
      <c r="J1149" s="5" t="s">
        <v>1934</v>
      </c>
      <c r="K1149" s="5" t="s">
        <v>1935</v>
      </c>
    </row>
    <row r="1150">
      <c r="A1150" s="5" t="s">
        <v>6810</v>
      </c>
      <c r="B1150" s="5" t="s">
        <v>11754</v>
      </c>
      <c r="C1150" s="6">
        <v>1984.0</v>
      </c>
      <c r="D1150" s="6">
        <v>630.0</v>
      </c>
      <c r="E1150" s="14">
        <v>0.3</v>
      </c>
      <c r="F1150" s="20"/>
      <c r="G1150" s="20"/>
      <c r="H1150" s="91">
        <f t="shared" si="1"/>
        <v>0.3</v>
      </c>
      <c r="I1150" s="5" t="s">
        <v>7222</v>
      </c>
      <c r="J1150" s="5" t="s">
        <v>7223</v>
      </c>
      <c r="K1150" s="5" t="s">
        <v>7224</v>
      </c>
    </row>
    <row r="1151">
      <c r="A1151" s="5" t="s">
        <v>4457</v>
      </c>
      <c r="B1151" s="5" t="s">
        <v>12224</v>
      </c>
      <c r="C1151" s="6">
        <v>1984.0</v>
      </c>
      <c r="D1151" s="19">
        <v>650.0</v>
      </c>
      <c r="E1151" s="14">
        <v>0.3</v>
      </c>
      <c r="F1151" s="20"/>
      <c r="G1151" s="20"/>
      <c r="H1151" s="91">
        <f t="shared" si="1"/>
        <v>0.3</v>
      </c>
      <c r="I1151" s="5" t="s">
        <v>5424</v>
      </c>
      <c r="J1151" s="5" t="s">
        <v>5425</v>
      </c>
      <c r="K1151" s="5" t="s">
        <v>5426</v>
      </c>
    </row>
    <row r="1152">
      <c r="A1152" s="5" t="s">
        <v>4912</v>
      </c>
      <c r="B1152" s="5" t="s">
        <v>12251</v>
      </c>
      <c r="C1152" s="6">
        <v>1984.0</v>
      </c>
      <c r="D1152" s="19">
        <v>670.0</v>
      </c>
      <c r="E1152" s="14">
        <v>0.25</v>
      </c>
      <c r="F1152" s="20"/>
      <c r="G1152" s="20"/>
      <c r="H1152" s="91">
        <f t="shared" si="1"/>
        <v>0.25</v>
      </c>
      <c r="I1152" s="5" t="s">
        <v>5427</v>
      </c>
      <c r="J1152" s="5" t="s">
        <v>5428</v>
      </c>
      <c r="K1152" s="5" t="s">
        <v>5429</v>
      </c>
    </row>
    <row r="1153">
      <c r="A1153" s="5" t="s">
        <v>1225</v>
      </c>
      <c r="B1153" s="5" t="s">
        <v>12219</v>
      </c>
      <c r="C1153" s="6">
        <v>1984.0</v>
      </c>
      <c r="D1153" s="19">
        <v>700.0</v>
      </c>
      <c r="E1153" s="14">
        <v>2.0</v>
      </c>
      <c r="F1153" s="20"/>
      <c r="G1153" s="20"/>
      <c r="H1153" s="91">
        <f t="shared" si="1"/>
        <v>2</v>
      </c>
      <c r="I1153" s="5" t="s">
        <v>1936</v>
      </c>
      <c r="J1153" s="5" t="s">
        <v>1937</v>
      </c>
      <c r="K1153" s="5" t="s">
        <v>1938</v>
      </c>
    </row>
    <row r="1154">
      <c r="A1154" s="5" t="s">
        <v>6892</v>
      </c>
      <c r="B1154" s="5" t="s">
        <v>11863</v>
      </c>
      <c r="C1154" s="6">
        <v>1984.0</v>
      </c>
      <c r="D1154" s="6">
        <v>720.0</v>
      </c>
      <c r="E1154" s="14">
        <v>0.9</v>
      </c>
      <c r="F1154" s="20"/>
      <c r="G1154" s="20"/>
      <c r="H1154" s="91">
        <f t="shared" si="1"/>
        <v>0.9</v>
      </c>
      <c r="I1154" s="5" t="s">
        <v>7225</v>
      </c>
      <c r="J1154" s="5" t="s">
        <v>7226</v>
      </c>
      <c r="K1154" s="5" t="s">
        <v>7227</v>
      </c>
    </row>
    <row r="1155">
      <c r="A1155" s="5" t="s">
        <v>5089</v>
      </c>
      <c r="B1155" s="5" t="s">
        <v>12226</v>
      </c>
      <c r="C1155" s="6">
        <v>1984.0</v>
      </c>
      <c r="D1155" s="19">
        <v>730.0</v>
      </c>
      <c r="E1155" s="14">
        <v>0.22</v>
      </c>
      <c r="F1155" s="20"/>
      <c r="G1155" s="20"/>
      <c r="H1155" s="91">
        <f t="shared" si="1"/>
        <v>0.22</v>
      </c>
      <c r="I1155" s="5" t="s">
        <v>5430</v>
      </c>
      <c r="J1155" s="5" t="s">
        <v>5431</v>
      </c>
      <c r="K1155" s="5" t="s">
        <v>5432</v>
      </c>
    </row>
    <row r="1156">
      <c r="A1156" s="5" t="s">
        <v>758</v>
      </c>
      <c r="B1156" s="5" t="s">
        <v>12219</v>
      </c>
      <c r="C1156" s="6">
        <v>1984.0</v>
      </c>
      <c r="D1156" s="19">
        <v>740.0</v>
      </c>
      <c r="E1156" s="14">
        <v>0.75</v>
      </c>
      <c r="F1156" s="6">
        <v>1.0</v>
      </c>
      <c r="G1156" s="5" t="s">
        <v>1557</v>
      </c>
      <c r="H1156" s="20">
        <f t="shared" si="1"/>
        <v>0</v>
      </c>
      <c r="I1156" s="5" t="s">
        <v>1939</v>
      </c>
      <c r="J1156" s="5" t="s">
        <v>1940</v>
      </c>
      <c r="K1156" s="5" t="s">
        <v>1941</v>
      </c>
    </row>
    <row r="1157">
      <c r="A1157" s="5" t="s">
        <v>1381</v>
      </c>
      <c r="B1157" s="5" t="s">
        <v>12219</v>
      </c>
      <c r="C1157" s="6">
        <v>1984.0</v>
      </c>
      <c r="D1157" s="19">
        <v>745.0</v>
      </c>
      <c r="E1157" s="14">
        <v>0.75</v>
      </c>
      <c r="F1157" s="6">
        <v>1.0</v>
      </c>
      <c r="G1157" s="5" t="s">
        <v>1557</v>
      </c>
      <c r="H1157" s="20">
        <f t="shared" si="1"/>
        <v>0</v>
      </c>
      <c r="I1157" s="5" t="s">
        <v>1942</v>
      </c>
      <c r="J1157" s="5" t="s">
        <v>1943</v>
      </c>
      <c r="K1157" s="5" t="s">
        <v>1944</v>
      </c>
    </row>
    <row r="1158">
      <c r="A1158" s="5" t="s">
        <v>654</v>
      </c>
      <c r="B1158" s="5" t="s">
        <v>12219</v>
      </c>
      <c r="C1158" s="6">
        <v>1984.0</v>
      </c>
      <c r="D1158" s="19">
        <v>750.0</v>
      </c>
      <c r="E1158" s="14">
        <v>0.75</v>
      </c>
      <c r="F1158" s="6">
        <v>1.0</v>
      </c>
      <c r="G1158" s="5" t="s">
        <v>1557</v>
      </c>
      <c r="H1158" s="20">
        <f t="shared" si="1"/>
        <v>0</v>
      </c>
      <c r="I1158" s="5" t="s">
        <v>1945</v>
      </c>
      <c r="J1158" s="5" t="s">
        <v>1946</v>
      </c>
      <c r="K1158" s="5" t="s">
        <v>1947</v>
      </c>
    </row>
    <row r="1159">
      <c r="A1159" s="5" t="s">
        <v>6902</v>
      </c>
      <c r="B1159" s="5" t="s">
        <v>11863</v>
      </c>
      <c r="C1159" s="6">
        <v>1984.0</v>
      </c>
      <c r="D1159" s="6">
        <v>775.0</v>
      </c>
      <c r="E1159" s="14">
        <v>0.5</v>
      </c>
      <c r="F1159" s="20"/>
      <c r="G1159" s="20"/>
      <c r="H1159" s="91">
        <f t="shared" si="1"/>
        <v>0.5</v>
      </c>
      <c r="I1159" s="5" t="s">
        <v>7228</v>
      </c>
      <c r="J1159" s="5" t="s">
        <v>7229</v>
      </c>
      <c r="K1159" s="5" t="s">
        <v>7230</v>
      </c>
    </row>
    <row r="1160">
      <c r="A1160" s="5" t="s">
        <v>618</v>
      </c>
      <c r="B1160" s="5" t="s">
        <v>12219</v>
      </c>
      <c r="C1160" s="6">
        <v>1984.0</v>
      </c>
      <c r="D1160" s="19">
        <v>780.0</v>
      </c>
      <c r="E1160" s="14">
        <v>0.38</v>
      </c>
      <c r="F1160" s="6">
        <v>1.0</v>
      </c>
      <c r="G1160" s="5" t="s">
        <v>1914</v>
      </c>
      <c r="H1160" s="20">
        <f t="shared" si="1"/>
        <v>0</v>
      </c>
      <c r="I1160" s="5" t="s">
        <v>1948</v>
      </c>
      <c r="J1160" s="5" t="s">
        <v>1949</v>
      </c>
      <c r="K1160" s="5" t="s">
        <v>1950</v>
      </c>
    </row>
    <row r="1161">
      <c r="A1161" s="5" t="s">
        <v>4787</v>
      </c>
      <c r="B1161" s="5" t="s">
        <v>12264</v>
      </c>
      <c r="C1161" s="6">
        <v>1984.0</v>
      </c>
      <c r="D1161" s="19">
        <v>789.0</v>
      </c>
      <c r="E1161" s="14">
        <v>0.25</v>
      </c>
      <c r="F1161" s="20"/>
      <c r="G1161" s="20"/>
      <c r="H1161" s="91">
        <f t="shared" si="1"/>
        <v>0.25</v>
      </c>
      <c r="I1161" s="5" t="s">
        <v>5433</v>
      </c>
      <c r="J1161" s="5" t="s">
        <v>5434</v>
      </c>
      <c r="K1161" s="5" t="s">
        <v>5435</v>
      </c>
    </row>
    <row r="1162">
      <c r="A1162" s="5" t="s">
        <v>1752</v>
      </c>
      <c r="B1162" s="5" t="s">
        <v>12219</v>
      </c>
      <c r="C1162" s="6">
        <v>1985.0</v>
      </c>
      <c r="D1162" s="19">
        <v>30.0</v>
      </c>
      <c r="E1162" s="14">
        <v>3.0</v>
      </c>
      <c r="F1162" s="6">
        <v>1.0</v>
      </c>
      <c r="G1162" s="5" t="s">
        <v>1591</v>
      </c>
      <c r="H1162" s="20">
        <f t="shared" si="1"/>
        <v>0</v>
      </c>
      <c r="I1162" s="5" t="s">
        <v>1951</v>
      </c>
      <c r="J1162" s="5" t="s">
        <v>1952</v>
      </c>
      <c r="K1162" s="5" t="s">
        <v>1953</v>
      </c>
    </row>
    <row r="1163">
      <c r="A1163" s="5" t="s">
        <v>4457</v>
      </c>
      <c r="B1163" s="5" t="s">
        <v>12224</v>
      </c>
      <c r="C1163" s="6">
        <v>1985.0</v>
      </c>
      <c r="D1163" s="19">
        <v>40.0</v>
      </c>
      <c r="E1163" s="14">
        <v>0.75</v>
      </c>
      <c r="F1163" s="20"/>
      <c r="G1163" s="20"/>
      <c r="H1163" s="91">
        <f t="shared" si="1"/>
        <v>0.75</v>
      </c>
      <c r="I1163" s="5" t="s">
        <v>5436</v>
      </c>
      <c r="J1163" s="5" t="s">
        <v>5437</v>
      </c>
      <c r="K1163" s="5" t="s">
        <v>5438</v>
      </c>
    </row>
    <row r="1164">
      <c r="A1164" s="5" t="s">
        <v>4912</v>
      </c>
      <c r="B1164" s="5" t="s">
        <v>12251</v>
      </c>
      <c r="C1164" s="6">
        <v>1985.0</v>
      </c>
      <c r="D1164" s="19">
        <v>90.0</v>
      </c>
      <c r="E1164" s="14">
        <v>0.7</v>
      </c>
      <c r="F1164" s="20"/>
      <c r="G1164" s="20"/>
      <c r="H1164" s="91">
        <f t="shared" si="1"/>
        <v>0.7</v>
      </c>
      <c r="I1164" s="5" t="s">
        <v>5439</v>
      </c>
      <c r="J1164" s="5" t="s">
        <v>5440</v>
      </c>
      <c r="K1164" s="5" t="s">
        <v>5441</v>
      </c>
    </row>
    <row r="1165">
      <c r="A1165" s="5" t="s">
        <v>1324</v>
      </c>
      <c r="B1165" s="5" t="s">
        <v>12219</v>
      </c>
      <c r="C1165" s="6">
        <v>1985.0</v>
      </c>
      <c r="D1165" s="19">
        <v>100.0</v>
      </c>
      <c r="E1165" s="14">
        <v>1.25</v>
      </c>
      <c r="F1165" s="6">
        <v>1.0</v>
      </c>
      <c r="G1165" s="5" t="s">
        <v>1561</v>
      </c>
      <c r="H1165" s="20">
        <f t="shared" si="1"/>
        <v>0</v>
      </c>
      <c r="I1165" s="5" t="s">
        <v>1954</v>
      </c>
      <c r="J1165" s="5" t="s">
        <v>1955</v>
      </c>
      <c r="K1165" s="5" t="s">
        <v>1956</v>
      </c>
    </row>
    <row r="1166">
      <c r="A1166" s="5" t="s">
        <v>1660</v>
      </c>
      <c r="B1166" s="5" t="s">
        <v>12219</v>
      </c>
      <c r="C1166" s="6">
        <v>1985.0</v>
      </c>
      <c r="D1166" s="19">
        <v>115.0</v>
      </c>
      <c r="E1166" s="14">
        <v>3.48</v>
      </c>
      <c r="F1166" s="6">
        <v>1.0</v>
      </c>
      <c r="G1166" s="5" t="s">
        <v>1650</v>
      </c>
      <c r="H1166" s="20">
        <f t="shared" si="1"/>
        <v>0</v>
      </c>
      <c r="I1166" s="5" t="s">
        <v>1957</v>
      </c>
      <c r="J1166" s="5" t="s">
        <v>1958</v>
      </c>
      <c r="K1166" s="5" t="s">
        <v>1959</v>
      </c>
    </row>
    <row r="1167">
      <c r="A1167" s="5" t="s">
        <v>5033</v>
      </c>
      <c r="B1167" s="5" t="s">
        <v>12287</v>
      </c>
      <c r="C1167" s="6">
        <v>1985.0</v>
      </c>
      <c r="D1167" s="19">
        <v>150.0</v>
      </c>
      <c r="E1167" s="14">
        <v>0.85</v>
      </c>
      <c r="F1167" s="20"/>
      <c r="G1167" s="20"/>
      <c r="H1167" s="91">
        <f t="shared" si="1"/>
        <v>0.85</v>
      </c>
      <c r="I1167" s="5" t="s">
        <v>5442</v>
      </c>
      <c r="J1167" s="5" t="s">
        <v>5443</v>
      </c>
      <c r="K1167" s="5" t="s">
        <v>5444</v>
      </c>
    </row>
    <row r="1168">
      <c r="A1168" s="5" t="s">
        <v>1381</v>
      </c>
      <c r="B1168" s="5" t="s">
        <v>12219</v>
      </c>
      <c r="C1168" s="6">
        <v>1985.0</v>
      </c>
      <c r="D1168" s="19">
        <v>163.0</v>
      </c>
      <c r="E1168" s="14">
        <v>0.85</v>
      </c>
      <c r="F1168" s="6">
        <v>1.0</v>
      </c>
      <c r="G1168" s="5" t="s">
        <v>1561</v>
      </c>
      <c r="H1168" s="20">
        <f t="shared" si="1"/>
        <v>0</v>
      </c>
      <c r="I1168" s="5" t="s">
        <v>1960</v>
      </c>
      <c r="J1168" s="5" t="s">
        <v>1961</v>
      </c>
      <c r="K1168" s="5" t="s">
        <v>1962</v>
      </c>
    </row>
    <row r="1169">
      <c r="A1169" s="5" t="s">
        <v>6902</v>
      </c>
      <c r="B1169" s="5" t="s">
        <v>11863</v>
      </c>
      <c r="C1169" s="6">
        <v>1985.0</v>
      </c>
      <c r="D1169" s="6">
        <v>175.0</v>
      </c>
      <c r="E1169" s="14">
        <v>0.45</v>
      </c>
      <c r="F1169" s="20"/>
      <c r="G1169" s="20"/>
      <c r="H1169" s="91">
        <f t="shared" si="1"/>
        <v>0.45</v>
      </c>
      <c r="I1169" s="5" t="s">
        <v>7236</v>
      </c>
      <c r="J1169" s="5" t="s">
        <v>7237</v>
      </c>
      <c r="K1169" s="5" t="s">
        <v>7238</v>
      </c>
    </row>
    <row r="1170">
      <c r="A1170" s="5" t="s">
        <v>1289</v>
      </c>
      <c r="B1170" s="5" t="s">
        <v>12219</v>
      </c>
      <c r="C1170" s="6">
        <v>1985.0</v>
      </c>
      <c r="D1170" s="19">
        <v>180.0</v>
      </c>
      <c r="E1170" s="14">
        <v>1.25</v>
      </c>
      <c r="F1170" s="6">
        <v>1.0</v>
      </c>
      <c r="G1170" s="5" t="s">
        <v>1561</v>
      </c>
      <c r="H1170" s="20">
        <f t="shared" si="1"/>
        <v>0</v>
      </c>
      <c r="I1170" s="5" t="s">
        <v>1963</v>
      </c>
      <c r="J1170" s="5" t="s">
        <v>1964</v>
      </c>
      <c r="K1170" s="5" t="s">
        <v>1965</v>
      </c>
    </row>
    <row r="1171">
      <c r="A1171" s="5" t="s">
        <v>7239</v>
      </c>
      <c r="B1171" s="5" t="s">
        <v>11843</v>
      </c>
      <c r="C1171" s="6">
        <v>1985.0</v>
      </c>
      <c r="D1171" s="6">
        <v>181.0</v>
      </c>
      <c r="E1171" s="14">
        <v>15.0</v>
      </c>
      <c r="F1171" s="20"/>
      <c r="G1171" s="20"/>
      <c r="H1171" s="91">
        <f t="shared" si="1"/>
        <v>15</v>
      </c>
      <c r="I1171" s="5" t="s">
        <v>7241</v>
      </c>
      <c r="J1171" s="5" t="s">
        <v>7242</v>
      </c>
      <c r="K1171" s="5" t="s">
        <v>7243</v>
      </c>
    </row>
    <row r="1172">
      <c r="A1172" s="5" t="s">
        <v>890</v>
      </c>
      <c r="B1172" s="5" t="s">
        <v>12219</v>
      </c>
      <c r="C1172" s="6">
        <v>1985.0</v>
      </c>
      <c r="D1172" s="19">
        <v>200.0</v>
      </c>
      <c r="E1172" s="14">
        <v>0.9</v>
      </c>
      <c r="F1172" s="6">
        <v>1.0</v>
      </c>
      <c r="G1172" s="5" t="s">
        <v>1561</v>
      </c>
      <c r="H1172" s="20">
        <f t="shared" si="1"/>
        <v>0</v>
      </c>
      <c r="I1172" s="5" t="s">
        <v>1966</v>
      </c>
      <c r="J1172" s="5" t="s">
        <v>1967</v>
      </c>
      <c r="K1172" s="5" t="s">
        <v>1968</v>
      </c>
    </row>
    <row r="1173">
      <c r="A1173" s="5" t="s">
        <v>5037</v>
      </c>
      <c r="B1173" s="5" t="s">
        <v>12227</v>
      </c>
      <c r="C1173" s="6">
        <v>1985.0</v>
      </c>
      <c r="D1173" s="19">
        <v>230.0</v>
      </c>
      <c r="E1173" s="14">
        <v>0.85</v>
      </c>
      <c r="F1173" s="20"/>
      <c r="G1173" s="20"/>
      <c r="H1173" s="91">
        <f t="shared" si="1"/>
        <v>0.85</v>
      </c>
      <c r="I1173" s="5" t="s">
        <v>5445</v>
      </c>
      <c r="J1173" s="5" t="s">
        <v>5446</v>
      </c>
      <c r="K1173" s="5" t="s">
        <v>5447</v>
      </c>
    </row>
    <row r="1174">
      <c r="A1174" s="5" t="s">
        <v>7184</v>
      </c>
      <c r="B1174" s="5" t="s">
        <v>11873</v>
      </c>
      <c r="C1174" s="6">
        <v>1985.0</v>
      </c>
      <c r="D1174" s="6">
        <v>237.0</v>
      </c>
      <c r="E1174" s="14">
        <v>0.75</v>
      </c>
      <c r="F1174" s="20"/>
      <c r="G1174" s="20"/>
      <c r="H1174" s="91">
        <f t="shared" si="1"/>
        <v>0.75</v>
      </c>
      <c r="I1174" s="5" t="s">
        <v>7244</v>
      </c>
      <c r="J1174" s="5" t="s">
        <v>7245</v>
      </c>
      <c r="K1174" s="5" t="s">
        <v>7246</v>
      </c>
    </row>
    <row r="1175">
      <c r="A1175" s="5" t="s">
        <v>7085</v>
      </c>
      <c r="B1175" s="5" t="s">
        <v>11754</v>
      </c>
      <c r="C1175" s="6">
        <v>1985.0</v>
      </c>
      <c r="D1175" s="6">
        <v>249.0</v>
      </c>
      <c r="E1175" s="14">
        <v>0.85</v>
      </c>
      <c r="F1175" s="20"/>
      <c r="G1175" s="20"/>
      <c r="H1175" s="91">
        <f t="shared" si="1"/>
        <v>0.85</v>
      </c>
      <c r="I1175" s="5" t="s">
        <v>7247</v>
      </c>
      <c r="J1175" s="5" t="s">
        <v>7248</v>
      </c>
      <c r="K1175" s="5" t="s">
        <v>7249</v>
      </c>
    </row>
    <row r="1176">
      <c r="A1176" s="5" t="s">
        <v>754</v>
      </c>
      <c r="B1176" s="5" t="s">
        <v>12219</v>
      </c>
      <c r="C1176" s="6">
        <v>1985.0</v>
      </c>
      <c r="D1176" s="19">
        <v>300.0</v>
      </c>
      <c r="E1176" s="14">
        <v>0.75</v>
      </c>
      <c r="F1176" s="6">
        <v>1.0</v>
      </c>
      <c r="G1176" s="5" t="s">
        <v>1557</v>
      </c>
      <c r="H1176" s="20">
        <f t="shared" si="1"/>
        <v>0</v>
      </c>
      <c r="I1176" s="5" t="s">
        <v>1969</v>
      </c>
      <c r="J1176" s="5" t="s">
        <v>1970</v>
      </c>
      <c r="K1176" s="5" t="s">
        <v>1971</v>
      </c>
    </row>
    <row r="1177">
      <c r="A1177" s="5" t="s">
        <v>6810</v>
      </c>
      <c r="B1177" s="5" t="s">
        <v>11754</v>
      </c>
      <c r="C1177" s="6">
        <v>1985.0</v>
      </c>
      <c r="D1177" s="6">
        <v>318.0</v>
      </c>
      <c r="E1177" s="14">
        <v>0.25</v>
      </c>
      <c r="F1177" s="20"/>
      <c r="G1177" s="20"/>
      <c r="H1177" s="91">
        <f t="shared" si="1"/>
        <v>0.25</v>
      </c>
      <c r="I1177" s="5" t="s">
        <v>7250</v>
      </c>
      <c r="J1177" s="5" t="s">
        <v>7251</v>
      </c>
      <c r="K1177" s="5" t="s">
        <v>7252</v>
      </c>
    </row>
    <row r="1178">
      <c r="A1178" s="5" t="s">
        <v>6991</v>
      </c>
      <c r="B1178" s="5" t="s">
        <v>11863</v>
      </c>
      <c r="C1178" s="6">
        <v>1985.0</v>
      </c>
      <c r="D1178" s="6">
        <v>320.0</v>
      </c>
      <c r="E1178" s="14">
        <v>0.4</v>
      </c>
      <c r="F1178" s="20"/>
      <c r="G1178" s="20"/>
      <c r="H1178" s="91">
        <f t="shared" si="1"/>
        <v>0.4</v>
      </c>
      <c r="I1178" s="5" t="s">
        <v>7253</v>
      </c>
      <c r="J1178" s="5" t="s">
        <v>7254</v>
      </c>
      <c r="K1178" s="5" t="s">
        <v>7255</v>
      </c>
    </row>
    <row r="1179">
      <c r="A1179" s="5" t="s">
        <v>1319</v>
      </c>
      <c r="B1179" s="5" t="s">
        <v>12219</v>
      </c>
      <c r="C1179" s="6">
        <v>1985.0</v>
      </c>
      <c r="D1179" s="19">
        <v>340.0</v>
      </c>
      <c r="E1179" s="14">
        <v>1.15</v>
      </c>
      <c r="F1179" s="6">
        <v>1.0</v>
      </c>
      <c r="G1179" s="5" t="s">
        <v>1891</v>
      </c>
      <c r="H1179" s="20">
        <f t="shared" si="1"/>
        <v>0</v>
      </c>
      <c r="I1179" s="5" t="s">
        <v>1972</v>
      </c>
      <c r="J1179" s="5" t="s">
        <v>1973</v>
      </c>
      <c r="K1179" s="5" t="s">
        <v>1974</v>
      </c>
    </row>
    <row r="1180">
      <c r="A1180" s="5" t="s">
        <v>1860</v>
      </c>
      <c r="B1180" s="5" t="s">
        <v>12219</v>
      </c>
      <c r="C1180" s="6">
        <v>1985.0</v>
      </c>
      <c r="D1180" s="19">
        <v>350.0</v>
      </c>
      <c r="E1180" s="14">
        <v>1.15</v>
      </c>
      <c r="F1180" s="20"/>
      <c r="G1180" s="20"/>
      <c r="H1180" s="91">
        <f t="shared" si="1"/>
        <v>1.15</v>
      </c>
      <c r="I1180" s="5" t="s">
        <v>1976</v>
      </c>
      <c r="J1180" s="5" t="s">
        <v>1977</v>
      </c>
      <c r="K1180" s="5" t="s">
        <v>1978</v>
      </c>
    </row>
    <row r="1181">
      <c r="A1181" s="5" t="s">
        <v>563</v>
      </c>
      <c r="B1181" s="5" t="s">
        <v>12219</v>
      </c>
      <c r="C1181" s="6">
        <v>1985.0</v>
      </c>
      <c r="D1181" s="19">
        <v>352.0</v>
      </c>
      <c r="E1181" s="14">
        <v>1.85</v>
      </c>
      <c r="F1181" s="20"/>
      <c r="G1181" s="20"/>
      <c r="H1181" s="91">
        <f t="shared" si="1"/>
        <v>1.85</v>
      </c>
      <c r="I1181" s="5" t="s">
        <v>1979</v>
      </c>
      <c r="J1181" s="5" t="s">
        <v>1980</v>
      </c>
      <c r="K1181" s="5" t="s">
        <v>1981</v>
      </c>
    </row>
    <row r="1182">
      <c r="A1182" s="5" t="s">
        <v>4787</v>
      </c>
      <c r="B1182" s="5" t="s">
        <v>12264</v>
      </c>
      <c r="C1182" s="6">
        <v>1985.0</v>
      </c>
      <c r="D1182" s="19">
        <v>355.0</v>
      </c>
      <c r="E1182" s="14">
        <v>0.17</v>
      </c>
      <c r="F1182" s="20"/>
      <c r="G1182" s="20"/>
      <c r="H1182" s="91">
        <f t="shared" si="1"/>
        <v>0.17</v>
      </c>
      <c r="I1182" s="5" t="s">
        <v>5448</v>
      </c>
      <c r="J1182" s="5" t="s">
        <v>5449</v>
      </c>
      <c r="K1182" s="5" t="s">
        <v>5450</v>
      </c>
    </row>
    <row r="1183">
      <c r="A1183" s="5" t="s">
        <v>618</v>
      </c>
      <c r="B1183" s="5" t="s">
        <v>12219</v>
      </c>
      <c r="C1183" s="6">
        <v>1985.0</v>
      </c>
      <c r="D1183" s="19">
        <v>360.0</v>
      </c>
      <c r="E1183" s="14">
        <v>0.55</v>
      </c>
      <c r="F1183" s="6">
        <v>1.0</v>
      </c>
      <c r="G1183" s="5" t="s">
        <v>1561</v>
      </c>
      <c r="H1183" s="20">
        <f t="shared" si="1"/>
        <v>0</v>
      </c>
      <c r="I1183" s="5" t="s">
        <v>1982</v>
      </c>
      <c r="J1183" s="5" t="s">
        <v>1983</v>
      </c>
      <c r="K1183" s="5" t="s">
        <v>1984</v>
      </c>
    </row>
    <row r="1184">
      <c r="A1184" s="5" t="s">
        <v>5089</v>
      </c>
      <c r="B1184" s="5" t="s">
        <v>12226</v>
      </c>
      <c r="C1184" s="6">
        <v>1985.0</v>
      </c>
      <c r="D1184" s="19">
        <v>370.0</v>
      </c>
      <c r="E1184" s="14">
        <v>0.35</v>
      </c>
      <c r="F1184" s="20"/>
      <c r="G1184" s="20"/>
      <c r="H1184" s="91">
        <f t="shared" si="1"/>
        <v>0.35</v>
      </c>
      <c r="I1184" s="5" t="s">
        <v>5451</v>
      </c>
      <c r="J1184" s="5" t="s">
        <v>5452</v>
      </c>
      <c r="K1184" s="5" t="s">
        <v>5453</v>
      </c>
    </row>
    <row r="1185">
      <c r="A1185" s="5" t="s">
        <v>7256</v>
      </c>
      <c r="B1185" s="5" t="s">
        <v>11863</v>
      </c>
      <c r="C1185" s="6">
        <v>1985.0</v>
      </c>
      <c r="D1185" s="6">
        <v>401.0</v>
      </c>
      <c r="E1185" s="14">
        <v>19.0</v>
      </c>
      <c r="F1185" s="20"/>
      <c r="G1185" s="20"/>
      <c r="H1185" s="91">
        <f t="shared" si="1"/>
        <v>19</v>
      </c>
      <c r="I1185" s="5" t="s">
        <v>7257</v>
      </c>
      <c r="J1185" s="5" t="s">
        <v>7258</v>
      </c>
      <c r="K1185" s="5" t="s">
        <v>7259</v>
      </c>
    </row>
    <row r="1186">
      <c r="A1186" s="5" t="s">
        <v>5108</v>
      </c>
      <c r="B1186" s="5" t="s">
        <v>12251</v>
      </c>
      <c r="C1186" s="6">
        <v>1985.0</v>
      </c>
      <c r="D1186" s="19">
        <v>420.0</v>
      </c>
      <c r="E1186" s="14">
        <v>0.75</v>
      </c>
      <c r="F1186" s="20"/>
      <c r="G1186" s="20"/>
      <c r="H1186" s="91">
        <f t="shared" si="1"/>
        <v>0.75</v>
      </c>
      <c r="I1186" s="5" t="s">
        <v>5454</v>
      </c>
      <c r="J1186" s="5" t="s">
        <v>5455</v>
      </c>
      <c r="K1186" s="5" t="s">
        <v>5456</v>
      </c>
    </row>
    <row r="1187">
      <c r="A1187" s="5" t="s">
        <v>6825</v>
      </c>
      <c r="B1187" s="5" t="s">
        <v>11863</v>
      </c>
      <c r="C1187" s="6">
        <v>1985.0</v>
      </c>
      <c r="D1187" s="6">
        <v>450.0</v>
      </c>
      <c r="E1187" s="14">
        <v>0.25</v>
      </c>
      <c r="F1187" s="20"/>
      <c r="G1187" s="20"/>
      <c r="H1187" s="91">
        <f t="shared" si="1"/>
        <v>0.25</v>
      </c>
      <c r="I1187" s="5" t="s">
        <v>7260</v>
      </c>
      <c r="J1187" s="5" t="s">
        <v>7261</v>
      </c>
      <c r="K1187" s="5" t="s">
        <v>7262</v>
      </c>
    </row>
    <row r="1188">
      <c r="A1188" s="5" t="s">
        <v>5357</v>
      </c>
      <c r="B1188" s="5" t="s">
        <v>12247</v>
      </c>
      <c r="C1188" s="6">
        <v>1985.0</v>
      </c>
      <c r="D1188" s="19">
        <v>460.0</v>
      </c>
      <c r="E1188" s="14">
        <v>1.25</v>
      </c>
      <c r="F1188" s="20"/>
      <c r="G1188" s="20"/>
      <c r="H1188" s="91">
        <f t="shared" si="1"/>
        <v>1.25</v>
      </c>
      <c r="I1188" s="5" t="s">
        <v>5457</v>
      </c>
      <c r="J1188" s="5" t="s">
        <v>5458</v>
      </c>
      <c r="K1188" s="5" t="s">
        <v>5459</v>
      </c>
    </row>
    <row r="1189">
      <c r="A1189" s="5" t="s">
        <v>1225</v>
      </c>
      <c r="B1189" s="5" t="s">
        <v>12219</v>
      </c>
      <c r="C1189" s="6">
        <v>1985.0</v>
      </c>
      <c r="D1189" s="19">
        <v>500.0</v>
      </c>
      <c r="E1189" s="14">
        <v>1.68</v>
      </c>
      <c r="F1189" s="6">
        <v>1.0</v>
      </c>
      <c r="G1189" s="5" t="s">
        <v>1891</v>
      </c>
      <c r="H1189" s="20">
        <f t="shared" si="1"/>
        <v>0</v>
      </c>
      <c r="I1189" s="5" t="s">
        <v>1985</v>
      </c>
      <c r="J1189" s="5" t="s">
        <v>1986</v>
      </c>
      <c r="K1189" s="5" t="s">
        <v>1987</v>
      </c>
    </row>
    <row r="1190">
      <c r="A1190" s="5" t="s">
        <v>7128</v>
      </c>
      <c r="B1190" s="5" t="s">
        <v>11754</v>
      </c>
      <c r="C1190" s="6">
        <v>1985.0</v>
      </c>
      <c r="D1190" s="6">
        <v>511.0</v>
      </c>
      <c r="E1190" s="14">
        <v>0.75</v>
      </c>
      <c r="F1190" s="20"/>
      <c r="G1190" s="20"/>
      <c r="H1190" s="91">
        <f t="shared" si="1"/>
        <v>0.75</v>
      </c>
      <c r="I1190" s="5" t="s">
        <v>7263</v>
      </c>
      <c r="J1190" s="5" t="s">
        <v>7264</v>
      </c>
      <c r="K1190" s="5" t="s">
        <v>7265</v>
      </c>
    </row>
    <row r="1191">
      <c r="A1191" s="5" t="s">
        <v>1552</v>
      </c>
      <c r="B1191" s="5" t="s">
        <v>12219</v>
      </c>
      <c r="C1191" s="6">
        <v>1985.0</v>
      </c>
      <c r="D1191" s="19">
        <v>522.0</v>
      </c>
      <c r="E1191" s="14">
        <v>1.25</v>
      </c>
      <c r="F1191" s="6">
        <v>1.0</v>
      </c>
      <c r="G1191" s="5" t="s">
        <v>1561</v>
      </c>
      <c r="H1191" s="20">
        <f t="shared" si="1"/>
        <v>0</v>
      </c>
      <c r="I1191" s="5" t="s">
        <v>1988</v>
      </c>
      <c r="J1191" s="5" t="s">
        <v>1989</v>
      </c>
      <c r="K1191" s="5" t="s">
        <v>1990</v>
      </c>
    </row>
    <row r="1192">
      <c r="A1192" s="5" t="s">
        <v>1991</v>
      </c>
      <c r="B1192" s="5" t="s">
        <v>12219</v>
      </c>
      <c r="C1192" s="6">
        <v>1985.0</v>
      </c>
      <c r="D1192" s="19">
        <v>536.0</v>
      </c>
      <c r="E1192" s="14">
        <v>5.0</v>
      </c>
      <c r="F1192" s="6">
        <v>1.0</v>
      </c>
      <c r="G1192" s="5" t="s">
        <v>1650</v>
      </c>
      <c r="H1192" s="20">
        <f t="shared" si="1"/>
        <v>0</v>
      </c>
      <c r="I1192" s="5" t="s">
        <v>1992</v>
      </c>
      <c r="J1192" s="5" t="s">
        <v>1993</v>
      </c>
      <c r="K1192" s="5" t="s">
        <v>1994</v>
      </c>
    </row>
    <row r="1193">
      <c r="A1193" s="5" t="s">
        <v>7178</v>
      </c>
      <c r="B1193" s="5" t="s">
        <v>11873</v>
      </c>
      <c r="C1193" s="6">
        <v>1985.0</v>
      </c>
      <c r="D1193" s="6">
        <v>570.0</v>
      </c>
      <c r="E1193" s="14">
        <v>0.95</v>
      </c>
      <c r="F1193" s="20"/>
      <c r="G1193" s="20"/>
      <c r="H1193" s="91">
        <f t="shared" si="1"/>
        <v>0.95</v>
      </c>
      <c r="I1193" s="5" t="s">
        <v>7266</v>
      </c>
      <c r="J1193" s="5" t="s">
        <v>7267</v>
      </c>
      <c r="K1193" s="5" t="s">
        <v>7268</v>
      </c>
    </row>
    <row r="1194">
      <c r="A1194" s="5" t="s">
        <v>6892</v>
      </c>
      <c r="B1194" s="5" t="s">
        <v>11863</v>
      </c>
      <c r="C1194" s="6">
        <v>1985.0</v>
      </c>
      <c r="D1194" s="6">
        <v>580.0</v>
      </c>
      <c r="E1194" s="14">
        <v>0.73</v>
      </c>
      <c r="F1194" s="20"/>
      <c r="G1194" s="20"/>
      <c r="H1194" s="91">
        <f t="shared" si="1"/>
        <v>0.73</v>
      </c>
      <c r="I1194" s="5" t="s">
        <v>7269</v>
      </c>
      <c r="J1194" s="5" t="s">
        <v>7270</v>
      </c>
      <c r="K1194" s="5" t="s">
        <v>7271</v>
      </c>
    </row>
    <row r="1195">
      <c r="A1195" s="5" t="s">
        <v>6618</v>
      </c>
      <c r="B1195" s="5" t="s">
        <v>11863</v>
      </c>
      <c r="C1195" s="6">
        <v>1985.0</v>
      </c>
      <c r="D1195" s="6">
        <v>600.0</v>
      </c>
      <c r="E1195" s="14">
        <v>2.0</v>
      </c>
      <c r="F1195" s="20"/>
      <c r="G1195" s="20"/>
      <c r="H1195" s="91">
        <f t="shared" si="1"/>
        <v>2</v>
      </c>
      <c r="I1195" s="5" t="s">
        <v>7272</v>
      </c>
      <c r="J1195" s="5" t="s">
        <v>7273</v>
      </c>
      <c r="K1195" s="5" t="s">
        <v>7274</v>
      </c>
    </row>
    <row r="1196">
      <c r="A1196" s="5" t="s">
        <v>1586</v>
      </c>
      <c r="B1196" s="5" t="s">
        <v>12219</v>
      </c>
      <c r="C1196" s="6">
        <v>1985.0</v>
      </c>
      <c r="D1196" s="19">
        <v>605.0</v>
      </c>
      <c r="E1196" s="14">
        <v>0.25</v>
      </c>
      <c r="F1196" s="6">
        <v>1.0</v>
      </c>
      <c r="G1196" s="5" t="s">
        <v>1995</v>
      </c>
      <c r="H1196" s="20">
        <f t="shared" si="1"/>
        <v>0</v>
      </c>
      <c r="I1196" s="5" t="s">
        <v>1996</v>
      </c>
      <c r="J1196" s="5" t="s">
        <v>1997</v>
      </c>
      <c r="K1196" s="5" t="s">
        <v>1998</v>
      </c>
    </row>
    <row r="1197">
      <c r="A1197" s="5" t="s">
        <v>7013</v>
      </c>
      <c r="B1197" s="5" t="s">
        <v>11754</v>
      </c>
      <c r="C1197" s="6">
        <v>1985.0</v>
      </c>
      <c r="D1197" s="6">
        <v>610.0</v>
      </c>
      <c r="E1197" s="14">
        <v>0.75</v>
      </c>
      <c r="F1197" s="20"/>
      <c r="G1197" s="20"/>
      <c r="H1197" s="91">
        <f t="shared" si="1"/>
        <v>0.75</v>
      </c>
      <c r="I1197" s="5" t="s">
        <v>7275</v>
      </c>
      <c r="J1197" s="5" t="s">
        <v>7276</v>
      </c>
      <c r="K1197" s="5" t="s">
        <v>7277</v>
      </c>
    </row>
    <row r="1198">
      <c r="A1198" s="5" t="s">
        <v>7231</v>
      </c>
      <c r="B1198" s="5" t="s">
        <v>11873</v>
      </c>
      <c r="C1198" s="6">
        <v>1985.0</v>
      </c>
      <c r="D1198" s="6">
        <v>620.0</v>
      </c>
      <c r="E1198" s="14">
        <v>0.75</v>
      </c>
      <c r="F1198" s="20"/>
      <c r="G1198" s="20"/>
      <c r="H1198" s="91">
        <f t="shared" si="1"/>
        <v>0.75</v>
      </c>
      <c r="I1198" s="5" t="s">
        <v>7279</v>
      </c>
      <c r="J1198" s="5" t="s">
        <v>7280</v>
      </c>
      <c r="K1198" s="5" t="s">
        <v>7281</v>
      </c>
    </row>
    <row r="1199">
      <c r="A1199" s="5" t="s">
        <v>7282</v>
      </c>
      <c r="B1199" s="5" t="s">
        <v>11873</v>
      </c>
      <c r="C1199" s="6">
        <v>1985.0</v>
      </c>
      <c r="D1199" s="6">
        <v>627.0</v>
      </c>
      <c r="E1199" s="14">
        <v>2.0</v>
      </c>
      <c r="F1199" s="20"/>
      <c r="G1199" s="20"/>
      <c r="H1199" s="91">
        <f t="shared" si="1"/>
        <v>2</v>
      </c>
      <c r="I1199" s="5" t="s">
        <v>7283</v>
      </c>
      <c r="J1199" s="5" t="s">
        <v>7284</v>
      </c>
      <c r="K1199" s="5" t="s">
        <v>7285</v>
      </c>
    </row>
    <row r="1200">
      <c r="A1200" s="5" t="s">
        <v>5272</v>
      </c>
      <c r="B1200" s="5" t="s">
        <v>12238</v>
      </c>
      <c r="C1200" s="6">
        <v>1985.0</v>
      </c>
      <c r="D1200" s="19">
        <v>630.0</v>
      </c>
      <c r="E1200" s="14">
        <v>0.75</v>
      </c>
      <c r="F1200" s="20"/>
      <c r="G1200" s="20"/>
      <c r="H1200" s="91">
        <f t="shared" si="1"/>
        <v>0.75</v>
      </c>
      <c r="I1200" s="5" t="s">
        <v>5460</v>
      </c>
      <c r="J1200" s="5" t="s">
        <v>5461</v>
      </c>
      <c r="K1200" s="5" t="s">
        <v>5462</v>
      </c>
    </row>
    <row r="1201">
      <c r="A1201" s="5" t="s">
        <v>1853</v>
      </c>
      <c r="B1201" s="5" t="s">
        <v>12219</v>
      </c>
      <c r="C1201" s="6">
        <v>1985.0</v>
      </c>
      <c r="D1201" s="19">
        <v>660.0</v>
      </c>
      <c r="E1201" s="14">
        <v>1.43</v>
      </c>
      <c r="F1201" s="6">
        <v>1.0</v>
      </c>
      <c r="G1201" s="5" t="s">
        <v>1650</v>
      </c>
      <c r="H1201" s="20">
        <f t="shared" si="1"/>
        <v>0</v>
      </c>
      <c r="I1201" s="5" t="s">
        <v>1999</v>
      </c>
      <c r="J1201" s="5" t="s">
        <v>2000</v>
      </c>
      <c r="K1201" s="5" t="s">
        <v>2001</v>
      </c>
    </row>
    <row r="1202">
      <c r="A1202" s="5" t="s">
        <v>7190</v>
      </c>
      <c r="B1202" s="5" t="s">
        <v>11863</v>
      </c>
      <c r="C1202" s="6">
        <v>1985.0</v>
      </c>
      <c r="D1202" s="6">
        <v>665.0</v>
      </c>
      <c r="E1202" s="14">
        <v>5.0</v>
      </c>
      <c r="F1202" s="20"/>
      <c r="G1202" s="20"/>
      <c r="H1202" s="91">
        <f t="shared" si="1"/>
        <v>5</v>
      </c>
      <c r="I1202" s="5" t="s">
        <v>7286</v>
      </c>
      <c r="J1202" s="5" t="s">
        <v>7287</v>
      </c>
      <c r="K1202" s="5" t="s">
        <v>7288</v>
      </c>
    </row>
    <row r="1203">
      <c r="A1203" s="5" t="s">
        <v>758</v>
      </c>
      <c r="B1203" s="5" t="s">
        <v>12219</v>
      </c>
      <c r="C1203" s="6">
        <v>1985.0</v>
      </c>
      <c r="D1203" s="19">
        <v>670.0</v>
      </c>
      <c r="E1203" s="14">
        <v>0.85</v>
      </c>
      <c r="F1203" s="6">
        <v>1.0</v>
      </c>
      <c r="G1203" s="5" t="s">
        <v>1561</v>
      </c>
      <c r="H1203" s="20">
        <f t="shared" si="1"/>
        <v>0</v>
      </c>
      <c r="I1203" s="5" t="s">
        <v>2002</v>
      </c>
      <c r="J1203" s="5" t="s">
        <v>2003</v>
      </c>
      <c r="K1203" s="5" t="s">
        <v>2004</v>
      </c>
    </row>
    <row r="1204">
      <c r="A1204" s="5" t="s">
        <v>4513</v>
      </c>
      <c r="B1204" s="5" t="s">
        <v>12251</v>
      </c>
      <c r="C1204" s="6">
        <v>1985.0</v>
      </c>
      <c r="D1204" s="19">
        <v>675.0</v>
      </c>
      <c r="E1204" s="14">
        <v>0.4</v>
      </c>
      <c r="F1204" s="20"/>
      <c r="G1204" s="20"/>
      <c r="H1204" s="91">
        <f t="shared" si="1"/>
        <v>0.4</v>
      </c>
      <c r="I1204" s="5" t="s">
        <v>5463</v>
      </c>
      <c r="J1204" s="5" t="s">
        <v>5464</v>
      </c>
      <c r="K1204" s="5" t="s">
        <v>5465</v>
      </c>
    </row>
    <row r="1205">
      <c r="A1205" s="5" t="s">
        <v>7017</v>
      </c>
      <c r="B1205" s="5" t="s">
        <v>11754</v>
      </c>
      <c r="C1205" s="6">
        <v>1985.0</v>
      </c>
      <c r="D1205" s="6">
        <v>690.0</v>
      </c>
      <c r="E1205" s="14">
        <v>0.75</v>
      </c>
      <c r="F1205" s="20"/>
      <c r="G1205" s="20"/>
      <c r="H1205" s="91">
        <f t="shared" si="1"/>
        <v>0.75</v>
      </c>
      <c r="I1205" s="5" t="s">
        <v>7289</v>
      </c>
      <c r="J1205" s="5" t="s">
        <v>7290</v>
      </c>
      <c r="K1205" s="5" t="s">
        <v>7291</v>
      </c>
    </row>
    <row r="1206">
      <c r="A1206" s="5" t="s">
        <v>7292</v>
      </c>
      <c r="B1206" s="5" t="s">
        <v>11873</v>
      </c>
      <c r="C1206" s="6">
        <v>1985.0</v>
      </c>
      <c r="D1206" s="6">
        <v>694.0</v>
      </c>
      <c r="E1206" s="14">
        <v>1.0</v>
      </c>
      <c r="F1206" s="20"/>
      <c r="G1206" s="20"/>
      <c r="H1206" s="91">
        <f t="shared" si="1"/>
        <v>1</v>
      </c>
      <c r="I1206" s="5" t="s">
        <v>7293</v>
      </c>
      <c r="J1206" s="5" t="s">
        <v>7294</v>
      </c>
      <c r="K1206" s="5" t="s">
        <v>7295</v>
      </c>
    </row>
    <row r="1207">
      <c r="A1207" s="5" t="s">
        <v>1496</v>
      </c>
      <c r="B1207" s="5" t="s">
        <v>12219</v>
      </c>
      <c r="C1207" s="6">
        <v>1985.0</v>
      </c>
      <c r="D1207" s="19">
        <v>700.0</v>
      </c>
      <c r="E1207" s="14">
        <v>1.5</v>
      </c>
      <c r="F1207" s="20"/>
      <c r="G1207" s="20"/>
      <c r="H1207" s="91">
        <f t="shared" si="1"/>
        <v>1.5</v>
      </c>
      <c r="I1207" s="5" t="s">
        <v>2005</v>
      </c>
      <c r="J1207" s="5" t="s">
        <v>2006</v>
      </c>
      <c r="K1207" s="5" t="s">
        <v>2007</v>
      </c>
    </row>
    <row r="1208">
      <c r="A1208" s="5" t="s">
        <v>4550</v>
      </c>
      <c r="B1208" s="5" t="s">
        <v>12224</v>
      </c>
      <c r="C1208" s="6">
        <v>1985.0</v>
      </c>
      <c r="D1208" s="19">
        <v>729.0</v>
      </c>
      <c r="E1208" s="14">
        <v>0.23</v>
      </c>
      <c r="F1208" s="20"/>
      <c r="G1208" s="20"/>
      <c r="H1208" s="91">
        <f t="shared" si="1"/>
        <v>0.23</v>
      </c>
      <c r="I1208" s="5" t="s">
        <v>5466</v>
      </c>
      <c r="J1208" s="5" t="s">
        <v>5467</v>
      </c>
      <c r="K1208" s="5" t="s">
        <v>5468</v>
      </c>
    </row>
    <row r="1209">
      <c r="A1209" s="5" t="s">
        <v>4731</v>
      </c>
      <c r="B1209" s="5" t="s">
        <v>12222</v>
      </c>
      <c r="C1209" s="6">
        <v>1985.0</v>
      </c>
      <c r="D1209" s="19">
        <v>750.0</v>
      </c>
      <c r="E1209" s="14">
        <v>0.45</v>
      </c>
      <c r="F1209" s="20"/>
      <c r="G1209" s="20"/>
      <c r="H1209" s="91">
        <f t="shared" si="1"/>
        <v>0.45</v>
      </c>
      <c r="I1209" s="5" t="s">
        <v>5469</v>
      </c>
      <c r="J1209" s="5" t="s">
        <v>5470</v>
      </c>
      <c r="K1209" s="5" t="s">
        <v>5471</v>
      </c>
    </row>
    <row r="1210">
      <c r="A1210" s="5" t="s">
        <v>802</v>
      </c>
      <c r="B1210" s="5" t="s">
        <v>12219</v>
      </c>
      <c r="C1210" s="6">
        <v>1985.0</v>
      </c>
      <c r="D1210" s="19">
        <v>760.0</v>
      </c>
      <c r="E1210" s="14">
        <v>3.5</v>
      </c>
      <c r="F1210" s="6">
        <v>1.0</v>
      </c>
      <c r="G1210" s="5" t="s">
        <v>12295</v>
      </c>
      <c r="H1210" s="20">
        <f t="shared" si="1"/>
        <v>0</v>
      </c>
      <c r="I1210" s="5" t="s">
        <v>2009</v>
      </c>
      <c r="J1210" s="5" t="s">
        <v>2010</v>
      </c>
      <c r="K1210" s="5" t="s">
        <v>2011</v>
      </c>
    </row>
    <row r="1211">
      <c r="A1211" s="5" t="s">
        <v>4844</v>
      </c>
      <c r="B1211" s="5" t="s">
        <v>12222</v>
      </c>
      <c r="C1211" s="6">
        <v>1985.0</v>
      </c>
      <c r="D1211" s="19">
        <v>770.0</v>
      </c>
      <c r="E1211" s="14">
        <v>1.0</v>
      </c>
      <c r="F1211" s="20"/>
      <c r="G1211" s="20"/>
      <c r="H1211" s="91">
        <f t="shared" si="1"/>
        <v>1</v>
      </c>
      <c r="I1211" s="5" t="s">
        <v>5472</v>
      </c>
      <c r="J1211" s="5" t="s">
        <v>5473</v>
      </c>
      <c r="K1211" s="5" t="s">
        <v>5474</v>
      </c>
    </row>
    <row r="1212">
      <c r="A1212" s="5" t="s">
        <v>6618</v>
      </c>
      <c r="B1212" s="5" t="s">
        <v>11863</v>
      </c>
      <c r="C1212" s="6">
        <v>1986.0</v>
      </c>
      <c r="D1212" s="6">
        <v>1.0</v>
      </c>
      <c r="E1212" s="14">
        <v>2.0</v>
      </c>
      <c r="F1212" s="20"/>
      <c r="G1212" s="20"/>
      <c r="H1212" s="91">
        <f t="shared" si="1"/>
        <v>2</v>
      </c>
      <c r="I1212" s="5" t="s">
        <v>7301</v>
      </c>
      <c r="J1212" s="5" t="s">
        <v>7302</v>
      </c>
      <c r="K1212" s="5" t="s">
        <v>7303</v>
      </c>
    </row>
    <row r="1213">
      <c r="A1213" s="5" t="s">
        <v>1853</v>
      </c>
      <c r="B1213" s="5" t="s">
        <v>12219</v>
      </c>
      <c r="C1213" s="6">
        <v>1986.0</v>
      </c>
      <c r="D1213" s="19">
        <v>10.0</v>
      </c>
      <c r="E1213" s="14">
        <v>1.25</v>
      </c>
      <c r="F1213" s="6">
        <v>1.0</v>
      </c>
      <c r="G1213" s="5" t="s">
        <v>1650</v>
      </c>
      <c r="H1213" s="20">
        <f t="shared" si="1"/>
        <v>0</v>
      </c>
      <c r="I1213" s="5" t="s">
        <v>2012</v>
      </c>
      <c r="J1213" s="5" t="s">
        <v>2013</v>
      </c>
      <c r="K1213" s="5" t="s">
        <v>2014</v>
      </c>
    </row>
    <row r="1214">
      <c r="A1214" s="5" t="s">
        <v>7282</v>
      </c>
      <c r="B1214" s="5" t="s">
        <v>11873</v>
      </c>
      <c r="C1214" s="6">
        <v>1986.0</v>
      </c>
      <c r="D1214" s="6">
        <v>28.0</v>
      </c>
      <c r="E1214" s="14">
        <v>1.0</v>
      </c>
      <c r="F1214" s="20"/>
      <c r="G1214" s="20"/>
      <c r="H1214" s="91">
        <f t="shared" si="1"/>
        <v>1</v>
      </c>
      <c r="I1214" s="5" t="s">
        <v>7304</v>
      </c>
      <c r="J1214" s="5" t="s">
        <v>7305</v>
      </c>
      <c r="K1214" s="5" t="s">
        <v>7306</v>
      </c>
    </row>
    <row r="1215">
      <c r="A1215" s="5" t="s">
        <v>1496</v>
      </c>
      <c r="B1215" s="5" t="s">
        <v>12219</v>
      </c>
      <c r="C1215" s="6">
        <v>1986.0</v>
      </c>
      <c r="D1215" s="19">
        <v>30.0</v>
      </c>
      <c r="E1215" s="14">
        <v>1.25</v>
      </c>
      <c r="F1215" s="6">
        <v>1.0</v>
      </c>
      <c r="G1215" s="5" t="s">
        <v>2015</v>
      </c>
      <c r="H1215" s="20">
        <f t="shared" si="1"/>
        <v>0</v>
      </c>
      <c r="I1215" s="5" t="s">
        <v>2016</v>
      </c>
      <c r="J1215" s="5" t="s">
        <v>2017</v>
      </c>
      <c r="K1215" s="5" t="s">
        <v>2018</v>
      </c>
    </row>
    <row r="1216">
      <c r="A1216" s="5" t="s">
        <v>6892</v>
      </c>
      <c r="B1216" s="5" t="s">
        <v>11863</v>
      </c>
      <c r="C1216" s="6">
        <v>1986.0</v>
      </c>
      <c r="D1216" s="6">
        <v>60.0</v>
      </c>
      <c r="E1216" s="14">
        <v>0.85</v>
      </c>
      <c r="F1216" s="20"/>
      <c r="G1216" s="20"/>
      <c r="H1216" s="91">
        <f t="shared" si="1"/>
        <v>0.85</v>
      </c>
      <c r="I1216" s="5" t="s">
        <v>7307</v>
      </c>
      <c r="J1216" s="5" t="s">
        <v>7308</v>
      </c>
      <c r="K1216" s="5" t="s">
        <v>7309</v>
      </c>
    </row>
    <row r="1217">
      <c r="A1217" s="5" t="s">
        <v>1289</v>
      </c>
      <c r="B1217" s="5" t="s">
        <v>12219</v>
      </c>
      <c r="C1217" s="6">
        <v>1986.0</v>
      </c>
      <c r="D1217" s="19">
        <v>70.0</v>
      </c>
      <c r="E1217" s="14">
        <v>1.25</v>
      </c>
      <c r="F1217" s="6">
        <v>1.0</v>
      </c>
      <c r="G1217" s="5" t="s">
        <v>1561</v>
      </c>
      <c r="H1217" s="20">
        <f t="shared" si="1"/>
        <v>0</v>
      </c>
      <c r="I1217" s="5" t="s">
        <v>2019</v>
      </c>
      <c r="J1217" s="5" t="s">
        <v>2020</v>
      </c>
      <c r="K1217" s="5" t="s">
        <v>2021</v>
      </c>
    </row>
    <row r="1218">
      <c r="A1218" s="5" t="s">
        <v>7178</v>
      </c>
      <c r="B1218" s="5" t="s">
        <v>11873</v>
      </c>
      <c r="C1218" s="6">
        <v>1986.0</v>
      </c>
      <c r="D1218" s="6">
        <v>80.0</v>
      </c>
      <c r="E1218" s="14">
        <v>0.55</v>
      </c>
      <c r="F1218" s="20"/>
      <c r="G1218" s="20"/>
      <c r="H1218" s="91">
        <f t="shared" si="1"/>
        <v>0.55</v>
      </c>
      <c r="I1218" s="5" t="s">
        <v>7310</v>
      </c>
      <c r="J1218" s="5" t="s">
        <v>7311</v>
      </c>
      <c r="K1218" s="5" t="s">
        <v>7312</v>
      </c>
    </row>
    <row r="1219">
      <c r="A1219" s="5" t="s">
        <v>4513</v>
      </c>
      <c r="B1219" s="5" t="s">
        <v>12251</v>
      </c>
      <c r="C1219" s="6">
        <v>1986.0</v>
      </c>
      <c r="D1219" s="19">
        <v>85.0</v>
      </c>
      <c r="E1219" s="14">
        <v>0.4</v>
      </c>
      <c r="F1219" s="20"/>
      <c r="G1219" s="20"/>
      <c r="H1219" s="91">
        <f t="shared" si="1"/>
        <v>0.4</v>
      </c>
      <c r="I1219" s="5" t="s">
        <v>5475</v>
      </c>
      <c r="J1219" s="5" t="s">
        <v>5476</v>
      </c>
      <c r="K1219" s="5" t="s">
        <v>5477</v>
      </c>
    </row>
    <row r="1220">
      <c r="A1220" s="5" t="s">
        <v>802</v>
      </c>
      <c r="B1220" s="5" t="s">
        <v>12219</v>
      </c>
      <c r="C1220" s="6">
        <v>1986.0</v>
      </c>
      <c r="D1220" s="19">
        <v>100.0</v>
      </c>
      <c r="E1220" s="14">
        <v>3.5</v>
      </c>
      <c r="F1220" s="6">
        <v>1.0</v>
      </c>
      <c r="G1220" s="5" t="s">
        <v>2022</v>
      </c>
      <c r="H1220" s="20">
        <f t="shared" si="1"/>
        <v>0</v>
      </c>
      <c r="I1220" s="5" t="s">
        <v>2023</v>
      </c>
      <c r="J1220" s="5" t="s">
        <v>2024</v>
      </c>
      <c r="K1220" s="5" t="s">
        <v>2025</v>
      </c>
    </row>
    <row r="1221">
      <c r="A1221" s="5" t="s">
        <v>618</v>
      </c>
      <c r="B1221" s="5" t="s">
        <v>12219</v>
      </c>
      <c r="C1221" s="6">
        <v>1986.0</v>
      </c>
      <c r="D1221" s="19">
        <v>120.0</v>
      </c>
      <c r="E1221" s="14">
        <v>0.25</v>
      </c>
      <c r="F1221" s="6">
        <v>1.0</v>
      </c>
      <c r="G1221" s="5" t="s">
        <v>2015</v>
      </c>
      <c r="H1221" s="20">
        <f t="shared" si="1"/>
        <v>0</v>
      </c>
      <c r="I1221" s="5" t="s">
        <v>2026</v>
      </c>
      <c r="J1221" s="5" t="s">
        <v>2027</v>
      </c>
      <c r="K1221" s="5" t="s">
        <v>2028</v>
      </c>
    </row>
    <row r="1222">
      <c r="A1222" s="5" t="s">
        <v>7017</v>
      </c>
      <c r="B1222" s="5" t="s">
        <v>11754</v>
      </c>
      <c r="C1222" s="6">
        <v>1986.0</v>
      </c>
      <c r="D1222" s="6">
        <v>130.0</v>
      </c>
      <c r="E1222" s="14">
        <v>0.75</v>
      </c>
      <c r="F1222" s="20"/>
      <c r="G1222" s="20"/>
      <c r="H1222" s="91">
        <f t="shared" si="1"/>
        <v>0.75</v>
      </c>
      <c r="I1222" s="5" t="s">
        <v>7313</v>
      </c>
      <c r="J1222" s="5" t="s">
        <v>7314</v>
      </c>
      <c r="K1222" s="5" t="s">
        <v>7315</v>
      </c>
    </row>
    <row r="1223">
      <c r="A1223" s="5" t="s">
        <v>5037</v>
      </c>
      <c r="B1223" s="5" t="s">
        <v>12227</v>
      </c>
      <c r="C1223" s="6">
        <v>1986.0</v>
      </c>
      <c r="D1223" s="19">
        <v>170.0</v>
      </c>
      <c r="E1223" s="14">
        <v>0.85</v>
      </c>
      <c r="F1223" s="20"/>
      <c r="G1223" s="20"/>
      <c r="H1223" s="91">
        <f t="shared" si="1"/>
        <v>0.85</v>
      </c>
      <c r="I1223" s="5" t="s">
        <v>5478</v>
      </c>
      <c r="J1223" s="5" t="s">
        <v>5479</v>
      </c>
      <c r="K1223" s="5" t="s">
        <v>5480</v>
      </c>
    </row>
    <row r="1224">
      <c r="A1224" s="5" t="s">
        <v>7190</v>
      </c>
      <c r="B1224" s="5" t="s">
        <v>11863</v>
      </c>
      <c r="C1224" s="6">
        <v>1986.0</v>
      </c>
      <c r="D1224" s="6">
        <v>180.0</v>
      </c>
      <c r="E1224" s="14">
        <v>1.25</v>
      </c>
      <c r="F1224" s="20"/>
      <c r="G1224" s="20"/>
      <c r="H1224" s="91">
        <f t="shared" si="1"/>
        <v>1.25</v>
      </c>
      <c r="I1224" s="5" t="s">
        <v>7316</v>
      </c>
      <c r="J1224" s="5" t="s">
        <v>7317</v>
      </c>
      <c r="K1224" s="5" t="s">
        <v>7318</v>
      </c>
    </row>
    <row r="1225">
      <c r="A1225" s="5" t="s">
        <v>4731</v>
      </c>
      <c r="B1225" s="5" t="s">
        <v>12222</v>
      </c>
      <c r="C1225" s="6">
        <v>1986.0</v>
      </c>
      <c r="D1225" s="19">
        <v>185.0</v>
      </c>
      <c r="E1225" s="14">
        <v>0.4</v>
      </c>
      <c r="F1225" s="20"/>
      <c r="G1225" s="20"/>
      <c r="H1225" s="91">
        <f t="shared" si="1"/>
        <v>0.4</v>
      </c>
      <c r="I1225" s="5" t="s">
        <v>5481</v>
      </c>
      <c r="J1225" s="5" t="s">
        <v>5482</v>
      </c>
      <c r="K1225" s="5" t="s">
        <v>5483</v>
      </c>
    </row>
    <row r="1226">
      <c r="A1226" s="5" t="s">
        <v>1225</v>
      </c>
      <c r="B1226" s="5" t="s">
        <v>12219</v>
      </c>
      <c r="C1226" s="6">
        <v>1986.0</v>
      </c>
      <c r="D1226" s="19">
        <v>200.0</v>
      </c>
      <c r="E1226" s="14">
        <v>1.5</v>
      </c>
      <c r="F1226" s="6">
        <v>1.0</v>
      </c>
      <c r="G1226" s="5" t="s">
        <v>2029</v>
      </c>
      <c r="H1226" s="20">
        <f t="shared" si="1"/>
        <v>0</v>
      </c>
      <c r="I1226" s="5" t="s">
        <v>2030</v>
      </c>
      <c r="J1226" s="5" t="s">
        <v>2031</v>
      </c>
      <c r="K1226" s="5" t="s">
        <v>2032</v>
      </c>
    </row>
    <row r="1227">
      <c r="A1227" s="5" t="s">
        <v>6810</v>
      </c>
      <c r="B1227" s="5" t="s">
        <v>11754</v>
      </c>
      <c r="C1227" s="6">
        <v>1986.0</v>
      </c>
      <c r="D1227" s="6">
        <v>237.0</v>
      </c>
      <c r="E1227" s="14">
        <v>0.15</v>
      </c>
      <c r="F1227" s="20"/>
      <c r="G1227" s="20"/>
      <c r="H1227" s="91">
        <f t="shared" si="1"/>
        <v>0.15</v>
      </c>
      <c r="I1227" s="5" t="s">
        <v>7319</v>
      </c>
      <c r="J1227" s="5" t="s">
        <v>7320</v>
      </c>
      <c r="K1227" s="5" t="s">
        <v>7321</v>
      </c>
    </row>
    <row r="1228">
      <c r="A1228" s="5" t="s">
        <v>7231</v>
      </c>
      <c r="B1228" s="5" t="s">
        <v>11873</v>
      </c>
      <c r="C1228" s="6">
        <v>1986.0</v>
      </c>
      <c r="D1228" s="6">
        <v>250.0</v>
      </c>
      <c r="E1228" s="14">
        <v>0.7</v>
      </c>
      <c r="F1228" s="20"/>
      <c r="G1228" s="20"/>
      <c r="H1228" s="91">
        <f t="shared" si="1"/>
        <v>0.7</v>
      </c>
      <c r="I1228" s="5" t="s">
        <v>7322</v>
      </c>
      <c r="J1228" s="5" t="s">
        <v>7323</v>
      </c>
      <c r="K1228" s="5" t="s">
        <v>7324</v>
      </c>
    </row>
    <row r="1229">
      <c r="A1229" s="5" t="s">
        <v>1552</v>
      </c>
      <c r="B1229" s="5" t="s">
        <v>12219</v>
      </c>
      <c r="C1229" s="6">
        <v>1986.0</v>
      </c>
      <c r="D1229" s="19">
        <v>267.0</v>
      </c>
      <c r="E1229" s="14">
        <v>1.05</v>
      </c>
      <c r="F1229" s="6">
        <v>1.0</v>
      </c>
      <c r="G1229" s="5" t="s">
        <v>2029</v>
      </c>
      <c r="H1229" s="20">
        <f t="shared" si="1"/>
        <v>0</v>
      </c>
      <c r="I1229" s="5" t="s">
        <v>2033</v>
      </c>
      <c r="J1229" s="5" t="s">
        <v>2034</v>
      </c>
      <c r="K1229" s="5" t="s">
        <v>2035</v>
      </c>
    </row>
    <row r="1230">
      <c r="A1230" s="5" t="s">
        <v>7013</v>
      </c>
      <c r="B1230" s="5" t="s">
        <v>11754</v>
      </c>
      <c r="C1230" s="6">
        <v>1986.0</v>
      </c>
      <c r="D1230" s="6">
        <v>270.0</v>
      </c>
      <c r="E1230" s="14">
        <v>0.5</v>
      </c>
      <c r="F1230" s="20"/>
      <c r="G1230" s="20"/>
      <c r="H1230" s="91">
        <f t="shared" si="1"/>
        <v>0.5</v>
      </c>
      <c r="I1230" s="5" t="s">
        <v>7325</v>
      </c>
      <c r="J1230" s="5" t="s">
        <v>7326</v>
      </c>
      <c r="K1230" s="5" t="s">
        <v>7327</v>
      </c>
    </row>
    <row r="1231">
      <c r="A1231" s="5" t="s">
        <v>5272</v>
      </c>
      <c r="B1231" s="5" t="s">
        <v>12238</v>
      </c>
      <c r="C1231" s="6">
        <v>1986.0</v>
      </c>
      <c r="D1231" s="19">
        <v>280.0</v>
      </c>
      <c r="E1231" s="14">
        <v>0.75</v>
      </c>
      <c r="F1231" s="20"/>
      <c r="G1231" s="20"/>
      <c r="H1231" s="91">
        <f t="shared" si="1"/>
        <v>0.75</v>
      </c>
      <c r="I1231" s="5" t="s">
        <v>5484</v>
      </c>
      <c r="J1231" s="5" t="s">
        <v>5485</v>
      </c>
      <c r="K1231" s="5" t="s">
        <v>5486</v>
      </c>
    </row>
    <row r="1232">
      <c r="A1232" s="5" t="s">
        <v>4844</v>
      </c>
      <c r="B1232" s="5" t="s">
        <v>12222</v>
      </c>
      <c r="C1232" s="6">
        <v>1986.0</v>
      </c>
      <c r="D1232" s="19">
        <v>290.0</v>
      </c>
      <c r="E1232" s="14">
        <v>0.75</v>
      </c>
      <c r="F1232" s="20"/>
      <c r="G1232" s="20"/>
      <c r="H1232" s="91">
        <f t="shared" si="1"/>
        <v>0.75</v>
      </c>
      <c r="I1232" s="5" t="s">
        <v>5487</v>
      </c>
      <c r="J1232" s="5" t="s">
        <v>5488</v>
      </c>
      <c r="K1232" s="5" t="s">
        <v>5489</v>
      </c>
    </row>
    <row r="1233">
      <c r="A1233" s="5" t="s">
        <v>1324</v>
      </c>
      <c r="B1233" s="5" t="s">
        <v>12219</v>
      </c>
      <c r="C1233" s="6">
        <v>1986.0</v>
      </c>
      <c r="D1233" s="19">
        <v>300.0</v>
      </c>
      <c r="E1233" s="14">
        <v>1.5</v>
      </c>
      <c r="F1233" s="6">
        <v>1.0</v>
      </c>
      <c r="G1233" s="5" t="s">
        <v>2029</v>
      </c>
      <c r="H1233" s="20">
        <f t="shared" si="1"/>
        <v>0</v>
      </c>
      <c r="I1233" s="5" t="s">
        <v>2036</v>
      </c>
      <c r="J1233" s="5" t="s">
        <v>2037</v>
      </c>
      <c r="K1233" s="5" t="s">
        <v>2038</v>
      </c>
    </row>
    <row r="1234">
      <c r="A1234" s="5" t="s">
        <v>5033</v>
      </c>
      <c r="B1234" s="5" t="s">
        <v>12287</v>
      </c>
      <c r="C1234" s="6">
        <v>1986.0</v>
      </c>
      <c r="D1234" s="19">
        <v>320.0</v>
      </c>
      <c r="E1234" s="14">
        <v>0.45</v>
      </c>
      <c r="F1234" s="20"/>
      <c r="G1234" s="20"/>
      <c r="H1234" s="91">
        <f t="shared" si="1"/>
        <v>0.45</v>
      </c>
      <c r="I1234" s="5" t="s">
        <v>5490</v>
      </c>
      <c r="J1234" s="5" t="s">
        <v>5491</v>
      </c>
      <c r="K1234" s="5" t="s">
        <v>5492</v>
      </c>
    </row>
    <row r="1235">
      <c r="A1235" s="5" t="s">
        <v>1991</v>
      </c>
      <c r="B1235" s="5" t="s">
        <v>12219</v>
      </c>
      <c r="C1235" s="6">
        <v>1986.0</v>
      </c>
      <c r="D1235" s="19">
        <v>329.0</v>
      </c>
      <c r="E1235" s="14">
        <v>1.5</v>
      </c>
      <c r="F1235" s="6">
        <v>1.0</v>
      </c>
      <c r="G1235" s="5" t="s">
        <v>2039</v>
      </c>
      <c r="H1235" s="20">
        <f t="shared" si="1"/>
        <v>0</v>
      </c>
      <c r="I1235" s="5" t="s">
        <v>2040</v>
      </c>
      <c r="J1235" s="5" t="s">
        <v>2041</v>
      </c>
      <c r="K1235" s="5" t="s">
        <v>2042</v>
      </c>
    </row>
    <row r="1236">
      <c r="A1236" s="5" t="s">
        <v>4550</v>
      </c>
      <c r="B1236" s="5" t="s">
        <v>12224</v>
      </c>
      <c r="C1236" s="6">
        <v>1986.0</v>
      </c>
      <c r="D1236" s="19">
        <v>335.0</v>
      </c>
      <c r="E1236" s="14">
        <v>0.15</v>
      </c>
      <c r="F1236" s="20"/>
      <c r="G1236" s="20"/>
      <c r="H1236" s="91">
        <f t="shared" si="1"/>
        <v>0.15</v>
      </c>
      <c r="I1236" s="5" t="s">
        <v>5493</v>
      </c>
      <c r="J1236" s="5" t="s">
        <v>5494</v>
      </c>
      <c r="K1236" s="5" t="s">
        <v>5495</v>
      </c>
    </row>
    <row r="1237">
      <c r="A1237" s="5" t="s">
        <v>1752</v>
      </c>
      <c r="B1237" s="5" t="s">
        <v>12219</v>
      </c>
      <c r="C1237" s="6">
        <v>1986.0</v>
      </c>
      <c r="D1237" s="19">
        <v>340.0</v>
      </c>
      <c r="E1237" s="14">
        <v>2.25</v>
      </c>
      <c r="F1237" s="6">
        <v>1.0</v>
      </c>
      <c r="G1237" s="5" t="s">
        <v>2029</v>
      </c>
      <c r="H1237" s="20">
        <f t="shared" si="1"/>
        <v>0</v>
      </c>
      <c r="I1237" s="5" t="s">
        <v>2043</v>
      </c>
      <c r="J1237" s="5" t="s">
        <v>2044</v>
      </c>
      <c r="K1237" s="5" t="s">
        <v>2045</v>
      </c>
    </row>
    <row r="1238">
      <c r="A1238" s="5" t="s">
        <v>7128</v>
      </c>
      <c r="B1238" s="5" t="s">
        <v>11754</v>
      </c>
      <c r="C1238" s="6">
        <v>1986.0</v>
      </c>
      <c r="D1238" s="6">
        <v>355.0</v>
      </c>
      <c r="E1238" s="14">
        <v>0.75</v>
      </c>
      <c r="F1238" s="20"/>
      <c r="G1238" s="20"/>
      <c r="H1238" s="91">
        <f t="shared" si="1"/>
        <v>0.75</v>
      </c>
      <c r="I1238" s="5" t="s">
        <v>7328</v>
      </c>
      <c r="J1238" s="5" t="s">
        <v>7329</v>
      </c>
      <c r="K1238" s="5" t="s">
        <v>7330</v>
      </c>
    </row>
    <row r="1239">
      <c r="A1239" s="5" t="s">
        <v>7296</v>
      </c>
      <c r="B1239" s="5" t="s">
        <v>11873</v>
      </c>
      <c r="C1239" s="6">
        <v>1986.0</v>
      </c>
      <c r="D1239" s="6">
        <v>370.0</v>
      </c>
      <c r="E1239" s="14">
        <v>1.0</v>
      </c>
      <c r="F1239" s="20"/>
      <c r="G1239" s="20"/>
      <c r="H1239" s="91">
        <f t="shared" si="1"/>
        <v>1</v>
      </c>
      <c r="I1239" s="5" t="s">
        <v>7331</v>
      </c>
      <c r="J1239" s="5" t="s">
        <v>7332</v>
      </c>
      <c r="K1239" s="5" t="s">
        <v>7333</v>
      </c>
    </row>
    <row r="1240">
      <c r="A1240" s="5" t="s">
        <v>7292</v>
      </c>
      <c r="B1240" s="5" t="s">
        <v>11873</v>
      </c>
      <c r="C1240" s="6">
        <v>1986.0</v>
      </c>
      <c r="D1240" s="6">
        <v>377.0</v>
      </c>
      <c r="E1240" s="14">
        <v>0.8</v>
      </c>
      <c r="F1240" s="20"/>
      <c r="G1240" s="20"/>
      <c r="H1240" s="91">
        <f t="shared" si="1"/>
        <v>0.8</v>
      </c>
      <c r="I1240" s="5" t="s">
        <v>7334</v>
      </c>
      <c r="J1240" s="5" t="s">
        <v>7335</v>
      </c>
      <c r="K1240" s="5" t="s">
        <v>7336</v>
      </c>
    </row>
    <row r="1241">
      <c r="A1241" s="5" t="s">
        <v>7337</v>
      </c>
      <c r="B1241" s="5" t="s">
        <v>11873</v>
      </c>
      <c r="C1241" s="6">
        <v>1986.0</v>
      </c>
      <c r="D1241" s="6">
        <v>386.0</v>
      </c>
      <c r="E1241" s="14">
        <v>2.0</v>
      </c>
      <c r="F1241" s="20"/>
      <c r="G1241" s="20"/>
      <c r="H1241" s="91">
        <f t="shared" si="1"/>
        <v>2</v>
      </c>
      <c r="I1241" s="5" t="s">
        <v>7338</v>
      </c>
      <c r="J1241" s="5" t="s">
        <v>7339</v>
      </c>
      <c r="K1241" s="5" t="s">
        <v>7340</v>
      </c>
    </row>
    <row r="1242">
      <c r="A1242" s="5" t="s">
        <v>758</v>
      </c>
      <c r="B1242" s="5" t="s">
        <v>12219</v>
      </c>
      <c r="C1242" s="6">
        <v>1986.0</v>
      </c>
      <c r="D1242" s="19">
        <v>390.0</v>
      </c>
      <c r="E1242" s="14">
        <v>1.25</v>
      </c>
      <c r="F1242" s="6">
        <v>1.0</v>
      </c>
      <c r="G1242" s="5" t="s">
        <v>2029</v>
      </c>
      <c r="H1242" s="20">
        <f t="shared" si="1"/>
        <v>0</v>
      </c>
      <c r="I1242" s="5" t="s">
        <v>2046</v>
      </c>
      <c r="J1242" s="5" t="s">
        <v>2047</v>
      </c>
      <c r="K1242" s="5" t="s">
        <v>2048</v>
      </c>
    </row>
    <row r="1243">
      <c r="A1243" s="5" t="s">
        <v>7184</v>
      </c>
      <c r="B1243" s="5" t="s">
        <v>11873</v>
      </c>
      <c r="C1243" s="6">
        <v>1986.0</v>
      </c>
      <c r="D1243" s="6">
        <v>391.0</v>
      </c>
      <c r="E1243" s="14">
        <v>0.5</v>
      </c>
      <c r="F1243" s="20"/>
      <c r="G1243" s="20"/>
      <c r="H1243" s="91">
        <f t="shared" si="1"/>
        <v>0.5</v>
      </c>
      <c r="I1243" s="5" t="s">
        <v>7341</v>
      </c>
      <c r="J1243" s="5" t="s">
        <v>7342</v>
      </c>
      <c r="K1243" s="5" t="s">
        <v>7343</v>
      </c>
    </row>
    <row r="1244">
      <c r="A1244" s="5" t="s">
        <v>754</v>
      </c>
      <c r="B1244" s="5" t="s">
        <v>12219</v>
      </c>
      <c r="C1244" s="6">
        <v>1986.0</v>
      </c>
      <c r="D1244" s="19">
        <v>400.0</v>
      </c>
      <c r="E1244" s="14">
        <v>0.5</v>
      </c>
      <c r="F1244" s="6">
        <v>1.0</v>
      </c>
      <c r="G1244" s="5" t="s">
        <v>2029</v>
      </c>
      <c r="H1244" s="20">
        <f t="shared" si="1"/>
        <v>0</v>
      </c>
      <c r="I1244" s="5" t="s">
        <v>2049</v>
      </c>
      <c r="J1244" s="5" t="s">
        <v>2050</v>
      </c>
      <c r="K1244" s="5" t="s">
        <v>2051</v>
      </c>
    </row>
    <row r="1245">
      <c r="A1245" s="5" t="s">
        <v>4787</v>
      </c>
      <c r="B1245" s="5" t="s">
        <v>12264</v>
      </c>
      <c r="C1245" s="6">
        <v>1986.0</v>
      </c>
      <c r="D1245" s="19">
        <v>445.0</v>
      </c>
      <c r="E1245" s="14">
        <v>0.35</v>
      </c>
      <c r="F1245" s="20"/>
      <c r="G1245" s="20"/>
      <c r="H1245" s="91">
        <f t="shared" si="1"/>
        <v>0.35</v>
      </c>
      <c r="I1245" s="5" t="s">
        <v>5496</v>
      </c>
      <c r="J1245" s="5" t="s">
        <v>5497</v>
      </c>
      <c r="K1245" s="5" t="s">
        <v>5498</v>
      </c>
    </row>
    <row r="1246">
      <c r="A1246" s="5" t="s">
        <v>1660</v>
      </c>
      <c r="B1246" s="5" t="s">
        <v>12219</v>
      </c>
      <c r="C1246" s="6">
        <v>1986.0</v>
      </c>
      <c r="D1246" s="19">
        <v>500.0</v>
      </c>
      <c r="E1246" s="14">
        <v>1.25</v>
      </c>
      <c r="F1246" s="6">
        <v>1.0</v>
      </c>
      <c r="G1246" s="5" t="s">
        <v>1557</v>
      </c>
      <c r="H1246" s="20">
        <f t="shared" si="1"/>
        <v>0</v>
      </c>
      <c r="I1246" s="5" t="s">
        <v>2052</v>
      </c>
      <c r="J1246" s="5" t="s">
        <v>2053</v>
      </c>
      <c r="K1246" s="5" t="s">
        <v>2054</v>
      </c>
    </row>
    <row r="1247">
      <c r="A1247" s="5" t="s">
        <v>1860</v>
      </c>
      <c r="B1247" s="5" t="s">
        <v>12219</v>
      </c>
      <c r="C1247" s="6">
        <v>1986.0</v>
      </c>
      <c r="D1247" s="19">
        <v>510.0</v>
      </c>
      <c r="E1247" s="14">
        <v>1.19</v>
      </c>
      <c r="F1247" s="6">
        <v>1.0</v>
      </c>
      <c r="G1247" s="5" t="s">
        <v>1557</v>
      </c>
      <c r="H1247" s="20">
        <f t="shared" si="1"/>
        <v>0</v>
      </c>
      <c r="I1247" s="5" t="s">
        <v>2055</v>
      </c>
      <c r="J1247" s="5" t="s">
        <v>2056</v>
      </c>
      <c r="K1247" s="5" t="s">
        <v>2057</v>
      </c>
    </row>
    <row r="1248">
      <c r="A1248" s="5" t="s">
        <v>4912</v>
      </c>
      <c r="B1248" s="5" t="s">
        <v>12251</v>
      </c>
      <c r="C1248" s="6">
        <v>1986.0</v>
      </c>
      <c r="D1248" s="19">
        <v>530.0</v>
      </c>
      <c r="E1248" s="14">
        <v>0.35</v>
      </c>
      <c r="F1248" s="20"/>
      <c r="G1248" s="20"/>
      <c r="H1248" s="91">
        <f t="shared" si="1"/>
        <v>0.35</v>
      </c>
      <c r="I1248" s="5" t="s">
        <v>5499</v>
      </c>
      <c r="J1248" s="5" t="s">
        <v>5500</v>
      </c>
      <c r="K1248" s="5" t="s">
        <v>5501</v>
      </c>
    </row>
    <row r="1249">
      <c r="A1249" s="5" t="s">
        <v>1381</v>
      </c>
      <c r="B1249" s="5" t="s">
        <v>12219</v>
      </c>
      <c r="C1249" s="6">
        <v>1986.0</v>
      </c>
      <c r="D1249" s="19">
        <v>538.0</v>
      </c>
      <c r="E1249" s="14">
        <v>0.8</v>
      </c>
      <c r="F1249" s="6">
        <v>1.0</v>
      </c>
      <c r="G1249" s="5" t="s">
        <v>2029</v>
      </c>
      <c r="H1249" s="20">
        <f t="shared" si="1"/>
        <v>0</v>
      </c>
      <c r="I1249" s="5" t="s">
        <v>2058</v>
      </c>
      <c r="J1249" s="5" t="s">
        <v>2059</v>
      </c>
      <c r="K1249" s="5" t="s">
        <v>2060</v>
      </c>
    </row>
    <row r="1250">
      <c r="A1250" s="5" t="s">
        <v>6902</v>
      </c>
      <c r="B1250" s="5" t="s">
        <v>11863</v>
      </c>
      <c r="C1250" s="6">
        <v>1986.0</v>
      </c>
      <c r="D1250" s="6">
        <v>595.0</v>
      </c>
      <c r="E1250" s="14">
        <v>0.35</v>
      </c>
      <c r="F1250" s="20"/>
      <c r="G1250" s="20"/>
      <c r="H1250" s="91">
        <f t="shared" si="1"/>
        <v>0.35</v>
      </c>
      <c r="I1250" s="5" t="s">
        <v>7344</v>
      </c>
      <c r="J1250" s="5" t="s">
        <v>7345</v>
      </c>
      <c r="K1250" s="5" t="s">
        <v>7346</v>
      </c>
    </row>
    <row r="1251">
      <c r="A1251" s="5" t="s">
        <v>6991</v>
      </c>
      <c r="B1251" s="5" t="s">
        <v>11863</v>
      </c>
      <c r="C1251" s="6">
        <v>1986.0</v>
      </c>
      <c r="D1251" s="6">
        <v>600.0</v>
      </c>
      <c r="E1251" s="14">
        <v>0.35</v>
      </c>
      <c r="F1251" s="20"/>
      <c r="G1251" s="20"/>
      <c r="H1251" s="91">
        <f t="shared" si="1"/>
        <v>0.35</v>
      </c>
      <c r="I1251" s="5" t="s">
        <v>7347</v>
      </c>
      <c r="J1251" s="5" t="s">
        <v>7348</v>
      </c>
      <c r="K1251" s="5" t="s">
        <v>7349</v>
      </c>
    </row>
    <row r="1252">
      <c r="A1252" s="5" t="s">
        <v>5089</v>
      </c>
      <c r="B1252" s="5" t="s">
        <v>12226</v>
      </c>
      <c r="C1252" s="6">
        <v>1986.0</v>
      </c>
      <c r="D1252" s="19">
        <v>620.0</v>
      </c>
      <c r="E1252" s="14">
        <v>0.45</v>
      </c>
      <c r="F1252" s="20"/>
      <c r="G1252" s="20"/>
      <c r="H1252" s="91">
        <f t="shared" si="1"/>
        <v>0.45</v>
      </c>
      <c r="I1252" s="5" t="s">
        <v>5502</v>
      </c>
      <c r="J1252" s="5" t="s">
        <v>5503</v>
      </c>
      <c r="K1252" s="5" t="s">
        <v>5504</v>
      </c>
    </row>
    <row r="1253">
      <c r="A1253" s="5" t="s">
        <v>6825</v>
      </c>
      <c r="B1253" s="5" t="s">
        <v>11863</v>
      </c>
      <c r="C1253" s="6">
        <v>1986.0</v>
      </c>
      <c r="D1253" s="6">
        <v>660.0</v>
      </c>
      <c r="E1253" s="14">
        <v>0.27</v>
      </c>
      <c r="F1253" s="20"/>
      <c r="G1253" s="20"/>
      <c r="H1253" s="91">
        <f t="shared" si="1"/>
        <v>0.27</v>
      </c>
      <c r="I1253" s="5" t="s">
        <v>7350</v>
      </c>
      <c r="J1253" s="5" t="s">
        <v>7351</v>
      </c>
      <c r="K1253" s="5" t="s">
        <v>7352</v>
      </c>
    </row>
    <row r="1254">
      <c r="A1254" s="5" t="s">
        <v>7239</v>
      </c>
      <c r="B1254" s="5" t="s">
        <v>11843</v>
      </c>
      <c r="C1254" s="6">
        <v>1986.0</v>
      </c>
      <c r="D1254" s="6">
        <v>661.0</v>
      </c>
      <c r="E1254" s="14">
        <v>1.5</v>
      </c>
      <c r="F1254" s="20"/>
      <c r="G1254" s="20"/>
      <c r="H1254" s="91">
        <f t="shared" si="1"/>
        <v>1.5</v>
      </c>
      <c r="I1254" s="5" t="s">
        <v>7353</v>
      </c>
      <c r="J1254" s="5" t="s">
        <v>7354</v>
      </c>
      <c r="K1254" s="5" t="s">
        <v>7355</v>
      </c>
    </row>
    <row r="1255">
      <c r="A1255" s="5" t="s">
        <v>5357</v>
      </c>
      <c r="B1255" s="5" t="s">
        <v>12247</v>
      </c>
      <c r="C1255" s="6">
        <v>1986.0</v>
      </c>
      <c r="D1255" s="19">
        <v>690.0</v>
      </c>
      <c r="E1255" s="14">
        <v>1.1</v>
      </c>
      <c r="F1255" s="20"/>
      <c r="G1255" s="20"/>
      <c r="H1255" s="91">
        <f t="shared" si="1"/>
        <v>1.1</v>
      </c>
      <c r="I1255" s="5" t="s">
        <v>5505</v>
      </c>
      <c r="J1255" s="5" t="s">
        <v>5506</v>
      </c>
      <c r="K1255" s="5" t="s">
        <v>5507</v>
      </c>
    </row>
    <row r="1256">
      <c r="A1256" s="5" t="s">
        <v>890</v>
      </c>
      <c r="B1256" s="5" t="s">
        <v>12219</v>
      </c>
      <c r="C1256" s="6">
        <v>1986.0</v>
      </c>
      <c r="D1256" s="19">
        <v>700.0</v>
      </c>
      <c r="E1256" s="14">
        <v>1.0</v>
      </c>
      <c r="F1256" s="6">
        <v>1.0</v>
      </c>
      <c r="G1256" s="5" t="s">
        <v>2015</v>
      </c>
      <c r="H1256" s="20">
        <f t="shared" si="1"/>
        <v>0</v>
      </c>
      <c r="I1256" s="5" t="s">
        <v>2061</v>
      </c>
      <c r="J1256" s="5" t="s">
        <v>2062</v>
      </c>
      <c r="K1256" s="5" t="s">
        <v>2063</v>
      </c>
    </row>
    <row r="1257">
      <c r="A1257" s="5" t="s">
        <v>1586</v>
      </c>
      <c r="B1257" s="5" t="s">
        <v>12219</v>
      </c>
      <c r="C1257" s="6">
        <v>1986.0</v>
      </c>
      <c r="D1257" s="19">
        <v>730.0</v>
      </c>
      <c r="E1257" s="14">
        <v>0.25</v>
      </c>
      <c r="F1257" s="6">
        <v>1.0</v>
      </c>
      <c r="G1257" s="5" t="s">
        <v>1995</v>
      </c>
      <c r="H1257" s="20">
        <f t="shared" si="1"/>
        <v>0</v>
      </c>
      <c r="I1257" s="5" t="s">
        <v>2064</v>
      </c>
      <c r="J1257" s="5" t="s">
        <v>2065</v>
      </c>
      <c r="K1257" s="5" t="s">
        <v>2066</v>
      </c>
    </row>
    <row r="1258">
      <c r="A1258" s="5" t="s">
        <v>7085</v>
      </c>
      <c r="B1258" s="5" t="s">
        <v>11754</v>
      </c>
      <c r="C1258" s="6">
        <v>1986.0</v>
      </c>
      <c r="D1258" s="6">
        <v>755.0</v>
      </c>
      <c r="E1258" s="14">
        <v>0.85</v>
      </c>
      <c r="F1258" s="20"/>
      <c r="G1258" s="20"/>
      <c r="H1258" s="91">
        <f t="shared" si="1"/>
        <v>0.85</v>
      </c>
      <c r="I1258" s="5" t="s">
        <v>7356</v>
      </c>
      <c r="J1258" s="5" t="s">
        <v>7357</v>
      </c>
      <c r="K1258" s="5" t="s">
        <v>7358</v>
      </c>
    </row>
    <row r="1259">
      <c r="A1259" s="5" t="s">
        <v>5108</v>
      </c>
      <c r="B1259" s="5" t="s">
        <v>12251</v>
      </c>
      <c r="C1259" s="6">
        <v>1986.0</v>
      </c>
      <c r="D1259" s="19">
        <v>760.0</v>
      </c>
      <c r="E1259" s="14">
        <v>0.7</v>
      </c>
      <c r="F1259" s="20"/>
      <c r="G1259" s="20"/>
      <c r="H1259" s="91">
        <f t="shared" si="1"/>
        <v>0.7</v>
      </c>
      <c r="I1259" s="5" t="s">
        <v>5508</v>
      </c>
      <c r="J1259" s="5" t="s">
        <v>5509</v>
      </c>
      <c r="K1259" s="5" t="s">
        <v>5510</v>
      </c>
    </row>
    <row r="1260">
      <c r="A1260" s="5" t="s">
        <v>1319</v>
      </c>
      <c r="B1260" s="5" t="s">
        <v>12219</v>
      </c>
      <c r="C1260" s="6">
        <v>1986.0</v>
      </c>
      <c r="D1260" s="19">
        <v>780.0</v>
      </c>
      <c r="E1260" s="14">
        <v>1.05</v>
      </c>
      <c r="F1260" s="6">
        <v>1.0</v>
      </c>
      <c r="G1260" s="5" t="s">
        <v>2015</v>
      </c>
      <c r="H1260" s="20">
        <f t="shared" si="1"/>
        <v>0</v>
      </c>
      <c r="I1260" s="5" t="s">
        <v>2067</v>
      </c>
      <c r="J1260" s="5" t="s">
        <v>2068</v>
      </c>
      <c r="K1260" s="5" t="s">
        <v>2069</v>
      </c>
    </row>
    <row r="1261">
      <c r="A1261" s="5" t="s">
        <v>4457</v>
      </c>
      <c r="B1261" s="5" t="s">
        <v>12224</v>
      </c>
      <c r="C1261" s="6">
        <v>1986.0</v>
      </c>
      <c r="D1261" s="19">
        <v>790.0</v>
      </c>
      <c r="E1261" s="14">
        <v>0.35</v>
      </c>
      <c r="F1261" s="20"/>
      <c r="G1261" s="20"/>
      <c r="H1261" s="91">
        <f t="shared" si="1"/>
        <v>0.35</v>
      </c>
      <c r="I1261" s="5" t="s">
        <v>5511</v>
      </c>
      <c r="J1261" s="5" t="s">
        <v>5512</v>
      </c>
      <c r="K1261" s="5" t="s">
        <v>5513</v>
      </c>
    </row>
    <row r="1262">
      <c r="A1262" s="5" t="s">
        <v>5037</v>
      </c>
      <c r="B1262" s="5" t="s">
        <v>12227</v>
      </c>
      <c r="C1262" s="6">
        <v>1987.0</v>
      </c>
      <c r="D1262" s="19">
        <v>20.0</v>
      </c>
      <c r="E1262" s="14">
        <v>0.7</v>
      </c>
      <c r="F1262" s="20"/>
      <c r="G1262" s="20"/>
      <c r="H1262" s="91">
        <f t="shared" si="1"/>
        <v>0.7</v>
      </c>
      <c r="I1262" s="5" t="s">
        <v>5514</v>
      </c>
      <c r="J1262" s="5" t="s">
        <v>5515</v>
      </c>
      <c r="K1262" s="5" t="s">
        <v>5516</v>
      </c>
    </row>
    <row r="1263">
      <c r="A1263" s="5" t="s">
        <v>7128</v>
      </c>
      <c r="B1263" s="5" t="s">
        <v>11754</v>
      </c>
      <c r="C1263" s="6">
        <v>1987.0</v>
      </c>
      <c r="D1263" s="6">
        <v>23.0</v>
      </c>
      <c r="E1263" s="14">
        <v>0.75</v>
      </c>
      <c r="F1263" s="20"/>
      <c r="G1263" s="20"/>
      <c r="H1263" s="91">
        <f t="shared" si="1"/>
        <v>0.75</v>
      </c>
      <c r="I1263" s="5" t="s">
        <v>7388</v>
      </c>
      <c r="J1263" s="5" t="s">
        <v>7389</v>
      </c>
      <c r="K1263" s="5" t="s">
        <v>7390</v>
      </c>
    </row>
    <row r="1264">
      <c r="A1264" s="5" t="s">
        <v>4787</v>
      </c>
      <c r="B1264" s="5" t="s">
        <v>12264</v>
      </c>
      <c r="C1264" s="6">
        <v>1987.0</v>
      </c>
      <c r="D1264" s="19">
        <v>25.0</v>
      </c>
      <c r="E1264" s="14">
        <v>0.06</v>
      </c>
      <c r="F1264" s="20"/>
      <c r="G1264" s="20"/>
      <c r="H1264" s="91">
        <f t="shared" si="1"/>
        <v>0.06</v>
      </c>
      <c r="I1264" s="5" t="s">
        <v>5517</v>
      </c>
      <c r="J1264" s="5" t="s">
        <v>5518</v>
      </c>
      <c r="K1264" s="5" t="s">
        <v>5519</v>
      </c>
    </row>
    <row r="1265">
      <c r="A1265" s="5" t="s">
        <v>5272</v>
      </c>
      <c r="B1265" s="5" t="s">
        <v>12238</v>
      </c>
      <c r="C1265" s="6">
        <v>1987.0</v>
      </c>
      <c r="D1265" s="19">
        <v>30.0</v>
      </c>
      <c r="E1265" s="14">
        <v>0.75</v>
      </c>
      <c r="F1265" s="20"/>
      <c r="G1265" s="20"/>
      <c r="H1265" s="91">
        <f t="shared" si="1"/>
        <v>0.75</v>
      </c>
      <c r="I1265" s="5" t="s">
        <v>5520</v>
      </c>
      <c r="J1265" s="5" t="s">
        <v>5521</v>
      </c>
      <c r="K1265" s="5" t="s">
        <v>5522</v>
      </c>
    </row>
    <row r="1266">
      <c r="A1266" s="5" t="s">
        <v>6825</v>
      </c>
      <c r="B1266" s="5" t="s">
        <v>11863</v>
      </c>
      <c r="C1266" s="6">
        <v>1987.0</v>
      </c>
      <c r="D1266" s="6">
        <v>100.0</v>
      </c>
      <c r="E1266" s="14">
        <v>0.1</v>
      </c>
      <c r="F1266" s="20"/>
      <c r="G1266" s="20"/>
      <c r="H1266" s="91">
        <f t="shared" si="1"/>
        <v>0.1</v>
      </c>
      <c r="I1266" s="5" t="s">
        <v>7391</v>
      </c>
      <c r="J1266" s="5" t="s">
        <v>7392</v>
      </c>
      <c r="K1266" s="5" t="s">
        <v>7393</v>
      </c>
    </row>
    <row r="1267">
      <c r="A1267" s="5" t="s">
        <v>1496</v>
      </c>
      <c r="B1267" s="5" t="s">
        <v>12219</v>
      </c>
      <c r="C1267" s="6">
        <v>1987.0</v>
      </c>
      <c r="D1267" s="19">
        <v>120.0</v>
      </c>
      <c r="E1267" s="14">
        <v>1.0</v>
      </c>
      <c r="F1267" s="6">
        <v>1.0</v>
      </c>
      <c r="G1267" s="5" t="s">
        <v>1557</v>
      </c>
      <c r="H1267" s="20">
        <f t="shared" si="1"/>
        <v>0</v>
      </c>
      <c r="I1267" s="5" t="s">
        <v>2070</v>
      </c>
      <c r="J1267" s="5" t="s">
        <v>2071</v>
      </c>
      <c r="K1267" s="5" t="s">
        <v>2072</v>
      </c>
    </row>
    <row r="1268">
      <c r="A1268" s="5" t="s">
        <v>7231</v>
      </c>
      <c r="B1268" s="5" t="s">
        <v>11873</v>
      </c>
      <c r="C1268" s="6">
        <v>1987.0</v>
      </c>
      <c r="D1268" s="6">
        <v>130.0</v>
      </c>
      <c r="E1268" s="14">
        <v>0.45</v>
      </c>
      <c r="F1268" s="20"/>
      <c r="G1268" s="20"/>
      <c r="H1268" s="91">
        <f t="shared" si="1"/>
        <v>0.45</v>
      </c>
      <c r="I1268" s="5" t="s">
        <v>7394</v>
      </c>
      <c r="J1268" s="5" t="s">
        <v>7395</v>
      </c>
      <c r="K1268" s="5" t="s">
        <v>7396</v>
      </c>
    </row>
    <row r="1269">
      <c r="A1269" s="5" t="s">
        <v>1860</v>
      </c>
      <c r="B1269" s="5" t="s">
        <v>12219</v>
      </c>
      <c r="C1269" s="6">
        <v>1987.0</v>
      </c>
      <c r="D1269" s="19">
        <v>150.0</v>
      </c>
      <c r="E1269" s="14">
        <v>0.75</v>
      </c>
      <c r="F1269" s="6">
        <v>1.0</v>
      </c>
      <c r="G1269" s="5" t="s">
        <v>1650</v>
      </c>
      <c r="H1269" s="20">
        <f t="shared" si="1"/>
        <v>0</v>
      </c>
      <c r="I1269" s="5" t="s">
        <v>2073</v>
      </c>
      <c r="J1269" s="5" t="s">
        <v>2074</v>
      </c>
      <c r="K1269" s="5" t="s">
        <v>2075</v>
      </c>
    </row>
    <row r="1270">
      <c r="A1270" s="5" t="s">
        <v>7184</v>
      </c>
      <c r="B1270" s="5" t="s">
        <v>11873</v>
      </c>
      <c r="C1270" s="6">
        <v>1987.0</v>
      </c>
      <c r="D1270" s="6">
        <v>160.0</v>
      </c>
      <c r="E1270" s="14">
        <v>0.65</v>
      </c>
      <c r="F1270" s="20"/>
      <c r="G1270" s="20"/>
      <c r="H1270" s="91">
        <f t="shared" si="1"/>
        <v>0.65</v>
      </c>
      <c r="I1270" s="5" t="s">
        <v>7397</v>
      </c>
      <c r="J1270" s="5" t="s">
        <v>7398</v>
      </c>
      <c r="K1270" s="5" t="s">
        <v>7399</v>
      </c>
    </row>
    <row r="1271">
      <c r="A1271" s="5" t="s">
        <v>7378</v>
      </c>
      <c r="B1271" s="5" t="s">
        <v>11873</v>
      </c>
      <c r="C1271" s="6">
        <v>1987.0</v>
      </c>
      <c r="D1271" s="6">
        <v>170.0</v>
      </c>
      <c r="E1271" s="14">
        <v>2.25</v>
      </c>
      <c r="F1271" s="20"/>
      <c r="G1271" s="20"/>
      <c r="H1271" s="91">
        <f t="shared" si="1"/>
        <v>2.25</v>
      </c>
      <c r="I1271" s="5" t="s">
        <v>7400</v>
      </c>
      <c r="J1271" s="5" t="s">
        <v>7401</v>
      </c>
      <c r="K1271" s="5" t="s">
        <v>7402</v>
      </c>
    </row>
    <row r="1272">
      <c r="A1272" s="5" t="s">
        <v>7337</v>
      </c>
      <c r="B1272" s="5" t="s">
        <v>11873</v>
      </c>
      <c r="C1272" s="6">
        <v>1987.0</v>
      </c>
      <c r="D1272" s="6">
        <v>178.0</v>
      </c>
      <c r="E1272" s="14">
        <v>0.65</v>
      </c>
      <c r="F1272" s="20"/>
      <c r="G1272" s="20"/>
      <c r="H1272" s="91">
        <f t="shared" si="1"/>
        <v>0.65</v>
      </c>
      <c r="I1272" s="5" t="s">
        <v>7403</v>
      </c>
      <c r="J1272" s="5" t="s">
        <v>7404</v>
      </c>
      <c r="K1272" s="5" t="s">
        <v>7405</v>
      </c>
    </row>
    <row r="1273">
      <c r="A1273" s="5" t="s">
        <v>7364</v>
      </c>
      <c r="B1273" s="5" t="s">
        <v>11873</v>
      </c>
      <c r="C1273" s="6">
        <v>1987.0</v>
      </c>
      <c r="D1273" s="6">
        <v>184.0</v>
      </c>
      <c r="E1273" s="14">
        <v>0.85</v>
      </c>
      <c r="F1273" s="20"/>
      <c r="G1273" s="20"/>
      <c r="H1273" s="91">
        <f t="shared" si="1"/>
        <v>0.85</v>
      </c>
      <c r="I1273" s="5" t="s">
        <v>7406</v>
      </c>
      <c r="J1273" s="5" t="s">
        <v>7407</v>
      </c>
      <c r="K1273" s="5" t="s">
        <v>7408</v>
      </c>
    </row>
    <row r="1274">
      <c r="A1274" s="5" t="s">
        <v>6618</v>
      </c>
      <c r="B1274" s="5" t="s">
        <v>11863</v>
      </c>
      <c r="C1274" s="6">
        <v>1987.0</v>
      </c>
      <c r="D1274" s="6">
        <v>200.0</v>
      </c>
      <c r="E1274" s="14">
        <v>0.7</v>
      </c>
      <c r="F1274" s="20"/>
      <c r="G1274" s="20"/>
      <c r="H1274" s="91">
        <f t="shared" si="1"/>
        <v>0.7</v>
      </c>
      <c r="I1274" s="5" t="s">
        <v>7409</v>
      </c>
      <c r="J1274" s="5" t="s">
        <v>7410</v>
      </c>
      <c r="K1274" s="5" t="s">
        <v>7411</v>
      </c>
    </row>
    <row r="1275">
      <c r="A1275" s="5" t="s">
        <v>7292</v>
      </c>
      <c r="B1275" s="5" t="s">
        <v>11873</v>
      </c>
      <c r="C1275" s="6">
        <v>1987.0</v>
      </c>
      <c r="D1275" s="6">
        <v>220.0</v>
      </c>
      <c r="E1275" s="14">
        <v>0.6</v>
      </c>
      <c r="F1275" s="20"/>
      <c r="G1275" s="20"/>
      <c r="H1275" s="91">
        <f t="shared" si="1"/>
        <v>0.6</v>
      </c>
      <c r="I1275" s="5" t="s">
        <v>7412</v>
      </c>
      <c r="J1275" s="5" t="s">
        <v>7413</v>
      </c>
      <c r="K1275" s="5" t="s">
        <v>7414</v>
      </c>
    </row>
    <row r="1276">
      <c r="A1276" s="5" t="s">
        <v>890</v>
      </c>
      <c r="B1276" s="5" t="s">
        <v>12219</v>
      </c>
      <c r="C1276" s="6">
        <v>1987.0</v>
      </c>
      <c r="D1276" s="19">
        <v>300.0</v>
      </c>
      <c r="E1276" s="14">
        <v>0.85</v>
      </c>
      <c r="F1276" s="6">
        <v>1.0</v>
      </c>
      <c r="G1276" s="5" t="s">
        <v>1557</v>
      </c>
      <c r="H1276" s="20">
        <f t="shared" si="1"/>
        <v>0</v>
      </c>
      <c r="I1276" s="5" t="s">
        <v>2076</v>
      </c>
      <c r="J1276" s="5" t="s">
        <v>2077</v>
      </c>
      <c r="K1276" s="5" t="s">
        <v>2078</v>
      </c>
    </row>
    <row r="1277">
      <c r="A1277" s="5" t="s">
        <v>7359</v>
      </c>
      <c r="B1277" s="5" t="s">
        <v>11843</v>
      </c>
      <c r="C1277" s="6">
        <v>1987.0</v>
      </c>
      <c r="D1277" s="6">
        <v>320.0</v>
      </c>
      <c r="E1277" s="14">
        <v>10.5</v>
      </c>
      <c r="F1277" s="20"/>
      <c r="G1277" s="20"/>
      <c r="H1277" s="91">
        <f t="shared" si="1"/>
        <v>10.5</v>
      </c>
      <c r="I1277" s="5" t="s">
        <v>7415</v>
      </c>
      <c r="J1277" s="5" t="s">
        <v>7416</v>
      </c>
      <c r="K1277" s="5" t="s">
        <v>7417</v>
      </c>
    </row>
    <row r="1278">
      <c r="A1278" s="5" t="s">
        <v>7239</v>
      </c>
      <c r="B1278" s="5" t="s">
        <v>11843</v>
      </c>
      <c r="C1278" s="6">
        <v>1987.0</v>
      </c>
      <c r="D1278" s="6">
        <v>340.0</v>
      </c>
      <c r="E1278" s="14">
        <v>1.5</v>
      </c>
      <c r="F1278" s="20"/>
      <c r="G1278" s="20"/>
      <c r="H1278" s="91">
        <f t="shared" si="1"/>
        <v>1.5</v>
      </c>
      <c r="I1278" s="5" t="s">
        <v>7418</v>
      </c>
      <c r="J1278" s="5" t="s">
        <v>7419</v>
      </c>
      <c r="K1278" s="5" t="s">
        <v>7420</v>
      </c>
    </row>
    <row r="1279">
      <c r="A1279" s="5" t="s">
        <v>5108</v>
      </c>
      <c r="B1279" s="5" t="s">
        <v>12251</v>
      </c>
      <c r="C1279" s="6">
        <v>1987.0</v>
      </c>
      <c r="D1279" s="19">
        <v>345.0</v>
      </c>
      <c r="E1279" s="14">
        <v>0.7</v>
      </c>
      <c r="F1279" s="20"/>
      <c r="G1279" s="20"/>
      <c r="H1279" s="91">
        <f t="shared" si="1"/>
        <v>0.7</v>
      </c>
      <c r="I1279" s="5" t="s">
        <v>5523</v>
      </c>
      <c r="J1279" s="5" t="s">
        <v>5524</v>
      </c>
      <c r="K1279" s="5" t="s">
        <v>5525</v>
      </c>
    </row>
    <row r="1280">
      <c r="A1280" s="5" t="s">
        <v>7256</v>
      </c>
      <c r="B1280" s="5" t="s">
        <v>11863</v>
      </c>
      <c r="C1280" s="6">
        <v>1987.0</v>
      </c>
      <c r="D1280" s="6">
        <v>366.0</v>
      </c>
      <c r="E1280" s="14">
        <v>2.99</v>
      </c>
      <c r="F1280" s="20"/>
      <c r="G1280" s="20"/>
      <c r="H1280" s="91">
        <f t="shared" si="1"/>
        <v>2.99</v>
      </c>
      <c r="I1280" s="5" t="s">
        <v>7421</v>
      </c>
      <c r="J1280" s="5" t="s">
        <v>7422</v>
      </c>
      <c r="K1280" s="5" t="s">
        <v>7423</v>
      </c>
    </row>
    <row r="1281">
      <c r="A1281" s="5" t="s">
        <v>4912</v>
      </c>
      <c r="B1281" s="5" t="s">
        <v>12251</v>
      </c>
      <c r="C1281" s="6">
        <v>1987.0</v>
      </c>
      <c r="D1281" s="19">
        <v>380.0</v>
      </c>
      <c r="E1281" s="14">
        <v>0.5</v>
      </c>
      <c r="F1281" s="20"/>
      <c r="G1281" s="20"/>
      <c r="H1281" s="91">
        <f t="shared" si="1"/>
        <v>0.5</v>
      </c>
      <c r="I1281" s="5" t="s">
        <v>5526</v>
      </c>
      <c r="J1281" s="5" t="s">
        <v>5527</v>
      </c>
      <c r="K1281" s="5" t="s">
        <v>5528</v>
      </c>
    </row>
    <row r="1282">
      <c r="A1282" s="5" t="s">
        <v>1324</v>
      </c>
      <c r="B1282" s="5" t="s">
        <v>12219</v>
      </c>
      <c r="C1282" s="6">
        <v>1987.0</v>
      </c>
      <c r="D1282" s="19">
        <v>400.0</v>
      </c>
      <c r="E1282" s="14">
        <v>0.8</v>
      </c>
      <c r="F1282" s="6">
        <v>1.0</v>
      </c>
      <c r="G1282" s="5" t="s">
        <v>1650</v>
      </c>
      <c r="H1282" s="20">
        <f t="shared" si="1"/>
        <v>0</v>
      </c>
      <c r="I1282" s="5" t="s">
        <v>2079</v>
      </c>
      <c r="J1282" s="5" t="s">
        <v>2080</v>
      </c>
      <c r="K1282" s="5" t="s">
        <v>2081</v>
      </c>
    </row>
    <row r="1283">
      <c r="A1283" s="5" t="s">
        <v>7282</v>
      </c>
      <c r="B1283" s="5" t="s">
        <v>11873</v>
      </c>
      <c r="C1283" s="6">
        <v>1987.0</v>
      </c>
      <c r="D1283" s="6">
        <v>412.0</v>
      </c>
      <c r="E1283" s="14">
        <v>0.5</v>
      </c>
      <c r="F1283" s="20"/>
      <c r="G1283" s="20"/>
      <c r="H1283" s="91">
        <f t="shared" si="1"/>
        <v>0.5</v>
      </c>
      <c r="I1283" s="5" t="s">
        <v>7424</v>
      </c>
      <c r="J1283" s="5" t="s">
        <v>7425</v>
      </c>
      <c r="K1283" s="5" t="s">
        <v>7426</v>
      </c>
    </row>
    <row r="1284">
      <c r="A1284" s="5" t="s">
        <v>7374</v>
      </c>
      <c r="B1284" s="5" t="s">
        <v>11873</v>
      </c>
      <c r="C1284" s="6">
        <v>1987.0</v>
      </c>
      <c r="D1284" s="6">
        <v>420.0</v>
      </c>
      <c r="E1284" s="14">
        <v>1.35</v>
      </c>
      <c r="F1284" s="20"/>
      <c r="G1284" s="20"/>
      <c r="H1284" s="91">
        <f t="shared" si="1"/>
        <v>1.35</v>
      </c>
      <c r="I1284" s="5" t="s">
        <v>7427</v>
      </c>
      <c r="J1284" s="5" t="s">
        <v>7428</v>
      </c>
      <c r="K1284" s="5" t="s">
        <v>7429</v>
      </c>
    </row>
    <row r="1285">
      <c r="A1285" s="5" t="s">
        <v>758</v>
      </c>
      <c r="B1285" s="5" t="s">
        <v>12219</v>
      </c>
      <c r="C1285" s="6">
        <v>1987.0</v>
      </c>
      <c r="D1285" s="19">
        <v>425.0</v>
      </c>
      <c r="E1285" s="14">
        <v>0.55</v>
      </c>
      <c r="F1285" s="6">
        <v>1.0</v>
      </c>
      <c r="G1285" s="5" t="s">
        <v>1557</v>
      </c>
      <c r="H1285" s="20">
        <f t="shared" si="1"/>
        <v>0</v>
      </c>
      <c r="I1285" s="5" t="s">
        <v>2082</v>
      </c>
      <c r="J1285" s="5" t="s">
        <v>2083</v>
      </c>
      <c r="K1285" s="5" t="s">
        <v>2084</v>
      </c>
    </row>
    <row r="1286">
      <c r="A1286" s="5" t="s">
        <v>1225</v>
      </c>
      <c r="B1286" s="5" t="s">
        <v>12219</v>
      </c>
      <c r="C1286" s="6">
        <v>1987.0</v>
      </c>
      <c r="D1286" s="19">
        <v>430.0</v>
      </c>
      <c r="E1286" s="14">
        <v>0.95</v>
      </c>
      <c r="F1286" s="6">
        <v>1.0</v>
      </c>
      <c r="G1286" s="5" t="s">
        <v>1557</v>
      </c>
      <c r="H1286" s="20">
        <f t="shared" si="1"/>
        <v>0</v>
      </c>
      <c r="I1286" s="5" t="s">
        <v>2085</v>
      </c>
      <c r="J1286" s="5" t="s">
        <v>2086</v>
      </c>
      <c r="K1286" s="5" t="s">
        <v>2087</v>
      </c>
    </row>
    <row r="1287">
      <c r="A1287" s="5" t="s">
        <v>5089</v>
      </c>
      <c r="B1287" s="5" t="s">
        <v>12226</v>
      </c>
      <c r="C1287" s="6">
        <v>1987.0</v>
      </c>
      <c r="D1287" s="19">
        <v>435.0</v>
      </c>
      <c r="E1287" s="14">
        <v>0.1</v>
      </c>
      <c r="F1287" s="20"/>
      <c r="G1287" s="20"/>
      <c r="H1287" s="91">
        <f t="shared" si="1"/>
        <v>0.1</v>
      </c>
      <c r="I1287" s="5" t="s">
        <v>5529</v>
      </c>
      <c r="J1287" s="5" t="s">
        <v>5530</v>
      </c>
      <c r="K1287" s="5" t="s">
        <v>5531</v>
      </c>
    </row>
    <row r="1288">
      <c r="A1288" s="5" t="s">
        <v>1991</v>
      </c>
      <c r="B1288" s="5" t="s">
        <v>12219</v>
      </c>
      <c r="C1288" s="6">
        <v>1987.0</v>
      </c>
      <c r="D1288" s="19">
        <v>450.0</v>
      </c>
      <c r="E1288" s="14">
        <v>0.95</v>
      </c>
      <c r="F1288" s="6">
        <v>1.0</v>
      </c>
      <c r="G1288" s="5" t="s">
        <v>1650</v>
      </c>
      <c r="H1288" s="20">
        <f t="shared" si="1"/>
        <v>0</v>
      </c>
      <c r="I1288" s="5" t="s">
        <v>2088</v>
      </c>
      <c r="J1288" s="5" t="s">
        <v>2089</v>
      </c>
      <c r="K1288" s="5" t="s">
        <v>2090</v>
      </c>
    </row>
    <row r="1289">
      <c r="A1289" s="5" t="s">
        <v>1381</v>
      </c>
      <c r="B1289" s="5" t="s">
        <v>12219</v>
      </c>
      <c r="C1289" s="6">
        <v>1987.0</v>
      </c>
      <c r="D1289" s="19">
        <v>459.0</v>
      </c>
      <c r="E1289" s="14">
        <v>0.65</v>
      </c>
      <c r="F1289" s="6">
        <v>1.0</v>
      </c>
      <c r="G1289" s="5" t="s">
        <v>1650</v>
      </c>
      <c r="H1289" s="20">
        <f t="shared" si="1"/>
        <v>0</v>
      </c>
      <c r="I1289" s="5" t="s">
        <v>2091</v>
      </c>
      <c r="J1289" s="5" t="s">
        <v>2092</v>
      </c>
      <c r="K1289" s="5" t="s">
        <v>2093</v>
      </c>
    </row>
    <row r="1290">
      <c r="A1290" s="5" t="s">
        <v>7178</v>
      </c>
      <c r="B1290" s="5" t="s">
        <v>11873</v>
      </c>
      <c r="C1290" s="6">
        <v>1987.0</v>
      </c>
      <c r="D1290" s="6">
        <v>460.0</v>
      </c>
      <c r="E1290" s="14">
        <v>0.04</v>
      </c>
      <c r="F1290" s="20"/>
      <c r="G1290" s="20"/>
      <c r="H1290" s="91">
        <f t="shared" si="1"/>
        <v>0.04</v>
      </c>
      <c r="I1290" s="5" t="s">
        <v>7430</v>
      </c>
      <c r="J1290" s="5" t="s">
        <v>7431</v>
      </c>
      <c r="K1290" s="5" t="s">
        <v>7432</v>
      </c>
    </row>
    <row r="1291">
      <c r="A1291" s="5" t="s">
        <v>5033</v>
      </c>
      <c r="B1291" s="5" t="s">
        <v>12287</v>
      </c>
      <c r="C1291" s="6">
        <v>1987.0</v>
      </c>
      <c r="D1291" s="19">
        <v>480.0</v>
      </c>
      <c r="E1291" s="14">
        <v>0.55</v>
      </c>
      <c r="F1291" s="20"/>
      <c r="G1291" s="20"/>
      <c r="H1291" s="91">
        <f t="shared" si="1"/>
        <v>0.55</v>
      </c>
      <c r="I1291" s="5" t="s">
        <v>5532</v>
      </c>
      <c r="J1291" s="5" t="s">
        <v>5533</v>
      </c>
      <c r="K1291" s="5" t="s">
        <v>5534</v>
      </c>
    </row>
    <row r="1292">
      <c r="A1292" s="5" t="s">
        <v>6991</v>
      </c>
      <c r="B1292" s="5" t="s">
        <v>11863</v>
      </c>
      <c r="C1292" s="6">
        <v>1987.0</v>
      </c>
      <c r="D1292" s="6">
        <v>490.0</v>
      </c>
      <c r="E1292" s="14">
        <v>0.4</v>
      </c>
      <c r="F1292" s="20"/>
      <c r="G1292" s="20"/>
      <c r="H1292" s="91">
        <f t="shared" si="1"/>
        <v>0.4</v>
      </c>
      <c r="I1292" s="5" t="s">
        <v>7433</v>
      </c>
      <c r="J1292" s="5" t="s">
        <v>7434</v>
      </c>
      <c r="K1292" s="5" t="s">
        <v>7435</v>
      </c>
    </row>
    <row r="1293">
      <c r="A1293" s="5" t="s">
        <v>7190</v>
      </c>
      <c r="B1293" s="5" t="s">
        <v>11863</v>
      </c>
      <c r="C1293" s="6">
        <v>1987.0</v>
      </c>
      <c r="D1293" s="6">
        <v>500.0</v>
      </c>
      <c r="E1293" s="14">
        <v>0.75</v>
      </c>
      <c r="F1293" s="20"/>
      <c r="G1293" s="20"/>
      <c r="H1293" s="91">
        <f t="shared" si="1"/>
        <v>0.75</v>
      </c>
      <c r="I1293" s="5" t="s">
        <v>7436</v>
      </c>
      <c r="J1293" s="5" t="s">
        <v>7437</v>
      </c>
      <c r="K1293" s="5" t="s">
        <v>7438</v>
      </c>
    </row>
    <row r="1294">
      <c r="A1294" s="5" t="s">
        <v>6810</v>
      </c>
      <c r="B1294" s="5" t="s">
        <v>11754</v>
      </c>
      <c r="C1294" s="6">
        <v>1987.0</v>
      </c>
      <c r="D1294" s="6">
        <v>516.0</v>
      </c>
      <c r="E1294" s="14">
        <v>0.1</v>
      </c>
      <c r="F1294" s="20"/>
      <c r="G1294" s="20"/>
      <c r="H1294" s="91">
        <f t="shared" si="1"/>
        <v>0.1</v>
      </c>
      <c r="I1294" s="5" t="s">
        <v>7439</v>
      </c>
      <c r="J1294" s="5" t="s">
        <v>7440</v>
      </c>
      <c r="K1294" s="5" t="s">
        <v>7441</v>
      </c>
    </row>
    <row r="1295">
      <c r="A1295" s="5" t="s">
        <v>1853</v>
      </c>
      <c r="B1295" s="5" t="s">
        <v>12219</v>
      </c>
      <c r="C1295" s="6">
        <v>1987.0</v>
      </c>
      <c r="D1295" s="19">
        <v>530.0</v>
      </c>
      <c r="E1295" s="14">
        <v>0.85</v>
      </c>
      <c r="F1295" s="6">
        <v>1.0</v>
      </c>
      <c r="G1295" s="5" t="s">
        <v>1650</v>
      </c>
      <c r="H1295" s="20">
        <f t="shared" si="1"/>
        <v>0</v>
      </c>
      <c r="I1295" s="5" t="s">
        <v>2094</v>
      </c>
      <c r="J1295" s="5" t="s">
        <v>2095</v>
      </c>
      <c r="K1295" s="5" t="s">
        <v>2096</v>
      </c>
    </row>
    <row r="1296">
      <c r="A1296" s="5" t="s">
        <v>7296</v>
      </c>
      <c r="B1296" s="5" t="s">
        <v>11873</v>
      </c>
      <c r="C1296" s="6">
        <v>1987.0</v>
      </c>
      <c r="D1296" s="6">
        <v>590.0</v>
      </c>
      <c r="E1296" s="14">
        <v>0.05</v>
      </c>
      <c r="F1296" s="20"/>
      <c r="G1296" s="20"/>
      <c r="H1296" s="91">
        <f t="shared" si="1"/>
        <v>0.05</v>
      </c>
      <c r="I1296" s="5" t="s">
        <v>7442</v>
      </c>
      <c r="J1296" s="5" t="s">
        <v>7443</v>
      </c>
      <c r="K1296" s="5" t="s">
        <v>7444</v>
      </c>
    </row>
    <row r="1297">
      <c r="A1297" s="5" t="s">
        <v>7369</v>
      </c>
      <c r="B1297" s="5" t="s">
        <v>11873</v>
      </c>
      <c r="C1297" s="6">
        <v>1987.0</v>
      </c>
      <c r="D1297" s="6">
        <v>620.0</v>
      </c>
      <c r="E1297" s="14">
        <v>1.5</v>
      </c>
      <c r="F1297" s="20"/>
      <c r="G1297" s="20"/>
      <c r="H1297" s="91">
        <f t="shared" si="1"/>
        <v>1.5</v>
      </c>
      <c r="I1297" s="5" t="s">
        <v>7445</v>
      </c>
      <c r="J1297" s="5" t="s">
        <v>7446</v>
      </c>
      <c r="K1297" s="5" t="s">
        <v>7447</v>
      </c>
    </row>
    <row r="1298">
      <c r="A1298" s="5" t="s">
        <v>7448</v>
      </c>
      <c r="B1298" s="5" t="s">
        <v>11873</v>
      </c>
      <c r="C1298" s="6">
        <v>1987.0</v>
      </c>
      <c r="D1298" s="6">
        <v>634.0</v>
      </c>
      <c r="E1298" s="14">
        <v>1.55</v>
      </c>
      <c r="F1298" s="20"/>
      <c r="G1298" s="20"/>
      <c r="H1298" s="91">
        <f t="shared" si="1"/>
        <v>1.55</v>
      </c>
      <c r="I1298" s="5" t="s">
        <v>7449</v>
      </c>
      <c r="J1298" s="5" t="s">
        <v>7450</v>
      </c>
      <c r="K1298" s="5" t="s">
        <v>7451</v>
      </c>
    </row>
    <row r="1299">
      <c r="A1299" s="5" t="s">
        <v>6892</v>
      </c>
      <c r="B1299" s="5" t="s">
        <v>11863</v>
      </c>
      <c r="C1299" s="6">
        <v>1987.0</v>
      </c>
      <c r="D1299" s="6">
        <v>645.0</v>
      </c>
      <c r="E1299" s="14">
        <v>0.13</v>
      </c>
      <c r="F1299" s="20"/>
      <c r="G1299" s="20"/>
      <c r="H1299" s="91">
        <f t="shared" si="1"/>
        <v>0.13</v>
      </c>
      <c r="I1299" s="5" t="s">
        <v>7452</v>
      </c>
      <c r="J1299" s="5" t="s">
        <v>7453</v>
      </c>
      <c r="K1299" s="5" t="s">
        <v>7454</v>
      </c>
    </row>
    <row r="1300">
      <c r="A1300" s="5" t="s">
        <v>5535</v>
      </c>
      <c r="B1300" s="5" t="s">
        <v>12247</v>
      </c>
      <c r="C1300" s="6">
        <v>1987.0</v>
      </c>
      <c r="D1300" s="19">
        <v>648.0</v>
      </c>
      <c r="E1300" s="14">
        <v>2.5</v>
      </c>
      <c r="F1300" s="20"/>
      <c r="G1300" s="20"/>
      <c r="H1300" s="91">
        <f t="shared" si="1"/>
        <v>2.5</v>
      </c>
      <c r="I1300" s="5" t="s">
        <v>5536</v>
      </c>
      <c r="J1300" s="5" t="s">
        <v>5537</v>
      </c>
      <c r="K1300" s="5" t="s">
        <v>5538</v>
      </c>
    </row>
    <row r="1301">
      <c r="A1301" s="5" t="s">
        <v>7383</v>
      </c>
      <c r="B1301" s="5" t="s">
        <v>11873</v>
      </c>
      <c r="C1301" s="6">
        <v>1987.0</v>
      </c>
      <c r="D1301" s="6">
        <v>653.0</v>
      </c>
      <c r="E1301" s="14">
        <v>1.0</v>
      </c>
      <c r="F1301" s="20"/>
      <c r="G1301" s="20"/>
      <c r="H1301" s="91">
        <f t="shared" si="1"/>
        <v>1</v>
      </c>
      <c r="I1301" s="5" t="s">
        <v>7455</v>
      </c>
      <c r="J1301" s="5" t="s">
        <v>7456</v>
      </c>
      <c r="K1301" s="5" t="s">
        <v>7457</v>
      </c>
    </row>
    <row r="1302">
      <c r="A1302" s="5" t="s">
        <v>4550</v>
      </c>
      <c r="B1302" s="5" t="s">
        <v>12224</v>
      </c>
      <c r="C1302" s="6">
        <v>1987.0</v>
      </c>
      <c r="D1302" s="19">
        <v>673.0</v>
      </c>
      <c r="E1302" s="14">
        <v>0.52</v>
      </c>
      <c r="F1302" s="20"/>
      <c r="G1302" s="20"/>
      <c r="H1302" s="91">
        <f t="shared" si="1"/>
        <v>0.52</v>
      </c>
      <c r="I1302" s="5" t="s">
        <v>5539</v>
      </c>
      <c r="J1302" s="5" t="s">
        <v>5540</v>
      </c>
      <c r="K1302" s="5" t="s">
        <v>5541</v>
      </c>
    </row>
    <row r="1303">
      <c r="A1303" s="5" t="s">
        <v>5357</v>
      </c>
      <c r="B1303" s="5" t="s">
        <v>12247</v>
      </c>
      <c r="C1303" s="6">
        <v>1987.0</v>
      </c>
      <c r="D1303" s="19">
        <v>680.0</v>
      </c>
      <c r="E1303" s="14">
        <v>0.15</v>
      </c>
      <c r="F1303" s="20"/>
      <c r="G1303" s="20"/>
      <c r="H1303" s="91">
        <f t="shared" si="1"/>
        <v>0.15</v>
      </c>
      <c r="I1303" s="5" t="s">
        <v>5542</v>
      </c>
      <c r="J1303" s="5" t="s">
        <v>5543</v>
      </c>
      <c r="K1303" s="5" t="s">
        <v>5544</v>
      </c>
    </row>
    <row r="1304">
      <c r="A1304" s="5" t="s">
        <v>7017</v>
      </c>
      <c r="B1304" s="5" t="s">
        <v>11754</v>
      </c>
      <c r="C1304" s="6">
        <v>1987.0</v>
      </c>
      <c r="D1304" s="6">
        <v>687.0</v>
      </c>
      <c r="E1304" s="14">
        <v>0.7</v>
      </c>
      <c r="F1304" s="20"/>
      <c r="G1304" s="20"/>
      <c r="H1304" s="91">
        <f t="shared" si="1"/>
        <v>0.7</v>
      </c>
      <c r="I1304" s="5" t="s">
        <v>7458</v>
      </c>
      <c r="J1304" s="5" t="s">
        <v>7459</v>
      </c>
      <c r="K1304" s="5" t="s">
        <v>7460</v>
      </c>
    </row>
    <row r="1305">
      <c r="A1305" s="5" t="s">
        <v>6902</v>
      </c>
      <c r="B1305" s="5" t="s">
        <v>11863</v>
      </c>
      <c r="C1305" s="6">
        <v>1987.0</v>
      </c>
      <c r="D1305" s="6">
        <v>691.0</v>
      </c>
      <c r="E1305" s="14">
        <v>0.5</v>
      </c>
      <c r="F1305" s="20"/>
      <c r="G1305" s="20"/>
      <c r="H1305" s="91">
        <f t="shared" si="1"/>
        <v>0.5</v>
      </c>
      <c r="I1305" s="5" t="s">
        <v>7461</v>
      </c>
      <c r="J1305" s="5" t="s">
        <v>7462</v>
      </c>
      <c r="K1305" s="5" t="s">
        <v>7463</v>
      </c>
    </row>
    <row r="1306">
      <c r="A1306" s="5" t="s">
        <v>4457</v>
      </c>
      <c r="B1306" s="5" t="s">
        <v>12224</v>
      </c>
      <c r="C1306" s="6">
        <v>1987.0</v>
      </c>
      <c r="D1306" s="19">
        <v>694.0</v>
      </c>
      <c r="E1306" s="14">
        <v>0.7</v>
      </c>
      <c r="F1306" s="20"/>
      <c r="G1306" s="20"/>
      <c r="H1306" s="91">
        <f t="shared" si="1"/>
        <v>0.7</v>
      </c>
      <c r="I1306" s="5" t="s">
        <v>5545</v>
      </c>
      <c r="J1306" s="5" t="s">
        <v>5546</v>
      </c>
      <c r="K1306" s="5" t="s">
        <v>5547</v>
      </c>
    </row>
    <row r="1307">
      <c r="A1307" s="5" t="s">
        <v>618</v>
      </c>
      <c r="B1307" s="5" t="s">
        <v>12219</v>
      </c>
      <c r="C1307" s="6">
        <v>1987.0</v>
      </c>
      <c r="D1307" s="19">
        <v>718.0</v>
      </c>
      <c r="E1307" s="14">
        <v>0.5</v>
      </c>
      <c r="F1307" s="6">
        <v>1.0</v>
      </c>
      <c r="G1307" s="5" t="s">
        <v>1557</v>
      </c>
      <c r="H1307" s="20">
        <f t="shared" si="1"/>
        <v>0</v>
      </c>
      <c r="I1307" s="5" t="s">
        <v>2097</v>
      </c>
      <c r="J1307" s="5" t="s">
        <v>2098</v>
      </c>
      <c r="K1307" s="5" t="s">
        <v>2099</v>
      </c>
    </row>
    <row r="1308">
      <c r="A1308" s="5" t="s">
        <v>1660</v>
      </c>
      <c r="B1308" s="5" t="s">
        <v>12219</v>
      </c>
      <c r="C1308" s="6">
        <v>1987.0</v>
      </c>
      <c r="D1308" s="19">
        <v>735.0</v>
      </c>
      <c r="E1308" s="14">
        <v>0.9</v>
      </c>
      <c r="F1308" s="6">
        <v>1.0</v>
      </c>
      <c r="G1308" s="5" t="s">
        <v>1650</v>
      </c>
      <c r="H1308" s="20">
        <f t="shared" si="1"/>
        <v>0</v>
      </c>
      <c r="I1308" s="5" t="s">
        <v>2100</v>
      </c>
      <c r="J1308" s="5" t="s">
        <v>2101</v>
      </c>
      <c r="K1308" s="5" t="s">
        <v>2102</v>
      </c>
    </row>
    <row r="1309">
      <c r="A1309" s="5" t="s">
        <v>1552</v>
      </c>
      <c r="B1309" s="5" t="s">
        <v>12219</v>
      </c>
      <c r="C1309" s="6">
        <v>1987.0</v>
      </c>
      <c r="D1309" s="19">
        <v>741.0</v>
      </c>
      <c r="E1309" s="14">
        <v>0.75</v>
      </c>
      <c r="F1309" s="6">
        <v>1.0</v>
      </c>
      <c r="G1309" s="5" t="s">
        <v>1650</v>
      </c>
      <c r="H1309" s="20">
        <f t="shared" si="1"/>
        <v>0</v>
      </c>
      <c r="I1309" s="5" t="s">
        <v>2103</v>
      </c>
      <c r="J1309" s="5" t="s">
        <v>2104</v>
      </c>
      <c r="K1309" s="5" t="s">
        <v>2105</v>
      </c>
    </row>
    <row r="1310">
      <c r="A1310" s="5" t="s">
        <v>1586</v>
      </c>
      <c r="B1310" s="5" t="s">
        <v>12219</v>
      </c>
      <c r="C1310" s="6">
        <v>1987.0</v>
      </c>
      <c r="D1310" s="19">
        <v>749.0</v>
      </c>
      <c r="E1310" s="14">
        <v>0.2</v>
      </c>
      <c r="F1310" s="6">
        <v>1.0</v>
      </c>
      <c r="G1310" s="5" t="s">
        <v>1557</v>
      </c>
      <c r="H1310" s="20">
        <f t="shared" si="1"/>
        <v>0</v>
      </c>
      <c r="I1310" s="5" t="s">
        <v>2106</v>
      </c>
      <c r="J1310" s="5" t="s">
        <v>2107</v>
      </c>
      <c r="K1310" s="5" t="s">
        <v>2108</v>
      </c>
    </row>
    <row r="1311">
      <c r="A1311" s="5" t="s">
        <v>4844</v>
      </c>
      <c r="B1311" s="5" t="s">
        <v>12222</v>
      </c>
      <c r="C1311" s="6">
        <v>1987.0</v>
      </c>
      <c r="D1311" s="19">
        <v>756.0</v>
      </c>
      <c r="E1311" s="14">
        <v>0.99</v>
      </c>
      <c r="F1311" s="20"/>
      <c r="G1311" s="20"/>
      <c r="H1311" s="91">
        <f t="shared" si="1"/>
        <v>0.99</v>
      </c>
      <c r="I1311" s="5" t="s">
        <v>5548</v>
      </c>
      <c r="J1311" s="5" t="s">
        <v>5549</v>
      </c>
      <c r="K1311" s="5" t="s">
        <v>5550</v>
      </c>
    </row>
    <row r="1312">
      <c r="A1312" s="5" t="s">
        <v>802</v>
      </c>
      <c r="B1312" s="5" t="s">
        <v>12219</v>
      </c>
      <c r="C1312" s="6">
        <v>1987.0</v>
      </c>
      <c r="D1312" s="19">
        <v>757.0</v>
      </c>
      <c r="E1312" s="14">
        <v>1.0</v>
      </c>
      <c r="F1312" s="6">
        <v>1.0</v>
      </c>
      <c r="G1312" s="5" t="s">
        <v>1650</v>
      </c>
      <c r="H1312" s="20">
        <f t="shared" si="1"/>
        <v>0</v>
      </c>
      <c r="I1312" s="5" t="s">
        <v>2109</v>
      </c>
      <c r="J1312" s="5" t="s">
        <v>2110</v>
      </c>
      <c r="K1312" s="5" t="s">
        <v>2111</v>
      </c>
    </row>
    <row r="1313">
      <c r="A1313" s="5" t="s">
        <v>1289</v>
      </c>
      <c r="B1313" s="5" t="s">
        <v>12219</v>
      </c>
      <c r="C1313" s="6">
        <v>1987.0</v>
      </c>
      <c r="D1313" s="19">
        <v>770.0</v>
      </c>
      <c r="E1313" s="14">
        <v>1.0</v>
      </c>
      <c r="F1313" s="6">
        <v>1.0</v>
      </c>
      <c r="G1313" s="5" t="s">
        <v>1561</v>
      </c>
      <c r="H1313" s="20">
        <f t="shared" si="1"/>
        <v>0</v>
      </c>
      <c r="I1313" s="5" t="s">
        <v>2112</v>
      </c>
      <c r="J1313" s="5" t="s">
        <v>2113</v>
      </c>
      <c r="K1313" s="5" t="s">
        <v>2114</v>
      </c>
    </row>
    <row r="1314">
      <c r="A1314" s="5" t="s">
        <v>7085</v>
      </c>
      <c r="B1314" s="5" t="s">
        <v>11754</v>
      </c>
      <c r="C1314" s="6">
        <v>1987.0</v>
      </c>
      <c r="D1314" s="6">
        <v>772.0</v>
      </c>
      <c r="E1314" s="14">
        <v>0.7</v>
      </c>
      <c r="F1314" s="20"/>
      <c r="G1314" s="20"/>
      <c r="H1314" s="91">
        <f t="shared" si="1"/>
        <v>0.7</v>
      </c>
      <c r="I1314" s="5" t="s">
        <v>7464</v>
      </c>
      <c r="J1314" s="5" t="s">
        <v>7465</v>
      </c>
      <c r="K1314" s="5" t="s">
        <v>7466</v>
      </c>
    </row>
    <row r="1315">
      <c r="A1315" s="5" t="s">
        <v>1319</v>
      </c>
      <c r="B1315" s="5" t="s">
        <v>12219</v>
      </c>
      <c r="C1315" s="6">
        <v>1987.0</v>
      </c>
      <c r="D1315" s="19">
        <v>773.0</v>
      </c>
      <c r="E1315" s="14">
        <v>0.95</v>
      </c>
      <c r="F1315" s="6">
        <v>1.0</v>
      </c>
      <c r="G1315" s="5" t="s">
        <v>1557</v>
      </c>
      <c r="H1315" s="20">
        <f t="shared" si="1"/>
        <v>0</v>
      </c>
      <c r="I1315" s="5" t="s">
        <v>2115</v>
      </c>
      <c r="J1315" s="5" t="s">
        <v>2116</v>
      </c>
      <c r="K1315" s="5" t="s">
        <v>2117</v>
      </c>
    </row>
    <row r="1316">
      <c r="A1316" s="5" t="s">
        <v>7013</v>
      </c>
      <c r="B1316" s="5" t="s">
        <v>11754</v>
      </c>
      <c r="C1316" s="6">
        <v>1987.0</v>
      </c>
      <c r="D1316" s="6">
        <v>778.0</v>
      </c>
      <c r="E1316" s="14">
        <v>0.5</v>
      </c>
      <c r="F1316" s="20"/>
      <c r="G1316" s="20"/>
      <c r="H1316" s="91">
        <f t="shared" si="1"/>
        <v>0.5</v>
      </c>
      <c r="I1316" s="5" t="s">
        <v>7467</v>
      </c>
      <c r="J1316" s="5" t="s">
        <v>7468</v>
      </c>
      <c r="K1316" s="5" t="s">
        <v>7469</v>
      </c>
    </row>
    <row r="1317">
      <c r="A1317" s="5" t="s">
        <v>1752</v>
      </c>
      <c r="B1317" s="5" t="s">
        <v>12219</v>
      </c>
      <c r="C1317" s="6">
        <v>1987.0</v>
      </c>
      <c r="D1317" s="19">
        <v>784.0</v>
      </c>
      <c r="E1317" s="14">
        <v>1.73</v>
      </c>
      <c r="F1317" s="6">
        <v>1.0</v>
      </c>
      <c r="G1317" s="5" t="s">
        <v>1557</v>
      </c>
      <c r="H1317" s="20">
        <f t="shared" si="1"/>
        <v>0</v>
      </c>
      <c r="I1317" s="5" t="s">
        <v>2118</v>
      </c>
      <c r="J1317" s="5" t="s">
        <v>2119</v>
      </c>
      <c r="K1317" s="5" t="s">
        <v>2120</v>
      </c>
    </row>
    <row r="1318">
      <c r="A1318" s="5" t="s">
        <v>5357</v>
      </c>
      <c r="B1318" s="5" t="s">
        <v>12247</v>
      </c>
      <c r="C1318" s="6">
        <v>1988.0</v>
      </c>
      <c r="D1318" s="19">
        <v>10.0</v>
      </c>
      <c r="E1318" s="14">
        <v>0.7</v>
      </c>
      <c r="F1318" s="20"/>
      <c r="G1318" s="20"/>
      <c r="H1318" s="91">
        <f t="shared" si="1"/>
        <v>0.7</v>
      </c>
      <c r="I1318" s="5" t="s">
        <v>5551</v>
      </c>
      <c r="J1318" s="5" t="s">
        <v>5552</v>
      </c>
      <c r="K1318" s="5" t="s">
        <v>5553</v>
      </c>
    </row>
    <row r="1319">
      <c r="A1319" s="5" t="s">
        <v>7085</v>
      </c>
      <c r="B1319" s="5" t="s">
        <v>11754</v>
      </c>
      <c r="C1319" s="6">
        <v>1988.0</v>
      </c>
      <c r="D1319" s="6">
        <v>35.0</v>
      </c>
      <c r="E1319" s="14">
        <v>0.65</v>
      </c>
      <c r="F1319" s="20"/>
      <c r="G1319" s="20"/>
      <c r="H1319" s="91">
        <f t="shared" si="1"/>
        <v>0.65</v>
      </c>
      <c r="I1319" s="5" t="s">
        <v>7479</v>
      </c>
      <c r="J1319" s="5" t="s">
        <v>7480</v>
      </c>
      <c r="K1319" s="5" t="s">
        <v>7481</v>
      </c>
    </row>
    <row r="1320">
      <c r="A1320" s="5" t="s">
        <v>1660</v>
      </c>
      <c r="B1320" s="5" t="s">
        <v>12219</v>
      </c>
      <c r="C1320" s="6">
        <v>1988.0</v>
      </c>
      <c r="D1320" s="19">
        <v>60.0</v>
      </c>
      <c r="E1320" s="14">
        <v>1.0</v>
      </c>
      <c r="F1320" s="6">
        <v>1.0</v>
      </c>
      <c r="G1320" s="5" t="s">
        <v>1557</v>
      </c>
      <c r="H1320" s="20">
        <f t="shared" si="1"/>
        <v>0</v>
      </c>
      <c r="I1320" s="5" t="s">
        <v>2126</v>
      </c>
      <c r="J1320" s="5" t="s">
        <v>2127</v>
      </c>
      <c r="K1320" s="5" t="s">
        <v>2128</v>
      </c>
    </row>
    <row r="1321">
      <c r="A1321" s="5" t="s">
        <v>7239</v>
      </c>
      <c r="B1321" s="5" t="s">
        <v>11843</v>
      </c>
      <c r="C1321" s="6">
        <v>1988.0</v>
      </c>
      <c r="D1321" s="6">
        <v>70.0</v>
      </c>
      <c r="E1321" s="14">
        <v>0.99</v>
      </c>
      <c r="F1321" s="20"/>
      <c r="G1321" s="20"/>
      <c r="H1321" s="91">
        <f t="shared" si="1"/>
        <v>0.99</v>
      </c>
      <c r="I1321" s="5" t="s">
        <v>7482</v>
      </c>
      <c r="J1321" s="5" t="s">
        <v>7483</v>
      </c>
      <c r="K1321" s="5" t="s">
        <v>7484</v>
      </c>
    </row>
    <row r="1322">
      <c r="A1322" s="5" t="s">
        <v>1381</v>
      </c>
      <c r="B1322" s="5" t="s">
        <v>12219</v>
      </c>
      <c r="C1322" s="6">
        <v>1988.0</v>
      </c>
      <c r="D1322" s="19">
        <v>72.0</v>
      </c>
      <c r="E1322" s="14">
        <v>0.65</v>
      </c>
      <c r="F1322" s="20"/>
      <c r="G1322" s="20"/>
      <c r="H1322" s="91">
        <f t="shared" si="1"/>
        <v>0.65</v>
      </c>
      <c r="I1322" s="5" t="s">
        <v>2130</v>
      </c>
      <c r="J1322" s="5" t="s">
        <v>2131</v>
      </c>
      <c r="K1322" s="5" t="s">
        <v>2132</v>
      </c>
    </row>
    <row r="1323">
      <c r="A1323" s="5" t="s">
        <v>7292</v>
      </c>
      <c r="B1323" s="5" t="s">
        <v>11873</v>
      </c>
      <c r="C1323" s="6">
        <v>1988.0</v>
      </c>
      <c r="D1323" s="6">
        <v>75.0</v>
      </c>
      <c r="E1323" s="14">
        <v>0.4</v>
      </c>
      <c r="F1323" s="20"/>
      <c r="G1323" s="20"/>
      <c r="H1323" s="91">
        <f t="shared" si="1"/>
        <v>0.4</v>
      </c>
      <c r="I1323" s="5" t="s">
        <v>7485</v>
      </c>
      <c r="J1323" s="5" t="s">
        <v>7486</v>
      </c>
      <c r="K1323" s="5" t="s">
        <v>7487</v>
      </c>
    </row>
    <row r="1324">
      <c r="A1324" s="5" t="s">
        <v>6991</v>
      </c>
      <c r="B1324" s="5" t="s">
        <v>11863</v>
      </c>
      <c r="C1324" s="6">
        <v>1988.0</v>
      </c>
      <c r="D1324" s="6">
        <v>90.0</v>
      </c>
      <c r="E1324" s="14">
        <v>0.2</v>
      </c>
      <c r="F1324" s="20"/>
      <c r="G1324" s="20"/>
      <c r="H1324" s="91">
        <f t="shared" si="1"/>
        <v>0.2</v>
      </c>
      <c r="I1324" s="5" t="s">
        <v>7488</v>
      </c>
      <c r="J1324" s="5" t="s">
        <v>7489</v>
      </c>
      <c r="K1324" s="5" t="s">
        <v>7490</v>
      </c>
    </row>
    <row r="1325">
      <c r="A1325" s="5" t="s">
        <v>5535</v>
      </c>
      <c r="B1325" s="5" t="s">
        <v>12247</v>
      </c>
      <c r="C1325" s="6">
        <v>1988.0</v>
      </c>
      <c r="D1325" s="19">
        <v>102.0</v>
      </c>
      <c r="E1325" s="14">
        <v>0.85</v>
      </c>
      <c r="F1325" s="20"/>
      <c r="G1325" s="20"/>
      <c r="H1325" s="91">
        <f t="shared" si="1"/>
        <v>0.85</v>
      </c>
      <c r="I1325" s="5" t="s">
        <v>5554</v>
      </c>
      <c r="J1325" s="5" t="s">
        <v>5555</v>
      </c>
      <c r="K1325" s="5" t="s">
        <v>5556</v>
      </c>
    </row>
    <row r="1326">
      <c r="A1326" s="5" t="s">
        <v>1991</v>
      </c>
      <c r="B1326" s="5" t="s">
        <v>12219</v>
      </c>
      <c r="C1326" s="6">
        <v>1988.0</v>
      </c>
      <c r="D1326" s="19">
        <v>120.0</v>
      </c>
      <c r="E1326" s="14">
        <v>1.0</v>
      </c>
      <c r="F1326" s="6">
        <v>1.0</v>
      </c>
      <c r="G1326" s="5" t="s">
        <v>1650</v>
      </c>
      <c r="H1326" s="20">
        <f t="shared" si="1"/>
        <v>0</v>
      </c>
      <c r="I1326" s="5" t="s">
        <v>2133</v>
      </c>
      <c r="J1326" s="5" t="s">
        <v>2134</v>
      </c>
      <c r="K1326" s="5" t="s">
        <v>2135</v>
      </c>
    </row>
    <row r="1327">
      <c r="A1327" s="5" t="s">
        <v>7282</v>
      </c>
      <c r="B1327" s="5" t="s">
        <v>11873</v>
      </c>
      <c r="C1327" s="6">
        <v>1988.0</v>
      </c>
      <c r="D1327" s="6">
        <v>150.0</v>
      </c>
      <c r="E1327" s="14">
        <v>0.1</v>
      </c>
      <c r="F1327" s="20"/>
      <c r="G1327" s="20"/>
      <c r="H1327" s="91">
        <f t="shared" si="1"/>
        <v>0.1</v>
      </c>
      <c r="I1327" s="5" t="s">
        <v>7491</v>
      </c>
      <c r="J1327" s="5" t="s">
        <v>7492</v>
      </c>
      <c r="K1327" s="5" t="s">
        <v>7493</v>
      </c>
    </row>
    <row r="1328">
      <c r="A1328" s="5" t="s">
        <v>5089</v>
      </c>
      <c r="B1328" s="5" t="s">
        <v>12226</v>
      </c>
      <c r="C1328" s="6">
        <v>1988.0</v>
      </c>
      <c r="D1328" s="19">
        <v>155.0</v>
      </c>
      <c r="E1328" s="14">
        <v>0.06</v>
      </c>
      <c r="F1328" s="20"/>
      <c r="G1328" s="20"/>
      <c r="H1328" s="91">
        <f t="shared" si="1"/>
        <v>0.06</v>
      </c>
      <c r="I1328" s="5" t="s">
        <v>5557</v>
      </c>
      <c r="J1328" s="5" t="s">
        <v>5558</v>
      </c>
      <c r="K1328" s="5" t="s">
        <v>5559</v>
      </c>
    </row>
    <row r="1329">
      <c r="A1329" s="5" t="s">
        <v>1319</v>
      </c>
      <c r="B1329" s="5" t="s">
        <v>12219</v>
      </c>
      <c r="C1329" s="6">
        <v>1988.0</v>
      </c>
      <c r="D1329" s="19">
        <v>165.0</v>
      </c>
      <c r="E1329" s="14">
        <v>0.95</v>
      </c>
      <c r="F1329" s="20"/>
      <c r="G1329" s="20"/>
      <c r="H1329" s="91">
        <f t="shared" si="1"/>
        <v>0.95</v>
      </c>
      <c r="I1329" s="5" t="s">
        <v>2136</v>
      </c>
      <c r="J1329" s="5" t="s">
        <v>2137</v>
      </c>
      <c r="K1329" s="5" t="s">
        <v>2138</v>
      </c>
    </row>
    <row r="1330">
      <c r="A1330" s="5" t="s">
        <v>4912</v>
      </c>
      <c r="B1330" s="5" t="s">
        <v>12251</v>
      </c>
      <c r="C1330" s="6">
        <v>1988.0</v>
      </c>
      <c r="D1330" s="19">
        <v>170.0</v>
      </c>
      <c r="E1330" s="14">
        <v>0.25</v>
      </c>
      <c r="F1330" s="20"/>
      <c r="G1330" s="20"/>
      <c r="H1330" s="91">
        <f t="shared" si="1"/>
        <v>0.25</v>
      </c>
      <c r="I1330" s="5" t="s">
        <v>5560</v>
      </c>
      <c r="J1330" s="5" t="s">
        <v>5561</v>
      </c>
      <c r="K1330" s="5" t="s">
        <v>5562</v>
      </c>
    </row>
    <row r="1331">
      <c r="A1331" s="5" t="s">
        <v>7448</v>
      </c>
      <c r="B1331" s="5" t="s">
        <v>11873</v>
      </c>
      <c r="C1331" s="6">
        <v>1988.0</v>
      </c>
      <c r="D1331" s="6">
        <v>186.0</v>
      </c>
      <c r="E1331" s="14">
        <v>0.35</v>
      </c>
      <c r="F1331" s="20"/>
      <c r="G1331" s="20"/>
      <c r="H1331" s="91">
        <f t="shared" si="1"/>
        <v>0.35</v>
      </c>
      <c r="I1331" s="5" t="s">
        <v>7494</v>
      </c>
      <c r="J1331" s="5" t="s">
        <v>7495</v>
      </c>
      <c r="K1331" s="5" t="s">
        <v>7496</v>
      </c>
    </row>
    <row r="1332">
      <c r="A1332" s="5" t="s">
        <v>1860</v>
      </c>
      <c r="B1332" s="5" t="s">
        <v>12219</v>
      </c>
      <c r="C1332" s="6">
        <v>1988.0</v>
      </c>
      <c r="D1332" s="19">
        <v>200.0</v>
      </c>
      <c r="E1332" s="14">
        <v>0.97</v>
      </c>
      <c r="F1332" s="20"/>
      <c r="G1332" s="20"/>
      <c r="H1332" s="91">
        <f t="shared" si="1"/>
        <v>0.97</v>
      </c>
      <c r="I1332" s="5" t="s">
        <v>2139</v>
      </c>
      <c r="J1332" s="5" t="s">
        <v>2140</v>
      </c>
      <c r="K1332" s="5" t="s">
        <v>2141</v>
      </c>
    </row>
    <row r="1333">
      <c r="A1333" s="5" t="s">
        <v>7128</v>
      </c>
      <c r="B1333" s="5" t="s">
        <v>11754</v>
      </c>
      <c r="C1333" s="6">
        <v>1988.0</v>
      </c>
      <c r="D1333" s="6">
        <v>240.0</v>
      </c>
      <c r="E1333" s="14">
        <v>0.35</v>
      </c>
      <c r="F1333" s="20"/>
      <c r="G1333" s="20"/>
      <c r="H1333" s="91">
        <f t="shared" si="1"/>
        <v>0.35</v>
      </c>
      <c r="I1333" s="5" t="s">
        <v>7497</v>
      </c>
      <c r="J1333" s="5" t="s">
        <v>7498</v>
      </c>
      <c r="K1333" s="5" t="s">
        <v>7499</v>
      </c>
    </row>
    <row r="1334">
      <c r="A1334" s="5" t="s">
        <v>802</v>
      </c>
      <c r="B1334" s="5" t="s">
        <v>12219</v>
      </c>
      <c r="C1334" s="6">
        <v>1988.0</v>
      </c>
      <c r="D1334" s="19">
        <v>250.0</v>
      </c>
      <c r="E1334" s="14">
        <v>1.55</v>
      </c>
      <c r="F1334" s="6">
        <v>1.0</v>
      </c>
      <c r="G1334" s="5" t="s">
        <v>1557</v>
      </c>
      <c r="H1334" s="20">
        <f t="shared" si="1"/>
        <v>0</v>
      </c>
      <c r="I1334" s="5" t="s">
        <v>2142</v>
      </c>
      <c r="J1334" s="5" t="s">
        <v>2143</v>
      </c>
      <c r="K1334" s="5" t="s">
        <v>2144</v>
      </c>
    </row>
    <row r="1335">
      <c r="A1335" s="5" t="s">
        <v>7296</v>
      </c>
      <c r="B1335" s="5" t="s">
        <v>11873</v>
      </c>
      <c r="C1335" s="6">
        <v>1988.0</v>
      </c>
      <c r="D1335" s="6">
        <v>260.0</v>
      </c>
      <c r="E1335" s="14">
        <v>0.25</v>
      </c>
      <c r="F1335" s="20"/>
      <c r="G1335" s="20"/>
      <c r="H1335" s="91">
        <f t="shared" si="1"/>
        <v>0.25</v>
      </c>
      <c r="I1335" s="5" t="s">
        <v>7500</v>
      </c>
      <c r="J1335" s="5" t="s">
        <v>7501</v>
      </c>
      <c r="K1335" s="5" t="s">
        <v>7502</v>
      </c>
    </row>
    <row r="1336">
      <c r="A1336" s="5" t="s">
        <v>4787</v>
      </c>
      <c r="B1336" s="5" t="s">
        <v>12264</v>
      </c>
      <c r="C1336" s="6">
        <v>1988.0</v>
      </c>
      <c r="D1336" s="19">
        <v>295.0</v>
      </c>
      <c r="E1336" s="14">
        <v>0.15</v>
      </c>
      <c r="F1336" s="20"/>
      <c r="G1336" s="20"/>
      <c r="H1336" s="91">
        <f t="shared" si="1"/>
        <v>0.15</v>
      </c>
      <c r="I1336" s="5" t="s">
        <v>5563</v>
      </c>
      <c r="J1336" s="5" t="s">
        <v>5564</v>
      </c>
      <c r="K1336" s="5" t="s">
        <v>5565</v>
      </c>
    </row>
    <row r="1337">
      <c r="A1337" s="5" t="s">
        <v>7190</v>
      </c>
      <c r="B1337" s="5" t="s">
        <v>11863</v>
      </c>
      <c r="C1337" s="6">
        <v>1988.0</v>
      </c>
      <c r="D1337" s="6">
        <v>300.0</v>
      </c>
      <c r="E1337" s="14">
        <v>0.75</v>
      </c>
      <c r="F1337" s="20"/>
      <c r="G1337" s="20"/>
      <c r="H1337" s="91">
        <f t="shared" si="1"/>
        <v>0.75</v>
      </c>
      <c r="I1337" s="5" t="s">
        <v>7503</v>
      </c>
      <c r="J1337" s="5" t="s">
        <v>7504</v>
      </c>
      <c r="K1337" s="5" t="s">
        <v>7505</v>
      </c>
    </row>
    <row r="1338">
      <c r="A1338" s="5" t="s">
        <v>6902</v>
      </c>
      <c r="B1338" s="5" t="s">
        <v>11863</v>
      </c>
      <c r="C1338" s="6">
        <v>1988.0</v>
      </c>
      <c r="D1338" s="6">
        <v>315.0</v>
      </c>
      <c r="E1338" s="14">
        <v>0.1</v>
      </c>
      <c r="F1338" s="20"/>
      <c r="G1338" s="20"/>
      <c r="H1338" s="91">
        <f t="shared" si="1"/>
        <v>0.1</v>
      </c>
      <c r="I1338" s="5" t="s">
        <v>7506</v>
      </c>
      <c r="J1338" s="5" t="s">
        <v>7507</v>
      </c>
      <c r="K1338" s="5" t="s">
        <v>7508</v>
      </c>
    </row>
    <row r="1339">
      <c r="A1339" s="5" t="s">
        <v>7017</v>
      </c>
      <c r="B1339" s="5" t="s">
        <v>11754</v>
      </c>
      <c r="C1339" s="6">
        <v>1988.0</v>
      </c>
      <c r="D1339" s="6">
        <v>320.0</v>
      </c>
      <c r="E1339" s="14">
        <v>0.55</v>
      </c>
      <c r="F1339" s="20"/>
      <c r="G1339" s="20"/>
      <c r="H1339" s="91">
        <f t="shared" si="1"/>
        <v>0.55</v>
      </c>
      <c r="I1339" s="5" t="s">
        <v>7509</v>
      </c>
      <c r="J1339" s="5" t="s">
        <v>7510</v>
      </c>
      <c r="K1339" s="5" t="s">
        <v>7511</v>
      </c>
    </row>
    <row r="1340">
      <c r="A1340" s="5" t="s">
        <v>7013</v>
      </c>
      <c r="B1340" s="5" t="s">
        <v>11754</v>
      </c>
      <c r="C1340" s="6">
        <v>1988.0</v>
      </c>
      <c r="D1340" s="6">
        <v>340.0</v>
      </c>
      <c r="E1340" s="14">
        <v>0.5</v>
      </c>
      <c r="F1340" s="20"/>
      <c r="G1340" s="20"/>
      <c r="H1340" s="91">
        <f t="shared" si="1"/>
        <v>0.5</v>
      </c>
      <c r="I1340" s="5" t="s">
        <v>7512</v>
      </c>
      <c r="J1340" s="5" t="s">
        <v>7513</v>
      </c>
      <c r="K1340" s="5" t="s">
        <v>7514</v>
      </c>
    </row>
    <row r="1341">
      <c r="A1341" s="5" t="s">
        <v>7374</v>
      </c>
      <c r="B1341" s="5" t="s">
        <v>11873</v>
      </c>
      <c r="C1341" s="6">
        <v>1988.0</v>
      </c>
      <c r="D1341" s="6">
        <v>350.0</v>
      </c>
      <c r="E1341" s="14">
        <v>0.65</v>
      </c>
      <c r="F1341" s="20"/>
      <c r="G1341" s="20"/>
      <c r="H1341" s="91">
        <f t="shared" si="1"/>
        <v>0.65</v>
      </c>
      <c r="I1341" s="5" t="s">
        <v>7515</v>
      </c>
      <c r="J1341" s="5" t="s">
        <v>7516</v>
      </c>
      <c r="K1341" s="5" t="s">
        <v>7517</v>
      </c>
    </row>
    <row r="1342">
      <c r="A1342" s="5" t="s">
        <v>1853</v>
      </c>
      <c r="B1342" s="5" t="s">
        <v>12219</v>
      </c>
      <c r="C1342" s="6">
        <v>1988.0</v>
      </c>
      <c r="D1342" s="19">
        <v>360.0</v>
      </c>
      <c r="E1342" s="14">
        <v>2.0</v>
      </c>
      <c r="F1342" s="6">
        <v>1.0</v>
      </c>
      <c r="G1342" s="5" t="s">
        <v>1650</v>
      </c>
      <c r="H1342" s="20">
        <f t="shared" si="1"/>
        <v>0</v>
      </c>
      <c r="I1342" s="5" t="s">
        <v>2145</v>
      </c>
      <c r="J1342" s="5" t="s">
        <v>2146</v>
      </c>
      <c r="K1342" s="5" t="s">
        <v>2147</v>
      </c>
    </row>
    <row r="1343">
      <c r="A1343" s="5" t="s">
        <v>2121</v>
      </c>
      <c r="B1343" s="5" t="s">
        <v>12219</v>
      </c>
      <c r="C1343" s="6">
        <v>1988.0</v>
      </c>
      <c r="D1343" s="19">
        <v>361.0</v>
      </c>
      <c r="E1343" s="14">
        <v>1.35</v>
      </c>
      <c r="F1343" s="6">
        <v>1.0</v>
      </c>
      <c r="G1343" s="5" t="s">
        <v>1891</v>
      </c>
      <c r="H1343" s="20">
        <f t="shared" si="1"/>
        <v>0</v>
      </c>
      <c r="I1343" s="5" t="s">
        <v>2148</v>
      </c>
      <c r="J1343" s="5" t="s">
        <v>2149</v>
      </c>
      <c r="K1343" s="5" t="s">
        <v>2150</v>
      </c>
    </row>
    <row r="1344">
      <c r="A1344" s="5" t="s">
        <v>7369</v>
      </c>
      <c r="B1344" s="5" t="s">
        <v>11873</v>
      </c>
      <c r="C1344" s="6">
        <v>1988.0</v>
      </c>
      <c r="D1344" s="6">
        <v>370.0</v>
      </c>
      <c r="E1344" s="14">
        <v>0.5</v>
      </c>
      <c r="F1344" s="20"/>
      <c r="G1344" s="20"/>
      <c r="H1344" s="91">
        <f t="shared" si="1"/>
        <v>0.5</v>
      </c>
      <c r="I1344" s="5" t="s">
        <v>7518</v>
      </c>
      <c r="J1344" s="5" t="s">
        <v>7519</v>
      </c>
      <c r="K1344" s="5" t="s">
        <v>7520</v>
      </c>
    </row>
    <row r="1345">
      <c r="A1345" s="5" t="s">
        <v>7470</v>
      </c>
      <c r="B1345" s="5" t="s">
        <v>11873</v>
      </c>
      <c r="C1345" s="6">
        <v>1988.0</v>
      </c>
      <c r="D1345" s="6">
        <v>372.0</v>
      </c>
      <c r="E1345" s="14">
        <v>1.25</v>
      </c>
      <c r="F1345" s="20"/>
      <c r="G1345" s="20"/>
      <c r="H1345" s="91">
        <f t="shared" si="1"/>
        <v>1.25</v>
      </c>
      <c r="I1345" s="5" t="s">
        <v>7521</v>
      </c>
      <c r="J1345" s="5" t="s">
        <v>7522</v>
      </c>
      <c r="K1345" s="5" t="s">
        <v>7523</v>
      </c>
    </row>
    <row r="1346">
      <c r="A1346" s="5" t="s">
        <v>4844</v>
      </c>
      <c r="B1346" s="5" t="s">
        <v>12222</v>
      </c>
      <c r="C1346" s="6">
        <v>1988.0</v>
      </c>
      <c r="D1346" s="19">
        <v>385.0</v>
      </c>
      <c r="E1346" s="14">
        <v>0.4</v>
      </c>
      <c r="F1346" s="20"/>
      <c r="G1346" s="20"/>
      <c r="H1346" s="91">
        <f t="shared" si="1"/>
        <v>0.4</v>
      </c>
      <c r="I1346" s="5" t="s">
        <v>5566</v>
      </c>
      <c r="J1346" s="5" t="s">
        <v>5567</v>
      </c>
      <c r="K1346" s="5" t="s">
        <v>5568</v>
      </c>
    </row>
    <row r="1347">
      <c r="A1347" s="5" t="s">
        <v>7359</v>
      </c>
      <c r="B1347" s="5" t="s">
        <v>11843</v>
      </c>
      <c r="C1347" s="6">
        <v>1988.0</v>
      </c>
      <c r="D1347" s="6">
        <v>450.0</v>
      </c>
      <c r="E1347" s="14">
        <v>2.0</v>
      </c>
      <c r="F1347" s="20"/>
      <c r="G1347" s="20"/>
      <c r="H1347" s="91">
        <f t="shared" si="1"/>
        <v>2</v>
      </c>
      <c r="I1347" s="5" t="s">
        <v>7524</v>
      </c>
      <c r="J1347" s="5" t="s">
        <v>7525</v>
      </c>
      <c r="K1347" s="5" t="s">
        <v>7526</v>
      </c>
    </row>
    <row r="1348">
      <c r="A1348" s="5" t="s">
        <v>1586</v>
      </c>
      <c r="B1348" s="5" t="s">
        <v>12219</v>
      </c>
      <c r="C1348" s="6">
        <v>1988.0</v>
      </c>
      <c r="D1348" s="19">
        <v>460.0</v>
      </c>
      <c r="E1348" s="14">
        <v>0.2</v>
      </c>
      <c r="F1348" s="20"/>
      <c r="G1348" s="20"/>
      <c r="H1348" s="91">
        <f t="shared" si="1"/>
        <v>0.2</v>
      </c>
      <c r="I1348" s="5" t="s">
        <v>2151</v>
      </c>
      <c r="J1348" s="5" t="s">
        <v>2152</v>
      </c>
      <c r="K1348" s="5" t="s">
        <v>2153</v>
      </c>
    </row>
    <row r="1349">
      <c r="A1349" s="5" t="s">
        <v>7475</v>
      </c>
      <c r="B1349" s="5" t="s">
        <v>11863</v>
      </c>
      <c r="C1349" s="6">
        <v>1988.0</v>
      </c>
      <c r="D1349" s="6">
        <v>463.0</v>
      </c>
      <c r="E1349" s="14">
        <v>0.45</v>
      </c>
      <c r="F1349" s="20"/>
      <c r="G1349" s="20"/>
      <c r="H1349" s="91">
        <f t="shared" si="1"/>
        <v>0.45</v>
      </c>
      <c r="I1349" s="5" t="s">
        <v>7527</v>
      </c>
      <c r="J1349" s="5" t="s">
        <v>7528</v>
      </c>
      <c r="K1349" s="5" t="s">
        <v>7529</v>
      </c>
    </row>
    <row r="1350">
      <c r="A1350" s="5" t="s">
        <v>1552</v>
      </c>
      <c r="B1350" s="5" t="s">
        <v>12219</v>
      </c>
      <c r="C1350" s="6">
        <v>1988.0</v>
      </c>
      <c r="D1350" s="19">
        <v>465.0</v>
      </c>
      <c r="E1350" s="14">
        <v>0.95</v>
      </c>
      <c r="F1350" s="6">
        <v>1.0</v>
      </c>
      <c r="G1350" s="5" t="s">
        <v>1650</v>
      </c>
      <c r="H1350" s="20">
        <f t="shared" si="1"/>
        <v>0</v>
      </c>
      <c r="I1350" s="5" t="s">
        <v>2154</v>
      </c>
      <c r="J1350" s="5" t="s">
        <v>2155</v>
      </c>
      <c r="K1350" s="5" t="s">
        <v>2156</v>
      </c>
    </row>
    <row r="1351">
      <c r="A1351" s="5" t="s">
        <v>6892</v>
      </c>
      <c r="B1351" s="5" t="s">
        <v>11863</v>
      </c>
      <c r="C1351" s="6">
        <v>1988.0</v>
      </c>
      <c r="D1351" s="6">
        <v>470.0</v>
      </c>
      <c r="E1351" s="14">
        <v>0.7</v>
      </c>
      <c r="F1351" s="20"/>
      <c r="G1351" s="20"/>
      <c r="H1351" s="91">
        <f t="shared" si="1"/>
        <v>0.7</v>
      </c>
      <c r="I1351" s="5" t="s">
        <v>7530</v>
      </c>
      <c r="J1351" s="5" t="s">
        <v>7531</v>
      </c>
      <c r="K1351" s="5" t="s">
        <v>7532</v>
      </c>
    </row>
    <row r="1352">
      <c r="A1352" s="5" t="s">
        <v>7231</v>
      </c>
      <c r="B1352" s="5" t="s">
        <v>11873</v>
      </c>
      <c r="C1352" s="6">
        <v>1988.0</v>
      </c>
      <c r="D1352" s="6">
        <v>480.0</v>
      </c>
      <c r="E1352" s="14">
        <v>0.15</v>
      </c>
      <c r="F1352" s="20"/>
      <c r="G1352" s="20"/>
      <c r="H1352" s="91">
        <f t="shared" si="1"/>
        <v>0.15</v>
      </c>
      <c r="I1352" s="5" t="s">
        <v>7533</v>
      </c>
      <c r="J1352" s="5" t="s">
        <v>7534</v>
      </c>
      <c r="K1352" s="5" t="s">
        <v>7535</v>
      </c>
    </row>
    <row r="1353">
      <c r="A1353" s="5" t="s">
        <v>1496</v>
      </c>
      <c r="B1353" s="5" t="s">
        <v>12219</v>
      </c>
      <c r="C1353" s="6">
        <v>1988.0</v>
      </c>
      <c r="D1353" s="19">
        <v>495.0</v>
      </c>
      <c r="E1353" s="14">
        <v>1.25</v>
      </c>
      <c r="F1353" s="20"/>
      <c r="G1353" s="20"/>
      <c r="H1353" s="91">
        <f t="shared" si="1"/>
        <v>1.25</v>
      </c>
      <c r="I1353" s="5" t="s">
        <v>2157</v>
      </c>
      <c r="J1353" s="5" t="s">
        <v>2158</v>
      </c>
      <c r="K1353" s="5" t="s">
        <v>2159</v>
      </c>
    </row>
    <row r="1354">
      <c r="A1354" s="5" t="s">
        <v>7383</v>
      </c>
      <c r="B1354" s="5" t="s">
        <v>11873</v>
      </c>
      <c r="C1354" s="6">
        <v>1988.0</v>
      </c>
      <c r="D1354" s="6">
        <v>497.0</v>
      </c>
      <c r="E1354" s="14">
        <v>0.2</v>
      </c>
      <c r="F1354" s="20"/>
      <c r="G1354" s="20"/>
      <c r="H1354" s="91">
        <f t="shared" si="1"/>
        <v>0.2</v>
      </c>
      <c r="I1354" s="5" t="s">
        <v>7536</v>
      </c>
      <c r="J1354" s="5" t="s">
        <v>7537</v>
      </c>
      <c r="K1354" s="5" t="s">
        <v>7538</v>
      </c>
    </row>
    <row r="1355">
      <c r="A1355" s="5" t="s">
        <v>5108</v>
      </c>
      <c r="B1355" s="5" t="s">
        <v>12251</v>
      </c>
      <c r="C1355" s="6">
        <v>1988.0</v>
      </c>
      <c r="D1355" s="19">
        <v>500.0</v>
      </c>
      <c r="E1355" s="14">
        <v>0.65</v>
      </c>
      <c r="F1355" s="20"/>
      <c r="G1355" s="20"/>
      <c r="H1355" s="91">
        <f t="shared" si="1"/>
        <v>0.65</v>
      </c>
      <c r="I1355" s="5" t="s">
        <v>5569</v>
      </c>
      <c r="J1355" s="5" t="s">
        <v>5570</v>
      </c>
      <c r="K1355" s="5" t="s">
        <v>5571</v>
      </c>
    </row>
    <row r="1356">
      <c r="A1356" s="5" t="s">
        <v>1289</v>
      </c>
      <c r="B1356" s="5" t="s">
        <v>12219</v>
      </c>
      <c r="C1356" s="6">
        <v>1988.0</v>
      </c>
      <c r="D1356" s="19">
        <v>510.0</v>
      </c>
      <c r="E1356" s="14">
        <v>1.0</v>
      </c>
      <c r="F1356" s="6">
        <v>1.0</v>
      </c>
      <c r="G1356" s="5" t="s">
        <v>1557</v>
      </c>
      <c r="H1356" s="20">
        <f t="shared" si="1"/>
        <v>0</v>
      </c>
      <c r="I1356" s="5" t="s">
        <v>2160</v>
      </c>
      <c r="J1356" s="5" t="s">
        <v>2161</v>
      </c>
      <c r="K1356" s="5" t="s">
        <v>2162</v>
      </c>
    </row>
    <row r="1357">
      <c r="A1357" s="5" t="s">
        <v>5037</v>
      </c>
      <c r="B1357" s="5" t="s">
        <v>12227</v>
      </c>
      <c r="C1357" s="6">
        <v>1988.0</v>
      </c>
      <c r="D1357" s="19">
        <v>530.0</v>
      </c>
      <c r="E1357" s="14">
        <v>0.55</v>
      </c>
      <c r="F1357" s="20"/>
      <c r="G1357" s="20"/>
      <c r="H1357" s="91">
        <f t="shared" si="1"/>
        <v>0.55</v>
      </c>
      <c r="I1357" s="5" t="s">
        <v>5572</v>
      </c>
      <c r="J1357" s="5" t="s">
        <v>5573</v>
      </c>
      <c r="K1357" s="5" t="s">
        <v>5574</v>
      </c>
    </row>
    <row r="1358">
      <c r="A1358" s="5" t="s">
        <v>4550</v>
      </c>
      <c r="B1358" s="5" t="s">
        <v>12224</v>
      </c>
      <c r="C1358" s="6">
        <v>1988.0</v>
      </c>
      <c r="D1358" s="19">
        <v>575.0</v>
      </c>
      <c r="E1358" s="14">
        <v>0.09</v>
      </c>
      <c r="F1358" s="20"/>
      <c r="G1358" s="20"/>
      <c r="H1358" s="91">
        <f t="shared" si="1"/>
        <v>0.09</v>
      </c>
      <c r="I1358" s="5" t="s">
        <v>5575</v>
      </c>
      <c r="J1358" s="5" t="s">
        <v>5576</v>
      </c>
      <c r="K1358" s="5" t="s">
        <v>5577</v>
      </c>
    </row>
    <row r="1359">
      <c r="A1359" s="5" t="s">
        <v>7256</v>
      </c>
      <c r="B1359" s="5" t="s">
        <v>11863</v>
      </c>
      <c r="C1359" s="6">
        <v>1988.0</v>
      </c>
      <c r="D1359" s="6">
        <v>580.0</v>
      </c>
      <c r="E1359" s="14">
        <v>1.5</v>
      </c>
      <c r="F1359" s="20"/>
      <c r="G1359" s="20"/>
      <c r="H1359" s="91">
        <f t="shared" si="1"/>
        <v>1.5</v>
      </c>
      <c r="I1359" s="5" t="s">
        <v>7539</v>
      </c>
      <c r="J1359" s="5" t="s">
        <v>7540</v>
      </c>
      <c r="K1359" s="5" t="s">
        <v>7541</v>
      </c>
    </row>
    <row r="1360">
      <c r="A1360" s="5" t="s">
        <v>1225</v>
      </c>
      <c r="B1360" s="5" t="s">
        <v>12219</v>
      </c>
      <c r="C1360" s="6">
        <v>1988.0</v>
      </c>
      <c r="D1360" s="19">
        <v>600.0</v>
      </c>
      <c r="E1360" s="14">
        <v>1.35</v>
      </c>
      <c r="F1360" s="6">
        <v>1.0</v>
      </c>
      <c r="G1360" s="5" t="s">
        <v>1891</v>
      </c>
      <c r="H1360" s="20">
        <f t="shared" si="1"/>
        <v>0</v>
      </c>
      <c r="I1360" s="5" t="s">
        <v>2163</v>
      </c>
      <c r="J1360" s="5" t="s">
        <v>2164</v>
      </c>
      <c r="K1360" s="5" t="s">
        <v>2165</v>
      </c>
    </row>
    <row r="1361">
      <c r="A1361" s="5" t="s">
        <v>7337</v>
      </c>
      <c r="B1361" s="5" t="s">
        <v>11873</v>
      </c>
      <c r="C1361" s="6">
        <v>1988.0</v>
      </c>
      <c r="D1361" s="6">
        <v>618.0</v>
      </c>
      <c r="E1361" s="14">
        <v>0.25</v>
      </c>
      <c r="F1361" s="20"/>
      <c r="G1361" s="20"/>
      <c r="H1361" s="91">
        <f t="shared" si="1"/>
        <v>0.25</v>
      </c>
      <c r="I1361" s="5" t="s">
        <v>7542</v>
      </c>
      <c r="J1361" s="5" t="s">
        <v>7543</v>
      </c>
      <c r="K1361" s="5" t="s">
        <v>7544</v>
      </c>
    </row>
    <row r="1362">
      <c r="A1362" s="5" t="s">
        <v>1752</v>
      </c>
      <c r="B1362" s="5" t="s">
        <v>12219</v>
      </c>
      <c r="C1362" s="6">
        <v>1988.0</v>
      </c>
      <c r="D1362" s="19">
        <v>650.0</v>
      </c>
      <c r="E1362" s="14">
        <v>1.37</v>
      </c>
      <c r="F1362" s="6">
        <v>1.0</v>
      </c>
      <c r="G1362" s="5" t="s">
        <v>1650</v>
      </c>
      <c r="H1362" s="20">
        <f t="shared" si="1"/>
        <v>0</v>
      </c>
      <c r="I1362" s="5" t="s">
        <v>2166</v>
      </c>
      <c r="J1362" s="5" t="s">
        <v>2167</v>
      </c>
      <c r="K1362" s="5" t="s">
        <v>2168</v>
      </c>
    </row>
    <row r="1363">
      <c r="A1363" s="5" t="s">
        <v>5033</v>
      </c>
      <c r="B1363" s="5" t="s">
        <v>12287</v>
      </c>
      <c r="C1363" s="6">
        <v>1988.0</v>
      </c>
      <c r="D1363" s="19">
        <v>675.0</v>
      </c>
      <c r="E1363" s="14">
        <v>0.85</v>
      </c>
      <c r="F1363" s="20"/>
      <c r="G1363" s="20"/>
      <c r="H1363" s="91">
        <f t="shared" si="1"/>
        <v>0.85</v>
      </c>
      <c r="I1363" s="5" t="s">
        <v>5578</v>
      </c>
      <c r="J1363" s="5" t="s">
        <v>5579</v>
      </c>
      <c r="K1363" s="5" t="s">
        <v>5580</v>
      </c>
    </row>
    <row r="1364">
      <c r="A1364" s="5" t="s">
        <v>7364</v>
      </c>
      <c r="B1364" s="5" t="s">
        <v>11873</v>
      </c>
      <c r="C1364" s="6">
        <v>1988.0</v>
      </c>
      <c r="D1364" s="6">
        <v>681.0</v>
      </c>
      <c r="E1364" s="14">
        <v>0.1</v>
      </c>
      <c r="F1364" s="20"/>
      <c r="G1364" s="20"/>
      <c r="H1364" s="91">
        <f t="shared" si="1"/>
        <v>0.1</v>
      </c>
      <c r="I1364" s="5" t="s">
        <v>7545</v>
      </c>
      <c r="J1364" s="5" t="s">
        <v>7546</v>
      </c>
      <c r="K1364" s="5" t="s">
        <v>7547</v>
      </c>
    </row>
    <row r="1365">
      <c r="A1365" s="5" t="s">
        <v>7184</v>
      </c>
      <c r="B1365" s="5" t="s">
        <v>11873</v>
      </c>
      <c r="C1365" s="6">
        <v>1988.0</v>
      </c>
      <c r="D1365" s="6">
        <v>683.0</v>
      </c>
      <c r="E1365" s="14">
        <v>0.15</v>
      </c>
      <c r="F1365" s="20"/>
      <c r="G1365" s="20"/>
      <c r="H1365" s="91">
        <f t="shared" si="1"/>
        <v>0.15</v>
      </c>
      <c r="I1365" s="5" t="s">
        <v>7548</v>
      </c>
      <c r="J1365" s="5" t="s">
        <v>7549</v>
      </c>
      <c r="K1365" s="5" t="s">
        <v>7550</v>
      </c>
    </row>
    <row r="1366">
      <c r="A1366" s="5" t="s">
        <v>1324</v>
      </c>
      <c r="B1366" s="5" t="s">
        <v>12219</v>
      </c>
      <c r="C1366" s="6">
        <v>1988.0</v>
      </c>
      <c r="D1366" s="19">
        <v>700.0</v>
      </c>
      <c r="E1366" s="14">
        <v>1.75</v>
      </c>
      <c r="F1366" s="6">
        <v>1.0</v>
      </c>
      <c r="G1366" s="5" t="s">
        <v>1650</v>
      </c>
      <c r="H1366" s="20">
        <f t="shared" si="1"/>
        <v>0</v>
      </c>
      <c r="I1366" s="5" t="s">
        <v>2169</v>
      </c>
      <c r="J1366" s="5" t="s">
        <v>2170</v>
      </c>
      <c r="K1366" s="5" t="s">
        <v>2171</v>
      </c>
    </row>
    <row r="1367">
      <c r="A1367" s="5" t="s">
        <v>7178</v>
      </c>
      <c r="B1367" s="5" t="s">
        <v>11873</v>
      </c>
      <c r="C1367" s="6">
        <v>1988.0</v>
      </c>
      <c r="D1367" s="6">
        <v>710.0</v>
      </c>
      <c r="E1367" s="14">
        <v>0.22</v>
      </c>
      <c r="F1367" s="20"/>
      <c r="G1367" s="20"/>
      <c r="H1367" s="91">
        <f t="shared" si="1"/>
        <v>0.22</v>
      </c>
      <c r="I1367" s="5" t="s">
        <v>7551</v>
      </c>
      <c r="J1367" s="5" t="s">
        <v>7552</v>
      </c>
      <c r="K1367" s="5" t="s">
        <v>7553</v>
      </c>
    </row>
    <row r="1368">
      <c r="A1368" s="5" t="s">
        <v>5272</v>
      </c>
      <c r="B1368" s="5" t="s">
        <v>12238</v>
      </c>
      <c r="C1368" s="6">
        <v>1988.0</v>
      </c>
      <c r="D1368" s="19">
        <v>720.0</v>
      </c>
      <c r="E1368" s="14">
        <v>0.55</v>
      </c>
      <c r="F1368" s="20"/>
      <c r="G1368" s="20"/>
      <c r="H1368" s="91">
        <f t="shared" si="1"/>
        <v>0.55</v>
      </c>
      <c r="I1368" s="5" t="s">
        <v>5581</v>
      </c>
      <c r="J1368" s="5" t="s">
        <v>5582</v>
      </c>
      <c r="K1368" s="5" t="s">
        <v>5583</v>
      </c>
    </row>
    <row r="1369">
      <c r="A1369" s="5" t="s">
        <v>7378</v>
      </c>
      <c r="B1369" s="5" t="s">
        <v>11873</v>
      </c>
      <c r="C1369" s="6">
        <v>1988.0</v>
      </c>
      <c r="D1369" s="6">
        <v>750.0</v>
      </c>
      <c r="E1369" s="14">
        <v>0.65</v>
      </c>
      <c r="F1369" s="20"/>
      <c r="G1369" s="20"/>
      <c r="H1369" s="91">
        <f t="shared" si="1"/>
        <v>0.65</v>
      </c>
      <c r="I1369" s="5" t="s">
        <v>7554</v>
      </c>
      <c r="J1369" s="5" t="s">
        <v>7555</v>
      </c>
      <c r="K1369" s="5" t="s">
        <v>7556</v>
      </c>
    </row>
    <row r="1370">
      <c r="A1370" s="5" t="s">
        <v>2172</v>
      </c>
      <c r="B1370" s="5" t="s">
        <v>12219</v>
      </c>
      <c r="C1370" s="6">
        <v>1988.0</v>
      </c>
      <c r="D1370" s="19">
        <v>779.0</v>
      </c>
      <c r="E1370" s="14">
        <v>1.99</v>
      </c>
      <c r="F1370" s="6">
        <v>1.0</v>
      </c>
      <c r="G1370" s="5" t="s">
        <v>1650</v>
      </c>
      <c r="H1370" s="20">
        <f t="shared" si="1"/>
        <v>0</v>
      </c>
      <c r="I1370" s="5" t="s">
        <v>2173</v>
      </c>
      <c r="J1370" s="5" t="s">
        <v>2174</v>
      </c>
      <c r="K1370" s="5" t="s">
        <v>2175</v>
      </c>
    </row>
    <row r="1371">
      <c r="A1371" s="5" t="s">
        <v>6810</v>
      </c>
      <c r="B1371" s="5" t="s">
        <v>11754</v>
      </c>
      <c r="C1371" s="6">
        <v>1988.0</v>
      </c>
      <c r="D1371" s="6">
        <v>791.0</v>
      </c>
      <c r="E1371" s="14">
        <v>0.1</v>
      </c>
      <c r="F1371" s="20"/>
      <c r="G1371" s="20"/>
      <c r="H1371" s="91">
        <f t="shared" si="1"/>
        <v>0.1</v>
      </c>
      <c r="I1371" s="5" t="s">
        <v>7557</v>
      </c>
      <c r="J1371" s="5" t="s">
        <v>7558</v>
      </c>
      <c r="K1371" s="5" t="s">
        <v>7559</v>
      </c>
    </row>
    <row r="1372">
      <c r="A1372" s="5" t="s">
        <v>5108</v>
      </c>
      <c r="B1372" s="5" t="s">
        <v>12251</v>
      </c>
      <c r="C1372" s="6">
        <v>1989.0</v>
      </c>
      <c r="D1372" s="19">
        <v>10.0</v>
      </c>
      <c r="E1372" s="14">
        <v>0.1</v>
      </c>
      <c r="F1372" s="20"/>
      <c r="G1372" s="20"/>
      <c r="H1372" s="91">
        <f t="shared" si="1"/>
        <v>0.1</v>
      </c>
      <c r="I1372" s="5" t="s">
        <v>5590</v>
      </c>
      <c r="J1372" s="5" t="s">
        <v>5591</v>
      </c>
      <c r="K1372" s="5" t="s">
        <v>5592</v>
      </c>
    </row>
    <row r="1373">
      <c r="A1373" s="5" t="s">
        <v>5089</v>
      </c>
      <c r="B1373" s="5" t="s">
        <v>12226</v>
      </c>
      <c r="C1373" s="6">
        <v>1989.0</v>
      </c>
      <c r="D1373" s="19">
        <v>11.0</v>
      </c>
      <c r="E1373" s="14">
        <v>0.1</v>
      </c>
      <c r="F1373" s="20"/>
      <c r="G1373" s="20"/>
      <c r="H1373" s="91">
        <f t="shared" si="1"/>
        <v>0.1</v>
      </c>
      <c r="I1373" s="5" t="s">
        <v>5593</v>
      </c>
      <c r="J1373" s="5" t="s">
        <v>5594</v>
      </c>
      <c r="K1373" s="5" t="s">
        <v>5595</v>
      </c>
    </row>
    <row r="1374">
      <c r="A1374" s="5" t="s">
        <v>7231</v>
      </c>
      <c r="B1374" s="5" t="s">
        <v>11873</v>
      </c>
      <c r="C1374" s="6">
        <v>1989.0</v>
      </c>
      <c r="D1374" s="6">
        <v>30.0</v>
      </c>
      <c r="E1374" s="14">
        <v>0.02</v>
      </c>
      <c r="F1374" s="20"/>
      <c r="G1374" s="20"/>
      <c r="H1374" s="91">
        <f t="shared" si="1"/>
        <v>0.02</v>
      </c>
      <c r="I1374" s="5" t="s">
        <v>7560</v>
      </c>
      <c r="J1374" s="5" t="s">
        <v>7561</v>
      </c>
      <c r="K1374" s="5" t="s">
        <v>7562</v>
      </c>
    </row>
    <row r="1375">
      <c r="A1375" s="5" t="s">
        <v>5596</v>
      </c>
      <c r="B1375" s="5" t="s">
        <v>12247</v>
      </c>
      <c r="C1375" s="6">
        <v>1989.0</v>
      </c>
      <c r="D1375" s="19">
        <v>49.0</v>
      </c>
      <c r="E1375" s="14">
        <v>2.3</v>
      </c>
      <c r="F1375" s="20"/>
      <c r="G1375" s="20"/>
      <c r="H1375" s="91">
        <f t="shared" si="1"/>
        <v>2.3</v>
      </c>
      <c r="I1375" s="5" t="s">
        <v>5597</v>
      </c>
      <c r="J1375" s="5" t="s">
        <v>5598</v>
      </c>
      <c r="K1375" s="5" t="s">
        <v>5599</v>
      </c>
    </row>
    <row r="1376">
      <c r="A1376" s="5" t="s">
        <v>7184</v>
      </c>
      <c r="B1376" s="5" t="s">
        <v>11873</v>
      </c>
      <c r="C1376" s="6">
        <v>1989.0</v>
      </c>
      <c r="D1376" s="6">
        <v>55.0</v>
      </c>
      <c r="E1376" s="14">
        <v>0.1</v>
      </c>
      <c r="F1376" s="20"/>
      <c r="G1376" s="20"/>
      <c r="H1376" s="91">
        <f t="shared" si="1"/>
        <v>0.1</v>
      </c>
      <c r="I1376" s="5" t="s">
        <v>7563</v>
      </c>
      <c r="J1376" s="5" t="s">
        <v>7564</v>
      </c>
      <c r="K1376" s="5" t="s">
        <v>7565</v>
      </c>
    </row>
    <row r="1377">
      <c r="A1377" s="5" t="s">
        <v>7256</v>
      </c>
      <c r="B1377" s="5" t="s">
        <v>11863</v>
      </c>
      <c r="C1377" s="6">
        <v>1989.0</v>
      </c>
      <c r="D1377" s="6">
        <v>70.0</v>
      </c>
      <c r="E1377" s="14">
        <v>1.0</v>
      </c>
      <c r="F1377" s="20"/>
      <c r="G1377" s="20"/>
      <c r="H1377" s="91">
        <f t="shared" si="1"/>
        <v>1</v>
      </c>
      <c r="I1377" s="5" t="s">
        <v>7566</v>
      </c>
      <c r="J1377" s="5" t="s">
        <v>7567</v>
      </c>
      <c r="K1377" s="5" t="s">
        <v>7568</v>
      </c>
    </row>
    <row r="1378">
      <c r="A1378" s="5" t="s">
        <v>7296</v>
      </c>
      <c r="B1378" s="5" t="s">
        <v>11873</v>
      </c>
      <c r="C1378" s="6">
        <v>1989.0</v>
      </c>
      <c r="D1378" s="6">
        <v>90.0</v>
      </c>
      <c r="E1378" s="14">
        <v>0.18</v>
      </c>
      <c r="F1378" s="20"/>
      <c r="G1378" s="20"/>
      <c r="H1378" s="91">
        <f t="shared" si="1"/>
        <v>0.18</v>
      </c>
      <c r="I1378" s="5" t="s">
        <v>7569</v>
      </c>
      <c r="J1378" s="5" t="s">
        <v>7570</v>
      </c>
      <c r="K1378" s="5" t="s">
        <v>7571</v>
      </c>
    </row>
    <row r="1379">
      <c r="A1379" s="5" t="s">
        <v>1225</v>
      </c>
      <c r="B1379" s="5" t="s">
        <v>12219</v>
      </c>
      <c r="C1379" s="6">
        <v>1989.0</v>
      </c>
      <c r="D1379" s="19">
        <v>100.0</v>
      </c>
      <c r="E1379" s="14">
        <v>1.25</v>
      </c>
      <c r="F1379" s="20"/>
      <c r="G1379" s="20"/>
      <c r="H1379" s="91">
        <f t="shared" si="1"/>
        <v>1.25</v>
      </c>
      <c r="I1379" s="5" t="s">
        <v>2176</v>
      </c>
      <c r="J1379" s="5" t="s">
        <v>2177</v>
      </c>
      <c r="K1379" s="5" t="s">
        <v>2178</v>
      </c>
    </row>
    <row r="1380">
      <c r="A1380" s="5" t="s">
        <v>1552</v>
      </c>
      <c r="B1380" s="5" t="s">
        <v>12219</v>
      </c>
      <c r="C1380" s="6">
        <v>1989.0</v>
      </c>
      <c r="D1380" s="19">
        <v>110.0</v>
      </c>
      <c r="E1380" s="14">
        <v>0.78</v>
      </c>
      <c r="F1380" s="6">
        <v>1.0</v>
      </c>
      <c r="G1380" s="5" t="s">
        <v>1650</v>
      </c>
      <c r="H1380" s="20">
        <f t="shared" si="1"/>
        <v>0</v>
      </c>
      <c r="I1380" s="5" t="s">
        <v>2179</v>
      </c>
      <c r="J1380" s="5" t="s">
        <v>2180</v>
      </c>
      <c r="K1380" s="5" t="s">
        <v>2181</v>
      </c>
    </row>
    <row r="1381">
      <c r="A1381" s="5" t="s">
        <v>2172</v>
      </c>
      <c r="B1381" s="5" t="s">
        <v>12219</v>
      </c>
      <c r="C1381" s="6">
        <v>1989.0</v>
      </c>
      <c r="D1381" s="19">
        <v>157.0</v>
      </c>
      <c r="E1381" s="14">
        <v>0.65</v>
      </c>
      <c r="F1381" s="20"/>
      <c r="G1381" s="20"/>
      <c r="H1381" s="91">
        <f t="shared" si="1"/>
        <v>0.65</v>
      </c>
      <c r="I1381" s="5" t="s">
        <v>2183</v>
      </c>
      <c r="J1381" s="5" t="s">
        <v>2184</v>
      </c>
      <c r="K1381" s="5" t="s">
        <v>2185</v>
      </c>
    </row>
    <row r="1382">
      <c r="A1382" s="5" t="s">
        <v>7383</v>
      </c>
      <c r="B1382" s="5" t="s">
        <v>11873</v>
      </c>
      <c r="C1382" s="6">
        <v>1989.0</v>
      </c>
      <c r="D1382" s="6">
        <v>189.0</v>
      </c>
      <c r="E1382" s="14">
        <v>0.1</v>
      </c>
      <c r="F1382" s="20"/>
      <c r="G1382" s="20"/>
      <c r="H1382" s="91">
        <f t="shared" si="1"/>
        <v>0.1</v>
      </c>
      <c r="I1382" s="5" t="s">
        <v>7572</v>
      </c>
      <c r="J1382" s="5" t="s">
        <v>7573</v>
      </c>
      <c r="K1382" s="5" t="s">
        <v>7574</v>
      </c>
    </row>
    <row r="1383">
      <c r="A1383" s="5" t="s">
        <v>1324</v>
      </c>
      <c r="B1383" s="5" t="s">
        <v>12219</v>
      </c>
      <c r="C1383" s="6">
        <v>1989.0</v>
      </c>
      <c r="D1383" s="19">
        <v>200.0</v>
      </c>
      <c r="E1383" s="14">
        <v>0.79</v>
      </c>
      <c r="F1383" s="6">
        <v>1.0</v>
      </c>
      <c r="G1383" s="5" t="s">
        <v>1650</v>
      </c>
      <c r="H1383" s="20">
        <f t="shared" si="1"/>
        <v>0</v>
      </c>
      <c r="I1383" s="5" t="s">
        <v>2186</v>
      </c>
      <c r="J1383" s="5" t="s">
        <v>2187</v>
      </c>
      <c r="K1383" s="5" t="s">
        <v>2188</v>
      </c>
    </row>
    <row r="1384">
      <c r="A1384" s="5" t="s">
        <v>6892</v>
      </c>
      <c r="B1384" s="5" t="s">
        <v>11863</v>
      </c>
      <c r="C1384" s="6">
        <v>1989.0</v>
      </c>
      <c r="D1384" s="6">
        <v>205.0</v>
      </c>
      <c r="E1384" s="14">
        <v>0.73</v>
      </c>
      <c r="F1384" s="20"/>
      <c r="G1384" s="20"/>
      <c r="H1384" s="91">
        <f t="shared" si="1"/>
        <v>0.73</v>
      </c>
      <c r="I1384" s="5" t="s">
        <v>7575</v>
      </c>
      <c r="J1384" s="5" t="s">
        <v>7576</v>
      </c>
      <c r="K1384" s="5" t="s">
        <v>7577</v>
      </c>
    </row>
    <row r="1385">
      <c r="A1385" s="5" t="s">
        <v>5584</v>
      </c>
      <c r="B1385" s="5" t="s">
        <v>12222</v>
      </c>
      <c r="C1385" s="6">
        <v>1989.0</v>
      </c>
      <c r="D1385" s="19">
        <v>206.0</v>
      </c>
      <c r="E1385" s="14">
        <v>0.11</v>
      </c>
      <c r="F1385" s="20"/>
      <c r="G1385" s="20"/>
      <c r="H1385" s="91">
        <f t="shared" si="1"/>
        <v>0.11</v>
      </c>
      <c r="I1385" s="5" t="s">
        <v>5600</v>
      </c>
      <c r="J1385" s="5" t="s">
        <v>5601</v>
      </c>
      <c r="K1385" s="5" t="s">
        <v>5602</v>
      </c>
    </row>
    <row r="1386">
      <c r="A1386" s="5" t="s">
        <v>6991</v>
      </c>
      <c r="B1386" s="5" t="s">
        <v>11863</v>
      </c>
      <c r="C1386" s="6">
        <v>1989.0</v>
      </c>
      <c r="D1386" s="6">
        <v>210.0</v>
      </c>
      <c r="E1386" s="14">
        <v>0.15</v>
      </c>
      <c r="F1386" s="20"/>
      <c r="G1386" s="20"/>
      <c r="H1386" s="91">
        <f t="shared" si="1"/>
        <v>0.15</v>
      </c>
      <c r="I1386" s="5" t="s">
        <v>7578</v>
      </c>
      <c r="J1386" s="5" t="s">
        <v>7579</v>
      </c>
      <c r="K1386" s="5" t="s">
        <v>7580</v>
      </c>
    </row>
    <row r="1387">
      <c r="A1387" s="5" t="s">
        <v>1586</v>
      </c>
      <c r="B1387" s="5" t="s">
        <v>12219</v>
      </c>
      <c r="C1387" s="6">
        <v>1989.0</v>
      </c>
      <c r="D1387" s="19">
        <v>230.0</v>
      </c>
      <c r="E1387" s="14">
        <v>0.18</v>
      </c>
      <c r="F1387" s="6">
        <v>1.0</v>
      </c>
      <c r="G1387" s="5" t="s">
        <v>1995</v>
      </c>
      <c r="H1387" s="20">
        <f t="shared" si="1"/>
        <v>0</v>
      </c>
      <c r="I1387" s="5" t="s">
        <v>2189</v>
      </c>
      <c r="J1387" s="5" t="s">
        <v>2190</v>
      </c>
      <c r="K1387" s="5" t="s">
        <v>2191</v>
      </c>
    </row>
    <row r="1388">
      <c r="A1388" s="5" t="s">
        <v>2121</v>
      </c>
      <c r="B1388" s="5" t="s">
        <v>12219</v>
      </c>
      <c r="C1388" s="6">
        <v>1989.0</v>
      </c>
      <c r="D1388" s="19">
        <v>240.0</v>
      </c>
      <c r="E1388" s="14">
        <v>1.35</v>
      </c>
      <c r="F1388" s="6">
        <v>1.0</v>
      </c>
      <c r="G1388" s="5" t="s">
        <v>1725</v>
      </c>
      <c r="H1388" s="20">
        <f t="shared" si="1"/>
        <v>0</v>
      </c>
      <c r="I1388" s="5" t="s">
        <v>2192</v>
      </c>
      <c r="J1388" s="5" t="s">
        <v>2193</v>
      </c>
      <c r="K1388" s="5" t="s">
        <v>2194</v>
      </c>
    </row>
    <row r="1389">
      <c r="A1389" s="5" t="s">
        <v>5033</v>
      </c>
      <c r="B1389" s="5" t="s">
        <v>12287</v>
      </c>
      <c r="C1389" s="6">
        <v>1989.0</v>
      </c>
      <c r="D1389" s="19">
        <v>245.0</v>
      </c>
      <c r="E1389" s="14">
        <v>0.1</v>
      </c>
      <c r="F1389" s="20"/>
      <c r="G1389" s="20"/>
      <c r="H1389" s="91">
        <f t="shared" si="1"/>
        <v>0.1</v>
      </c>
      <c r="I1389" s="5" t="s">
        <v>5603</v>
      </c>
      <c r="J1389" s="5" t="s">
        <v>5604</v>
      </c>
      <c r="K1389" s="5" t="s">
        <v>5605</v>
      </c>
    </row>
    <row r="1390">
      <c r="A1390" s="5" t="s">
        <v>1752</v>
      </c>
      <c r="B1390" s="5" t="s">
        <v>12219</v>
      </c>
      <c r="C1390" s="6">
        <v>1989.0</v>
      </c>
      <c r="D1390" s="19">
        <v>250.0</v>
      </c>
      <c r="E1390" s="14">
        <v>1.83</v>
      </c>
      <c r="F1390" s="6">
        <v>1.0</v>
      </c>
      <c r="G1390" s="5" t="s">
        <v>1650</v>
      </c>
      <c r="H1390" s="20">
        <f t="shared" si="1"/>
        <v>0</v>
      </c>
      <c r="I1390" s="5" t="s">
        <v>2195</v>
      </c>
      <c r="J1390" s="5" t="s">
        <v>2196</v>
      </c>
      <c r="K1390" s="5" t="s">
        <v>2197</v>
      </c>
    </row>
    <row r="1391">
      <c r="A1391" s="5" t="s">
        <v>1289</v>
      </c>
      <c r="B1391" s="5" t="s">
        <v>12219</v>
      </c>
      <c r="C1391" s="6">
        <v>1989.0</v>
      </c>
      <c r="D1391" s="19">
        <v>260.0</v>
      </c>
      <c r="E1391" s="14">
        <v>0.82</v>
      </c>
      <c r="F1391" s="6">
        <v>1.0</v>
      </c>
      <c r="G1391" s="5" t="s">
        <v>1561</v>
      </c>
      <c r="H1391" s="20">
        <f t="shared" si="1"/>
        <v>0</v>
      </c>
      <c r="I1391" s="5" t="s">
        <v>2198</v>
      </c>
      <c r="J1391" s="5" t="s">
        <v>2199</v>
      </c>
      <c r="K1391" s="5" t="s">
        <v>2200</v>
      </c>
    </row>
    <row r="1392">
      <c r="A1392" s="5" t="s">
        <v>7178</v>
      </c>
      <c r="B1392" s="5" t="s">
        <v>11873</v>
      </c>
      <c r="C1392" s="6">
        <v>1989.0</v>
      </c>
      <c r="D1392" s="6">
        <v>300.0</v>
      </c>
      <c r="E1392" s="14">
        <v>0.1</v>
      </c>
      <c r="F1392" s="20"/>
      <c r="G1392" s="20"/>
      <c r="H1392" s="91">
        <f t="shared" si="1"/>
        <v>0.1</v>
      </c>
      <c r="I1392" s="5" t="s">
        <v>7581</v>
      </c>
      <c r="J1392" s="5" t="s">
        <v>7582</v>
      </c>
      <c r="K1392" s="5" t="s">
        <v>7583</v>
      </c>
    </row>
    <row r="1393">
      <c r="A1393" s="5" t="s">
        <v>7448</v>
      </c>
      <c r="B1393" s="5" t="s">
        <v>11873</v>
      </c>
      <c r="C1393" s="6">
        <v>1989.0</v>
      </c>
      <c r="D1393" s="6">
        <v>310.0</v>
      </c>
      <c r="E1393" s="14">
        <v>0.25</v>
      </c>
      <c r="F1393" s="20"/>
      <c r="G1393" s="20"/>
      <c r="H1393" s="91">
        <f t="shared" si="1"/>
        <v>0.25</v>
      </c>
      <c r="I1393" s="5" t="s">
        <v>7584</v>
      </c>
      <c r="J1393" s="5" t="s">
        <v>7585</v>
      </c>
      <c r="K1393" s="5" t="s">
        <v>7586</v>
      </c>
    </row>
    <row r="1394">
      <c r="A1394" s="5" t="s">
        <v>7282</v>
      </c>
      <c r="B1394" s="5" t="s">
        <v>11873</v>
      </c>
      <c r="C1394" s="6">
        <v>1989.0</v>
      </c>
      <c r="D1394" s="6">
        <v>330.0</v>
      </c>
      <c r="E1394" s="14">
        <v>0.06</v>
      </c>
      <c r="F1394" s="20"/>
      <c r="G1394" s="20"/>
      <c r="H1394" s="91">
        <f t="shared" si="1"/>
        <v>0.06</v>
      </c>
      <c r="I1394" s="5" t="s">
        <v>7587</v>
      </c>
      <c r="J1394" s="5" t="s">
        <v>7588</v>
      </c>
      <c r="K1394" s="5" t="s">
        <v>7589</v>
      </c>
    </row>
    <row r="1395">
      <c r="A1395" s="5" t="s">
        <v>7590</v>
      </c>
      <c r="B1395" s="5" t="s">
        <v>11855</v>
      </c>
      <c r="C1395" s="6">
        <v>1989.0</v>
      </c>
      <c r="D1395" s="6">
        <v>343.0</v>
      </c>
      <c r="E1395" s="14">
        <v>0.6</v>
      </c>
      <c r="F1395" s="20"/>
      <c r="G1395" s="20"/>
      <c r="H1395" s="91">
        <f t="shared" si="1"/>
        <v>0.6</v>
      </c>
      <c r="I1395" s="5" t="s">
        <v>7591</v>
      </c>
      <c r="J1395" s="5" t="s">
        <v>7592</v>
      </c>
      <c r="K1395" s="5" t="s">
        <v>7593</v>
      </c>
    </row>
    <row r="1396">
      <c r="A1396" s="5" t="s">
        <v>5357</v>
      </c>
      <c r="B1396" s="5" t="s">
        <v>12247</v>
      </c>
      <c r="C1396" s="6">
        <v>1989.0</v>
      </c>
      <c r="D1396" s="19">
        <v>360.0</v>
      </c>
      <c r="E1396" s="14">
        <v>0.99</v>
      </c>
      <c r="F1396" s="20"/>
      <c r="G1396" s="20"/>
      <c r="H1396" s="91">
        <f t="shared" si="1"/>
        <v>0.99</v>
      </c>
      <c r="I1396" s="5" t="s">
        <v>5606</v>
      </c>
      <c r="J1396" s="5" t="s">
        <v>5607</v>
      </c>
      <c r="K1396" s="5" t="s">
        <v>5608</v>
      </c>
    </row>
    <row r="1397">
      <c r="A1397" s="5" t="s">
        <v>1381</v>
      </c>
      <c r="B1397" s="5" t="s">
        <v>12219</v>
      </c>
      <c r="C1397" s="6">
        <v>1989.0</v>
      </c>
      <c r="D1397" s="19">
        <v>370.0</v>
      </c>
      <c r="E1397" s="14">
        <v>0.2</v>
      </c>
      <c r="F1397" s="20"/>
      <c r="G1397" s="20"/>
      <c r="H1397" s="91">
        <f t="shared" si="1"/>
        <v>0.2</v>
      </c>
      <c r="I1397" s="5" t="s">
        <v>2201</v>
      </c>
      <c r="J1397" s="5" t="s">
        <v>2202</v>
      </c>
      <c r="K1397" s="5" t="s">
        <v>2203</v>
      </c>
    </row>
    <row r="1398">
      <c r="A1398" s="5" t="s">
        <v>1660</v>
      </c>
      <c r="B1398" s="5" t="s">
        <v>12219</v>
      </c>
      <c r="C1398" s="6">
        <v>1989.0</v>
      </c>
      <c r="D1398" s="19">
        <v>380.0</v>
      </c>
      <c r="E1398" s="14">
        <v>1.0</v>
      </c>
      <c r="F1398" s="6">
        <v>1.0</v>
      </c>
      <c r="G1398" s="5" t="s">
        <v>1650</v>
      </c>
      <c r="H1398" s="20">
        <f t="shared" si="1"/>
        <v>0</v>
      </c>
      <c r="I1398" s="5" t="s">
        <v>2204</v>
      </c>
      <c r="J1398" s="5" t="s">
        <v>2205</v>
      </c>
      <c r="K1398" s="5" t="s">
        <v>2206</v>
      </c>
    </row>
    <row r="1399">
      <c r="A1399" s="5" t="s">
        <v>2207</v>
      </c>
      <c r="B1399" s="5" t="s">
        <v>12219</v>
      </c>
      <c r="C1399" s="6">
        <v>1989.0</v>
      </c>
      <c r="D1399" s="19">
        <v>382.0</v>
      </c>
      <c r="E1399" s="14">
        <v>1.25</v>
      </c>
      <c r="F1399" s="20"/>
      <c r="G1399" s="20"/>
      <c r="H1399" s="91">
        <f t="shared" si="1"/>
        <v>1.25</v>
      </c>
      <c r="I1399" s="5" t="s">
        <v>2208</v>
      </c>
      <c r="J1399" s="5" t="s">
        <v>2209</v>
      </c>
      <c r="K1399" s="5" t="s">
        <v>2210</v>
      </c>
    </row>
    <row r="1400">
      <c r="A1400" s="5" t="s">
        <v>4912</v>
      </c>
      <c r="B1400" s="5" t="s">
        <v>12251</v>
      </c>
      <c r="C1400" s="6">
        <v>1989.0</v>
      </c>
      <c r="D1400" s="19">
        <v>415.0</v>
      </c>
      <c r="E1400" s="14">
        <v>0.1</v>
      </c>
      <c r="F1400" s="20"/>
      <c r="G1400" s="20"/>
      <c r="H1400" s="91">
        <f t="shared" si="1"/>
        <v>0.1</v>
      </c>
      <c r="I1400" s="5" t="s">
        <v>5610</v>
      </c>
      <c r="J1400" s="5" t="s">
        <v>5611</v>
      </c>
      <c r="K1400" s="5" t="s">
        <v>5612</v>
      </c>
    </row>
    <row r="1401">
      <c r="A1401" s="5" t="s">
        <v>7292</v>
      </c>
      <c r="B1401" s="5" t="s">
        <v>11873</v>
      </c>
      <c r="C1401" s="6">
        <v>1989.0</v>
      </c>
      <c r="D1401" s="6">
        <v>420.0</v>
      </c>
      <c r="E1401" s="14">
        <v>0.1</v>
      </c>
      <c r="F1401" s="20"/>
      <c r="G1401" s="20"/>
      <c r="H1401" s="91">
        <f t="shared" si="1"/>
        <v>0.1</v>
      </c>
      <c r="I1401" s="5" t="s">
        <v>7594</v>
      </c>
      <c r="J1401" s="5" t="s">
        <v>7595</v>
      </c>
      <c r="K1401" s="5" t="s">
        <v>7596</v>
      </c>
    </row>
    <row r="1402">
      <c r="A1402" s="5" t="s">
        <v>7364</v>
      </c>
      <c r="B1402" s="5" t="s">
        <v>11873</v>
      </c>
      <c r="C1402" s="6">
        <v>1989.0</v>
      </c>
      <c r="D1402" s="6">
        <v>440.0</v>
      </c>
      <c r="E1402" s="14">
        <v>0.1</v>
      </c>
      <c r="F1402" s="20"/>
      <c r="G1402" s="20"/>
      <c r="H1402" s="91">
        <f t="shared" si="1"/>
        <v>0.1</v>
      </c>
      <c r="I1402" s="5" t="s">
        <v>7597</v>
      </c>
      <c r="J1402" s="5" t="s">
        <v>7598</v>
      </c>
      <c r="K1402" s="5" t="s">
        <v>7599</v>
      </c>
    </row>
    <row r="1403">
      <c r="A1403" s="5" t="s">
        <v>7239</v>
      </c>
      <c r="B1403" s="5" t="s">
        <v>11843</v>
      </c>
      <c r="C1403" s="6">
        <v>1989.0</v>
      </c>
      <c r="D1403" s="6">
        <v>450.0</v>
      </c>
      <c r="E1403" s="14">
        <v>1.0</v>
      </c>
      <c r="F1403" s="20"/>
      <c r="G1403" s="20"/>
      <c r="H1403" s="91">
        <f t="shared" si="1"/>
        <v>1</v>
      </c>
      <c r="I1403" s="5" t="s">
        <v>7600</v>
      </c>
      <c r="J1403" s="5" t="s">
        <v>7601</v>
      </c>
      <c r="K1403" s="5" t="s">
        <v>7602</v>
      </c>
    </row>
    <row r="1404">
      <c r="A1404" s="5" t="s">
        <v>6902</v>
      </c>
      <c r="B1404" s="5" t="s">
        <v>11863</v>
      </c>
      <c r="C1404" s="6">
        <v>1989.0</v>
      </c>
      <c r="D1404" s="6">
        <v>475.0</v>
      </c>
      <c r="E1404" s="14">
        <v>0.1</v>
      </c>
      <c r="F1404" s="20"/>
      <c r="G1404" s="20"/>
      <c r="H1404" s="91">
        <f t="shared" si="1"/>
        <v>0.1</v>
      </c>
      <c r="I1404" s="5" t="s">
        <v>7603</v>
      </c>
      <c r="J1404" s="5" t="s">
        <v>7604</v>
      </c>
      <c r="K1404" s="5" t="s">
        <v>7605</v>
      </c>
    </row>
    <row r="1405">
      <c r="A1405" s="5" t="s">
        <v>7369</v>
      </c>
      <c r="B1405" s="5" t="s">
        <v>11873</v>
      </c>
      <c r="C1405" s="6">
        <v>1989.0</v>
      </c>
      <c r="D1405" s="6">
        <v>500.0</v>
      </c>
      <c r="E1405" s="14">
        <v>0.25</v>
      </c>
      <c r="F1405" s="20"/>
      <c r="G1405" s="20"/>
      <c r="H1405" s="91">
        <f t="shared" si="1"/>
        <v>0.25</v>
      </c>
      <c r="I1405" s="5" t="s">
        <v>7606</v>
      </c>
      <c r="J1405" s="5" t="s">
        <v>7607</v>
      </c>
      <c r="K1405" s="5" t="s">
        <v>7608</v>
      </c>
    </row>
    <row r="1406">
      <c r="A1406" s="5" t="s">
        <v>5535</v>
      </c>
      <c r="B1406" s="5" t="s">
        <v>12247</v>
      </c>
      <c r="C1406" s="6">
        <v>1989.0</v>
      </c>
      <c r="D1406" s="19">
        <v>515.0</v>
      </c>
      <c r="E1406" s="14">
        <v>0.2</v>
      </c>
      <c r="F1406" s="20"/>
      <c r="G1406" s="20"/>
      <c r="H1406" s="91">
        <f t="shared" si="1"/>
        <v>0.2</v>
      </c>
      <c r="I1406" s="5" t="s">
        <v>5613</v>
      </c>
      <c r="J1406" s="5" t="s">
        <v>5614</v>
      </c>
      <c r="K1406" s="5" t="s">
        <v>5615</v>
      </c>
    </row>
    <row r="1407">
      <c r="A1407" s="5" t="s">
        <v>802</v>
      </c>
      <c r="B1407" s="5" t="s">
        <v>12219</v>
      </c>
      <c r="C1407" s="6">
        <v>1989.0</v>
      </c>
      <c r="D1407" s="19">
        <v>530.0</v>
      </c>
      <c r="E1407" s="14">
        <v>1.25</v>
      </c>
      <c r="F1407" s="6">
        <v>1.0</v>
      </c>
      <c r="G1407" s="5" t="s">
        <v>1650</v>
      </c>
      <c r="H1407" s="20">
        <f t="shared" si="1"/>
        <v>0</v>
      </c>
      <c r="I1407" s="5" t="s">
        <v>2211</v>
      </c>
      <c r="J1407" s="5" t="s">
        <v>2212</v>
      </c>
      <c r="K1407" s="5" t="s">
        <v>2213</v>
      </c>
    </row>
    <row r="1408">
      <c r="A1408" s="5" t="s">
        <v>7378</v>
      </c>
      <c r="B1408" s="5" t="s">
        <v>11873</v>
      </c>
      <c r="C1408" s="6">
        <v>1989.0</v>
      </c>
      <c r="D1408" s="6">
        <v>540.0</v>
      </c>
      <c r="E1408" s="14">
        <v>0.25</v>
      </c>
      <c r="F1408" s="20"/>
      <c r="G1408" s="20"/>
      <c r="H1408" s="91">
        <f t="shared" si="1"/>
        <v>0.25</v>
      </c>
      <c r="I1408" s="5" t="s">
        <v>7609</v>
      </c>
      <c r="J1408" s="5" t="s">
        <v>7610</v>
      </c>
      <c r="K1408" s="5" t="s">
        <v>7611</v>
      </c>
    </row>
    <row r="1409">
      <c r="A1409" s="5" t="s">
        <v>7337</v>
      </c>
      <c r="B1409" s="5" t="s">
        <v>11873</v>
      </c>
      <c r="C1409" s="6">
        <v>1989.0</v>
      </c>
      <c r="D1409" s="6">
        <v>541.0</v>
      </c>
      <c r="E1409" s="14">
        <v>0.2</v>
      </c>
      <c r="F1409" s="20"/>
      <c r="G1409" s="20"/>
      <c r="H1409" s="91">
        <f t="shared" si="1"/>
        <v>0.2</v>
      </c>
      <c r="I1409" s="5" t="s">
        <v>7612</v>
      </c>
      <c r="J1409" s="5" t="s">
        <v>7613</v>
      </c>
      <c r="K1409" s="5" t="s">
        <v>7614</v>
      </c>
    </row>
    <row r="1410">
      <c r="A1410" s="5" t="s">
        <v>4787</v>
      </c>
      <c r="B1410" s="5" t="s">
        <v>12264</v>
      </c>
      <c r="C1410" s="6">
        <v>1989.0</v>
      </c>
      <c r="D1410" s="19">
        <v>555.0</v>
      </c>
      <c r="E1410" s="14">
        <v>0.1</v>
      </c>
      <c r="F1410" s="20"/>
      <c r="G1410" s="20"/>
      <c r="H1410" s="91">
        <f t="shared" si="1"/>
        <v>0.1</v>
      </c>
      <c r="I1410" s="5" t="s">
        <v>5616</v>
      </c>
      <c r="J1410" s="5" t="s">
        <v>5617</v>
      </c>
      <c r="K1410" s="5" t="s">
        <v>5618</v>
      </c>
    </row>
    <row r="1411">
      <c r="A1411" s="5" t="s">
        <v>5272</v>
      </c>
      <c r="B1411" s="5" t="s">
        <v>12238</v>
      </c>
      <c r="C1411" s="6">
        <v>1989.0</v>
      </c>
      <c r="D1411" s="19">
        <v>560.0</v>
      </c>
      <c r="E1411" s="14">
        <v>0.1</v>
      </c>
      <c r="F1411" s="20"/>
      <c r="G1411" s="20"/>
      <c r="H1411" s="91">
        <f t="shared" si="1"/>
        <v>0.1</v>
      </c>
      <c r="I1411" s="5" t="s">
        <v>5619</v>
      </c>
      <c r="J1411" s="5" t="s">
        <v>5620</v>
      </c>
      <c r="K1411" s="5" t="s">
        <v>5621</v>
      </c>
    </row>
    <row r="1412">
      <c r="A1412" s="5" t="s">
        <v>1853</v>
      </c>
      <c r="B1412" s="5" t="s">
        <v>12219</v>
      </c>
      <c r="C1412" s="6">
        <v>1989.0</v>
      </c>
      <c r="D1412" s="19">
        <v>570.0</v>
      </c>
      <c r="E1412" s="14">
        <v>1.49</v>
      </c>
      <c r="F1412" s="6">
        <v>1.0</v>
      </c>
      <c r="G1412" s="5" t="s">
        <v>1650</v>
      </c>
      <c r="H1412" s="20">
        <f t="shared" si="1"/>
        <v>0</v>
      </c>
      <c r="I1412" s="5" t="s">
        <v>2214</v>
      </c>
      <c r="J1412" s="5" t="s">
        <v>2215</v>
      </c>
      <c r="K1412" s="5" t="s">
        <v>2216</v>
      </c>
    </row>
    <row r="1413">
      <c r="A1413" s="5" t="s">
        <v>7085</v>
      </c>
      <c r="B1413" s="5" t="s">
        <v>11754</v>
      </c>
      <c r="C1413" s="6">
        <v>1989.0</v>
      </c>
      <c r="D1413" s="6">
        <v>585.0</v>
      </c>
      <c r="E1413" s="14">
        <v>0.1</v>
      </c>
      <c r="F1413" s="20"/>
      <c r="G1413" s="20"/>
      <c r="H1413" s="91">
        <f t="shared" si="1"/>
        <v>0.1</v>
      </c>
      <c r="I1413" s="5" t="s">
        <v>7615</v>
      </c>
      <c r="J1413" s="5" t="s">
        <v>7616</v>
      </c>
      <c r="K1413" s="5" t="s">
        <v>7617</v>
      </c>
    </row>
    <row r="1414">
      <c r="A1414" s="5" t="s">
        <v>1860</v>
      </c>
      <c r="B1414" s="5" t="s">
        <v>12219</v>
      </c>
      <c r="C1414" s="6">
        <v>1989.0</v>
      </c>
      <c r="D1414" s="19">
        <v>600.0</v>
      </c>
      <c r="E1414" s="14">
        <v>0.88</v>
      </c>
      <c r="F1414" s="6">
        <v>1.0</v>
      </c>
      <c r="G1414" s="5" t="s">
        <v>1650</v>
      </c>
      <c r="H1414" s="20">
        <f t="shared" si="1"/>
        <v>0</v>
      </c>
      <c r="I1414" s="5" t="s">
        <v>2217</v>
      </c>
      <c r="J1414" s="5" t="s">
        <v>2218</v>
      </c>
      <c r="K1414" s="5" t="s">
        <v>2219</v>
      </c>
    </row>
    <row r="1415">
      <c r="A1415" s="5" t="s">
        <v>1319</v>
      </c>
      <c r="B1415" s="5" t="s">
        <v>12219</v>
      </c>
      <c r="C1415" s="6">
        <v>1989.0</v>
      </c>
      <c r="D1415" s="19">
        <v>615.0</v>
      </c>
      <c r="E1415" s="14">
        <v>0.6</v>
      </c>
      <c r="F1415" s="20"/>
      <c r="G1415" s="20"/>
      <c r="H1415" s="91">
        <f t="shared" si="1"/>
        <v>0.6</v>
      </c>
      <c r="I1415" s="5" t="s">
        <v>2220</v>
      </c>
      <c r="J1415" s="5" t="s">
        <v>2221</v>
      </c>
      <c r="K1415" s="5" t="s">
        <v>2222</v>
      </c>
    </row>
    <row r="1416">
      <c r="A1416" s="5" t="s">
        <v>7359</v>
      </c>
      <c r="B1416" s="5" t="s">
        <v>11843</v>
      </c>
      <c r="C1416" s="6">
        <v>1989.0</v>
      </c>
      <c r="D1416" s="6">
        <v>620.0</v>
      </c>
      <c r="E1416" s="14">
        <v>1.05</v>
      </c>
      <c r="F1416" s="20"/>
      <c r="G1416" s="20"/>
      <c r="H1416" s="91">
        <f t="shared" si="1"/>
        <v>1.05</v>
      </c>
      <c r="I1416" s="5" t="s">
        <v>7618</v>
      </c>
      <c r="J1416" s="5" t="s">
        <v>7619</v>
      </c>
      <c r="K1416" s="5" t="s">
        <v>7620</v>
      </c>
    </row>
    <row r="1417">
      <c r="A1417" s="5" t="s">
        <v>1496</v>
      </c>
      <c r="B1417" s="5" t="s">
        <v>12219</v>
      </c>
      <c r="C1417" s="6">
        <v>1989.0</v>
      </c>
      <c r="D1417" s="19">
        <v>625.0</v>
      </c>
      <c r="E1417" s="14">
        <v>1.0</v>
      </c>
      <c r="F1417" s="6">
        <v>1.0</v>
      </c>
      <c r="G1417" s="5" t="s">
        <v>2223</v>
      </c>
      <c r="H1417" s="20">
        <f t="shared" si="1"/>
        <v>0</v>
      </c>
      <c r="I1417" s="5" t="s">
        <v>2224</v>
      </c>
      <c r="J1417" s="5" t="s">
        <v>2225</v>
      </c>
      <c r="K1417" s="5" t="s">
        <v>2226</v>
      </c>
    </row>
    <row r="1418">
      <c r="A1418" s="5" t="s">
        <v>7470</v>
      </c>
      <c r="B1418" s="5" t="s">
        <v>11873</v>
      </c>
      <c r="C1418" s="6">
        <v>1989.0</v>
      </c>
      <c r="D1418" s="6">
        <v>628.0</v>
      </c>
      <c r="E1418" s="14">
        <v>0.25</v>
      </c>
      <c r="F1418" s="20"/>
      <c r="G1418" s="20"/>
      <c r="H1418" s="91">
        <f t="shared" si="1"/>
        <v>0.25</v>
      </c>
      <c r="I1418" s="5" t="s">
        <v>7621</v>
      </c>
      <c r="J1418" s="5" t="s">
        <v>7622</v>
      </c>
      <c r="K1418" s="5" t="s">
        <v>7623</v>
      </c>
    </row>
    <row r="1419">
      <c r="A1419" s="5" t="s">
        <v>7013</v>
      </c>
      <c r="B1419" s="5" t="s">
        <v>11754</v>
      </c>
      <c r="C1419" s="6">
        <v>1989.0</v>
      </c>
      <c r="D1419" s="6">
        <v>645.0</v>
      </c>
      <c r="E1419" s="14">
        <v>0.1</v>
      </c>
      <c r="F1419" s="20"/>
      <c r="G1419" s="20"/>
      <c r="H1419" s="91">
        <f t="shared" si="1"/>
        <v>0.1</v>
      </c>
      <c r="I1419" s="5" t="s">
        <v>7624</v>
      </c>
      <c r="J1419" s="5" t="s">
        <v>7625</v>
      </c>
      <c r="K1419" s="5" t="s">
        <v>7626</v>
      </c>
    </row>
    <row r="1420">
      <c r="A1420" s="5" t="s">
        <v>2227</v>
      </c>
      <c r="B1420" s="5" t="s">
        <v>12219</v>
      </c>
      <c r="C1420" s="6">
        <v>1989.0</v>
      </c>
      <c r="D1420" s="19">
        <v>647.0</v>
      </c>
      <c r="E1420" s="14">
        <v>2.0</v>
      </c>
      <c r="F1420" s="20"/>
      <c r="G1420" s="20"/>
      <c r="H1420" s="91">
        <f t="shared" si="1"/>
        <v>2</v>
      </c>
      <c r="I1420" s="5" t="s">
        <v>2228</v>
      </c>
      <c r="J1420" s="5" t="s">
        <v>2229</v>
      </c>
      <c r="K1420" s="5" t="s">
        <v>2230</v>
      </c>
    </row>
    <row r="1421">
      <c r="A1421" s="5" t="s">
        <v>1991</v>
      </c>
      <c r="B1421" s="5" t="s">
        <v>12219</v>
      </c>
      <c r="C1421" s="6">
        <v>1989.0</v>
      </c>
      <c r="D1421" s="19">
        <v>650.0</v>
      </c>
      <c r="E1421" s="14">
        <v>0.25</v>
      </c>
      <c r="F1421" s="6">
        <v>1.0</v>
      </c>
      <c r="G1421" s="5" t="s">
        <v>1650</v>
      </c>
      <c r="H1421" s="20">
        <f t="shared" si="1"/>
        <v>0</v>
      </c>
      <c r="I1421" s="5" t="s">
        <v>2231</v>
      </c>
      <c r="J1421" s="5" t="s">
        <v>2232</v>
      </c>
      <c r="K1421" s="5" t="s">
        <v>2233</v>
      </c>
    </row>
    <row r="1422">
      <c r="A1422" s="5" t="s">
        <v>7374</v>
      </c>
      <c r="B1422" s="5" t="s">
        <v>11873</v>
      </c>
      <c r="C1422" s="6">
        <v>1989.0</v>
      </c>
      <c r="D1422" s="6">
        <v>660.0</v>
      </c>
      <c r="E1422" s="14">
        <v>0.15</v>
      </c>
      <c r="F1422" s="20"/>
      <c r="G1422" s="20"/>
      <c r="H1422" s="91">
        <f t="shared" si="1"/>
        <v>0.15</v>
      </c>
      <c r="I1422" s="5" t="s">
        <v>7627</v>
      </c>
      <c r="J1422" s="5" t="s">
        <v>7628</v>
      </c>
      <c r="K1422" s="5" t="s">
        <v>7629</v>
      </c>
    </row>
    <row r="1423">
      <c r="A1423" s="5" t="s">
        <v>5037</v>
      </c>
      <c r="B1423" s="5" t="s">
        <v>12227</v>
      </c>
      <c r="C1423" s="6">
        <v>1989.0</v>
      </c>
      <c r="D1423" s="19">
        <v>680.0</v>
      </c>
      <c r="E1423" s="14">
        <v>0.1</v>
      </c>
      <c r="F1423" s="20"/>
      <c r="G1423" s="20"/>
      <c r="H1423" s="91">
        <f t="shared" si="1"/>
        <v>0.1</v>
      </c>
      <c r="I1423" s="5" t="s">
        <v>5622</v>
      </c>
      <c r="J1423" s="5" t="s">
        <v>5623</v>
      </c>
      <c r="K1423" s="5" t="s">
        <v>5624</v>
      </c>
    </row>
    <row r="1424">
      <c r="A1424" s="5" t="s">
        <v>4844</v>
      </c>
      <c r="B1424" s="5" t="s">
        <v>12222</v>
      </c>
      <c r="C1424" s="6">
        <v>1989.0</v>
      </c>
      <c r="D1424" s="19">
        <v>695.0</v>
      </c>
      <c r="E1424" s="14">
        <v>0.2</v>
      </c>
      <c r="F1424" s="20"/>
      <c r="G1424" s="20"/>
      <c r="H1424" s="91">
        <f t="shared" si="1"/>
        <v>0.2</v>
      </c>
      <c r="I1424" s="5" t="s">
        <v>5625</v>
      </c>
      <c r="J1424" s="5" t="s">
        <v>5626</v>
      </c>
      <c r="K1424" s="5" t="s">
        <v>5627</v>
      </c>
    </row>
    <row r="1425">
      <c r="A1425" s="5" t="s">
        <v>7190</v>
      </c>
      <c r="B1425" s="5" t="s">
        <v>11863</v>
      </c>
      <c r="C1425" s="6">
        <v>1989.0</v>
      </c>
      <c r="D1425" s="6">
        <v>700.0</v>
      </c>
      <c r="E1425" s="14">
        <v>0.58</v>
      </c>
      <c r="F1425" s="20"/>
      <c r="G1425" s="20"/>
      <c r="H1425" s="91">
        <f t="shared" si="1"/>
        <v>0.58</v>
      </c>
      <c r="I1425" s="5" t="s">
        <v>7630</v>
      </c>
      <c r="J1425" s="5" t="s">
        <v>7631</v>
      </c>
      <c r="K1425" s="5" t="s">
        <v>7632</v>
      </c>
    </row>
    <row r="1426">
      <c r="A1426" s="5" t="s">
        <v>7475</v>
      </c>
      <c r="B1426" s="5" t="s">
        <v>11863</v>
      </c>
      <c r="C1426" s="6">
        <v>1989.0</v>
      </c>
      <c r="D1426" s="6">
        <v>745.0</v>
      </c>
      <c r="E1426" s="14">
        <v>0.15</v>
      </c>
      <c r="F1426" s="20"/>
      <c r="G1426" s="20"/>
      <c r="H1426" s="91">
        <f t="shared" si="1"/>
        <v>0.15</v>
      </c>
      <c r="I1426" s="5" t="s">
        <v>7633</v>
      </c>
      <c r="J1426" s="5" t="s">
        <v>7634</v>
      </c>
      <c r="K1426" s="5" t="s">
        <v>7635</v>
      </c>
    </row>
    <row r="1427">
      <c r="A1427" s="5" t="s">
        <v>7128</v>
      </c>
      <c r="B1427" s="5" t="s">
        <v>11754</v>
      </c>
      <c r="C1427" s="6">
        <v>1989.0</v>
      </c>
      <c r="D1427" s="6">
        <v>760.0</v>
      </c>
      <c r="E1427" s="14">
        <v>0.1</v>
      </c>
      <c r="F1427" s="20"/>
      <c r="G1427" s="20"/>
      <c r="H1427" s="91">
        <f t="shared" si="1"/>
        <v>0.1</v>
      </c>
      <c r="I1427" s="5" t="s">
        <v>7636</v>
      </c>
      <c r="J1427" s="5" t="s">
        <v>7637</v>
      </c>
      <c r="K1427" s="5" t="s">
        <v>7638</v>
      </c>
    </row>
    <row r="1428">
      <c r="A1428" s="5" t="s">
        <v>7017</v>
      </c>
      <c r="B1428" s="5" t="s">
        <v>11754</v>
      </c>
      <c r="C1428" s="6">
        <v>1989.0</v>
      </c>
      <c r="D1428" s="6">
        <v>770.0</v>
      </c>
      <c r="E1428" s="14">
        <v>0.1</v>
      </c>
      <c r="F1428" s="20"/>
      <c r="G1428" s="20"/>
      <c r="H1428" s="91">
        <f t="shared" si="1"/>
        <v>0.1</v>
      </c>
      <c r="I1428" s="5" t="s">
        <v>7639</v>
      </c>
      <c r="J1428" s="5" t="s">
        <v>7640</v>
      </c>
      <c r="K1428" s="5" t="s">
        <v>7641</v>
      </c>
    </row>
    <row r="1429">
      <c r="A1429" s="5" t="s">
        <v>802</v>
      </c>
      <c r="B1429" s="5" t="s">
        <v>12219</v>
      </c>
      <c r="C1429" s="6">
        <v>1990.0</v>
      </c>
      <c r="D1429" s="19">
        <v>1.0</v>
      </c>
      <c r="E1429" s="14">
        <v>1.0</v>
      </c>
      <c r="F1429" s="6">
        <v>1.0</v>
      </c>
      <c r="G1429" s="5" t="s">
        <v>1650</v>
      </c>
      <c r="H1429" s="20">
        <f t="shared" si="1"/>
        <v>0</v>
      </c>
      <c r="I1429" s="5" t="s">
        <v>2239</v>
      </c>
      <c r="J1429" s="5" t="s">
        <v>2240</v>
      </c>
      <c r="K1429" s="5" t="s">
        <v>2241</v>
      </c>
    </row>
    <row r="1430">
      <c r="A1430" s="5" t="s">
        <v>5535</v>
      </c>
      <c r="B1430" s="5" t="s">
        <v>12247</v>
      </c>
      <c r="C1430" s="6">
        <v>1990.0</v>
      </c>
      <c r="D1430" s="19">
        <v>10.0</v>
      </c>
      <c r="E1430" s="14">
        <v>0.18</v>
      </c>
      <c r="F1430" s="20"/>
      <c r="G1430" s="20"/>
      <c r="H1430" s="91">
        <f t="shared" si="1"/>
        <v>0.18</v>
      </c>
      <c r="I1430" s="5" t="s">
        <v>5628</v>
      </c>
      <c r="J1430" s="5" t="s">
        <v>5629</v>
      </c>
      <c r="K1430" s="5" t="s">
        <v>5630</v>
      </c>
    </row>
    <row r="1431">
      <c r="A1431" s="5" t="s">
        <v>7470</v>
      </c>
      <c r="B1431" s="5" t="s">
        <v>11873</v>
      </c>
      <c r="C1431" s="6">
        <v>1990.0</v>
      </c>
      <c r="D1431" s="6">
        <v>41.0</v>
      </c>
      <c r="E1431" s="14">
        <v>0.1</v>
      </c>
      <c r="F1431" s="20"/>
      <c r="G1431" s="20"/>
      <c r="H1431" s="91">
        <f t="shared" si="1"/>
        <v>0.1</v>
      </c>
      <c r="I1431" s="5" t="s">
        <v>7647</v>
      </c>
      <c r="J1431" s="5" t="s">
        <v>7648</v>
      </c>
      <c r="K1431" s="5" t="s">
        <v>7649</v>
      </c>
    </row>
    <row r="1432">
      <c r="A1432" s="5" t="s">
        <v>6902</v>
      </c>
      <c r="B1432" s="5" t="s">
        <v>11863</v>
      </c>
      <c r="C1432" s="6">
        <v>1990.0</v>
      </c>
      <c r="D1432" s="6">
        <v>45.0</v>
      </c>
      <c r="E1432" s="14">
        <v>0.1</v>
      </c>
      <c r="F1432" s="20"/>
      <c r="G1432" s="20"/>
      <c r="H1432" s="91">
        <f t="shared" si="1"/>
        <v>0.1</v>
      </c>
      <c r="I1432" s="5" t="s">
        <v>7650</v>
      </c>
      <c r="J1432" s="5" t="s">
        <v>7651</v>
      </c>
      <c r="K1432" s="5" t="s">
        <v>7652</v>
      </c>
    </row>
    <row r="1433">
      <c r="A1433" s="5" t="s">
        <v>1324</v>
      </c>
      <c r="B1433" s="5" t="s">
        <v>12219</v>
      </c>
      <c r="C1433" s="6">
        <v>1990.0</v>
      </c>
      <c r="D1433" s="19">
        <v>60.0</v>
      </c>
      <c r="E1433" s="14">
        <v>0.75</v>
      </c>
      <c r="F1433" s="6">
        <v>1.0</v>
      </c>
      <c r="G1433" s="5" t="s">
        <v>1891</v>
      </c>
      <c r="H1433" s="20">
        <f t="shared" si="1"/>
        <v>0</v>
      </c>
      <c r="I1433" s="5" t="s">
        <v>2242</v>
      </c>
      <c r="J1433" s="5" t="s">
        <v>2243</v>
      </c>
      <c r="K1433" s="5" t="s">
        <v>2244</v>
      </c>
    </row>
    <row r="1434">
      <c r="A1434" s="5" t="s">
        <v>7653</v>
      </c>
      <c r="B1434" s="5" t="s">
        <v>11843</v>
      </c>
      <c r="C1434" s="6">
        <v>1990.0</v>
      </c>
      <c r="D1434" s="6">
        <v>97.0</v>
      </c>
      <c r="E1434" s="14">
        <v>1.0</v>
      </c>
      <c r="F1434" s="20"/>
      <c r="G1434" s="20"/>
      <c r="H1434" s="91">
        <f t="shared" si="1"/>
        <v>1</v>
      </c>
      <c r="I1434" s="5" t="s">
        <v>7654</v>
      </c>
      <c r="J1434" s="5" t="s">
        <v>7655</v>
      </c>
      <c r="K1434" s="5" t="s">
        <v>7656</v>
      </c>
    </row>
    <row r="1435">
      <c r="A1435" s="5" t="s">
        <v>7374</v>
      </c>
      <c r="B1435" s="5" t="s">
        <v>11873</v>
      </c>
      <c r="C1435" s="6">
        <v>1990.0</v>
      </c>
      <c r="D1435" s="6">
        <v>100.0</v>
      </c>
      <c r="E1435" s="14">
        <v>0.15</v>
      </c>
      <c r="F1435" s="20"/>
      <c r="G1435" s="20"/>
      <c r="H1435" s="91">
        <f t="shared" si="1"/>
        <v>0.15</v>
      </c>
      <c r="I1435" s="5" t="s">
        <v>7657</v>
      </c>
      <c r="J1435" s="5" t="s">
        <v>7658</v>
      </c>
      <c r="K1435" s="5" t="s">
        <v>7659</v>
      </c>
    </row>
    <row r="1436">
      <c r="A1436" s="5" t="s">
        <v>4787</v>
      </c>
      <c r="B1436" s="5" t="s">
        <v>12264</v>
      </c>
      <c r="C1436" s="6">
        <v>1990.0</v>
      </c>
      <c r="D1436" s="19">
        <v>130.0</v>
      </c>
      <c r="E1436" s="14">
        <v>0.1</v>
      </c>
      <c r="F1436" s="20"/>
      <c r="G1436" s="20"/>
      <c r="H1436" s="91">
        <f t="shared" si="1"/>
        <v>0.1</v>
      </c>
      <c r="I1436" s="5" t="s">
        <v>5631</v>
      </c>
      <c r="J1436" s="5" t="s">
        <v>5632</v>
      </c>
      <c r="K1436" s="5" t="s">
        <v>5633</v>
      </c>
    </row>
    <row r="1437">
      <c r="A1437" s="5" t="s">
        <v>5108</v>
      </c>
      <c r="B1437" s="5" t="s">
        <v>12251</v>
      </c>
      <c r="C1437" s="6">
        <v>1990.0</v>
      </c>
      <c r="D1437" s="19">
        <v>140.0</v>
      </c>
      <c r="E1437" s="14">
        <v>0.25</v>
      </c>
      <c r="F1437" s="20"/>
      <c r="G1437" s="20"/>
      <c r="H1437" s="91">
        <f t="shared" si="1"/>
        <v>0.25</v>
      </c>
      <c r="I1437" s="5" t="s">
        <v>5634</v>
      </c>
      <c r="J1437" s="5" t="s">
        <v>5635</v>
      </c>
      <c r="K1437" s="5" t="s">
        <v>5636</v>
      </c>
    </row>
    <row r="1438">
      <c r="A1438" s="5" t="s">
        <v>5637</v>
      </c>
      <c r="B1438" s="5" t="s">
        <v>12238</v>
      </c>
      <c r="C1438" s="6">
        <v>1990.0</v>
      </c>
      <c r="D1438" s="19">
        <v>148.0</v>
      </c>
      <c r="E1438" s="14">
        <v>1.0</v>
      </c>
      <c r="F1438" s="20"/>
      <c r="G1438" s="20"/>
      <c r="H1438" s="91">
        <f t="shared" si="1"/>
        <v>1</v>
      </c>
      <c r="I1438" s="5" t="s">
        <v>5638</v>
      </c>
      <c r="J1438" s="5" t="s">
        <v>5639</v>
      </c>
      <c r="K1438" s="5" t="s">
        <v>5640</v>
      </c>
    </row>
    <row r="1439">
      <c r="A1439" s="5" t="s">
        <v>5596</v>
      </c>
      <c r="B1439" s="5" t="s">
        <v>12247</v>
      </c>
      <c r="C1439" s="6">
        <v>1990.0</v>
      </c>
      <c r="D1439" s="19">
        <v>157.0</v>
      </c>
      <c r="E1439" s="14">
        <v>0.25</v>
      </c>
      <c r="F1439" s="20"/>
      <c r="G1439" s="20"/>
      <c r="H1439" s="91">
        <f t="shared" si="1"/>
        <v>0.25</v>
      </c>
      <c r="I1439" s="5" t="s">
        <v>5641</v>
      </c>
      <c r="J1439" s="5" t="s">
        <v>5642</v>
      </c>
      <c r="K1439" s="5" t="s">
        <v>5643</v>
      </c>
    </row>
    <row r="1440">
      <c r="A1440" s="5" t="s">
        <v>5272</v>
      </c>
      <c r="B1440" s="5" t="s">
        <v>12238</v>
      </c>
      <c r="C1440" s="6">
        <v>1990.0</v>
      </c>
      <c r="D1440" s="19">
        <v>180.0</v>
      </c>
      <c r="E1440" s="14">
        <v>0.1</v>
      </c>
      <c r="F1440" s="20"/>
      <c r="G1440" s="20"/>
      <c r="H1440" s="91">
        <f t="shared" si="1"/>
        <v>0.1</v>
      </c>
      <c r="I1440" s="5" t="s">
        <v>5644</v>
      </c>
      <c r="J1440" s="5" t="s">
        <v>5645</v>
      </c>
      <c r="K1440" s="5" t="s">
        <v>5646</v>
      </c>
    </row>
    <row r="1441">
      <c r="A1441" s="5" t="s">
        <v>7190</v>
      </c>
      <c r="B1441" s="5" t="s">
        <v>11863</v>
      </c>
      <c r="C1441" s="6">
        <v>1990.0</v>
      </c>
      <c r="D1441" s="6">
        <v>200.0</v>
      </c>
      <c r="E1441" s="14">
        <v>0.33</v>
      </c>
      <c r="F1441" s="20"/>
      <c r="G1441" s="20"/>
      <c r="H1441" s="91">
        <f t="shared" si="1"/>
        <v>0.33</v>
      </c>
      <c r="I1441" s="5" t="s">
        <v>7660</v>
      </c>
      <c r="J1441" s="5" t="s">
        <v>7661</v>
      </c>
      <c r="K1441" s="5" t="s">
        <v>7662</v>
      </c>
    </row>
    <row r="1442">
      <c r="A1442" s="5" t="s">
        <v>5357</v>
      </c>
      <c r="B1442" s="5" t="s">
        <v>12247</v>
      </c>
      <c r="C1442" s="6">
        <v>1990.0</v>
      </c>
      <c r="D1442" s="19">
        <v>210.0</v>
      </c>
      <c r="E1442" s="14">
        <v>0.5</v>
      </c>
      <c r="F1442" s="20"/>
      <c r="G1442" s="20"/>
      <c r="H1442" s="91">
        <f t="shared" si="1"/>
        <v>0.5</v>
      </c>
      <c r="I1442" s="5" t="s">
        <v>5647</v>
      </c>
      <c r="J1442" s="5" t="s">
        <v>5648</v>
      </c>
      <c r="K1442" s="5" t="s">
        <v>5649</v>
      </c>
    </row>
    <row r="1443">
      <c r="A1443" s="5" t="s">
        <v>7359</v>
      </c>
      <c r="B1443" s="5" t="s">
        <v>11843</v>
      </c>
      <c r="C1443" s="6">
        <v>1990.0</v>
      </c>
      <c r="D1443" s="6">
        <v>220.0</v>
      </c>
      <c r="E1443" s="14">
        <v>1.55</v>
      </c>
      <c r="F1443" s="20"/>
      <c r="G1443" s="20"/>
      <c r="H1443" s="91">
        <f t="shared" si="1"/>
        <v>1.55</v>
      </c>
      <c r="I1443" s="5" t="s">
        <v>7663</v>
      </c>
      <c r="J1443" s="5" t="s">
        <v>7664</v>
      </c>
      <c r="K1443" s="5" t="s">
        <v>7665</v>
      </c>
    </row>
    <row r="1444">
      <c r="A1444" s="5" t="s">
        <v>7239</v>
      </c>
      <c r="B1444" s="5" t="s">
        <v>11843</v>
      </c>
      <c r="C1444" s="6">
        <v>1990.0</v>
      </c>
      <c r="D1444" s="6">
        <v>245.0</v>
      </c>
      <c r="E1444" s="14">
        <v>1.0</v>
      </c>
      <c r="F1444" s="20"/>
      <c r="G1444" s="20"/>
      <c r="H1444" s="91">
        <f t="shared" si="1"/>
        <v>1</v>
      </c>
      <c r="I1444" s="5" t="s">
        <v>7666</v>
      </c>
      <c r="J1444" s="5" t="s">
        <v>7667</v>
      </c>
      <c r="K1444" s="5" t="s">
        <v>7668</v>
      </c>
    </row>
    <row r="1445">
      <c r="A1445" s="5" t="s">
        <v>7369</v>
      </c>
      <c r="B1445" s="5" t="s">
        <v>11873</v>
      </c>
      <c r="C1445" s="6">
        <v>1990.0</v>
      </c>
      <c r="D1445" s="6">
        <v>250.0</v>
      </c>
      <c r="E1445" s="14">
        <v>0.15</v>
      </c>
      <c r="F1445" s="20"/>
      <c r="G1445" s="20"/>
      <c r="H1445" s="91">
        <f t="shared" si="1"/>
        <v>0.15</v>
      </c>
      <c r="I1445" s="5" t="s">
        <v>7669</v>
      </c>
      <c r="J1445" s="5" t="s">
        <v>7670</v>
      </c>
      <c r="K1445" s="5" t="s">
        <v>7671</v>
      </c>
    </row>
    <row r="1446">
      <c r="A1446" s="5" t="s">
        <v>7282</v>
      </c>
      <c r="B1446" s="5" t="s">
        <v>11873</v>
      </c>
      <c r="C1446" s="6">
        <v>1990.0</v>
      </c>
      <c r="D1446" s="6">
        <v>260.0</v>
      </c>
      <c r="E1446" s="14">
        <v>0.1</v>
      </c>
      <c r="F1446" s="20"/>
      <c r="G1446" s="20"/>
      <c r="H1446" s="91">
        <f t="shared" si="1"/>
        <v>0.1</v>
      </c>
      <c r="I1446" s="5" t="s">
        <v>7672</v>
      </c>
      <c r="J1446" s="5" t="s">
        <v>7673</v>
      </c>
      <c r="K1446" s="5" t="s">
        <v>7674</v>
      </c>
    </row>
    <row r="1447">
      <c r="A1447" s="5" t="s">
        <v>7364</v>
      </c>
      <c r="B1447" s="5" t="s">
        <v>11873</v>
      </c>
      <c r="C1447" s="6">
        <v>1990.0</v>
      </c>
      <c r="D1447" s="6">
        <v>273.0</v>
      </c>
      <c r="E1447" s="14">
        <v>0.1</v>
      </c>
      <c r="F1447" s="20"/>
      <c r="G1447" s="20"/>
      <c r="H1447" s="91">
        <f t="shared" si="1"/>
        <v>0.1</v>
      </c>
      <c r="I1447" s="5" t="s">
        <v>7675</v>
      </c>
      <c r="J1447" s="5" t="s">
        <v>7676</v>
      </c>
      <c r="K1447" s="5" t="s">
        <v>7677</v>
      </c>
    </row>
    <row r="1448">
      <c r="A1448" s="5" t="s">
        <v>7678</v>
      </c>
      <c r="B1448" s="5" t="s">
        <v>11873</v>
      </c>
      <c r="C1448" s="6">
        <v>1990.0</v>
      </c>
      <c r="D1448" s="6">
        <v>283.0</v>
      </c>
      <c r="E1448" s="14">
        <v>0.25</v>
      </c>
      <c r="F1448" s="20"/>
      <c r="G1448" s="20"/>
      <c r="H1448" s="91">
        <f t="shared" si="1"/>
        <v>0.25</v>
      </c>
      <c r="I1448" s="5" t="s">
        <v>7679</v>
      </c>
      <c r="J1448" s="5" t="s">
        <v>7680</v>
      </c>
      <c r="K1448" s="5" t="s">
        <v>7681</v>
      </c>
    </row>
    <row r="1449">
      <c r="A1449" s="5" t="s">
        <v>1319</v>
      </c>
      <c r="B1449" s="5" t="s">
        <v>12219</v>
      </c>
      <c r="C1449" s="6">
        <v>1990.0</v>
      </c>
      <c r="D1449" s="19">
        <v>290.0</v>
      </c>
      <c r="E1449" s="14">
        <v>1.0</v>
      </c>
      <c r="F1449" s="6">
        <v>1.0</v>
      </c>
      <c r="G1449" s="5" t="s">
        <v>1650</v>
      </c>
      <c r="H1449" s="20">
        <f t="shared" si="1"/>
        <v>0</v>
      </c>
      <c r="I1449" s="5" t="s">
        <v>2245</v>
      </c>
      <c r="J1449" s="5" t="s">
        <v>2246</v>
      </c>
      <c r="K1449" s="5" t="s">
        <v>2247</v>
      </c>
    </row>
    <row r="1450">
      <c r="A1450" s="5" t="s">
        <v>7475</v>
      </c>
      <c r="B1450" s="5" t="s">
        <v>11863</v>
      </c>
      <c r="C1450" s="6">
        <v>1990.0</v>
      </c>
      <c r="D1450" s="6">
        <v>295.0</v>
      </c>
      <c r="E1450" s="14">
        <v>0.25</v>
      </c>
      <c r="F1450" s="20"/>
      <c r="G1450" s="20"/>
      <c r="H1450" s="91">
        <f t="shared" si="1"/>
        <v>0.25</v>
      </c>
      <c r="I1450" s="5" t="s">
        <v>7682</v>
      </c>
      <c r="J1450" s="5" t="s">
        <v>7683</v>
      </c>
      <c r="K1450" s="5" t="s">
        <v>7684</v>
      </c>
    </row>
    <row r="1451">
      <c r="A1451" s="5" t="s">
        <v>7378</v>
      </c>
      <c r="B1451" s="5" t="s">
        <v>11873</v>
      </c>
      <c r="C1451" s="6">
        <v>1990.0</v>
      </c>
      <c r="D1451" s="6">
        <v>300.0</v>
      </c>
      <c r="E1451" s="14">
        <v>0.25</v>
      </c>
      <c r="F1451" s="20"/>
      <c r="G1451" s="20"/>
      <c r="H1451" s="91">
        <f t="shared" si="1"/>
        <v>0.25</v>
      </c>
      <c r="I1451" s="5" t="s">
        <v>7685</v>
      </c>
      <c r="J1451" s="5" t="s">
        <v>7686</v>
      </c>
      <c r="K1451" s="5" t="s">
        <v>7687</v>
      </c>
    </row>
    <row r="1452">
      <c r="A1452" s="5" t="s">
        <v>1496</v>
      </c>
      <c r="B1452" s="5" t="s">
        <v>12219</v>
      </c>
      <c r="C1452" s="6">
        <v>1990.0</v>
      </c>
      <c r="D1452" s="19">
        <v>305.0</v>
      </c>
      <c r="E1452" s="14">
        <v>0.95</v>
      </c>
      <c r="F1452" s="6">
        <v>1.0</v>
      </c>
      <c r="G1452" s="5" t="s">
        <v>1650</v>
      </c>
      <c r="H1452" s="20">
        <f t="shared" si="1"/>
        <v>0</v>
      </c>
      <c r="I1452" s="5" t="s">
        <v>2248</v>
      </c>
      <c r="J1452" s="5" t="s">
        <v>2249</v>
      </c>
      <c r="K1452" s="5" t="s">
        <v>2250</v>
      </c>
    </row>
    <row r="1453">
      <c r="A1453" s="5" t="s">
        <v>7688</v>
      </c>
      <c r="B1453" s="5" t="s">
        <v>11873</v>
      </c>
      <c r="C1453" s="6">
        <v>1990.0</v>
      </c>
      <c r="D1453" s="6">
        <v>331.0</v>
      </c>
      <c r="E1453" s="14">
        <v>1.0</v>
      </c>
      <c r="F1453" s="20"/>
      <c r="G1453" s="20"/>
      <c r="H1453" s="91">
        <f t="shared" si="1"/>
        <v>1</v>
      </c>
      <c r="I1453" s="5" t="s">
        <v>7689</v>
      </c>
      <c r="J1453" s="5" t="s">
        <v>7690</v>
      </c>
      <c r="K1453" s="5" t="s">
        <v>7691</v>
      </c>
    </row>
    <row r="1454">
      <c r="A1454" s="5" t="s">
        <v>2234</v>
      </c>
      <c r="B1454" s="5" t="s">
        <v>12219</v>
      </c>
      <c r="C1454" s="6">
        <v>1990.0</v>
      </c>
      <c r="D1454" s="19">
        <v>336.0</v>
      </c>
      <c r="E1454" s="14">
        <v>3.9</v>
      </c>
      <c r="F1454" s="20"/>
      <c r="G1454" s="20"/>
      <c r="H1454" s="91">
        <f t="shared" si="1"/>
        <v>3.9</v>
      </c>
      <c r="I1454" s="5" t="s">
        <v>2252</v>
      </c>
      <c r="J1454" s="5" t="s">
        <v>2253</v>
      </c>
      <c r="K1454" s="5" t="s">
        <v>2254</v>
      </c>
    </row>
    <row r="1455">
      <c r="A1455" s="5" t="s">
        <v>7085</v>
      </c>
      <c r="B1455" s="5" t="s">
        <v>11754</v>
      </c>
      <c r="C1455" s="6">
        <v>1990.0</v>
      </c>
      <c r="D1455" s="6">
        <v>345.0</v>
      </c>
      <c r="E1455" s="14">
        <v>0.1</v>
      </c>
      <c r="F1455" s="20"/>
      <c r="G1455" s="20"/>
      <c r="H1455" s="91">
        <f t="shared" si="1"/>
        <v>0.1</v>
      </c>
      <c r="I1455" s="5" t="s">
        <v>7692</v>
      </c>
      <c r="J1455" s="5" t="s">
        <v>7693</v>
      </c>
      <c r="K1455" s="5" t="s">
        <v>7694</v>
      </c>
    </row>
    <row r="1456">
      <c r="A1456" s="5" t="s">
        <v>1552</v>
      </c>
      <c r="B1456" s="5" t="s">
        <v>12219</v>
      </c>
      <c r="C1456" s="6">
        <v>1990.0</v>
      </c>
      <c r="D1456" s="19">
        <v>360.0</v>
      </c>
      <c r="E1456" s="14">
        <v>0.5</v>
      </c>
      <c r="F1456" s="6">
        <v>1.0</v>
      </c>
      <c r="G1456" s="5" t="s">
        <v>1650</v>
      </c>
      <c r="H1456" s="20">
        <f t="shared" si="1"/>
        <v>0</v>
      </c>
      <c r="I1456" s="5" t="s">
        <v>2255</v>
      </c>
      <c r="J1456" s="5" t="s">
        <v>2256</v>
      </c>
      <c r="K1456" s="5" t="s">
        <v>2257</v>
      </c>
    </row>
    <row r="1457">
      <c r="A1457" s="5" t="s">
        <v>6892</v>
      </c>
      <c r="B1457" s="5" t="s">
        <v>11863</v>
      </c>
      <c r="C1457" s="6">
        <v>1990.0</v>
      </c>
      <c r="D1457" s="6">
        <v>375.0</v>
      </c>
      <c r="E1457" s="14">
        <v>0.15</v>
      </c>
      <c r="F1457" s="20"/>
      <c r="G1457" s="20"/>
      <c r="H1457" s="91">
        <f t="shared" si="1"/>
        <v>0.15</v>
      </c>
      <c r="I1457" s="5" t="s">
        <v>7695</v>
      </c>
      <c r="J1457" s="5" t="s">
        <v>7696</v>
      </c>
      <c r="K1457" s="5" t="s">
        <v>7697</v>
      </c>
    </row>
    <row r="1458">
      <c r="A1458" s="5" t="s">
        <v>1289</v>
      </c>
      <c r="B1458" s="5" t="s">
        <v>12219</v>
      </c>
      <c r="C1458" s="6">
        <v>1990.0</v>
      </c>
      <c r="D1458" s="19">
        <v>380.0</v>
      </c>
      <c r="E1458" s="14">
        <v>0.78</v>
      </c>
      <c r="F1458" s="6">
        <v>1.0</v>
      </c>
      <c r="G1458" s="5" t="s">
        <v>1650</v>
      </c>
      <c r="H1458" s="20">
        <f t="shared" si="1"/>
        <v>0</v>
      </c>
      <c r="I1458" s="5" t="s">
        <v>2258</v>
      </c>
      <c r="J1458" s="5" t="s">
        <v>2259</v>
      </c>
      <c r="K1458" s="5" t="s">
        <v>2260</v>
      </c>
    </row>
    <row r="1459">
      <c r="A1459" s="5" t="s">
        <v>2261</v>
      </c>
      <c r="B1459" s="5" t="s">
        <v>12219</v>
      </c>
      <c r="C1459" s="6">
        <v>1990.0</v>
      </c>
      <c r="D1459" s="19">
        <v>414.0</v>
      </c>
      <c r="E1459" s="14">
        <v>2.0</v>
      </c>
      <c r="F1459" s="6">
        <v>1.0</v>
      </c>
      <c r="G1459" s="5" t="s">
        <v>1650</v>
      </c>
      <c r="H1459" s="20">
        <f t="shared" si="1"/>
        <v>0</v>
      </c>
      <c r="I1459" s="5" t="s">
        <v>2262</v>
      </c>
      <c r="J1459" s="5" t="s">
        <v>2263</v>
      </c>
      <c r="K1459" s="5" t="s">
        <v>2264</v>
      </c>
    </row>
    <row r="1460">
      <c r="A1460" s="5" t="s">
        <v>4844</v>
      </c>
      <c r="B1460" s="5" t="s">
        <v>12222</v>
      </c>
      <c r="C1460" s="6">
        <v>1990.0</v>
      </c>
      <c r="D1460" s="19">
        <v>420.0</v>
      </c>
      <c r="E1460" s="14">
        <v>0.25</v>
      </c>
      <c r="F1460" s="20"/>
      <c r="G1460" s="20"/>
      <c r="H1460" s="91">
        <f t="shared" si="1"/>
        <v>0.25</v>
      </c>
      <c r="I1460" s="5" t="s">
        <v>5650</v>
      </c>
      <c r="J1460" s="5" t="s">
        <v>5651</v>
      </c>
      <c r="K1460" s="5" t="s">
        <v>5652</v>
      </c>
    </row>
    <row r="1461">
      <c r="A1461" s="5" t="s">
        <v>2227</v>
      </c>
      <c r="B1461" s="5" t="s">
        <v>12219</v>
      </c>
      <c r="C1461" s="6">
        <v>1990.0</v>
      </c>
      <c r="D1461" s="19">
        <v>431.0</v>
      </c>
      <c r="E1461" s="14">
        <v>1.33</v>
      </c>
      <c r="F1461" s="20"/>
      <c r="G1461" s="20"/>
      <c r="H1461" s="91">
        <f t="shared" si="1"/>
        <v>1.33</v>
      </c>
      <c r="I1461" s="5" t="s">
        <v>2266</v>
      </c>
      <c r="J1461" s="5" t="s">
        <v>2267</v>
      </c>
      <c r="K1461" s="5" t="s">
        <v>2268</v>
      </c>
    </row>
    <row r="1462">
      <c r="A1462" s="5" t="s">
        <v>7017</v>
      </c>
      <c r="B1462" s="5" t="s">
        <v>11754</v>
      </c>
      <c r="C1462" s="6">
        <v>1990.0</v>
      </c>
      <c r="D1462" s="6">
        <v>440.0</v>
      </c>
      <c r="E1462" s="14">
        <v>0.1</v>
      </c>
      <c r="F1462" s="20"/>
      <c r="G1462" s="20"/>
      <c r="H1462" s="91">
        <f t="shared" si="1"/>
        <v>0.1</v>
      </c>
      <c r="I1462" s="5" t="s">
        <v>7698</v>
      </c>
      <c r="J1462" s="5" t="s">
        <v>7699</v>
      </c>
      <c r="K1462" s="5" t="s">
        <v>7700</v>
      </c>
    </row>
    <row r="1463">
      <c r="A1463" s="5" t="s">
        <v>1660</v>
      </c>
      <c r="B1463" s="5" t="s">
        <v>12219</v>
      </c>
      <c r="C1463" s="6">
        <v>1990.0</v>
      </c>
      <c r="D1463" s="19">
        <v>450.0</v>
      </c>
      <c r="E1463" s="14">
        <v>0.75</v>
      </c>
      <c r="F1463" s="6">
        <v>1.0</v>
      </c>
      <c r="G1463" s="5" t="s">
        <v>1650</v>
      </c>
      <c r="H1463" s="20">
        <f t="shared" si="1"/>
        <v>0</v>
      </c>
      <c r="I1463" s="5" t="s">
        <v>2269</v>
      </c>
      <c r="J1463" s="5" t="s">
        <v>2270</v>
      </c>
      <c r="K1463" s="5" t="s">
        <v>2271</v>
      </c>
    </row>
    <row r="1464">
      <c r="A1464" s="5" t="s">
        <v>7128</v>
      </c>
      <c r="B1464" s="5" t="s">
        <v>11754</v>
      </c>
      <c r="C1464" s="6">
        <v>1990.0</v>
      </c>
      <c r="D1464" s="6">
        <v>495.0</v>
      </c>
      <c r="E1464" s="14">
        <v>0.08</v>
      </c>
      <c r="F1464" s="20"/>
      <c r="G1464" s="20"/>
      <c r="H1464" s="91">
        <f t="shared" si="1"/>
        <v>0.08</v>
      </c>
      <c r="I1464" s="5" t="s">
        <v>7701</v>
      </c>
      <c r="J1464" s="5" t="s">
        <v>7702</v>
      </c>
      <c r="K1464" s="5" t="s">
        <v>7703</v>
      </c>
    </row>
    <row r="1465">
      <c r="A1465" s="5" t="s">
        <v>7383</v>
      </c>
      <c r="B1465" s="5" t="s">
        <v>11873</v>
      </c>
      <c r="C1465" s="6">
        <v>1990.0</v>
      </c>
      <c r="D1465" s="6">
        <v>500.0</v>
      </c>
      <c r="E1465" s="14">
        <v>0.05</v>
      </c>
      <c r="F1465" s="20"/>
      <c r="G1465" s="20"/>
      <c r="H1465" s="91">
        <f t="shared" si="1"/>
        <v>0.05</v>
      </c>
      <c r="I1465" s="5" t="s">
        <v>7704</v>
      </c>
      <c r="J1465" s="5" t="s">
        <v>7705</v>
      </c>
      <c r="K1465" s="5" t="s">
        <v>7706</v>
      </c>
    </row>
    <row r="1466">
      <c r="A1466" s="5" t="s">
        <v>2172</v>
      </c>
      <c r="B1466" s="5" t="s">
        <v>12219</v>
      </c>
      <c r="C1466" s="6">
        <v>1990.0</v>
      </c>
      <c r="D1466" s="19">
        <v>506.0</v>
      </c>
      <c r="E1466" s="14">
        <v>0.15</v>
      </c>
      <c r="F1466" s="6">
        <v>1.0</v>
      </c>
      <c r="G1466" s="5" t="s">
        <v>1650</v>
      </c>
      <c r="H1466" s="20">
        <f t="shared" si="1"/>
        <v>0</v>
      </c>
      <c r="I1466" s="5" t="s">
        <v>2272</v>
      </c>
      <c r="J1466" s="5" t="s">
        <v>2273</v>
      </c>
      <c r="K1466" s="5" t="s">
        <v>2274</v>
      </c>
    </row>
    <row r="1467">
      <c r="A1467" s="5" t="s">
        <v>7231</v>
      </c>
      <c r="B1467" s="5" t="s">
        <v>11873</v>
      </c>
      <c r="C1467" s="6">
        <v>1990.0</v>
      </c>
      <c r="D1467" s="6">
        <v>510.0</v>
      </c>
      <c r="E1467" s="14">
        <v>1.49</v>
      </c>
      <c r="F1467" s="20"/>
      <c r="G1467" s="20"/>
      <c r="H1467" s="91">
        <f t="shared" si="1"/>
        <v>1.49</v>
      </c>
      <c r="I1467" s="5" t="s">
        <v>7707</v>
      </c>
      <c r="J1467" s="5" t="s">
        <v>7708</v>
      </c>
      <c r="K1467" s="5" t="s">
        <v>7709</v>
      </c>
    </row>
    <row r="1468">
      <c r="A1468" s="5" t="s">
        <v>5584</v>
      </c>
      <c r="B1468" s="5" t="s">
        <v>12222</v>
      </c>
      <c r="C1468" s="6">
        <v>1990.0</v>
      </c>
      <c r="D1468" s="19">
        <v>517.0</v>
      </c>
      <c r="E1468" s="14">
        <v>0.99</v>
      </c>
      <c r="F1468" s="20"/>
      <c r="G1468" s="20"/>
      <c r="H1468" s="91">
        <f t="shared" si="1"/>
        <v>0.99</v>
      </c>
      <c r="I1468" s="5" t="s">
        <v>5653</v>
      </c>
      <c r="J1468" s="5" t="s">
        <v>5654</v>
      </c>
      <c r="K1468" s="5" t="s">
        <v>5655</v>
      </c>
    </row>
    <row r="1469">
      <c r="A1469" s="5" t="s">
        <v>2207</v>
      </c>
      <c r="B1469" s="5" t="s">
        <v>12219</v>
      </c>
      <c r="C1469" s="6">
        <v>1990.0</v>
      </c>
      <c r="D1469" s="19">
        <v>535.0</v>
      </c>
      <c r="E1469" s="14">
        <v>0.25</v>
      </c>
      <c r="F1469" s="20"/>
      <c r="G1469" s="20"/>
      <c r="H1469" s="91">
        <f t="shared" si="1"/>
        <v>0.25</v>
      </c>
      <c r="I1469" s="5" t="s">
        <v>2276</v>
      </c>
      <c r="J1469" s="5" t="s">
        <v>2277</v>
      </c>
      <c r="K1469" s="5" t="s">
        <v>2278</v>
      </c>
    </row>
    <row r="1470">
      <c r="A1470" s="5" t="s">
        <v>7184</v>
      </c>
      <c r="B1470" s="5" t="s">
        <v>11873</v>
      </c>
      <c r="C1470" s="6">
        <v>1990.0</v>
      </c>
      <c r="D1470" s="6">
        <v>550.0</v>
      </c>
      <c r="E1470" s="14">
        <v>0.1</v>
      </c>
      <c r="F1470" s="20"/>
      <c r="G1470" s="20"/>
      <c r="H1470" s="91">
        <f t="shared" si="1"/>
        <v>0.1</v>
      </c>
      <c r="I1470" s="5" t="s">
        <v>7710</v>
      </c>
      <c r="J1470" s="5" t="s">
        <v>7711</v>
      </c>
      <c r="K1470" s="5" t="s">
        <v>7712</v>
      </c>
    </row>
    <row r="1471">
      <c r="A1471" s="5" t="s">
        <v>7013</v>
      </c>
      <c r="B1471" s="5" t="s">
        <v>11754</v>
      </c>
      <c r="C1471" s="6">
        <v>1990.0</v>
      </c>
      <c r="D1471" s="6">
        <v>555.0</v>
      </c>
      <c r="E1471" s="14">
        <v>0.1</v>
      </c>
      <c r="F1471" s="20"/>
      <c r="G1471" s="20"/>
      <c r="H1471" s="91">
        <f t="shared" si="1"/>
        <v>0.1</v>
      </c>
      <c r="I1471" s="5" t="s">
        <v>7713</v>
      </c>
      <c r="J1471" s="5" t="s">
        <v>7714</v>
      </c>
      <c r="K1471" s="5" t="s">
        <v>7715</v>
      </c>
    </row>
    <row r="1472">
      <c r="A1472" s="5" t="s">
        <v>1752</v>
      </c>
      <c r="B1472" s="5" t="s">
        <v>12219</v>
      </c>
      <c r="C1472" s="6">
        <v>1990.0</v>
      </c>
      <c r="D1472" s="19">
        <v>570.0</v>
      </c>
      <c r="E1472" s="14">
        <v>1.25</v>
      </c>
      <c r="F1472" s="6">
        <v>1.0</v>
      </c>
      <c r="G1472" s="5" t="s">
        <v>1650</v>
      </c>
      <c r="H1472" s="20">
        <f t="shared" si="1"/>
        <v>0</v>
      </c>
      <c r="I1472" s="5" t="s">
        <v>2279</v>
      </c>
      <c r="J1472" s="5" t="s">
        <v>2280</v>
      </c>
      <c r="K1472" s="5" t="s">
        <v>2281</v>
      </c>
    </row>
    <row r="1473">
      <c r="A1473" s="5" t="s">
        <v>7292</v>
      </c>
      <c r="B1473" s="5" t="s">
        <v>11873</v>
      </c>
      <c r="C1473" s="6">
        <v>1990.0</v>
      </c>
      <c r="D1473" s="6">
        <v>580.0</v>
      </c>
      <c r="E1473" s="14">
        <v>0.1</v>
      </c>
      <c r="F1473" s="20"/>
      <c r="G1473" s="20"/>
      <c r="H1473" s="91">
        <f t="shared" si="1"/>
        <v>0.1</v>
      </c>
      <c r="I1473" s="5" t="s">
        <v>7716</v>
      </c>
      <c r="J1473" s="5" t="s">
        <v>7717</v>
      </c>
      <c r="K1473" s="5" t="s">
        <v>7718</v>
      </c>
    </row>
    <row r="1474">
      <c r="A1474" s="5" t="s">
        <v>1586</v>
      </c>
      <c r="B1474" s="5" t="s">
        <v>12219</v>
      </c>
      <c r="C1474" s="6">
        <v>1990.0</v>
      </c>
      <c r="D1474" s="19">
        <v>590.0</v>
      </c>
      <c r="E1474" s="14">
        <v>0.15</v>
      </c>
      <c r="F1474" s="6">
        <v>1.0</v>
      </c>
      <c r="G1474" s="5" t="s">
        <v>1650</v>
      </c>
      <c r="H1474" s="20">
        <f t="shared" si="1"/>
        <v>0</v>
      </c>
      <c r="I1474" s="5" t="s">
        <v>2282</v>
      </c>
      <c r="J1474" s="5" t="s">
        <v>2283</v>
      </c>
      <c r="K1474" s="5" t="s">
        <v>2284</v>
      </c>
    </row>
    <row r="1475">
      <c r="A1475" s="5" t="s">
        <v>7178</v>
      </c>
      <c r="B1475" s="5" t="s">
        <v>11873</v>
      </c>
      <c r="C1475" s="6">
        <v>1990.0</v>
      </c>
      <c r="D1475" s="6">
        <v>600.0</v>
      </c>
      <c r="E1475" s="14">
        <v>1.49</v>
      </c>
      <c r="F1475" s="20"/>
      <c r="G1475" s="20"/>
      <c r="H1475" s="91">
        <f t="shared" si="1"/>
        <v>1.49</v>
      </c>
      <c r="I1475" s="5" t="s">
        <v>7719</v>
      </c>
      <c r="J1475" s="5" t="s">
        <v>7720</v>
      </c>
      <c r="K1475" s="5" t="s">
        <v>7721</v>
      </c>
    </row>
    <row r="1476">
      <c r="A1476" s="5" t="s">
        <v>7296</v>
      </c>
      <c r="B1476" s="5" t="s">
        <v>11873</v>
      </c>
      <c r="C1476" s="6">
        <v>1990.0</v>
      </c>
      <c r="D1476" s="6">
        <v>660.0</v>
      </c>
      <c r="E1476" s="14">
        <v>0.05</v>
      </c>
      <c r="F1476" s="20"/>
      <c r="G1476" s="20"/>
      <c r="H1476" s="91">
        <f t="shared" si="1"/>
        <v>0.05</v>
      </c>
      <c r="I1476" s="5" t="s">
        <v>7722</v>
      </c>
      <c r="J1476" s="5" t="s">
        <v>7723</v>
      </c>
      <c r="K1476" s="5" t="s">
        <v>7724</v>
      </c>
    </row>
    <row r="1477">
      <c r="A1477" s="5" t="s">
        <v>1381</v>
      </c>
      <c r="B1477" s="5" t="s">
        <v>12219</v>
      </c>
      <c r="C1477" s="6">
        <v>1990.0</v>
      </c>
      <c r="D1477" s="19">
        <v>670.0</v>
      </c>
      <c r="E1477" s="14">
        <v>0.1</v>
      </c>
      <c r="F1477" s="20"/>
      <c r="G1477" s="20"/>
      <c r="H1477" s="91">
        <f t="shared" si="1"/>
        <v>0.1</v>
      </c>
      <c r="I1477" s="5" t="s">
        <v>2285</v>
      </c>
      <c r="J1477" s="5" t="s">
        <v>2286</v>
      </c>
      <c r="K1477" s="5" t="s">
        <v>2287</v>
      </c>
    </row>
    <row r="1478">
      <c r="A1478" s="5" t="s">
        <v>7256</v>
      </c>
      <c r="B1478" s="5" t="s">
        <v>11863</v>
      </c>
      <c r="C1478" s="6">
        <v>1990.0</v>
      </c>
      <c r="D1478" s="6">
        <v>690.0</v>
      </c>
      <c r="E1478" s="14">
        <v>1.5</v>
      </c>
      <c r="F1478" s="20"/>
      <c r="G1478" s="20"/>
      <c r="H1478" s="91">
        <f t="shared" si="1"/>
        <v>1.5</v>
      </c>
      <c r="I1478" s="5" t="s">
        <v>7725</v>
      </c>
      <c r="J1478" s="5" t="s">
        <v>7726</v>
      </c>
      <c r="K1478" s="5" t="s">
        <v>7727</v>
      </c>
    </row>
    <row r="1479">
      <c r="A1479" s="5" t="s">
        <v>7728</v>
      </c>
      <c r="B1479" s="5" t="s">
        <v>11855</v>
      </c>
      <c r="C1479" s="6">
        <v>1990.0</v>
      </c>
      <c r="D1479" s="6">
        <v>692.0</v>
      </c>
      <c r="E1479" s="14">
        <v>3.0</v>
      </c>
      <c r="F1479" s="20"/>
      <c r="G1479" s="20"/>
      <c r="H1479" s="91">
        <f t="shared" si="1"/>
        <v>3</v>
      </c>
      <c r="I1479" s="5" t="s">
        <v>7729</v>
      </c>
      <c r="J1479" s="5" t="s">
        <v>7730</v>
      </c>
      <c r="K1479" s="5" t="s">
        <v>7731</v>
      </c>
    </row>
    <row r="1480">
      <c r="A1480" s="5" t="s">
        <v>7642</v>
      </c>
      <c r="B1480" s="5" t="s">
        <v>11843</v>
      </c>
      <c r="C1480" s="6">
        <v>1990.0</v>
      </c>
      <c r="D1480" s="6">
        <v>698.0</v>
      </c>
      <c r="E1480" s="14">
        <v>0.25</v>
      </c>
      <c r="F1480" s="20"/>
      <c r="G1480" s="20"/>
      <c r="H1480" s="91">
        <f t="shared" si="1"/>
        <v>0.25</v>
      </c>
      <c r="I1480" s="5" t="s">
        <v>7732</v>
      </c>
      <c r="J1480" s="5" t="s">
        <v>7733</v>
      </c>
      <c r="K1480" s="5" t="s">
        <v>7734</v>
      </c>
    </row>
    <row r="1481">
      <c r="A1481" s="5" t="s">
        <v>1991</v>
      </c>
      <c r="B1481" s="5" t="s">
        <v>12219</v>
      </c>
      <c r="C1481" s="6">
        <v>1990.0</v>
      </c>
      <c r="D1481" s="19">
        <v>700.0</v>
      </c>
      <c r="E1481" s="14">
        <v>0.25</v>
      </c>
      <c r="F1481" s="6">
        <v>1.0</v>
      </c>
      <c r="G1481" s="5" t="s">
        <v>1650</v>
      </c>
      <c r="H1481" s="20">
        <f t="shared" si="1"/>
        <v>0</v>
      </c>
      <c r="I1481" s="5" t="s">
        <v>2288</v>
      </c>
      <c r="J1481" s="5" t="s">
        <v>2289</v>
      </c>
      <c r="K1481" s="5" t="s">
        <v>2290</v>
      </c>
    </row>
    <row r="1482">
      <c r="A1482" s="5" t="s">
        <v>2121</v>
      </c>
      <c r="B1482" s="5" t="s">
        <v>12219</v>
      </c>
      <c r="C1482" s="6">
        <v>1990.0</v>
      </c>
      <c r="D1482" s="19">
        <v>715.0</v>
      </c>
      <c r="E1482" s="14">
        <v>1.15</v>
      </c>
      <c r="F1482" s="20"/>
      <c r="G1482" s="20"/>
      <c r="H1482" s="91">
        <f t="shared" si="1"/>
        <v>1.15</v>
      </c>
      <c r="I1482" s="5" t="s">
        <v>2291</v>
      </c>
      <c r="J1482" s="5" t="s">
        <v>2292</v>
      </c>
      <c r="K1482" s="5" t="s">
        <v>2293</v>
      </c>
    </row>
    <row r="1483">
      <c r="A1483" s="5" t="s">
        <v>7590</v>
      </c>
      <c r="B1483" s="5" t="s">
        <v>11855</v>
      </c>
      <c r="C1483" s="6">
        <v>1990.0</v>
      </c>
      <c r="D1483" s="6">
        <v>718.0</v>
      </c>
      <c r="E1483" s="14">
        <v>0.6</v>
      </c>
      <c r="F1483" s="20"/>
      <c r="G1483" s="20"/>
      <c r="H1483" s="91">
        <f t="shared" si="1"/>
        <v>0.6</v>
      </c>
      <c r="I1483" s="5" t="s">
        <v>7735</v>
      </c>
      <c r="J1483" s="5" t="s">
        <v>7736</v>
      </c>
      <c r="K1483" s="5" t="s">
        <v>7737</v>
      </c>
    </row>
    <row r="1484">
      <c r="A1484" s="5" t="s">
        <v>1853</v>
      </c>
      <c r="B1484" s="5" t="s">
        <v>12219</v>
      </c>
      <c r="C1484" s="6">
        <v>1990.0</v>
      </c>
      <c r="D1484" s="19">
        <v>730.0</v>
      </c>
      <c r="E1484" s="14">
        <v>0.9</v>
      </c>
      <c r="F1484" s="6">
        <v>1.0</v>
      </c>
      <c r="G1484" s="5" t="s">
        <v>1650</v>
      </c>
      <c r="H1484" s="20">
        <f t="shared" si="1"/>
        <v>0</v>
      </c>
      <c r="I1484" s="5" t="s">
        <v>2294</v>
      </c>
      <c r="J1484" s="5" t="s">
        <v>2295</v>
      </c>
      <c r="K1484" s="5" t="s">
        <v>2296</v>
      </c>
    </row>
    <row r="1485">
      <c r="A1485" s="5" t="s">
        <v>6991</v>
      </c>
      <c r="B1485" s="5" t="s">
        <v>11863</v>
      </c>
      <c r="C1485" s="6">
        <v>1990.0</v>
      </c>
      <c r="D1485" s="6">
        <v>750.0</v>
      </c>
      <c r="E1485" s="14">
        <v>0.15</v>
      </c>
      <c r="F1485" s="20"/>
      <c r="G1485" s="20"/>
      <c r="H1485" s="91">
        <f t="shared" si="1"/>
        <v>0.15</v>
      </c>
      <c r="I1485" s="5" t="s">
        <v>7738</v>
      </c>
      <c r="J1485" s="5" t="s">
        <v>7739</v>
      </c>
      <c r="K1485" s="5" t="s">
        <v>7740</v>
      </c>
    </row>
    <row r="1486">
      <c r="A1486" s="5" t="s">
        <v>7448</v>
      </c>
      <c r="B1486" s="5" t="s">
        <v>11873</v>
      </c>
      <c r="C1486" s="6">
        <v>1990.0</v>
      </c>
      <c r="D1486" s="6">
        <v>755.0</v>
      </c>
      <c r="E1486" s="14">
        <v>0.15</v>
      </c>
      <c r="F1486" s="20"/>
      <c r="G1486" s="20"/>
      <c r="H1486" s="91">
        <f t="shared" si="1"/>
        <v>0.15</v>
      </c>
      <c r="I1486" s="5" t="s">
        <v>7741</v>
      </c>
      <c r="J1486" s="5" t="s">
        <v>7742</v>
      </c>
      <c r="K1486" s="5" t="s">
        <v>7743</v>
      </c>
    </row>
    <row r="1487">
      <c r="A1487" s="5" t="s">
        <v>5656</v>
      </c>
      <c r="B1487" s="5" t="s">
        <v>12238</v>
      </c>
      <c r="C1487" s="6">
        <v>1990.0</v>
      </c>
      <c r="D1487" s="19">
        <v>757.0</v>
      </c>
      <c r="E1487" s="14">
        <v>1.5</v>
      </c>
      <c r="F1487" s="20"/>
      <c r="G1487" s="20"/>
      <c r="H1487" s="91">
        <f t="shared" si="1"/>
        <v>1.5</v>
      </c>
      <c r="I1487" s="5" t="s">
        <v>5657</v>
      </c>
      <c r="J1487" s="5" t="s">
        <v>5658</v>
      </c>
      <c r="K1487" s="5" t="s">
        <v>5659</v>
      </c>
    </row>
    <row r="1488">
      <c r="A1488" s="5" t="s">
        <v>1860</v>
      </c>
      <c r="B1488" s="5" t="s">
        <v>12219</v>
      </c>
      <c r="C1488" s="6">
        <v>1990.0</v>
      </c>
      <c r="D1488" s="19">
        <v>760.0</v>
      </c>
      <c r="E1488" s="14">
        <v>1.0</v>
      </c>
      <c r="F1488" s="6">
        <v>1.0</v>
      </c>
      <c r="G1488" s="5" t="s">
        <v>1650</v>
      </c>
      <c r="H1488" s="20">
        <f t="shared" si="1"/>
        <v>0</v>
      </c>
      <c r="I1488" s="5" t="s">
        <v>2297</v>
      </c>
      <c r="J1488" s="5" t="s">
        <v>2298</v>
      </c>
      <c r="K1488" s="5" t="s">
        <v>2299</v>
      </c>
    </row>
    <row r="1489">
      <c r="A1489" s="5" t="s">
        <v>5033</v>
      </c>
      <c r="B1489" s="5" t="s">
        <v>12287</v>
      </c>
      <c r="C1489" s="6">
        <v>1990.0</v>
      </c>
      <c r="D1489" s="19">
        <v>785.0</v>
      </c>
      <c r="E1489" s="14">
        <v>0.1</v>
      </c>
      <c r="F1489" s="20"/>
      <c r="G1489" s="20"/>
      <c r="H1489" s="91">
        <f t="shared" si="1"/>
        <v>0.1</v>
      </c>
      <c r="I1489" s="5" t="s">
        <v>5660</v>
      </c>
      <c r="J1489" s="5" t="s">
        <v>5661</v>
      </c>
      <c r="K1489" s="5" t="s">
        <v>5662</v>
      </c>
    </row>
    <row r="1490">
      <c r="A1490" s="5" t="s">
        <v>5037</v>
      </c>
      <c r="B1490" s="5" t="s">
        <v>12227</v>
      </c>
      <c r="C1490" s="6">
        <v>1990.0</v>
      </c>
      <c r="D1490" s="19">
        <v>790.0</v>
      </c>
      <c r="E1490" s="14">
        <v>0.1</v>
      </c>
      <c r="F1490" s="20"/>
      <c r="G1490" s="20"/>
      <c r="H1490" s="91">
        <f t="shared" si="1"/>
        <v>0.1</v>
      </c>
      <c r="I1490" s="5" t="s">
        <v>5663</v>
      </c>
      <c r="J1490" s="5" t="s">
        <v>5664</v>
      </c>
      <c r="K1490" s="5" t="s">
        <v>5665</v>
      </c>
    </row>
    <row r="1491">
      <c r="A1491" s="5" t="s">
        <v>802</v>
      </c>
      <c r="B1491" s="5" t="s">
        <v>12219</v>
      </c>
      <c r="C1491" s="6">
        <v>1991.0</v>
      </c>
      <c r="D1491" s="19">
        <v>1.0</v>
      </c>
      <c r="E1491" s="14">
        <v>1.5</v>
      </c>
      <c r="F1491" s="6">
        <v>1.0</v>
      </c>
      <c r="G1491" s="5" t="s">
        <v>1650</v>
      </c>
      <c r="H1491" s="20">
        <f t="shared" si="1"/>
        <v>0</v>
      </c>
      <c r="I1491" s="5" t="s">
        <v>2300</v>
      </c>
      <c r="J1491" s="5" t="s">
        <v>2301</v>
      </c>
      <c r="K1491" s="5" t="s">
        <v>2302</v>
      </c>
    </row>
    <row r="1492">
      <c r="A1492" s="5" t="s">
        <v>2121</v>
      </c>
      <c r="B1492" s="5" t="s">
        <v>12219</v>
      </c>
      <c r="C1492" s="6">
        <v>1991.0</v>
      </c>
      <c r="D1492" s="19">
        <v>35.0</v>
      </c>
      <c r="E1492" s="14">
        <v>1.98</v>
      </c>
      <c r="F1492" s="6">
        <v>1.0</v>
      </c>
      <c r="G1492" s="5" t="s">
        <v>1995</v>
      </c>
      <c r="H1492" s="20">
        <f t="shared" si="1"/>
        <v>0</v>
      </c>
      <c r="I1492" s="5" t="s">
        <v>2303</v>
      </c>
      <c r="J1492" s="5" t="s">
        <v>2304</v>
      </c>
      <c r="K1492" s="5" t="s">
        <v>2305</v>
      </c>
    </row>
    <row r="1493">
      <c r="A1493" s="5" t="s">
        <v>7383</v>
      </c>
      <c r="B1493" s="5" t="s">
        <v>11873</v>
      </c>
      <c r="C1493" s="6">
        <v>1991.0</v>
      </c>
      <c r="D1493" s="6">
        <v>40.0</v>
      </c>
      <c r="E1493" s="14">
        <v>0.08</v>
      </c>
      <c r="F1493" s="20"/>
      <c r="G1493" s="20"/>
      <c r="H1493" s="91">
        <f t="shared" si="1"/>
        <v>0.08</v>
      </c>
      <c r="I1493" s="5" t="s">
        <v>7749</v>
      </c>
      <c r="J1493" s="5" t="s">
        <v>7750</v>
      </c>
      <c r="K1493" s="5" t="s">
        <v>7751</v>
      </c>
    </row>
    <row r="1494">
      <c r="A1494" s="5" t="s">
        <v>7590</v>
      </c>
      <c r="B1494" s="5" t="s">
        <v>11855</v>
      </c>
      <c r="C1494" s="6">
        <v>1991.0</v>
      </c>
      <c r="D1494" s="6">
        <v>68.0</v>
      </c>
      <c r="E1494" s="14">
        <v>0.15</v>
      </c>
      <c r="F1494" s="20"/>
      <c r="G1494" s="20"/>
      <c r="H1494" s="91">
        <f t="shared" si="1"/>
        <v>0.15</v>
      </c>
      <c r="I1494" s="5" t="s">
        <v>7752</v>
      </c>
      <c r="J1494" s="5" t="s">
        <v>7753</v>
      </c>
      <c r="K1494" s="5" t="s">
        <v>7754</v>
      </c>
    </row>
    <row r="1495">
      <c r="A1495" s="5" t="s">
        <v>7013</v>
      </c>
      <c r="B1495" s="5" t="s">
        <v>11754</v>
      </c>
      <c r="C1495" s="6">
        <v>1991.0</v>
      </c>
      <c r="D1495" s="6">
        <v>75.0</v>
      </c>
      <c r="E1495" s="14">
        <v>0.1</v>
      </c>
      <c r="F1495" s="20"/>
      <c r="G1495" s="20"/>
      <c r="H1495" s="91">
        <f t="shared" si="1"/>
        <v>0.1</v>
      </c>
      <c r="I1495" s="5" t="s">
        <v>7755</v>
      </c>
      <c r="J1495" s="5" t="s">
        <v>7756</v>
      </c>
      <c r="K1495" s="5" t="s">
        <v>7757</v>
      </c>
    </row>
    <row r="1496">
      <c r="A1496" s="5" t="s">
        <v>2261</v>
      </c>
      <c r="B1496" s="5" t="s">
        <v>12219</v>
      </c>
      <c r="C1496" s="6">
        <v>1991.0</v>
      </c>
      <c r="D1496" s="19">
        <v>79.0</v>
      </c>
      <c r="E1496" s="14">
        <v>0.99</v>
      </c>
      <c r="F1496" s="6">
        <v>1.0</v>
      </c>
      <c r="G1496" s="5" t="s">
        <v>1650</v>
      </c>
      <c r="H1496" s="20">
        <f t="shared" si="1"/>
        <v>0</v>
      </c>
      <c r="I1496" s="5" t="s">
        <v>2306</v>
      </c>
      <c r="J1496" s="5" t="s">
        <v>2307</v>
      </c>
      <c r="K1496" s="5" t="s">
        <v>2308</v>
      </c>
    </row>
    <row r="1497">
      <c r="A1497" s="5" t="s">
        <v>2172</v>
      </c>
      <c r="B1497" s="5" t="s">
        <v>12219</v>
      </c>
      <c r="C1497" s="6">
        <v>1991.0</v>
      </c>
      <c r="D1497" s="19">
        <v>82.0</v>
      </c>
      <c r="E1497" s="14">
        <v>0.15</v>
      </c>
      <c r="F1497" s="6">
        <v>1.0</v>
      </c>
      <c r="G1497" s="5" t="s">
        <v>1650</v>
      </c>
      <c r="H1497" s="20">
        <f t="shared" si="1"/>
        <v>0</v>
      </c>
      <c r="I1497" s="5" t="s">
        <v>2309</v>
      </c>
      <c r="J1497" s="5" t="s">
        <v>2310</v>
      </c>
      <c r="K1497" s="5" t="s">
        <v>2311</v>
      </c>
    </row>
    <row r="1498">
      <c r="A1498" s="5" t="s">
        <v>1552</v>
      </c>
      <c r="B1498" s="5" t="s">
        <v>12219</v>
      </c>
      <c r="C1498" s="6">
        <v>1991.0</v>
      </c>
      <c r="D1498" s="19">
        <v>95.0</v>
      </c>
      <c r="E1498" s="14">
        <v>0.1</v>
      </c>
      <c r="F1498" s="6">
        <v>1.0</v>
      </c>
      <c r="G1498" s="5" t="s">
        <v>1650</v>
      </c>
      <c r="H1498" s="20">
        <f t="shared" si="1"/>
        <v>0</v>
      </c>
      <c r="I1498" s="5" t="s">
        <v>2312</v>
      </c>
      <c r="J1498" s="5" t="s">
        <v>2313</v>
      </c>
      <c r="K1498" s="5" t="s">
        <v>2314</v>
      </c>
    </row>
    <row r="1499">
      <c r="A1499" s="5" t="s">
        <v>7190</v>
      </c>
      <c r="B1499" s="5" t="s">
        <v>11863</v>
      </c>
      <c r="C1499" s="6">
        <v>1991.0</v>
      </c>
      <c r="D1499" s="6">
        <v>100.0</v>
      </c>
      <c r="E1499" s="14">
        <v>0.75</v>
      </c>
      <c r="F1499" s="20"/>
      <c r="G1499" s="20"/>
      <c r="H1499" s="91">
        <f t="shared" si="1"/>
        <v>0.75</v>
      </c>
      <c r="I1499" s="5" t="s">
        <v>7758</v>
      </c>
      <c r="J1499" s="5" t="s">
        <v>7759</v>
      </c>
      <c r="K1499" s="5" t="s">
        <v>7760</v>
      </c>
    </row>
    <row r="1500">
      <c r="A1500" s="5" t="s">
        <v>7292</v>
      </c>
      <c r="B1500" s="5" t="s">
        <v>11873</v>
      </c>
      <c r="C1500" s="6">
        <v>1991.0</v>
      </c>
      <c r="D1500" s="6">
        <v>120.0</v>
      </c>
      <c r="E1500" s="14">
        <v>0.1</v>
      </c>
      <c r="F1500" s="20"/>
      <c r="G1500" s="20"/>
      <c r="H1500" s="91">
        <f t="shared" si="1"/>
        <v>0.1</v>
      </c>
      <c r="I1500" s="5" t="s">
        <v>7761</v>
      </c>
      <c r="J1500" s="5" t="s">
        <v>7762</v>
      </c>
      <c r="K1500" s="5" t="s">
        <v>7763</v>
      </c>
    </row>
    <row r="1501">
      <c r="A1501" s="5" t="s">
        <v>1586</v>
      </c>
      <c r="B1501" s="5" t="s">
        <v>12219</v>
      </c>
      <c r="C1501" s="6">
        <v>1991.0</v>
      </c>
      <c r="D1501" s="19">
        <v>130.0</v>
      </c>
      <c r="E1501" s="14">
        <v>0.15</v>
      </c>
      <c r="F1501" s="6">
        <v>1.0</v>
      </c>
      <c r="G1501" s="5" t="s">
        <v>1995</v>
      </c>
      <c r="H1501" s="20">
        <f t="shared" si="1"/>
        <v>0</v>
      </c>
      <c r="I1501" s="5" t="s">
        <v>2315</v>
      </c>
      <c r="J1501" s="5" t="s">
        <v>2316</v>
      </c>
      <c r="K1501" s="5" t="s">
        <v>2317</v>
      </c>
    </row>
    <row r="1502">
      <c r="A1502" s="5" t="s">
        <v>7475</v>
      </c>
      <c r="B1502" s="5" t="s">
        <v>11863</v>
      </c>
      <c r="C1502" s="6">
        <v>1991.0</v>
      </c>
      <c r="D1502" s="6">
        <v>140.0</v>
      </c>
      <c r="E1502" s="14">
        <v>0.15</v>
      </c>
      <c r="F1502" s="20"/>
      <c r="G1502" s="20"/>
      <c r="H1502" s="91">
        <f t="shared" si="1"/>
        <v>0.15</v>
      </c>
      <c r="I1502" s="5" t="s">
        <v>7764</v>
      </c>
      <c r="J1502" s="5" t="s">
        <v>7765</v>
      </c>
      <c r="K1502" s="5" t="s">
        <v>7766</v>
      </c>
    </row>
    <row r="1503">
      <c r="A1503" s="5" t="s">
        <v>1752</v>
      </c>
      <c r="B1503" s="5" t="s">
        <v>12219</v>
      </c>
      <c r="C1503" s="6">
        <v>1991.0</v>
      </c>
      <c r="D1503" s="19">
        <v>150.0</v>
      </c>
      <c r="E1503" s="14">
        <v>1.5</v>
      </c>
      <c r="F1503" s="6">
        <v>1.0</v>
      </c>
      <c r="G1503" s="5" t="s">
        <v>1333</v>
      </c>
      <c r="H1503" s="20">
        <f t="shared" si="1"/>
        <v>0</v>
      </c>
      <c r="I1503" s="5" t="s">
        <v>2318</v>
      </c>
      <c r="J1503" s="5" t="s">
        <v>2319</v>
      </c>
      <c r="K1503" s="5" t="s">
        <v>2320</v>
      </c>
    </row>
    <row r="1504">
      <c r="A1504" s="5" t="s">
        <v>6892</v>
      </c>
      <c r="B1504" s="5" t="s">
        <v>11863</v>
      </c>
      <c r="C1504" s="6">
        <v>1991.0</v>
      </c>
      <c r="D1504" s="6">
        <v>155.0</v>
      </c>
      <c r="E1504" s="14">
        <v>0.74</v>
      </c>
      <c r="F1504" s="20"/>
      <c r="G1504" s="20"/>
      <c r="H1504" s="91">
        <f t="shared" si="1"/>
        <v>0.74</v>
      </c>
      <c r="I1504" s="5" t="s">
        <v>7767</v>
      </c>
      <c r="J1504" s="5" t="s">
        <v>7768</v>
      </c>
      <c r="K1504" s="5" t="s">
        <v>7769</v>
      </c>
    </row>
    <row r="1505">
      <c r="A1505" s="5" t="s">
        <v>2207</v>
      </c>
      <c r="B1505" s="5" t="s">
        <v>12219</v>
      </c>
      <c r="C1505" s="6">
        <v>1991.0</v>
      </c>
      <c r="D1505" s="19">
        <v>157.0</v>
      </c>
      <c r="E1505" s="14">
        <v>0.15</v>
      </c>
      <c r="F1505" s="6">
        <v>1.0</v>
      </c>
      <c r="G1505" s="5" t="s">
        <v>2321</v>
      </c>
      <c r="H1505" s="20">
        <f t="shared" si="1"/>
        <v>0</v>
      </c>
      <c r="I1505" s="5" t="s">
        <v>2322</v>
      </c>
      <c r="J1505" s="5" t="s">
        <v>2323</v>
      </c>
      <c r="K1505" s="5" t="s">
        <v>2324</v>
      </c>
    </row>
    <row r="1506">
      <c r="A1506" s="5" t="s">
        <v>7296</v>
      </c>
      <c r="B1506" s="5" t="s">
        <v>11873</v>
      </c>
      <c r="C1506" s="6">
        <v>1991.0</v>
      </c>
      <c r="D1506" s="6">
        <v>160.0</v>
      </c>
      <c r="E1506" s="14">
        <v>0.05</v>
      </c>
      <c r="F1506" s="20"/>
      <c r="G1506" s="20"/>
      <c r="H1506" s="91">
        <f t="shared" si="1"/>
        <v>0.05</v>
      </c>
      <c r="I1506" s="5" t="s">
        <v>7770</v>
      </c>
      <c r="J1506" s="5" t="s">
        <v>7771</v>
      </c>
      <c r="K1506" s="5" t="s">
        <v>7772</v>
      </c>
    </row>
    <row r="1507">
      <c r="A1507" s="5" t="s">
        <v>7085</v>
      </c>
      <c r="B1507" s="5" t="s">
        <v>11754</v>
      </c>
      <c r="C1507" s="6">
        <v>1991.0</v>
      </c>
      <c r="D1507" s="6">
        <v>166.0</v>
      </c>
      <c r="E1507" s="14">
        <v>0.1</v>
      </c>
      <c r="F1507" s="20"/>
      <c r="G1507" s="20"/>
      <c r="H1507" s="91">
        <f t="shared" si="1"/>
        <v>0.1</v>
      </c>
      <c r="I1507" s="5" t="s">
        <v>7773</v>
      </c>
      <c r="J1507" s="5" t="s">
        <v>7774</v>
      </c>
      <c r="K1507" s="5" t="s">
        <v>7775</v>
      </c>
    </row>
    <row r="1508">
      <c r="A1508" s="5" t="s">
        <v>4844</v>
      </c>
      <c r="B1508" s="5" t="s">
        <v>12222</v>
      </c>
      <c r="C1508" s="6">
        <v>1991.0</v>
      </c>
      <c r="D1508" s="19">
        <v>170.0</v>
      </c>
      <c r="E1508" s="14">
        <v>0.15</v>
      </c>
      <c r="F1508" s="20"/>
      <c r="G1508" s="20"/>
      <c r="H1508" s="91">
        <f t="shared" si="1"/>
        <v>0.15</v>
      </c>
      <c r="I1508" s="5" t="s">
        <v>5666</v>
      </c>
      <c r="J1508" s="5" t="s">
        <v>5667</v>
      </c>
      <c r="K1508" s="5" t="s">
        <v>5668</v>
      </c>
    </row>
    <row r="1509">
      <c r="A1509" s="5" t="s">
        <v>1853</v>
      </c>
      <c r="B1509" s="5" t="s">
        <v>12219</v>
      </c>
      <c r="C1509" s="6">
        <v>1991.0</v>
      </c>
      <c r="D1509" s="19">
        <v>180.0</v>
      </c>
      <c r="E1509" s="14">
        <v>0.79</v>
      </c>
      <c r="F1509" s="6">
        <v>1.0</v>
      </c>
      <c r="G1509" s="5" t="s">
        <v>1650</v>
      </c>
      <c r="H1509" s="20">
        <f t="shared" si="1"/>
        <v>0</v>
      </c>
      <c r="I1509" s="5" t="s">
        <v>2325</v>
      </c>
      <c r="J1509" s="5" t="s">
        <v>2326</v>
      </c>
      <c r="K1509" s="5" t="s">
        <v>2327</v>
      </c>
    </row>
    <row r="1510">
      <c r="A1510" s="5" t="s">
        <v>7470</v>
      </c>
      <c r="B1510" s="5" t="s">
        <v>11873</v>
      </c>
      <c r="C1510" s="6">
        <v>1991.0</v>
      </c>
      <c r="D1510" s="6">
        <v>190.0</v>
      </c>
      <c r="E1510" s="14">
        <v>0.1</v>
      </c>
      <c r="F1510" s="20"/>
      <c r="G1510" s="20"/>
      <c r="H1510" s="91">
        <f t="shared" si="1"/>
        <v>0.1</v>
      </c>
      <c r="I1510" s="5" t="s">
        <v>7776</v>
      </c>
      <c r="J1510" s="5" t="s">
        <v>7777</v>
      </c>
      <c r="K1510" s="5" t="s">
        <v>7778</v>
      </c>
    </row>
    <row r="1511">
      <c r="A1511" s="5" t="s">
        <v>7178</v>
      </c>
      <c r="B1511" s="5" t="s">
        <v>11873</v>
      </c>
      <c r="C1511" s="6">
        <v>1991.0</v>
      </c>
      <c r="D1511" s="6">
        <v>200.0</v>
      </c>
      <c r="E1511" s="14">
        <v>0.35</v>
      </c>
      <c r="F1511" s="20"/>
      <c r="G1511" s="20"/>
      <c r="H1511" s="91">
        <f t="shared" si="1"/>
        <v>0.35</v>
      </c>
      <c r="I1511" s="5" t="s">
        <v>7779</v>
      </c>
      <c r="J1511" s="5" t="s">
        <v>7780</v>
      </c>
      <c r="K1511" s="5" t="s">
        <v>7781</v>
      </c>
    </row>
    <row r="1512">
      <c r="A1512" s="5" t="s">
        <v>7688</v>
      </c>
      <c r="B1512" s="5" t="s">
        <v>11873</v>
      </c>
      <c r="C1512" s="6">
        <v>1991.0</v>
      </c>
      <c r="D1512" s="6">
        <v>224.0</v>
      </c>
      <c r="E1512" s="14">
        <v>0.25</v>
      </c>
      <c r="F1512" s="20"/>
      <c r="G1512" s="20"/>
      <c r="H1512" s="91">
        <f t="shared" si="1"/>
        <v>0.25</v>
      </c>
      <c r="I1512" s="5" t="s">
        <v>7782</v>
      </c>
      <c r="J1512" s="5" t="s">
        <v>7783</v>
      </c>
      <c r="K1512" s="5" t="s">
        <v>7784</v>
      </c>
    </row>
    <row r="1513">
      <c r="A1513" s="5" t="s">
        <v>2227</v>
      </c>
      <c r="B1513" s="5" t="s">
        <v>12219</v>
      </c>
      <c r="C1513" s="6">
        <v>1991.0</v>
      </c>
      <c r="D1513" s="19">
        <v>225.0</v>
      </c>
      <c r="E1513" s="14">
        <v>2.0</v>
      </c>
      <c r="F1513" s="6">
        <v>1.0</v>
      </c>
      <c r="G1513" s="5" t="s">
        <v>1995</v>
      </c>
      <c r="H1513" s="20">
        <f t="shared" si="1"/>
        <v>0</v>
      </c>
      <c r="I1513" s="5" t="s">
        <v>2328</v>
      </c>
      <c r="J1513" s="5" t="s">
        <v>2329</v>
      </c>
      <c r="K1513" s="5" t="s">
        <v>2330</v>
      </c>
    </row>
    <row r="1514">
      <c r="A1514" s="5" t="s">
        <v>6902</v>
      </c>
      <c r="B1514" s="5" t="s">
        <v>11863</v>
      </c>
      <c r="C1514" s="6">
        <v>1991.0</v>
      </c>
      <c r="D1514" s="6">
        <v>235.0</v>
      </c>
      <c r="E1514" s="14">
        <v>0.1</v>
      </c>
      <c r="F1514" s="20"/>
      <c r="G1514" s="20"/>
      <c r="H1514" s="91">
        <f t="shared" si="1"/>
        <v>0.1</v>
      </c>
      <c r="I1514" s="5" t="s">
        <v>7785</v>
      </c>
      <c r="J1514" s="5" t="s">
        <v>7786</v>
      </c>
      <c r="K1514" s="5" t="s">
        <v>7787</v>
      </c>
    </row>
    <row r="1515">
      <c r="A1515" s="5" t="s">
        <v>1381</v>
      </c>
      <c r="B1515" s="5" t="s">
        <v>12219</v>
      </c>
      <c r="C1515" s="6">
        <v>1991.0</v>
      </c>
      <c r="D1515" s="19">
        <v>250.0</v>
      </c>
      <c r="E1515" s="14">
        <v>0.1</v>
      </c>
      <c r="F1515" s="6">
        <v>1.0</v>
      </c>
      <c r="G1515" s="5" t="s">
        <v>1995</v>
      </c>
      <c r="H1515" s="20">
        <f t="shared" si="1"/>
        <v>0</v>
      </c>
      <c r="I1515" s="5" t="s">
        <v>2331</v>
      </c>
      <c r="J1515" s="5" t="s">
        <v>2332</v>
      </c>
      <c r="K1515" s="5" t="s">
        <v>2333</v>
      </c>
    </row>
    <row r="1516">
      <c r="A1516" s="5" t="s">
        <v>7256</v>
      </c>
      <c r="B1516" s="5" t="s">
        <v>11863</v>
      </c>
      <c r="C1516" s="6">
        <v>1991.0</v>
      </c>
      <c r="D1516" s="6">
        <v>270.0</v>
      </c>
      <c r="E1516" s="14">
        <v>0.65</v>
      </c>
      <c r="F1516" s="20"/>
      <c r="G1516" s="20"/>
      <c r="H1516" s="91">
        <f t="shared" si="1"/>
        <v>0.65</v>
      </c>
      <c r="I1516" s="5" t="s">
        <v>7788</v>
      </c>
      <c r="J1516" s="5" t="s">
        <v>7789</v>
      </c>
      <c r="K1516" s="5" t="s">
        <v>7790</v>
      </c>
    </row>
    <row r="1517">
      <c r="A1517" s="5" t="s">
        <v>7017</v>
      </c>
      <c r="B1517" s="5" t="s">
        <v>11754</v>
      </c>
      <c r="C1517" s="6">
        <v>1991.0</v>
      </c>
      <c r="D1517" s="6">
        <v>275.0</v>
      </c>
      <c r="E1517" s="14">
        <v>0.1</v>
      </c>
      <c r="F1517" s="20"/>
      <c r="G1517" s="20"/>
      <c r="H1517" s="91">
        <f t="shared" si="1"/>
        <v>0.1</v>
      </c>
      <c r="I1517" s="5" t="s">
        <v>7791</v>
      </c>
      <c r="J1517" s="5" t="s">
        <v>7792</v>
      </c>
      <c r="K1517" s="5" t="s">
        <v>7793</v>
      </c>
    </row>
    <row r="1518">
      <c r="A1518" s="5" t="s">
        <v>7448</v>
      </c>
      <c r="B1518" s="5" t="s">
        <v>11873</v>
      </c>
      <c r="C1518" s="6">
        <v>1991.0</v>
      </c>
      <c r="D1518" s="6">
        <v>295.0</v>
      </c>
      <c r="E1518" s="14">
        <v>0.25</v>
      </c>
      <c r="F1518" s="20"/>
      <c r="G1518" s="20"/>
      <c r="H1518" s="91">
        <f t="shared" si="1"/>
        <v>0.25</v>
      </c>
      <c r="I1518" s="5" t="s">
        <v>7794</v>
      </c>
      <c r="J1518" s="5" t="s">
        <v>7795</v>
      </c>
      <c r="K1518" s="5" t="s">
        <v>7796</v>
      </c>
    </row>
    <row r="1519">
      <c r="A1519" s="5" t="s">
        <v>7642</v>
      </c>
      <c r="B1519" s="5" t="s">
        <v>11843</v>
      </c>
      <c r="C1519" s="6">
        <v>1991.0</v>
      </c>
      <c r="D1519" s="6">
        <v>298.0</v>
      </c>
      <c r="E1519" s="14">
        <v>0.16</v>
      </c>
      <c r="F1519" s="20"/>
      <c r="G1519" s="20"/>
      <c r="H1519" s="91">
        <f t="shared" si="1"/>
        <v>0.16</v>
      </c>
      <c r="I1519" s="5" t="s">
        <v>7797</v>
      </c>
      <c r="J1519" s="5" t="s">
        <v>7798</v>
      </c>
      <c r="K1519" s="5" t="s">
        <v>7799</v>
      </c>
    </row>
    <row r="1520">
      <c r="A1520" s="5" t="s">
        <v>1991</v>
      </c>
      <c r="B1520" s="5" t="s">
        <v>12219</v>
      </c>
      <c r="C1520" s="6">
        <v>1991.0</v>
      </c>
      <c r="D1520" s="19">
        <v>300.0</v>
      </c>
      <c r="E1520" s="14">
        <v>0.29</v>
      </c>
      <c r="F1520" s="6">
        <v>1.0</v>
      </c>
      <c r="G1520" s="5" t="s">
        <v>1650</v>
      </c>
      <c r="H1520" s="20">
        <f t="shared" si="1"/>
        <v>0</v>
      </c>
      <c r="I1520" s="5" t="s">
        <v>2334</v>
      </c>
      <c r="J1520" s="5" t="s">
        <v>2335</v>
      </c>
      <c r="K1520" s="5" t="s">
        <v>2336</v>
      </c>
    </row>
    <row r="1521">
      <c r="A1521" s="5" t="s">
        <v>5037</v>
      </c>
      <c r="B1521" s="5" t="s">
        <v>12227</v>
      </c>
      <c r="C1521" s="6">
        <v>1991.0</v>
      </c>
      <c r="D1521" s="19">
        <v>310.0</v>
      </c>
      <c r="E1521" s="14">
        <v>0.15</v>
      </c>
      <c r="F1521" s="20"/>
      <c r="G1521" s="20"/>
      <c r="H1521" s="91">
        <f t="shared" si="1"/>
        <v>0.15</v>
      </c>
      <c r="I1521" s="5" t="s">
        <v>5669</v>
      </c>
      <c r="J1521" s="5" t="s">
        <v>5670</v>
      </c>
      <c r="K1521" s="5" t="s">
        <v>5671</v>
      </c>
    </row>
    <row r="1522">
      <c r="A1522" s="5" t="s">
        <v>5584</v>
      </c>
      <c r="B1522" s="5" t="s">
        <v>12222</v>
      </c>
      <c r="C1522" s="6">
        <v>1991.0</v>
      </c>
      <c r="D1522" s="19">
        <v>315.0</v>
      </c>
      <c r="E1522" s="14">
        <v>0.99</v>
      </c>
      <c r="F1522" s="20"/>
      <c r="G1522" s="20"/>
      <c r="H1522" s="91">
        <f t="shared" si="1"/>
        <v>0.99</v>
      </c>
      <c r="I1522" s="5" t="s">
        <v>5672</v>
      </c>
      <c r="J1522" s="5" t="s">
        <v>5673</v>
      </c>
      <c r="K1522" s="5" t="s">
        <v>5674</v>
      </c>
    </row>
    <row r="1523">
      <c r="A1523" s="5" t="s">
        <v>7744</v>
      </c>
      <c r="B1523" s="5" t="s">
        <v>11873</v>
      </c>
      <c r="C1523" s="6">
        <v>1991.0</v>
      </c>
      <c r="D1523" s="6">
        <v>329.0</v>
      </c>
      <c r="E1523" s="14">
        <v>0.99</v>
      </c>
      <c r="F1523" s="20"/>
      <c r="G1523" s="20"/>
      <c r="H1523" s="91">
        <f t="shared" si="1"/>
        <v>0.99</v>
      </c>
      <c r="I1523" s="5" t="s">
        <v>7800</v>
      </c>
      <c r="J1523" s="5" t="s">
        <v>7801</v>
      </c>
      <c r="K1523" s="5" t="s">
        <v>7802</v>
      </c>
    </row>
    <row r="1524">
      <c r="A1524" s="5" t="s">
        <v>7231</v>
      </c>
      <c r="B1524" s="5" t="s">
        <v>11873</v>
      </c>
      <c r="C1524" s="6">
        <v>1991.0</v>
      </c>
      <c r="D1524" s="6">
        <v>330.0</v>
      </c>
      <c r="E1524" s="14">
        <v>0.02</v>
      </c>
      <c r="F1524" s="20"/>
      <c r="G1524" s="20"/>
      <c r="H1524" s="91">
        <f t="shared" si="1"/>
        <v>0.02</v>
      </c>
      <c r="I1524" s="5" t="s">
        <v>7803</v>
      </c>
      <c r="J1524" s="5" t="s">
        <v>7804</v>
      </c>
      <c r="K1524" s="5" t="s">
        <v>7805</v>
      </c>
    </row>
    <row r="1525">
      <c r="A1525" s="5" t="s">
        <v>2337</v>
      </c>
      <c r="B1525" s="5" t="s">
        <v>12219</v>
      </c>
      <c r="C1525" s="6">
        <v>1991.0</v>
      </c>
      <c r="D1525" s="19">
        <v>333.0</v>
      </c>
      <c r="E1525" s="14">
        <v>4.0</v>
      </c>
      <c r="F1525" s="6">
        <v>1.0</v>
      </c>
      <c r="G1525" s="5" t="s">
        <v>1650</v>
      </c>
      <c r="H1525" s="20">
        <f t="shared" si="1"/>
        <v>0</v>
      </c>
      <c r="I1525" s="5" t="s">
        <v>2338</v>
      </c>
      <c r="J1525" s="5" t="s">
        <v>2339</v>
      </c>
      <c r="K1525" s="5" t="s">
        <v>2340</v>
      </c>
    </row>
    <row r="1526">
      <c r="A1526" s="5" t="s">
        <v>5656</v>
      </c>
      <c r="B1526" s="5" t="s">
        <v>12238</v>
      </c>
      <c r="C1526" s="6">
        <v>1991.0</v>
      </c>
      <c r="D1526" s="19">
        <v>339.0</v>
      </c>
      <c r="E1526" s="14">
        <v>0.25</v>
      </c>
      <c r="F1526" s="20"/>
      <c r="G1526" s="20"/>
      <c r="H1526" s="91">
        <f t="shared" si="1"/>
        <v>0.25</v>
      </c>
      <c r="I1526" s="5" t="s">
        <v>5675</v>
      </c>
      <c r="J1526" s="5" t="s">
        <v>5676</v>
      </c>
      <c r="K1526" s="5" t="s">
        <v>5677</v>
      </c>
    </row>
    <row r="1527">
      <c r="A1527" s="5" t="s">
        <v>5272</v>
      </c>
      <c r="B1527" s="5" t="s">
        <v>12238</v>
      </c>
      <c r="C1527" s="6">
        <v>1991.0</v>
      </c>
      <c r="D1527" s="19">
        <v>360.0</v>
      </c>
      <c r="E1527" s="14">
        <v>0.1</v>
      </c>
      <c r="F1527" s="20"/>
      <c r="G1527" s="20"/>
      <c r="H1527" s="91">
        <f t="shared" si="1"/>
        <v>0.1</v>
      </c>
      <c r="I1527" s="5" t="s">
        <v>5678</v>
      </c>
      <c r="J1527" s="5" t="s">
        <v>5679</v>
      </c>
      <c r="K1527" s="5" t="s">
        <v>5680</v>
      </c>
    </row>
    <row r="1528">
      <c r="A1528" s="5" t="s">
        <v>7728</v>
      </c>
      <c r="B1528" s="5" t="s">
        <v>11855</v>
      </c>
      <c r="C1528" s="6">
        <v>1991.0</v>
      </c>
      <c r="D1528" s="6">
        <v>414.0</v>
      </c>
      <c r="E1528" s="14">
        <v>0.5</v>
      </c>
      <c r="F1528" s="20"/>
      <c r="G1528" s="20"/>
      <c r="H1528" s="91">
        <f t="shared" si="1"/>
        <v>0.5</v>
      </c>
      <c r="I1528" s="5" t="s">
        <v>7806</v>
      </c>
      <c r="J1528" s="5" t="s">
        <v>7807</v>
      </c>
      <c r="K1528" s="5" t="s">
        <v>7808</v>
      </c>
    </row>
    <row r="1529">
      <c r="A1529" s="5" t="s">
        <v>1860</v>
      </c>
      <c r="B1529" s="5" t="s">
        <v>12219</v>
      </c>
      <c r="C1529" s="6">
        <v>1991.0</v>
      </c>
      <c r="D1529" s="19">
        <v>450.0</v>
      </c>
      <c r="E1529" s="14">
        <v>1.13</v>
      </c>
      <c r="F1529" s="6">
        <v>1.0</v>
      </c>
      <c r="G1529" s="5" t="s">
        <v>1650</v>
      </c>
      <c r="H1529" s="20">
        <f t="shared" si="1"/>
        <v>0</v>
      </c>
      <c r="I1529" s="5" t="s">
        <v>2341</v>
      </c>
      <c r="J1529" s="5" t="s">
        <v>2342</v>
      </c>
      <c r="K1529" s="5" t="s">
        <v>2343</v>
      </c>
    </row>
    <row r="1530">
      <c r="A1530" s="5" t="s">
        <v>7374</v>
      </c>
      <c r="B1530" s="5" t="s">
        <v>11873</v>
      </c>
      <c r="C1530" s="6">
        <v>1991.0</v>
      </c>
      <c r="D1530" s="6">
        <v>500.0</v>
      </c>
      <c r="E1530" s="14">
        <v>0.15</v>
      </c>
      <c r="F1530" s="20"/>
      <c r="G1530" s="20"/>
      <c r="H1530" s="91">
        <f t="shared" si="1"/>
        <v>0.15</v>
      </c>
      <c r="I1530" s="5" t="s">
        <v>7809</v>
      </c>
      <c r="J1530" s="5" t="s">
        <v>7810</v>
      </c>
      <c r="K1530" s="5" t="s">
        <v>7811</v>
      </c>
    </row>
    <row r="1531">
      <c r="A1531" s="5" t="s">
        <v>7239</v>
      </c>
      <c r="B1531" s="5" t="s">
        <v>11843</v>
      </c>
      <c r="C1531" s="6">
        <v>1991.0</v>
      </c>
      <c r="D1531" s="6">
        <v>530.0</v>
      </c>
      <c r="E1531" s="14">
        <v>1.0</v>
      </c>
      <c r="F1531" s="20"/>
      <c r="G1531" s="20"/>
      <c r="H1531" s="91">
        <f t="shared" si="1"/>
        <v>1</v>
      </c>
      <c r="I1531" s="5" t="s">
        <v>7812</v>
      </c>
      <c r="J1531" s="5" t="s">
        <v>7813</v>
      </c>
      <c r="K1531" s="5" t="s">
        <v>7814</v>
      </c>
    </row>
    <row r="1532">
      <c r="A1532" s="5" t="s">
        <v>1324</v>
      </c>
      <c r="B1532" s="5" t="s">
        <v>12219</v>
      </c>
      <c r="C1532" s="6">
        <v>1991.0</v>
      </c>
      <c r="D1532" s="19">
        <v>540.0</v>
      </c>
      <c r="E1532" s="14">
        <v>3.0</v>
      </c>
      <c r="F1532" s="6">
        <v>1.0</v>
      </c>
      <c r="G1532" s="5" t="s">
        <v>1650</v>
      </c>
      <c r="H1532" s="20">
        <f t="shared" si="1"/>
        <v>0</v>
      </c>
      <c r="I1532" s="5" t="s">
        <v>2344</v>
      </c>
      <c r="J1532" s="5" t="s">
        <v>2345</v>
      </c>
      <c r="K1532" s="5" t="s">
        <v>2346</v>
      </c>
    </row>
    <row r="1533">
      <c r="A1533" s="5" t="s">
        <v>6991</v>
      </c>
      <c r="B1533" s="5" t="s">
        <v>11863</v>
      </c>
      <c r="C1533" s="6">
        <v>1991.0</v>
      </c>
      <c r="D1533" s="6">
        <v>545.0</v>
      </c>
      <c r="E1533" s="14">
        <v>0.68</v>
      </c>
      <c r="F1533" s="20"/>
      <c r="G1533" s="20"/>
      <c r="H1533" s="91">
        <f t="shared" si="1"/>
        <v>0.68</v>
      </c>
      <c r="I1533" s="5" t="s">
        <v>7815</v>
      </c>
      <c r="J1533" s="5" t="s">
        <v>7816</v>
      </c>
      <c r="K1533" s="5" t="s">
        <v>7817</v>
      </c>
    </row>
    <row r="1534">
      <c r="A1534" s="5" t="s">
        <v>7282</v>
      </c>
      <c r="B1534" s="5" t="s">
        <v>11873</v>
      </c>
      <c r="C1534" s="6">
        <v>1991.0</v>
      </c>
      <c r="D1534" s="6">
        <v>550.0</v>
      </c>
      <c r="E1534" s="14">
        <v>0.4</v>
      </c>
      <c r="F1534" s="20"/>
      <c r="G1534" s="20"/>
      <c r="H1534" s="91">
        <f t="shared" si="1"/>
        <v>0.4</v>
      </c>
      <c r="I1534" s="5" t="s">
        <v>7818</v>
      </c>
      <c r="J1534" s="5" t="s">
        <v>7819</v>
      </c>
      <c r="K1534" s="5" t="s">
        <v>7820</v>
      </c>
    </row>
    <row r="1535">
      <c r="A1535" s="5" t="s">
        <v>5596</v>
      </c>
      <c r="B1535" s="5" t="s">
        <v>12247</v>
      </c>
      <c r="C1535" s="6">
        <v>1991.0</v>
      </c>
      <c r="D1535" s="19">
        <v>565.0</v>
      </c>
      <c r="E1535" s="14">
        <v>0.15</v>
      </c>
      <c r="F1535" s="20"/>
      <c r="G1535" s="20"/>
      <c r="H1535" s="91">
        <f t="shared" si="1"/>
        <v>0.15</v>
      </c>
      <c r="I1535" s="5" t="s">
        <v>5681</v>
      </c>
      <c r="J1535" s="5" t="s">
        <v>5682</v>
      </c>
      <c r="K1535" s="5" t="s">
        <v>5683</v>
      </c>
    </row>
    <row r="1536">
      <c r="A1536" s="5" t="s">
        <v>7653</v>
      </c>
      <c r="B1536" s="5" t="s">
        <v>11843</v>
      </c>
      <c r="C1536" s="6">
        <v>1991.0</v>
      </c>
      <c r="D1536" s="6">
        <v>569.0</v>
      </c>
      <c r="E1536" s="14">
        <v>0.25</v>
      </c>
      <c r="F1536" s="20"/>
      <c r="G1536" s="20"/>
      <c r="H1536" s="91">
        <f t="shared" si="1"/>
        <v>0.25</v>
      </c>
      <c r="I1536" s="5" t="s">
        <v>7821</v>
      </c>
      <c r="J1536" s="5" t="s">
        <v>7822</v>
      </c>
      <c r="K1536" s="5" t="s">
        <v>7823</v>
      </c>
    </row>
    <row r="1537">
      <c r="A1537" s="5" t="s">
        <v>7359</v>
      </c>
      <c r="B1537" s="5" t="s">
        <v>11843</v>
      </c>
      <c r="C1537" s="6">
        <v>1991.0</v>
      </c>
      <c r="D1537" s="6">
        <v>570.0</v>
      </c>
      <c r="E1537" s="14">
        <v>1.65</v>
      </c>
      <c r="F1537" s="20"/>
      <c r="G1537" s="20"/>
      <c r="H1537" s="91">
        <f t="shared" si="1"/>
        <v>1.65</v>
      </c>
      <c r="I1537" s="5" t="s">
        <v>7824</v>
      </c>
      <c r="J1537" s="5" t="s">
        <v>7825</v>
      </c>
      <c r="K1537" s="5" t="s">
        <v>7826</v>
      </c>
    </row>
    <row r="1538">
      <c r="A1538" s="5" t="s">
        <v>1319</v>
      </c>
      <c r="B1538" s="5" t="s">
        <v>12219</v>
      </c>
      <c r="C1538" s="6">
        <v>1991.0</v>
      </c>
      <c r="D1538" s="19">
        <v>575.0</v>
      </c>
      <c r="E1538" s="14">
        <v>0.6</v>
      </c>
      <c r="F1538" s="6">
        <v>1.0</v>
      </c>
      <c r="G1538" s="5" t="s">
        <v>2321</v>
      </c>
      <c r="H1538" s="20">
        <f t="shared" si="1"/>
        <v>0</v>
      </c>
      <c r="I1538" s="5" t="s">
        <v>2347</v>
      </c>
      <c r="J1538" s="5" t="s">
        <v>2348</v>
      </c>
      <c r="K1538" s="5" t="s">
        <v>2349</v>
      </c>
    </row>
    <row r="1539">
      <c r="A1539" s="5" t="s">
        <v>1496</v>
      </c>
      <c r="B1539" s="5" t="s">
        <v>12219</v>
      </c>
      <c r="C1539" s="6">
        <v>1991.0</v>
      </c>
      <c r="D1539" s="19">
        <v>590.0</v>
      </c>
      <c r="E1539" s="14">
        <v>1.25</v>
      </c>
      <c r="F1539" s="6">
        <v>1.0</v>
      </c>
      <c r="G1539" s="5" t="s">
        <v>2321</v>
      </c>
      <c r="H1539" s="20">
        <f t="shared" si="1"/>
        <v>0</v>
      </c>
      <c r="I1539" s="5" t="s">
        <v>2350</v>
      </c>
      <c r="J1539" s="5" t="s">
        <v>2351</v>
      </c>
      <c r="K1539" s="5" t="s">
        <v>2352</v>
      </c>
    </row>
    <row r="1540">
      <c r="A1540" s="5" t="s">
        <v>7378</v>
      </c>
      <c r="B1540" s="5" t="s">
        <v>11873</v>
      </c>
      <c r="C1540" s="6">
        <v>1991.0</v>
      </c>
      <c r="D1540" s="6">
        <v>600.0</v>
      </c>
      <c r="E1540" s="14">
        <v>0.25</v>
      </c>
      <c r="F1540" s="20"/>
      <c r="G1540" s="20"/>
      <c r="H1540" s="91">
        <f t="shared" si="1"/>
        <v>0.25</v>
      </c>
      <c r="I1540" s="5" t="s">
        <v>7827</v>
      </c>
      <c r="J1540" s="5" t="s">
        <v>7828</v>
      </c>
      <c r="K1540" s="5" t="s">
        <v>7829</v>
      </c>
    </row>
    <row r="1541">
      <c r="A1541" s="5" t="s">
        <v>5637</v>
      </c>
      <c r="B1541" s="5" t="s">
        <v>12238</v>
      </c>
      <c r="C1541" s="6">
        <v>1991.0</v>
      </c>
      <c r="D1541" s="19">
        <v>607.0</v>
      </c>
      <c r="E1541" s="14">
        <v>0.75</v>
      </c>
      <c r="F1541" s="20"/>
      <c r="G1541" s="20"/>
      <c r="H1541" s="91">
        <f t="shared" si="1"/>
        <v>0.75</v>
      </c>
      <c r="I1541" s="5" t="s">
        <v>5684</v>
      </c>
      <c r="J1541" s="5" t="s">
        <v>5685</v>
      </c>
      <c r="K1541" s="5" t="s">
        <v>5686</v>
      </c>
    </row>
    <row r="1542">
      <c r="A1542" s="5" t="s">
        <v>4787</v>
      </c>
      <c r="B1542" s="5" t="s">
        <v>12264</v>
      </c>
      <c r="C1542" s="6">
        <v>1991.0</v>
      </c>
      <c r="D1542" s="19">
        <v>615.0</v>
      </c>
      <c r="E1542" s="14">
        <v>0.1</v>
      </c>
      <c r="F1542" s="20"/>
      <c r="G1542" s="20"/>
      <c r="H1542" s="91">
        <f t="shared" si="1"/>
        <v>0.1</v>
      </c>
      <c r="I1542" s="5" t="s">
        <v>5687</v>
      </c>
      <c r="J1542" s="5" t="s">
        <v>5688</v>
      </c>
      <c r="K1542" s="5" t="s">
        <v>5689</v>
      </c>
    </row>
    <row r="1543">
      <c r="A1543" s="5" t="s">
        <v>1289</v>
      </c>
      <c r="B1543" s="5" t="s">
        <v>12219</v>
      </c>
      <c r="C1543" s="6">
        <v>1991.0</v>
      </c>
      <c r="D1543" s="19">
        <v>630.0</v>
      </c>
      <c r="E1543" s="14">
        <v>1.05</v>
      </c>
      <c r="F1543" s="6">
        <v>1.0</v>
      </c>
      <c r="G1543" s="5" t="s">
        <v>1995</v>
      </c>
      <c r="H1543" s="20">
        <f t="shared" si="1"/>
        <v>0</v>
      </c>
      <c r="I1543" s="5" t="s">
        <v>2353</v>
      </c>
      <c r="J1543" s="5" t="s">
        <v>2354</v>
      </c>
      <c r="K1543" s="5" t="s">
        <v>2355</v>
      </c>
    </row>
    <row r="1544">
      <c r="A1544" s="5" t="s">
        <v>5108</v>
      </c>
      <c r="B1544" s="5" t="s">
        <v>12251</v>
      </c>
      <c r="C1544" s="6">
        <v>1991.0</v>
      </c>
      <c r="D1544" s="19">
        <v>640.0</v>
      </c>
      <c r="E1544" s="14">
        <v>0.75</v>
      </c>
      <c r="F1544" s="20"/>
      <c r="G1544" s="20"/>
      <c r="H1544" s="91">
        <f t="shared" si="1"/>
        <v>0.75</v>
      </c>
      <c r="I1544" s="5" t="s">
        <v>5690</v>
      </c>
      <c r="J1544" s="5" t="s">
        <v>5691</v>
      </c>
      <c r="K1544" s="5" t="s">
        <v>5692</v>
      </c>
    </row>
    <row r="1545">
      <c r="A1545" s="5" t="s">
        <v>7128</v>
      </c>
      <c r="B1545" s="5" t="s">
        <v>11754</v>
      </c>
      <c r="C1545" s="6">
        <v>1991.0</v>
      </c>
      <c r="D1545" s="6">
        <v>660.0</v>
      </c>
      <c r="E1545" s="14">
        <v>0.13</v>
      </c>
      <c r="F1545" s="20"/>
      <c r="G1545" s="20"/>
      <c r="H1545" s="91">
        <f t="shared" si="1"/>
        <v>0.13</v>
      </c>
      <c r="I1545" s="5" t="s">
        <v>7830</v>
      </c>
      <c r="J1545" s="5" t="s">
        <v>7831</v>
      </c>
      <c r="K1545" s="5" t="s">
        <v>7832</v>
      </c>
    </row>
    <row r="1546">
      <c r="A1546" s="5" t="s">
        <v>1660</v>
      </c>
      <c r="B1546" s="5" t="s">
        <v>12219</v>
      </c>
      <c r="C1546" s="6">
        <v>1991.0</v>
      </c>
      <c r="D1546" s="19">
        <v>670.0</v>
      </c>
      <c r="E1546" s="14">
        <v>1.35</v>
      </c>
      <c r="F1546" s="6">
        <v>1.0</v>
      </c>
      <c r="G1546" s="5" t="s">
        <v>1650</v>
      </c>
      <c r="H1546" s="20">
        <f t="shared" si="1"/>
        <v>0</v>
      </c>
      <c r="I1546" s="5" t="s">
        <v>2356</v>
      </c>
      <c r="J1546" s="5" t="s">
        <v>2357</v>
      </c>
      <c r="K1546" s="5" t="s">
        <v>2358</v>
      </c>
    </row>
    <row r="1547">
      <c r="A1547" s="5" t="s">
        <v>7369</v>
      </c>
      <c r="B1547" s="5" t="s">
        <v>11873</v>
      </c>
      <c r="C1547" s="6">
        <v>1991.0</v>
      </c>
      <c r="D1547" s="6">
        <v>700.0</v>
      </c>
      <c r="E1547" s="14">
        <v>0.75</v>
      </c>
      <c r="F1547" s="20"/>
      <c r="G1547" s="20"/>
      <c r="H1547" s="91">
        <f t="shared" si="1"/>
        <v>0.75</v>
      </c>
      <c r="I1547" s="5" t="s">
        <v>7833</v>
      </c>
      <c r="J1547" s="5" t="s">
        <v>7834</v>
      </c>
      <c r="K1547" s="5" t="s">
        <v>7835</v>
      </c>
    </row>
    <row r="1548">
      <c r="A1548" s="5" t="s">
        <v>7337</v>
      </c>
      <c r="B1548" s="5" t="s">
        <v>11873</v>
      </c>
      <c r="C1548" s="6">
        <v>1991.0</v>
      </c>
      <c r="D1548" s="6">
        <v>720.0</v>
      </c>
      <c r="E1548" s="14">
        <v>0.09</v>
      </c>
      <c r="F1548" s="20"/>
      <c r="G1548" s="20"/>
      <c r="H1548" s="91">
        <f t="shared" si="1"/>
        <v>0.09</v>
      </c>
      <c r="I1548" s="5" t="s">
        <v>7836</v>
      </c>
      <c r="J1548" s="5" t="s">
        <v>7837</v>
      </c>
      <c r="K1548" s="5" t="s">
        <v>7838</v>
      </c>
    </row>
    <row r="1549">
      <c r="A1549" s="5" t="s">
        <v>5535</v>
      </c>
      <c r="B1549" s="5" t="s">
        <v>12247</v>
      </c>
      <c r="C1549" s="6">
        <v>1991.0</v>
      </c>
      <c r="D1549" s="19">
        <v>730.0</v>
      </c>
      <c r="E1549" s="14">
        <v>1.09</v>
      </c>
      <c r="F1549" s="20"/>
      <c r="G1549" s="20"/>
      <c r="H1549" s="91">
        <f t="shared" si="1"/>
        <v>1.09</v>
      </c>
      <c r="I1549" s="5" t="s">
        <v>5693</v>
      </c>
      <c r="J1549" s="5" t="s">
        <v>5694</v>
      </c>
      <c r="K1549" s="5" t="s">
        <v>5695</v>
      </c>
    </row>
    <row r="1550">
      <c r="A1550" s="5" t="s">
        <v>5357</v>
      </c>
      <c r="B1550" s="5" t="s">
        <v>12247</v>
      </c>
      <c r="C1550" s="6">
        <v>1991.0</v>
      </c>
      <c r="D1550" s="19">
        <v>740.0</v>
      </c>
      <c r="E1550" s="14">
        <v>1.0</v>
      </c>
      <c r="F1550" s="20"/>
      <c r="G1550" s="20"/>
      <c r="H1550" s="91">
        <f t="shared" si="1"/>
        <v>1</v>
      </c>
      <c r="I1550" s="5" t="s">
        <v>5696</v>
      </c>
      <c r="J1550" s="5" t="s">
        <v>5697</v>
      </c>
      <c r="K1550" s="5" t="s">
        <v>5698</v>
      </c>
    </row>
    <row r="1551">
      <c r="A1551" s="5" t="s">
        <v>7364</v>
      </c>
      <c r="B1551" s="5" t="s">
        <v>11873</v>
      </c>
      <c r="C1551" s="6">
        <v>1991.0</v>
      </c>
      <c r="D1551" s="6">
        <v>750.0</v>
      </c>
      <c r="E1551" s="14">
        <v>0.05</v>
      </c>
      <c r="F1551" s="20"/>
      <c r="G1551" s="20"/>
      <c r="H1551" s="91">
        <f t="shared" si="1"/>
        <v>0.05</v>
      </c>
      <c r="I1551" s="5" t="s">
        <v>7839</v>
      </c>
      <c r="J1551" s="5" t="s">
        <v>7840</v>
      </c>
      <c r="K1551" s="5" t="s">
        <v>7841</v>
      </c>
    </row>
    <row r="1552">
      <c r="A1552" s="5" t="s">
        <v>7184</v>
      </c>
      <c r="B1552" s="5" t="s">
        <v>11873</v>
      </c>
      <c r="C1552" s="6">
        <v>1991.0</v>
      </c>
      <c r="D1552" s="6">
        <v>775.0</v>
      </c>
      <c r="E1552" s="14">
        <v>0.1</v>
      </c>
      <c r="F1552" s="20"/>
      <c r="G1552" s="20"/>
      <c r="H1552" s="91">
        <f t="shared" si="1"/>
        <v>0.1</v>
      </c>
      <c r="I1552" s="5" t="s">
        <v>7842</v>
      </c>
      <c r="J1552" s="5" t="s">
        <v>7843</v>
      </c>
      <c r="K1552" s="5" t="s">
        <v>7844</v>
      </c>
    </row>
    <row r="1553">
      <c r="A1553" s="5" t="s">
        <v>2234</v>
      </c>
      <c r="B1553" s="5" t="s">
        <v>12219</v>
      </c>
      <c r="C1553" s="6">
        <v>1991.0</v>
      </c>
      <c r="D1553" s="19">
        <v>790.0</v>
      </c>
      <c r="E1553" s="14">
        <v>1.0</v>
      </c>
      <c r="F1553" s="6">
        <v>1.0</v>
      </c>
      <c r="G1553" s="5" t="s">
        <v>1650</v>
      </c>
      <c r="H1553" s="20">
        <f t="shared" si="1"/>
        <v>0</v>
      </c>
      <c r="I1553" s="5" t="s">
        <v>2359</v>
      </c>
      <c r="J1553" s="5" t="s">
        <v>2360</v>
      </c>
      <c r="K1553" s="5" t="s">
        <v>2361</v>
      </c>
    </row>
    <row r="1554">
      <c r="A1554" s="5" t="s">
        <v>802</v>
      </c>
      <c r="B1554" s="5" t="s">
        <v>12219</v>
      </c>
      <c r="C1554" s="6">
        <v>1992.0</v>
      </c>
      <c r="D1554" s="19">
        <v>1.0</v>
      </c>
      <c r="E1554" s="14">
        <v>1.2</v>
      </c>
      <c r="F1554" s="6">
        <v>1.0</v>
      </c>
      <c r="G1554" s="5" t="s">
        <v>1650</v>
      </c>
      <c r="H1554" s="20">
        <f t="shared" si="1"/>
        <v>0</v>
      </c>
      <c r="I1554" s="5" t="s">
        <v>2368</v>
      </c>
      <c r="J1554" s="5" t="s">
        <v>2369</v>
      </c>
      <c r="K1554" s="5" t="s">
        <v>2370</v>
      </c>
    </row>
    <row r="1555">
      <c r="A1555" s="5" t="s">
        <v>1860</v>
      </c>
      <c r="B1555" s="5" t="s">
        <v>12219</v>
      </c>
      <c r="C1555" s="6">
        <v>1992.0</v>
      </c>
      <c r="D1555" s="19">
        <v>10.0</v>
      </c>
      <c r="E1555" s="14">
        <v>1.25</v>
      </c>
      <c r="F1555" s="6">
        <v>1.0</v>
      </c>
      <c r="G1555" s="5" t="s">
        <v>1650</v>
      </c>
      <c r="H1555" s="20">
        <f t="shared" si="1"/>
        <v>0</v>
      </c>
      <c r="I1555" s="5" t="s">
        <v>2371</v>
      </c>
      <c r="J1555" s="5" t="s">
        <v>2372</v>
      </c>
      <c r="K1555" s="5" t="s">
        <v>2373</v>
      </c>
    </row>
    <row r="1556">
      <c r="A1556" s="5" t="s">
        <v>7688</v>
      </c>
      <c r="B1556" s="5" t="s">
        <v>11873</v>
      </c>
      <c r="C1556" s="6">
        <v>1992.0</v>
      </c>
      <c r="D1556" s="6">
        <v>27.0</v>
      </c>
      <c r="E1556" s="14">
        <v>0.2</v>
      </c>
      <c r="F1556" s="20"/>
      <c r="G1556" s="20"/>
      <c r="H1556" s="91">
        <f t="shared" si="1"/>
        <v>0.2</v>
      </c>
      <c r="I1556" s="5" t="s">
        <v>7845</v>
      </c>
      <c r="J1556" s="5" t="s">
        <v>7846</v>
      </c>
      <c r="K1556" s="5" t="s">
        <v>7847</v>
      </c>
    </row>
    <row r="1557">
      <c r="A1557" s="5" t="s">
        <v>1752</v>
      </c>
      <c r="B1557" s="5" t="s">
        <v>12219</v>
      </c>
      <c r="C1557" s="6">
        <v>1992.0</v>
      </c>
      <c r="D1557" s="19">
        <v>40.0</v>
      </c>
      <c r="E1557" s="14">
        <v>2.75</v>
      </c>
      <c r="F1557" s="20"/>
      <c r="G1557" s="20"/>
      <c r="H1557" s="91">
        <f t="shared" si="1"/>
        <v>2.75</v>
      </c>
      <c r="I1557" s="5" t="s">
        <v>2374</v>
      </c>
      <c r="J1557" s="5" t="s">
        <v>2375</v>
      </c>
      <c r="K1557" s="5" t="s">
        <v>2376</v>
      </c>
    </row>
    <row r="1558">
      <c r="A1558" s="5" t="s">
        <v>5037</v>
      </c>
      <c r="B1558" s="5" t="s">
        <v>12227</v>
      </c>
      <c r="C1558" s="6">
        <v>1992.0</v>
      </c>
      <c r="D1558" s="19">
        <v>45.0</v>
      </c>
      <c r="E1558" s="14">
        <v>1.0</v>
      </c>
      <c r="F1558" s="20"/>
      <c r="G1558" s="20"/>
      <c r="H1558" s="91">
        <f t="shared" si="1"/>
        <v>1</v>
      </c>
      <c r="I1558" s="5" t="s">
        <v>5704</v>
      </c>
      <c r="J1558" s="5" t="s">
        <v>5705</v>
      </c>
      <c r="K1558" s="5" t="s">
        <v>5706</v>
      </c>
    </row>
    <row r="1559">
      <c r="A1559" s="5" t="s">
        <v>2234</v>
      </c>
      <c r="B1559" s="5" t="s">
        <v>12219</v>
      </c>
      <c r="C1559" s="6">
        <v>1992.0</v>
      </c>
      <c r="D1559" s="19">
        <v>50.0</v>
      </c>
      <c r="E1559" s="14">
        <v>0.7</v>
      </c>
      <c r="F1559" s="6">
        <v>1.0</v>
      </c>
      <c r="G1559" s="5" t="s">
        <v>1650</v>
      </c>
      <c r="H1559" s="20">
        <f t="shared" si="1"/>
        <v>0</v>
      </c>
      <c r="I1559" s="5" t="s">
        <v>2377</v>
      </c>
      <c r="J1559" s="5" t="s">
        <v>2378</v>
      </c>
      <c r="K1559" s="5" t="s">
        <v>2379</v>
      </c>
    </row>
    <row r="1560">
      <c r="A1560" s="5" t="s">
        <v>7448</v>
      </c>
      <c r="B1560" s="5" t="s">
        <v>11873</v>
      </c>
      <c r="C1560" s="6">
        <v>1992.0</v>
      </c>
      <c r="D1560" s="6">
        <v>55.0</v>
      </c>
      <c r="E1560" s="14">
        <v>0.2</v>
      </c>
      <c r="F1560" s="20"/>
      <c r="G1560" s="20"/>
      <c r="H1560" s="91">
        <f t="shared" si="1"/>
        <v>0.2</v>
      </c>
      <c r="I1560" s="5" t="s">
        <v>7848</v>
      </c>
      <c r="J1560" s="5" t="s">
        <v>7849</v>
      </c>
      <c r="K1560" s="5" t="s">
        <v>7850</v>
      </c>
    </row>
    <row r="1561">
      <c r="A1561" s="5" t="s">
        <v>7851</v>
      </c>
      <c r="B1561" s="5" t="s">
        <v>11863</v>
      </c>
      <c r="C1561" s="6">
        <v>1992.0</v>
      </c>
      <c r="D1561" s="6">
        <v>69.0</v>
      </c>
      <c r="E1561" s="14">
        <v>0.75</v>
      </c>
      <c r="F1561" s="20"/>
      <c r="G1561" s="20"/>
      <c r="H1561" s="91">
        <f t="shared" si="1"/>
        <v>0.75</v>
      </c>
      <c r="I1561" s="5" t="s">
        <v>7852</v>
      </c>
      <c r="J1561" s="5" t="s">
        <v>7853</v>
      </c>
      <c r="K1561" s="5" t="s">
        <v>7854</v>
      </c>
    </row>
    <row r="1562">
      <c r="A1562" s="5" t="s">
        <v>2362</v>
      </c>
      <c r="B1562" s="5" t="s">
        <v>12219</v>
      </c>
      <c r="C1562" s="6">
        <v>1992.0</v>
      </c>
      <c r="D1562" s="19">
        <v>78.0</v>
      </c>
      <c r="E1562" s="14">
        <v>1.5</v>
      </c>
      <c r="F1562" s="20"/>
      <c r="G1562" s="20"/>
      <c r="H1562" s="91">
        <f t="shared" si="1"/>
        <v>1.5</v>
      </c>
      <c r="I1562" s="5" t="s">
        <v>2381</v>
      </c>
      <c r="J1562" s="5" t="s">
        <v>2382</v>
      </c>
      <c r="K1562" s="5" t="s">
        <v>2383</v>
      </c>
    </row>
    <row r="1563">
      <c r="A1563" s="5" t="s">
        <v>7744</v>
      </c>
      <c r="B1563" s="5" t="s">
        <v>11873</v>
      </c>
      <c r="C1563" s="6">
        <v>1992.0</v>
      </c>
      <c r="D1563" s="6">
        <v>80.0</v>
      </c>
      <c r="E1563" s="14">
        <v>0.1</v>
      </c>
      <c r="F1563" s="20"/>
      <c r="G1563" s="20"/>
      <c r="H1563" s="91">
        <f t="shared" si="1"/>
        <v>0.1</v>
      </c>
      <c r="I1563" s="5" t="s">
        <v>7855</v>
      </c>
      <c r="J1563" s="5" t="s">
        <v>7856</v>
      </c>
      <c r="K1563" s="5" t="s">
        <v>7857</v>
      </c>
    </row>
    <row r="1564">
      <c r="A1564" s="5" t="s">
        <v>1319</v>
      </c>
      <c r="B1564" s="5" t="s">
        <v>12219</v>
      </c>
      <c r="C1564" s="6">
        <v>1992.0</v>
      </c>
      <c r="D1564" s="19">
        <v>90.0</v>
      </c>
      <c r="E1564" s="14">
        <v>1.1</v>
      </c>
      <c r="F1564" s="6">
        <v>1.0</v>
      </c>
      <c r="G1564" s="5" t="s">
        <v>1650</v>
      </c>
      <c r="H1564" s="20">
        <f t="shared" si="1"/>
        <v>0</v>
      </c>
      <c r="I1564" s="5" t="s">
        <v>2384</v>
      </c>
      <c r="J1564" s="5" t="s">
        <v>2385</v>
      </c>
      <c r="K1564" s="5" t="s">
        <v>2386</v>
      </c>
    </row>
    <row r="1565">
      <c r="A1565" s="5" t="s">
        <v>7728</v>
      </c>
      <c r="B1565" s="5" t="s">
        <v>11855</v>
      </c>
      <c r="C1565" s="6">
        <v>1992.0</v>
      </c>
      <c r="D1565" s="6">
        <v>94.0</v>
      </c>
      <c r="E1565" s="14">
        <v>0.7</v>
      </c>
      <c r="F1565" s="20"/>
      <c r="G1565" s="20"/>
      <c r="H1565" s="91">
        <f t="shared" si="1"/>
        <v>0.7</v>
      </c>
      <c r="I1565" s="5" t="s">
        <v>7858</v>
      </c>
      <c r="J1565" s="5" t="s">
        <v>7859</v>
      </c>
      <c r="K1565" s="5" t="s">
        <v>7860</v>
      </c>
    </row>
    <row r="1566">
      <c r="A1566" s="5" t="s">
        <v>7369</v>
      </c>
      <c r="B1566" s="5" t="s">
        <v>11873</v>
      </c>
      <c r="C1566" s="6">
        <v>1992.0</v>
      </c>
      <c r="D1566" s="6">
        <v>100.0</v>
      </c>
      <c r="E1566" s="14">
        <v>0.15</v>
      </c>
      <c r="F1566" s="20"/>
      <c r="G1566" s="20"/>
      <c r="H1566" s="91">
        <f t="shared" si="1"/>
        <v>0.15</v>
      </c>
      <c r="I1566" s="5" t="s">
        <v>7861</v>
      </c>
      <c r="J1566" s="5" t="s">
        <v>7862</v>
      </c>
      <c r="K1566" s="5" t="s">
        <v>7863</v>
      </c>
    </row>
    <row r="1567">
      <c r="A1567" s="5" t="s">
        <v>7642</v>
      </c>
      <c r="B1567" s="5" t="s">
        <v>11843</v>
      </c>
      <c r="C1567" s="6">
        <v>1992.0</v>
      </c>
      <c r="D1567" s="6">
        <v>101.0</v>
      </c>
      <c r="E1567" s="14">
        <v>0.2</v>
      </c>
      <c r="F1567" s="20"/>
      <c r="G1567" s="20"/>
      <c r="H1567" s="91">
        <f t="shared" si="1"/>
        <v>0.2</v>
      </c>
      <c r="I1567" s="5" t="s">
        <v>7864</v>
      </c>
      <c r="J1567" s="5" t="s">
        <v>7865</v>
      </c>
      <c r="K1567" s="5" t="s">
        <v>7866</v>
      </c>
    </row>
    <row r="1568">
      <c r="A1568" s="5" t="s">
        <v>5357</v>
      </c>
      <c r="B1568" s="5" t="s">
        <v>12247</v>
      </c>
      <c r="C1568" s="6">
        <v>1992.0</v>
      </c>
      <c r="D1568" s="19">
        <v>110.0</v>
      </c>
      <c r="E1568" s="14">
        <v>0.99</v>
      </c>
      <c r="F1568" s="20"/>
      <c r="G1568" s="20"/>
      <c r="H1568" s="91">
        <f t="shared" si="1"/>
        <v>0.99</v>
      </c>
      <c r="I1568" s="5" t="s">
        <v>5707</v>
      </c>
      <c r="J1568" s="5" t="s">
        <v>5708</v>
      </c>
      <c r="K1568" s="5" t="s">
        <v>5709</v>
      </c>
    </row>
    <row r="1569">
      <c r="A1569" s="5" t="s">
        <v>7017</v>
      </c>
      <c r="B1569" s="5" t="s">
        <v>11754</v>
      </c>
      <c r="C1569" s="6">
        <v>1992.0</v>
      </c>
      <c r="D1569" s="6">
        <v>120.0</v>
      </c>
      <c r="E1569" s="14">
        <v>0.55</v>
      </c>
      <c r="F1569" s="20"/>
      <c r="G1569" s="20"/>
      <c r="H1569" s="91">
        <f t="shared" si="1"/>
        <v>0.55</v>
      </c>
      <c r="I1569" s="5" t="s">
        <v>7867</v>
      </c>
      <c r="J1569" s="5" t="s">
        <v>7868</v>
      </c>
      <c r="K1569" s="5" t="s">
        <v>7869</v>
      </c>
    </row>
    <row r="1570">
      <c r="A1570" s="5" t="s">
        <v>7239</v>
      </c>
      <c r="B1570" s="5" t="s">
        <v>11843</v>
      </c>
      <c r="C1570" s="6">
        <v>1992.0</v>
      </c>
      <c r="D1570" s="6">
        <v>150.0</v>
      </c>
      <c r="E1570" s="14">
        <v>0.5</v>
      </c>
      <c r="F1570" s="20"/>
      <c r="G1570" s="20"/>
      <c r="H1570" s="91">
        <f t="shared" si="1"/>
        <v>0.5</v>
      </c>
      <c r="I1570" s="5" t="s">
        <v>7870</v>
      </c>
      <c r="J1570" s="5" t="s">
        <v>7871</v>
      </c>
      <c r="K1570" s="5" t="s">
        <v>7872</v>
      </c>
    </row>
    <row r="1571">
      <c r="A1571" s="5" t="s">
        <v>7873</v>
      </c>
      <c r="B1571" s="5" t="s">
        <v>11855</v>
      </c>
      <c r="C1571" s="6">
        <v>1992.0</v>
      </c>
      <c r="D1571" s="6">
        <v>156.0</v>
      </c>
      <c r="E1571" s="14">
        <v>1.99</v>
      </c>
      <c r="F1571" s="20"/>
      <c r="G1571" s="20"/>
      <c r="H1571" s="91">
        <f t="shared" si="1"/>
        <v>1.99</v>
      </c>
      <c r="I1571" s="5" t="s">
        <v>7874</v>
      </c>
      <c r="J1571" s="5" t="s">
        <v>7875</v>
      </c>
      <c r="K1571" s="5" t="s">
        <v>7876</v>
      </c>
    </row>
    <row r="1572">
      <c r="A1572" s="5" t="s">
        <v>7364</v>
      </c>
      <c r="B1572" s="5" t="s">
        <v>11873</v>
      </c>
      <c r="C1572" s="6">
        <v>1992.0</v>
      </c>
      <c r="D1572" s="6">
        <v>160.0</v>
      </c>
      <c r="E1572" s="14">
        <v>0.1</v>
      </c>
      <c r="F1572" s="20"/>
      <c r="G1572" s="20"/>
      <c r="H1572" s="91">
        <f t="shared" si="1"/>
        <v>0.1</v>
      </c>
      <c r="I1572" s="5" t="s">
        <v>7877</v>
      </c>
      <c r="J1572" s="5" t="s">
        <v>7878</v>
      </c>
      <c r="K1572" s="5" t="s">
        <v>7879</v>
      </c>
    </row>
    <row r="1573">
      <c r="A1573" s="5" t="s">
        <v>7383</v>
      </c>
      <c r="B1573" s="5" t="s">
        <v>11873</v>
      </c>
      <c r="C1573" s="6">
        <v>1992.0</v>
      </c>
      <c r="D1573" s="6">
        <v>180.0</v>
      </c>
      <c r="E1573" s="14">
        <v>0.05</v>
      </c>
      <c r="F1573" s="20"/>
      <c r="G1573" s="20"/>
      <c r="H1573" s="91">
        <f t="shared" si="1"/>
        <v>0.05</v>
      </c>
      <c r="I1573" s="5" t="s">
        <v>7880</v>
      </c>
      <c r="J1573" s="5" t="s">
        <v>7881</v>
      </c>
      <c r="K1573" s="5" t="s">
        <v>7882</v>
      </c>
    </row>
    <row r="1574">
      <c r="A1574" s="5" t="s">
        <v>4912</v>
      </c>
      <c r="B1574" s="5" t="s">
        <v>12251</v>
      </c>
      <c r="C1574" s="6">
        <v>1992.0</v>
      </c>
      <c r="D1574" s="19">
        <v>215.0</v>
      </c>
      <c r="E1574" s="14">
        <v>0.1</v>
      </c>
      <c r="F1574" s="20"/>
      <c r="G1574" s="20"/>
      <c r="H1574" s="91">
        <f t="shared" si="1"/>
        <v>0.1</v>
      </c>
      <c r="I1574" s="5" t="s">
        <v>5710</v>
      </c>
      <c r="J1574" s="5" t="s">
        <v>5711</v>
      </c>
      <c r="K1574" s="5" t="s">
        <v>5712</v>
      </c>
    </row>
    <row r="1575">
      <c r="A1575" s="5" t="s">
        <v>5584</v>
      </c>
      <c r="B1575" s="5" t="s">
        <v>12222</v>
      </c>
      <c r="C1575" s="6">
        <v>1992.0</v>
      </c>
      <c r="D1575" s="19">
        <v>225.0</v>
      </c>
      <c r="E1575" s="14">
        <v>0.8</v>
      </c>
      <c r="F1575" s="20"/>
      <c r="G1575" s="20"/>
      <c r="H1575" s="91">
        <f t="shared" si="1"/>
        <v>0.8</v>
      </c>
      <c r="I1575" s="5" t="s">
        <v>5713</v>
      </c>
      <c r="J1575" s="5" t="s">
        <v>5714</v>
      </c>
      <c r="K1575" s="5" t="s">
        <v>5715</v>
      </c>
    </row>
    <row r="1576">
      <c r="A1576" s="5" t="s">
        <v>7013</v>
      </c>
      <c r="B1576" s="5" t="s">
        <v>11754</v>
      </c>
      <c r="C1576" s="6">
        <v>1992.0</v>
      </c>
      <c r="D1576" s="6">
        <v>235.0</v>
      </c>
      <c r="E1576" s="14">
        <v>0.5</v>
      </c>
      <c r="F1576" s="20"/>
      <c r="G1576" s="20"/>
      <c r="H1576" s="91">
        <f t="shared" si="1"/>
        <v>0.5</v>
      </c>
      <c r="I1576" s="5" t="s">
        <v>7883</v>
      </c>
      <c r="J1576" s="5" t="s">
        <v>7884</v>
      </c>
      <c r="K1576" s="5" t="s">
        <v>7885</v>
      </c>
    </row>
    <row r="1577">
      <c r="A1577" s="5" t="s">
        <v>5716</v>
      </c>
      <c r="B1577" s="5" t="s">
        <v>12227</v>
      </c>
      <c r="C1577" s="6">
        <v>1992.0</v>
      </c>
      <c r="D1577" s="19">
        <v>242.0</v>
      </c>
      <c r="E1577" s="14">
        <v>0.93</v>
      </c>
      <c r="F1577" s="20"/>
      <c r="G1577" s="20"/>
      <c r="H1577" s="91">
        <f t="shared" si="1"/>
        <v>0.93</v>
      </c>
      <c r="I1577" s="5" t="s">
        <v>5717</v>
      </c>
      <c r="J1577" s="5" t="s">
        <v>5718</v>
      </c>
      <c r="K1577" s="5" t="s">
        <v>5719</v>
      </c>
    </row>
    <row r="1578">
      <c r="A1578" s="5" t="s">
        <v>2207</v>
      </c>
      <c r="B1578" s="5" t="s">
        <v>12219</v>
      </c>
      <c r="C1578" s="6">
        <v>1992.0</v>
      </c>
      <c r="D1578" s="19">
        <v>245.0</v>
      </c>
      <c r="E1578" s="14">
        <v>0.25</v>
      </c>
      <c r="F1578" s="20"/>
      <c r="G1578" s="20"/>
      <c r="H1578" s="91">
        <f t="shared" si="1"/>
        <v>0.25</v>
      </c>
      <c r="I1578" s="5" t="s">
        <v>2387</v>
      </c>
      <c r="J1578" s="5" t="s">
        <v>2388</v>
      </c>
      <c r="K1578" s="5" t="s">
        <v>2389</v>
      </c>
    </row>
    <row r="1579">
      <c r="A1579" s="5" t="s">
        <v>1853</v>
      </c>
      <c r="B1579" s="5" t="s">
        <v>12219</v>
      </c>
      <c r="C1579" s="6">
        <v>1992.0</v>
      </c>
      <c r="D1579" s="19">
        <v>270.0</v>
      </c>
      <c r="E1579" s="14">
        <v>1.25</v>
      </c>
      <c r="F1579" s="6">
        <v>1.0</v>
      </c>
      <c r="G1579" s="5" t="s">
        <v>1650</v>
      </c>
      <c r="H1579" s="20">
        <f t="shared" si="1"/>
        <v>0</v>
      </c>
      <c r="I1579" s="5" t="s">
        <v>2390</v>
      </c>
      <c r="J1579" s="5" t="s">
        <v>2391</v>
      </c>
      <c r="K1579" s="5" t="s">
        <v>2392</v>
      </c>
    </row>
    <row r="1580">
      <c r="A1580" s="5" t="s">
        <v>7378</v>
      </c>
      <c r="B1580" s="5" t="s">
        <v>11873</v>
      </c>
      <c r="C1580" s="6">
        <v>1992.0</v>
      </c>
      <c r="D1580" s="6">
        <v>290.0</v>
      </c>
      <c r="E1580" s="14">
        <v>0.25</v>
      </c>
      <c r="F1580" s="20"/>
      <c r="G1580" s="20"/>
      <c r="H1580" s="91">
        <f t="shared" si="1"/>
        <v>0.25</v>
      </c>
      <c r="I1580" s="5" t="s">
        <v>7886</v>
      </c>
      <c r="J1580" s="5" t="s">
        <v>7887</v>
      </c>
      <c r="K1580" s="5" t="s">
        <v>7888</v>
      </c>
    </row>
    <row r="1581">
      <c r="A1581" s="5" t="s">
        <v>7190</v>
      </c>
      <c r="B1581" s="5" t="s">
        <v>11863</v>
      </c>
      <c r="C1581" s="6">
        <v>1992.0</v>
      </c>
      <c r="D1581" s="6">
        <v>300.0</v>
      </c>
      <c r="E1581" s="14">
        <v>0.6</v>
      </c>
      <c r="F1581" s="20"/>
      <c r="G1581" s="20"/>
      <c r="H1581" s="91">
        <f t="shared" si="1"/>
        <v>0.6</v>
      </c>
      <c r="I1581" s="5" t="s">
        <v>7889</v>
      </c>
      <c r="J1581" s="5" t="s">
        <v>7890</v>
      </c>
      <c r="K1581" s="5" t="s">
        <v>7891</v>
      </c>
    </row>
    <row r="1582">
      <c r="A1582" s="5" t="s">
        <v>2172</v>
      </c>
      <c r="B1582" s="5" t="s">
        <v>12219</v>
      </c>
      <c r="C1582" s="6">
        <v>1992.0</v>
      </c>
      <c r="D1582" s="19">
        <v>305.0</v>
      </c>
      <c r="E1582" s="14">
        <v>0.4</v>
      </c>
      <c r="F1582" s="6">
        <v>1.0</v>
      </c>
      <c r="G1582" s="5" t="s">
        <v>1650</v>
      </c>
      <c r="H1582" s="20">
        <f t="shared" si="1"/>
        <v>0</v>
      </c>
      <c r="I1582" s="5" t="s">
        <v>2393</v>
      </c>
      <c r="J1582" s="5" t="s">
        <v>2394</v>
      </c>
      <c r="K1582" s="5" t="s">
        <v>2395</v>
      </c>
    </row>
    <row r="1583">
      <c r="A1583" s="5" t="s">
        <v>7653</v>
      </c>
      <c r="B1583" s="5" t="s">
        <v>11843</v>
      </c>
      <c r="C1583" s="6">
        <v>1992.0</v>
      </c>
      <c r="D1583" s="6">
        <v>316.0</v>
      </c>
      <c r="E1583" s="14">
        <v>0.15</v>
      </c>
      <c r="F1583" s="20"/>
      <c r="G1583" s="20"/>
      <c r="H1583" s="91">
        <f t="shared" si="1"/>
        <v>0.15</v>
      </c>
      <c r="I1583" s="5" t="s">
        <v>7892</v>
      </c>
      <c r="J1583" s="5" t="s">
        <v>7893</v>
      </c>
      <c r="K1583" s="5" t="s">
        <v>7894</v>
      </c>
    </row>
    <row r="1584">
      <c r="A1584" s="5" t="s">
        <v>7374</v>
      </c>
      <c r="B1584" s="5" t="s">
        <v>11873</v>
      </c>
      <c r="C1584" s="6">
        <v>1992.0</v>
      </c>
      <c r="D1584" s="6">
        <v>330.0</v>
      </c>
      <c r="E1584" s="14">
        <v>0.15</v>
      </c>
      <c r="F1584" s="20"/>
      <c r="G1584" s="20"/>
      <c r="H1584" s="91">
        <f t="shared" si="1"/>
        <v>0.15</v>
      </c>
      <c r="I1584" s="5" t="s">
        <v>7895</v>
      </c>
      <c r="J1584" s="5" t="s">
        <v>7896</v>
      </c>
      <c r="K1584" s="5" t="s">
        <v>7897</v>
      </c>
    </row>
    <row r="1585">
      <c r="A1585" s="5" t="s">
        <v>4787</v>
      </c>
      <c r="B1585" s="5" t="s">
        <v>12264</v>
      </c>
      <c r="C1585" s="6">
        <v>1992.0</v>
      </c>
      <c r="D1585" s="19">
        <v>375.0</v>
      </c>
      <c r="E1585" s="14">
        <v>0.1</v>
      </c>
      <c r="F1585" s="20"/>
      <c r="G1585" s="20"/>
      <c r="H1585" s="91">
        <f t="shared" si="1"/>
        <v>0.1</v>
      </c>
      <c r="I1585" s="5" t="s">
        <v>5720</v>
      </c>
      <c r="J1585" s="5" t="s">
        <v>5721</v>
      </c>
      <c r="K1585" s="5" t="s">
        <v>5722</v>
      </c>
    </row>
    <row r="1586">
      <c r="A1586" s="5" t="s">
        <v>7359</v>
      </c>
      <c r="B1586" s="5" t="s">
        <v>11843</v>
      </c>
      <c r="C1586" s="6">
        <v>1992.0</v>
      </c>
      <c r="D1586" s="6">
        <v>380.0</v>
      </c>
      <c r="E1586" s="14">
        <v>1.63</v>
      </c>
      <c r="F1586" s="20"/>
      <c r="G1586" s="20"/>
      <c r="H1586" s="91">
        <f t="shared" si="1"/>
        <v>1.63</v>
      </c>
      <c r="I1586" s="5" t="s">
        <v>7898</v>
      </c>
      <c r="J1586" s="5" t="s">
        <v>7899</v>
      </c>
      <c r="K1586" s="5" t="s">
        <v>7900</v>
      </c>
    </row>
    <row r="1587">
      <c r="A1587" s="5" t="s">
        <v>7337</v>
      </c>
      <c r="B1587" s="5" t="s">
        <v>11873</v>
      </c>
      <c r="C1587" s="6">
        <v>1992.0</v>
      </c>
      <c r="D1587" s="6">
        <v>425.0</v>
      </c>
      <c r="E1587" s="14">
        <v>0.1</v>
      </c>
      <c r="F1587" s="20"/>
      <c r="G1587" s="20"/>
      <c r="H1587" s="91">
        <f t="shared" si="1"/>
        <v>0.1</v>
      </c>
      <c r="I1587" s="5" t="s">
        <v>7901</v>
      </c>
      <c r="J1587" s="5" t="s">
        <v>7902</v>
      </c>
      <c r="K1587" s="5" t="s">
        <v>7903</v>
      </c>
    </row>
    <row r="1588">
      <c r="A1588" s="5" t="s">
        <v>5272</v>
      </c>
      <c r="B1588" s="5" t="s">
        <v>12238</v>
      </c>
      <c r="C1588" s="6">
        <v>1992.0</v>
      </c>
      <c r="D1588" s="19">
        <v>426.0</v>
      </c>
      <c r="E1588" s="14">
        <v>0.5</v>
      </c>
      <c r="F1588" s="20"/>
      <c r="G1588" s="20"/>
      <c r="H1588" s="91">
        <f t="shared" si="1"/>
        <v>0.5</v>
      </c>
      <c r="I1588" s="5" t="s">
        <v>5723</v>
      </c>
      <c r="J1588" s="5" t="s">
        <v>5724</v>
      </c>
      <c r="K1588" s="5" t="s">
        <v>5725</v>
      </c>
    </row>
    <row r="1589">
      <c r="A1589" s="5" t="s">
        <v>7470</v>
      </c>
      <c r="B1589" s="5" t="s">
        <v>11873</v>
      </c>
      <c r="C1589" s="6">
        <v>1992.0</v>
      </c>
      <c r="D1589" s="6">
        <v>445.0</v>
      </c>
      <c r="E1589" s="14">
        <v>0.09</v>
      </c>
      <c r="F1589" s="20"/>
      <c r="G1589" s="20"/>
      <c r="H1589" s="91">
        <f t="shared" si="1"/>
        <v>0.09</v>
      </c>
      <c r="I1589" s="5" t="s">
        <v>7904</v>
      </c>
      <c r="J1589" s="5" t="s">
        <v>7905</v>
      </c>
      <c r="K1589" s="5" t="s">
        <v>7906</v>
      </c>
    </row>
    <row r="1590">
      <c r="A1590" s="5" t="s">
        <v>7256</v>
      </c>
      <c r="B1590" s="5" t="s">
        <v>11863</v>
      </c>
      <c r="C1590" s="6">
        <v>1992.0</v>
      </c>
      <c r="D1590" s="6">
        <v>450.0</v>
      </c>
      <c r="E1590" s="14">
        <v>1.5</v>
      </c>
      <c r="F1590" s="20"/>
      <c r="G1590" s="20"/>
      <c r="H1590" s="91">
        <f t="shared" si="1"/>
        <v>1.5</v>
      </c>
      <c r="I1590" s="5" t="s">
        <v>7907</v>
      </c>
      <c r="J1590" s="5" t="s">
        <v>7908</v>
      </c>
      <c r="K1590" s="5" t="s">
        <v>7909</v>
      </c>
    </row>
    <row r="1591">
      <c r="A1591" s="5" t="s">
        <v>5108</v>
      </c>
      <c r="B1591" s="5" t="s">
        <v>12251</v>
      </c>
      <c r="C1591" s="6">
        <v>1992.0</v>
      </c>
      <c r="D1591" s="19">
        <v>460.0</v>
      </c>
      <c r="E1591" s="14">
        <v>0.1</v>
      </c>
      <c r="F1591" s="20"/>
      <c r="G1591" s="20"/>
      <c r="H1591" s="91">
        <f t="shared" si="1"/>
        <v>0.1</v>
      </c>
      <c r="I1591" s="5" t="s">
        <v>5726</v>
      </c>
      <c r="J1591" s="5" t="s">
        <v>5727</v>
      </c>
      <c r="K1591" s="5" t="s">
        <v>5728</v>
      </c>
    </row>
    <row r="1592">
      <c r="A1592" s="5" t="s">
        <v>5535</v>
      </c>
      <c r="B1592" s="5" t="s">
        <v>12247</v>
      </c>
      <c r="C1592" s="6">
        <v>1992.0</v>
      </c>
      <c r="D1592" s="19">
        <v>465.0</v>
      </c>
      <c r="E1592" s="14">
        <v>0.2</v>
      </c>
      <c r="F1592" s="20"/>
      <c r="G1592" s="20"/>
      <c r="H1592" s="91">
        <f t="shared" si="1"/>
        <v>0.2</v>
      </c>
      <c r="I1592" s="5" t="s">
        <v>5729</v>
      </c>
      <c r="J1592" s="5" t="s">
        <v>5730</v>
      </c>
      <c r="K1592" s="5" t="s">
        <v>5731</v>
      </c>
    </row>
    <row r="1593">
      <c r="A1593" s="5" t="s">
        <v>7184</v>
      </c>
      <c r="B1593" s="5" t="s">
        <v>11873</v>
      </c>
      <c r="C1593" s="6">
        <v>1992.0</v>
      </c>
      <c r="D1593" s="6">
        <v>490.0</v>
      </c>
      <c r="E1593" s="14">
        <v>0.24</v>
      </c>
      <c r="F1593" s="20"/>
      <c r="G1593" s="20"/>
      <c r="H1593" s="91">
        <f t="shared" si="1"/>
        <v>0.24</v>
      </c>
      <c r="I1593" s="5" t="s">
        <v>7910</v>
      </c>
      <c r="J1593" s="5" t="s">
        <v>7911</v>
      </c>
      <c r="K1593" s="5" t="s">
        <v>7912</v>
      </c>
    </row>
    <row r="1594">
      <c r="A1594" s="5" t="s">
        <v>7296</v>
      </c>
      <c r="B1594" s="5" t="s">
        <v>11873</v>
      </c>
      <c r="C1594" s="6">
        <v>1992.0</v>
      </c>
      <c r="D1594" s="6">
        <v>500.0</v>
      </c>
      <c r="E1594" s="14">
        <v>0.05</v>
      </c>
      <c r="F1594" s="20"/>
      <c r="G1594" s="20"/>
      <c r="H1594" s="91">
        <f t="shared" si="1"/>
        <v>0.05</v>
      </c>
      <c r="I1594" s="5" t="s">
        <v>7913</v>
      </c>
      <c r="J1594" s="5" t="s">
        <v>7914</v>
      </c>
      <c r="K1594" s="5" t="s">
        <v>7915</v>
      </c>
    </row>
    <row r="1595">
      <c r="A1595" s="5" t="s">
        <v>5699</v>
      </c>
      <c r="B1595" s="5" t="s">
        <v>12296</v>
      </c>
      <c r="C1595" s="6">
        <v>1992.0</v>
      </c>
      <c r="D1595" s="19">
        <v>520.0</v>
      </c>
      <c r="E1595" s="14">
        <v>0.99</v>
      </c>
      <c r="F1595" s="20"/>
      <c r="G1595" s="20"/>
      <c r="H1595" s="91">
        <f t="shared" si="1"/>
        <v>0.99</v>
      </c>
      <c r="I1595" s="5" t="s">
        <v>5732</v>
      </c>
      <c r="J1595" s="5" t="s">
        <v>5733</v>
      </c>
      <c r="K1595" s="5" t="s">
        <v>5734</v>
      </c>
    </row>
    <row r="1596">
      <c r="A1596" s="5" t="s">
        <v>2227</v>
      </c>
      <c r="B1596" s="5" t="s">
        <v>12219</v>
      </c>
      <c r="C1596" s="6">
        <v>1992.0</v>
      </c>
      <c r="D1596" s="19">
        <v>525.0</v>
      </c>
      <c r="E1596" s="14">
        <v>1.17</v>
      </c>
      <c r="F1596" s="20"/>
      <c r="G1596" s="20"/>
      <c r="H1596" s="91">
        <f t="shared" si="1"/>
        <v>1.17</v>
      </c>
      <c r="I1596" s="5" t="s">
        <v>2397</v>
      </c>
      <c r="J1596" s="5" t="s">
        <v>2398</v>
      </c>
      <c r="K1596" s="5" t="s">
        <v>2399</v>
      </c>
    </row>
    <row r="1597">
      <c r="A1597" s="5" t="s">
        <v>5656</v>
      </c>
      <c r="B1597" s="5" t="s">
        <v>12238</v>
      </c>
      <c r="C1597" s="6">
        <v>1992.0</v>
      </c>
      <c r="D1597" s="19">
        <v>531.0</v>
      </c>
      <c r="E1597" s="14">
        <v>0.15</v>
      </c>
      <c r="F1597" s="20"/>
      <c r="G1597" s="20"/>
      <c r="H1597" s="91">
        <f t="shared" si="1"/>
        <v>0.15</v>
      </c>
      <c r="I1597" s="5" t="s">
        <v>5735</v>
      </c>
      <c r="J1597" s="5" t="s">
        <v>5736</v>
      </c>
      <c r="K1597" s="5" t="s">
        <v>5737</v>
      </c>
    </row>
    <row r="1598">
      <c r="A1598" s="5" t="s">
        <v>7178</v>
      </c>
      <c r="B1598" s="5" t="s">
        <v>11873</v>
      </c>
      <c r="C1598" s="6">
        <v>1992.0</v>
      </c>
      <c r="D1598" s="6">
        <v>550.0</v>
      </c>
      <c r="E1598" s="14">
        <v>0.3</v>
      </c>
      <c r="F1598" s="20"/>
      <c r="G1598" s="20"/>
      <c r="H1598" s="91">
        <f t="shared" si="1"/>
        <v>0.3</v>
      </c>
      <c r="I1598" s="5" t="s">
        <v>7916</v>
      </c>
      <c r="J1598" s="5" t="s">
        <v>7917</v>
      </c>
      <c r="K1598" s="5" t="s">
        <v>7918</v>
      </c>
    </row>
    <row r="1599">
      <c r="A1599" s="5" t="s">
        <v>2337</v>
      </c>
      <c r="B1599" s="5" t="s">
        <v>12219</v>
      </c>
      <c r="C1599" s="6">
        <v>1992.0</v>
      </c>
      <c r="D1599" s="19">
        <v>551.0</v>
      </c>
      <c r="E1599" s="14">
        <v>1.59</v>
      </c>
      <c r="F1599" s="6">
        <v>1.0</v>
      </c>
      <c r="G1599" s="5" t="s">
        <v>1650</v>
      </c>
      <c r="H1599" s="20">
        <f t="shared" si="1"/>
        <v>0</v>
      </c>
      <c r="I1599" s="5" t="s">
        <v>2400</v>
      </c>
      <c r="J1599" s="5" t="s">
        <v>2401</v>
      </c>
      <c r="K1599" s="5" t="s">
        <v>2402</v>
      </c>
    </row>
    <row r="1600">
      <c r="A1600" s="5" t="s">
        <v>5637</v>
      </c>
      <c r="B1600" s="5" t="s">
        <v>12238</v>
      </c>
      <c r="C1600" s="6">
        <v>1992.0</v>
      </c>
      <c r="D1600" s="19">
        <v>553.0</v>
      </c>
      <c r="E1600" s="14">
        <v>1.0</v>
      </c>
      <c r="F1600" s="20"/>
      <c r="G1600" s="20"/>
      <c r="H1600" s="91">
        <f t="shared" si="1"/>
        <v>1</v>
      </c>
      <c r="I1600" s="5" t="s">
        <v>5738</v>
      </c>
      <c r="J1600" s="5" t="s">
        <v>5739</v>
      </c>
      <c r="K1600" s="5" t="s">
        <v>5740</v>
      </c>
    </row>
    <row r="1601">
      <c r="A1601" s="5" t="s">
        <v>2261</v>
      </c>
      <c r="B1601" s="5" t="s">
        <v>12219</v>
      </c>
      <c r="C1601" s="6">
        <v>1992.0</v>
      </c>
      <c r="D1601" s="19">
        <v>555.0</v>
      </c>
      <c r="E1601" s="14">
        <v>1.0</v>
      </c>
      <c r="F1601" s="6">
        <v>1.0</v>
      </c>
      <c r="G1601" s="5" t="s">
        <v>1650</v>
      </c>
      <c r="H1601" s="20">
        <f t="shared" si="1"/>
        <v>0</v>
      </c>
      <c r="I1601" s="5" t="s">
        <v>2403</v>
      </c>
      <c r="J1601" s="5" t="s">
        <v>2404</v>
      </c>
      <c r="K1601" s="5" t="s">
        <v>2405</v>
      </c>
    </row>
    <row r="1602">
      <c r="A1602" s="5" t="s">
        <v>1660</v>
      </c>
      <c r="B1602" s="5" t="s">
        <v>12219</v>
      </c>
      <c r="C1602" s="6">
        <v>1992.0</v>
      </c>
      <c r="D1602" s="19">
        <v>560.0</v>
      </c>
      <c r="E1602" s="14">
        <v>1.18</v>
      </c>
      <c r="F1602" s="6">
        <v>1.0</v>
      </c>
      <c r="G1602" s="5" t="s">
        <v>1650</v>
      </c>
      <c r="H1602" s="20">
        <f t="shared" si="1"/>
        <v>0</v>
      </c>
      <c r="I1602" s="5" t="s">
        <v>2406</v>
      </c>
      <c r="J1602" s="5" t="s">
        <v>2407</v>
      </c>
      <c r="K1602" s="5" t="s">
        <v>2408</v>
      </c>
    </row>
    <row r="1603">
      <c r="A1603" s="5" t="s">
        <v>7128</v>
      </c>
      <c r="B1603" s="5" t="s">
        <v>11754</v>
      </c>
      <c r="C1603" s="6">
        <v>1992.0</v>
      </c>
      <c r="D1603" s="6">
        <v>565.0</v>
      </c>
      <c r="E1603" s="14">
        <v>0.2</v>
      </c>
      <c r="F1603" s="20"/>
      <c r="G1603" s="20"/>
      <c r="H1603" s="91">
        <f t="shared" si="1"/>
        <v>0.2</v>
      </c>
      <c r="I1603" s="5" t="s">
        <v>7919</v>
      </c>
      <c r="J1603" s="5" t="s">
        <v>7920</v>
      </c>
      <c r="K1603" s="5" t="s">
        <v>7921</v>
      </c>
    </row>
    <row r="1604">
      <c r="A1604" s="5" t="s">
        <v>1991</v>
      </c>
      <c r="B1604" s="5" t="s">
        <v>12219</v>
      </c>
      <c r="C1604" s="6">
        <v>1992.0</v>
      </c>
      <c r="D1604" s="19">
        <v>575.0</v>
      </c>
      <c r="E1604" s="14">
        <v>0.25</v>
      </c>
      <c r="F1604" s="20"/>
      <c r="G1604" s="20"/>
      <c r="H1604" s="91">
        <f t="shared" si="1"/>
        <v>0.25</v>
      </c>
      <c r="I1604" s="5" t="s">
        <v>2409</v>
      </c>
      <c r="J1604" s="5" t="s">
        <v>2410</v>
      </c>
      <c r="K1604" s="5" t="s">
        <v>2411</v>
      </c>
    </row>
    <row r="1605">
      <c r="A1605" s="5" t="s">
        <v>2121</v>
      </c>
      <c r="B1605" s="5" t="s">
        <v>12219</v>
      </c>
      <c r="C1605" s="6">
        <v>1992.0</v>
      </c>
      <c r="D1605" s="19">
        <v>580.0</v>
      </c>
      <c r="E1605" s="14">
        <v>1.37</v>
      </c>
      <c r="F1605" s="20"/>
      <c r="G1605" s="20"/>
      <c r="H1605" s="91">
        <f t="shared" si="1"/>
        <v>1.37</v>
      </c>
      <c r="I1605" s="5" t="s">
        <v>2412</v>
      </c>
      <c r="J1605" s="5" t="s">
        <v>2413</v>
      </c>
      <c r="K1605" s="5" t="s">
        <v>2414</v>
      </c>
    </row>
    <row r="1606">
      <c r="A1606" s="5" t="s">
        <v>1552</v>
      </c>
      <c r="B1606" s="5" t="s">
        <v>12219</v>
      </c>
      <c r="C1606" s="6">
        <v>1992.0</v>
      </c>
      <c r="D1606" s="19">
        <v>600.0</v>
      </c>
      <c r="E1606" s="14">
        <v>1.06</v>
      </c>
      <c r="F1606" s="6">
        <v>1.0</v>
      </c>
      <c r="G1606" s="5" t="s">
        <v>1561</v>
      </c>
      <c r="H1606" s="20">
        <f t="shared" si="1"/>
        <v>0</v>
      </c>
      <c r="I1606" s="5" t="s">
        <v>2415</v>
      </c>
      <c r="J1606" s="5" t="s">
        <v>2416</v>
      </c>
      <c r="K1606" s="5" t="s">
        <v>2417</v>
      </c>
    </row>
    <row r="1607">
      <c r="A1607" s="5" t="s">
        <v>7282</v>
      </c>
      <c r="B1607" s="5" t="s">
        <v>11873</v>
      </c>
      <c r="C1607" s="6">
        <v>1992.0</v>
      </c>
      <c r="D1607" s="6">
        <v>610.0</v>
      </c>
      <c r="E1607" s="14">
        <v>0.1</v>
      </c>
      <c r="F1607" s="20"/>
      <c r="G1607" s="20"/>
      <c r="H1607" s="91">
        <f t="shared" si="1"/>
        <v>0.1</v>
      </c>
      <c r="I1607" s="5" t="s">
        <v>7922</v>
      </c>
      <c r="J1607" s="5" t="s">
        <v>7923</v>
      </c>
      <c r="K1607" s="5" t="s">
        <v>7924</v>
      </c>
    </row>
    <row r="1608">
      <c r="A1608" s="5" t="s">
        <v>1324</v>
      </c>
      <c r="B1608" s="5" t="s">
        <v>12219</v>
      </c>
      <c r="C1608" s="6">
        <v>1992.0</v>
      </c>
      <c r="D1608" s="19">
        <v>620.0</v>
      </c>
      <c r="E1608" s="14">
        <v>1.5</v>
      </c>
      <c r="F1608" s="6">
        <v>1.0</v>
      </c>
      <c r="G1608" s="5" t="s">
        <v>1891</v>
      </c>
      <c r="H1608" s="20">
        <f t="shared" si="1"/>
        <v>0</v>
      </c>
      <c r="I1608" s="5" t="s">
        <v>2418</v>
      </c>
      <c r="J1608" s="5" t="s">
        <v>2419</v>
      </c>
      <c r="K1608" s="5" t="s">
        <v>2420</v>
      </c>
    </row>
    <row r="1609">
      <c r="A1609" s="5" t="s">
        <v>4844</v>
      </c>
      <c r="B1609" s="5" t="s">
        <v>12222</v>
      </c>
      <c r="C1609" s="6">
        <v>1992.0</v>
      </c>
      <c r="D1609" s="19">
        <v>630.0</v>
      </c>
      <c r="E1609" s="14">
        <v>0.3</v>
      </c>
      <c r="F1609" s="20"/>
      <c r="G1609" s="20"/>
      <c r="H1609" s="91">
        <f t="shared" si="1"/>
        <v>0.3</v>
      </c>
      <c r="I1609" s="5" t="s">
        <v>5741</v>
      </c>
      <c r="J1609" s="5" t="s">
        <v>5742</v>
      </c>
      <c r="K1609" s="5" t="s">
        <v>5743</v>
      </c>
    </row>
    <row r="1610">
      <c r="A1610" s="5" t="s">
        <v>7085</v>
      </c>
      <c r="B1610" s="5" t="s">
        <v>11754</v>
      </c>
      <c r="C1610" s="6">
        <v>1992.0</v>
      </c>
      <c r="D1610" s="6">
        <v>635.0</v>
      </c>
      <c r="E1610" s="14">
        <v>0.1</v>
      </c>
      <c r="F1610" s="20"/>
      <c r="G1610" s="20"/>
      <c r="H1610" s="91">
        <f t="shared" si="1"/>
        <v>0.1</v>
      </c>
      <c r="I1610" s="5" t="s">
        <v>7925</v>
      </c>
      <c r="J1610" s="5" t="s">
        <v>7926</v>
      </c>
      <c r="K1610" s="5" t="s">
        <v>7927</v>
      </c>
    </row>
    <row r="1611">
      <c r="A1611" s="5" t="s">
        <v>7475</v>
      </c>
      <c r="B1611" s="5" t="s">
        <v>11863</v>
      </c>
      <c r="C1611" s="6">
        <v>1992.0</v>
      </c>
      <c r="D1611" s="6">
        <v>660.0</v>
      </c>
      <c r="E1611" s="14">
        <v>0.15</v>
      </c>
      <c r="F1611" s="20"/>
      <c r="G1611" s="20"/>
      <c r="H1611" s="91">
        <f t="shared" si="1"/>
        <v>0.15</v>
      </c>
      <c r="I1611" s="5" t="s">
        <v>7928</v>
      </c>
      <c r="J1611" s="5" t="s">
        <v>7929</v>
      </c>
      <c r="K1611" s="5" t="s">
        <v>7930</v>
      </c>
    </row>
    <row r="1612">
      <c r="A1612" s="5" t="s">
        <v>6991</v>
      </c>
      <c r="B1612" s="5" t="s">
        <v>11863</v>
      </c>
      <c r="C1612" s="6">
        <v>1992.0</v>
      </c>
      <c r="D1612" s="6">
        <v>680.0</v>
      </c>
      <c r="E1612" s="14">
        <v>0.15</v>
      </c>
      <c r="F1612" s="20"/>
      <c r="G1612" s="20"/>
      <c r="H1612" s="91">
        <f t="shared" si="1"/>
        <v>0.15</v>
      </c>
      <c r="I1612" s="5" t="s">
        <v>7931</v>
      </c>
      <c r="J1612" s="5" t="s">
        <v>7932</v>
      </c>
      <c r="K1612" s="5" t="s">
        <v>7933</v>
      </c>
    </row>
    <row r="1613">
      <c r="A1613" s="5" t="s">
        <v>7590</v>
      </c>
      <c r="B1613" s="5" t="s">
        <v>11855</v>
      </c>
      <c r="C1613" s="6">
        <v>1992.0</v>
      </c>
      <c r="D1613" s="6">
        <v>695.0</v>
      </c>
      <c r="E1613" s="14">
        <v>0.2</v>
      </c>
      <c r="F1613" s="20"/>
      <c r="G1613" s="20"/>
      <c r="H1613" s="91">
        <f t="shared" si="1"/>
        <v>0.2</v>
      </c>
      <c r="I1613" s="5" t="s">
        <v>7934</v>
      </c>
      <c r="J1613" s="5" t="s">
        <v>7935</v>
      </c>
      <c r="K1613" s="5" t="s">
        <v>7936</v>
      </c>
    </row>
    <row r="1614">
      <c r="A1614" s="5" t="s">
        <v>6892</v>
      </c>
      <c r="B1614" s="5" t="s">
        <v>11863</v>
      </c>
      <c r="C1614" s="6">
        <v>1992.0</v>
      </c>
      <c r="D1614" s="6">
        <v>705.0</v>
      </c>
      <c r="E1614" s="14">
        <v>0.24</v>
      </c>
      <c r="F1614" s="20"/>
      <c r="G1614" s="20"/>
      <c r="H1614" s="91">
        <f t="shared" si="1"/>
        <v>0.24</v>
      </c>
      <c r="I1614" s="5" t="s">
        <v>7937</v>
      </c>
      <c r="J1614" s="5" t="s">
        <v>7938</v>
      </c>
      <c r="K1614" s="5" t="s">
        <v>7939</v>
      </c>
    </row>
    <row r="1615">
      <c r="A1615" s="5" t="s">
        <v>5596</v>
      </c>
      <c r="B1615" s="5" t="s">
        <v>12247</v>
      </c>
      <c r="C1615" s="6">
        <v>1992.0</v>
      </c>
      <c r="D1615" s="19">
        <v>715.0</v>
      </c>
      <c r="E1615" s="14">
        <v>0.25</v>
      </c>
      <c r="F1615" s="20"/>
      <c r="G1615" s="20"/>
      <c r="H1615" s="91">
        <f t="shared" si="1"/>
        <v>0.25</v>
      </c>
      <c r="I1615" s="5" t="s">
        <v>5744</v>
      </c>
      <c r="J1615" s="5" t="s">
        <v>5745</v>
      </c>
      <c r="K1615" s="5" t="s">
        <v>5746</v>
      </c>
    </row>
    <row r="1616">
      <c r="A1616" s="5" t="s">
        <v>7231</v>
      </c>
      <c r="B1616" s="5" t="s">
        <v>11873</v>
      </c>
      <c r="C1616" s="6">
        <v>1992.0</v>
      </c>
      <c r="D1616" s="6">
        <v>725.0</v>
      </c>
      <c r="E1616" s="14">
        <v>0.09</v>
      </c>
      <c r="F1616" s="20"/>
      <c r="G1616" s="20"/>
      <c r="H1616" s="91">
        <f t="shared" si="1"/>
        <v>0.09</v>
      </c>
      <c r="I1616" s="5" t="s">
        <v>7940</v>
      </c>
      <c r="J1616" s="5" t="s">
        <v>7941</v>
      </c>
      <c r="K1616" s="5" t="s">
        <v>7942</v>
      </c>
    </row>
    <row r="1617">
      <c r="A1617" s="5" t="s">
        <v>1381</v>
      </c>
      <c r="B1617" s="5" t="s">
        <v>12219</v>
      </c>
      <c r="C1617" s="6">
        <v>1992.0</v>
      </c>
      <c r="D1617" s="19">
        <v>738.0</v>
      </c>
      <c r="E1617" s="14">
        <v>0.66</v>
      </c>
      <c r="F1617" s="20"/>
      <c r="G1617" s="20"/>
      <c r="H1617" s="91">
        <f t="shared" si="1"/>
        <v>0.66</v>
      </c>
      <c r="I1617" s="5" t="s">
        <v>2421</v>
      </c>
      <c r="J1617" s="5" t="s">
        <v>2422</v>
      </c>
      <c r="K1617" s="5" t="s">
        <v>2423</v>
      </c>
    </row>
    <row r="1618">
      <c r="A1618" s="5" t="s">
        <v>1586</v>
      </c>
      <c r="B1618" s="5" t="s">
        <v>12219</v>
      </c>
      <c r="C1618" s="6">
        <v>1992.0</v>
      </c>
      <c r="D1618" s="19">
        <v>760.0</v>
      </c>
      <c r="E1618" s="14">
        <v>0.17</v>
      </c>
      <c r="F1618" s="6">
        <v>1.0</v>
      </c>
      <c r="G1618" s="5" t="s">
        <v>1650</v>
      </c>
      <c r="H1618" s="20">
        <f t="shared" si="1"/>
        <v>0</v>
      </c>
      <c r="I1618" s="5" t="s">
        <v>2424</v>
      </c>
      <c r="J1618" s="5" t="s">
        <v>2425</v>
      </c>
      <c r="K1618" s="5" t="s">
        <v>2426</v>
      </c>
    </row>
    <row r="1619">
      <c r="A1619" s="5" t="s">
        <v>2427</v>
      </c>
      <c r="B1619" s="5" t="s">
        <v>12219</v>
      </c>
      <c r="C1619" s="6">
        <v>1992.0</v>
      </c>
      <c r="D1619" s="19">
        <v>768.0</v>
      </c>
      <c r="E1619" s="14">
        <v>2.0</v>
      </c>
      <c r="F1619" s="20"/>
      <c r="G1619" s="20"/>
      <c r="H1619" s="91">
        <f t="shared" si="1"/>
        <v>2</v>
      </c>
      <c r="I1619" s="5" t="s">
        <v>2428</v>
      </c>
      <c r="J1619" s="5" t="s">
        <v>2429</v>
      </c>
      <c r="K1619" s="5" t="s">
        <v>2430</v>
      </c>
    </row>
    <row r="1620">
      <c r="A1620" s="5" t="s">
        <v>1496</v>
      </c>
      <c r="B1620" s="5" t="s">
        <v>12219</v>
      </c>
      <c r="C1620" s="6">
        <v>1992.0</v>
      </c>
      <c r="D1620" s="19">
        <v>780.0</v>
      </c>
      <c r="E1620" s="14">
        <v>1.18</v>
      </c>
      <c r="F1620" s="6">
        <v>1.0</v>
      </c>
      <c r="G1620" s="5" t="s">
        <v>1650</v>
      </c>
      <c r="H1620" s="20">
        <f t="shared" si="1"/>
        <v>0</v>
      </c>
      <c r="I1620" s="5" t="s">
        <v>2431</v>
      </c>
      <c r="J1620" s="5" t="s">
        <v>2432</v>
      </c>
      <c r="K1620" s="5" t="s">
        <v>2433</v>
      </c>
    </row>
    <row r="1621">
      <c r="A1621" s="5" t="s">
        <v>7678</v>
      </c>
      <c r="B1621" s="5" t="s">
        <v>11873</v>
      </c>
      <c r="C1621" s="6">
        <v>1992.0</v>
      </c>
      <c r="D1621" s="6">
        <v>785.0</v>
      </c>
      <c r="E1621" s="14">
        <v>0.21</v>
      </c>
      <c r="F1621" s="20"/>
      <c r="G1621" s="20"/>
      <c r="H1621" s="91">
        <f t="shared" si="1"/>
        <v>0.21</v>
      </c>
      <c r="I1621" s="5" t="s">
        <v>7943</v>
      </c>
      <c r="J1621" s="5" t="s">
        <v>7944</v>
      </c>
      <c r="K1621" s="5" t="s">
        <v>7945</v>
      </c>
    </row>
    <row r="1622">
      <c r="A1622" s="5" t="s">
        <v>7292</v>
      </c>
      <c r="B1622" s="5" t="s">
        <v>11873</v>
      </c>
      <c r="C1622" s="6">
        <v>1992.0</v>
      </c>
      <c r="D1622" s="6">
        <v>790.0</v>
      </c>
      <c r="E1622" s="14">
        <v>0.1</v>
      </c>
      <c r="F1622" s="20"/>
      <c r="G1622" s="20"/>
      <c r="H1622" s="91">
        <f t="shared" si="1"/>
        <v>0.1</v>
      </c>
      <c r="I1622" s="5" t="s">
        <v>7946</v>
      </c>
      <c r="J1622" s="5" t="s">
        <v>7947</v>
      </c>
      <c r="K1622" s="5" t="s">
        <v>7948</v>
      </c>
    </row>
    <row r="1623">
      <c r="A1623" s="5" t="s">
        <v>1289</v>
      </c>
      <c r="B1623" s="5" t="s">
        <v>12219</v>
      </c>
      <c r="C1623" s="6">
        <v>1992.0</v>
      </c>
      <c r="D1623" s="19">
        <v>792.0</v>
      </c>
      <c r="E1623" s="14">
        <v>1.49</v>
      </c>
      <c r="F1623" s="6">
        <v>1.0</v>
      </c>
      <c r="G1623" s="5" t="s">
        <v>1561</v>
      </c>
      <c r="H1623" s="20">
        <f t="shared" si="1"/>
        <v>0</v>
      </c>
      <c r="I1623" s="5" t="s">
        <v>2434</v>
      </c>
      <c r="J1623" s="5" t="s">
        <v>2435</v>
      </c>
      <c r="K1623" s="5" t="s">
        <v>2436</v>
      </c>
    </row>
    <row r="1624">
      <c r="A1624" s="5" t="s">
        <v>1319</v>
      </c>
      <c r="B1624" s="5" t="s">
        <v>12219</v>
      </c>
      <c r="C1624" s="6">
        <v>1993.0</v>
      </c>
      <c r="D1624" s="19">
        <v>1.0</v>
      </c>
      <c r="E1624" s="14">
        <v>0.75</v>
      </c>
      <c r="F1624" s="6">
        <v>1.0</v>
      </c>
      <c r="G1624" s="5" t="s">
        <v>1650</v>
      </c>
      <c r="H1624" s="20">
        <f t="shared" si="1"/>
        <v>0</v>
      </c>
      <c r="I1624" s="5" t="s">
        <v>2437</v>
      </c>
      <c r="J1624" s="5" t="s">
        <v>2438</v>
      </c>
      <c r="K1624" s="5" t="s">
        <v>2439</v>
      </c>
    </row>
    <row r="1625">
      <c r="A1625" s="5" t="s">
        <v>7359</v>
      </c>
      <c r="B1625" s="5" t="s">
        <v>11843</v>
      </c>
      <c r="C1625" s="6">
        <v>1993.0</v>
      </c>
      <c r="D1625" s="6">
        <v>2.0</v>
      </c>
      <c r="E1625" s="14">
        <v>1.5</v>
      </c>
      <c r="F1625" s="20"/>
      <c r="G1625" s="20"/>
      <c r="H1625" s="91">
        <f t="shared" si="1"/>
        <v>1.5</v>
      </c>
      <c r="I1625" s="5" t="s">
        <v>7949</v>
      </c>
      <c r="J1625" s="5" t="s">
        <v>7950</v>
      </c>
      <c r="K1625" s="5" t="s">
        <v>7951</v>
      </c>
    </row>
    <row r="1626">
      <c r="A1626" s="5" t="s">
        <v>5357</v>
      </c>
      <c r="B1626" s="5" t="s">
        <v>12247</v>
      </c>
      <c r="C1626" s="6">
        <v>1993.0</v>
      </c>
      <c r="D1626" s="19">
        <v>3.0</v>
      </c>
      <c r="E1626" s="14">
        <v>0.75</v>
      </c>
      <c r="F1626" s="20"/>
      <c r="G1626" s="20"/>
      <c r="H1626" s="91">
        <f t="shared" si="1"/>
        <v>0.75</v>
      </c>
      <c r="I1626" s="5" t="s">
        <v>5747</v>
      </c>
      <c r="J1626" s="5" t="s">
        <v>5748</v>
      </c>
      <c r="K1626" s="5" t="s">
        <v>5749</v>
      </c>
    </row>
    <row r="1627">
      <c r="A1627" s="5" t="s">
        <v>7239</v>
      </c>
      <c r="B1627" s="5" t="s">
        <v>11843</v>
      </c>
      <c r="C1627" s="6">
        <v>1993.0</v>
      </c>
      <c r="D1627" s="6">
        <v>4.0</v>
      </c>
      <c r="E1627" s="14">
        <v>1.0</v>
      </c>
      <c r="F1627" s="20"/>
      <c r="G1627" s="20"/>
      <c r="H1627" s="91">
        <f t="shared" si="1"/>
        <v>1</v>
      </c>
      <c r="I1627" s="5" t="s">
        <v>7952</v>
      </c>
      <c r="J1627" s="5" t="s">
        <v>7953</v>
      </c>
      <c r="K1627" s="5" t="s">
        <v>7954</v>
      </c>
    </row>
    <row r="1628">
      <c r="A1628" s="5" t="s">
        <v>1853</v>
      </c>
      <c r="B1628" s="5" t="s">
        <v>12219</v>
      </c>
      <c r="C1628" s="6">
        <v>1993.0</v>
      </c>
      <c r="D1628" s="19">
        <v>5.0</v>
      </c>
      <c r="E1628" s="14">
        <v>1.05</v>
      </c>
      <c r="F1628" s="6">
        <v>1.0</v>
      </c>
      <c r="G1628" s="5" t="s">
        <v>1650</v>
      </c>
      <c r="H1628" s="20">
        <f t="shared" si="1"/>
        <v>0</v>
      </c>
      <c r="I1628" s="5" t="s">
        <v>2440</v>
      </c>
      <c r="J1628" s="5" t="s">
        <v>2441</v>
      </c>
      <c r="K1628" s="5" t="s">
        <v>2442</v>
      </c>
    </row>
    <row r="1629">
      <c r="A1629" s="5" t="s">
        <v>7374</v>
      </c>
      <c r="B1629" s="5" t="s">
        <v>11873</v>
      </c>
      <c r="C1629" s="6">
        <v>1993.0</v>
      </c>
      <c r="D1629" s="6">
        <v>10.0</v>
      </c>
      <c r="E1629" s="14">
        <v>0.25</v>
      </c>
      <c r="F1629" s="20"/>
      <c r="G1629" s="20"/>
      <c r="H1629" s="91">
        <f t="shared" si="1"/>
        <v>0.25</v>
      </c>
      <c r="I1629" s="5" t="s">
        <v>7955</v>
      </c>
      <c r="J1629" s="5" t="s">
        <v>7956</v>
      </c>
      <c r="K1629" s="5" t="s">
        <v>7957</v>
      </c>
    </row>
    <row r="1630">
      <c r="A1630" s="5" t="s">
        <v>7475</v>
      </c>
      <c r="B1630" s="5" t="s">
        <v>11863</v>
      </c>
      <c r="C1630" s="6">
        <v>1993.0</v>
      </c>
      <c r="D1630" s="6">
        <v>30.0</v>
      </c>
      <c r="E1630" s="14">
        <v>1.17</v>
      </c>
      <c r="F1630" s="20"/>
      <c r="G1630" s="20"/>
      <c r="H1630" s="91">
        <f t="shared" si="1"/>
        <v>1.17</v>
      </c>
      <c r="I1630" s="5" t="s">
        <v>7961</v>
      </c>
      <c r="J1630" s="5" t="s">
        <v>7962</v>
      </c>
      <c r="K1630" s="5" t="s">
        <v>7963</v>
      </c>
    </row>
    <row r="1631">
      <c r="A1631" s="5" t="s">
        <v>7190</v>
      </c>
      <c r="B1631" s="5" t="s">
        <v>11863</v>
      </c>
      <c r="C1631" s="6">
        <v>1993.0</v>
      </c>
      <c r="D1631" s="6">
        <v>32.0</v>
      </c>
      <c r="E1631" s="14">
        <v>1.25</v>
      </c>
      <c r="F1631" s="20"/>
      <c r="G1631" s="20"/>
      <c r="H1631" s="91">
        <f t="shared" si="1"/>
        <v>1.25</v>
      </c>
      <c r="I1631" s="5" t="s">
        <v>7964</v>
      </c>
      <c r="J1631" s="5" t="s">
        <v>7965</v>
      </c>
      <c r="K1631" s="5" t="s">
        <v>7966</v>
      </c>
    </row>
    <row r="1632">
      <c r="A1632" s="5" t="s">
        <v>7688</v>
      </c>
      <c r="B1632" s="5" t="s">
        <v>11873</v>
      </c>
      <c r="C1632" s="6">
        <v>1993.0</v>
      </c>
      <c r="D1632" s="6">
        <v>34.0</v>
      </c>
      <c r="E1632" s="14">
        <v>0.3</v>
      </c>
      <c r="F1632" s="20"/>
      <c r="G1632" s="20"/>
      <c r="H1632" s="91">
        <f t="shared" si="1"/>
        <v>0.3</v>
      </c>
      <c r="I1632" s="5" t="s">
        <v>7967</v>
      </c>
      <c r="J1632" s="5" t="s">
        <v>7968</v>
      </c>
      <c r="K1632" s="5" t="s">
        <v>7969</v>
      </c>
    </row>
    <row r="1633">
      <c r="A1633" s="5" t="s">
        <v>2207</v>
      </c>
      <c r="B1633" s="5" t="s">
        <v>12219</v>
      </c>
      <c r="C1633" s="6">
        <v>1993.0</v>
      </c>
      <c r="D1633" s="19">
        <v>35.0</v>
      </c>
      <c r="E1633" s="14">
        <v>0.5</v>
      </c>
      <c r="F1633" s="6">
        <v>1.0</v>
      </c>
      <c r="G1633" s="5" t="s">
        <v>1650</v>
      </c>
      <c r="H1633" s="20">
        <f t="shared" si="1"/>
        <v>0</v>
      </c>
      <c r="I1633" s="5" t="s">
        <v>2443</v>
      </c>
      <c r="J1633" s="5" t="s">
        <v>2444</v>
      </c>
      <c r="K1633" s="5" t="s">
        <v>2445</v>
      </c>
    </row>
    <row r="1634">
      <c r="A1634" s="5" t="s">
        <v>1586</v>
      </c>
      <c r="B1634" s="5" t="s">
        <v>12219</v>
      </c>
      <c r="C1634" s="6">
        <v>1993.0</v>
      </c>
      <c r="D1634" s="19">
        <v>40.0</v>
      </c>
      <c r="E1634" s="14">
        <v>0.25</v>
      </c>
      <c r="F1634" s="20"/>
      <c r="G1634" s="20"/>
      <c r="H1634" s="91">
        <f t="shared" si="1"/>
        <v>0.25</v>
      </c>
      <c r="I1634" s="5" t="s">
        <v>2446</v>
      </c>
      <c r="J1634" s="5" t="s">
        <v>2447</v>
      </c>
      <c r="K1634" s="5" t="s">
        <v>2448</v>
      </c>
    </row>
    <row r="1635">
      <c r="A1635" s="5" t="s">
        <v>4787</v>
      </c>
      <c r="B1635" s="5" t="s">
        <v>12264</v>
      </c>
      <c r="C1635" s="6">
        <v>1993.0</v>
      </c>
      <c r="D1635" s="19">
        <v>48.0</v>
      </c>
      <c r="E1635" s="14">
        <v>0.21</v>
      </c>
      <c r="F1635" s="20"/>
      <c r="G1635" s="20"/>
      <c r="H1635" s="91">
        <f t="shared" si="1"/>
        <v>0.21</v>
      </c>
      <c r="I1635" s="5" t="s">
        <v>5750</v>
      </c>
      <c r="J1635" s="5" t="s">
        <v>5751</v>
      </c>
      <c r="K1635" s="5" t="s">
        <v>5752</v>
      </c>
    </row>
    <row r="1636">
      <c r="A1636" s="5" t="s">
        <v>5584</v>
      </c>
      <c r="B1636" s="5" t="s">
        <v>12222</v>
      </c>
      <c r="C1636" s="6">
        <v>1993.0</v>
      </c>
      <c r="D1636" s="19">
        <v>50.0</v>
      </c>
      <c r="E1636" s="14">
        <v>0.99</v>
      </c>
      <c r="F1636" s="20"/>
      <c r="G1636" s="20"/>
      <c r="H1636" s="91">
        <f t="shared" si="1"/>
        <v>0.99</v>
      </c>
      <c r="I1636" s="5" t="s">
        <v>5753</v>
      </c>
      <c r="J1636" s="5" t="s">
        <v>5754</v>
      </c>
      <c r="K1636" s="5" t="s">
        <v>5755</v>
      </c>
    </row>
    <row r="1637">
      <c r="A1637" s="5" t="s">
        <v>7364</v>
      </c>
      <c r="B1637" s="5" t="s">
        <v>11873</v>
      </c>
      <c r="C1637" s="6">
        <v>1993.0</v>
      </c>
      <c r="D1637" s="6">
        <v>52.0</v>
      </c>
      <c r="E1637" s="14">
        <v>0.2</v>
      </c>
      <c r="F1637" s="20"/>
      <c r="G1637" s="20"/>
      <c r="H1637" s="91">
        <f t="shared" si="1"/>
        <v>0.2</v>
      </c>
      <c r="I1637" s="5" t="s">
        <v>7970</v>
      </c>
      <c r="J1637" s="5" t="s">
        <v>7971</v>
      </c>
      <c r="K1637" s="5" t="s">
        <v>7972</v>
      </c>
    </row>
    <row r="1638">
      <c r="A1638" s="5" t="s">
        <v>7642</v>
      </c>
      <c r="B1638" s="5" t="s">
        <v>11843</v>
      </c>
      <c r="C1638" s="6">
        <v>1993.0</v>
      </c>
      <c r="D1638" s="6">
        <v>68.0</v>
      </c>
      <c r="E1638" s="14">
        <v>0.29</v>
      </c>
      <c r="F1638" s="20"/>
      <c r="G1638" s="20"/>
      <c r="H1638" s="91">
        <f t="shared" si="1"/>
        <v>0.29</v>
      </c>
      <c r="I1638" s="5" t="s">
        <v>7973</v>
      </c>
      <c r="J1638" s="5" t="s">
        <v>7974</v>
      </c>
      <c r="K1638" s="5" t="s">
        <v>7975</v>
      </c>
    </row>
    <row r="1639">
      <c r="A1639" s="5" t="s">
        <v>7337</v>
      </c>
      <c r="B1639" s="5" t="s">
        <v>11873</v>
      </c>
      <c r="C1639" s="6">
        <v>1993.0</v>
      </c>
      <c r="D1639" s="6">
        <v>80.0</v>
      </c>
      <c r="E1639" s="14">
        <v>0.2</v>
      </c>
      <c r="F1639" s="20"/>
      <c r="G1639" s="20"/>
      <c r="H1639" s="91">
        <f t="shared" si="1"/>
        <v>0.2</v>
      </c>
      <c r="I1639" s="5" t="s">
        <v>7976</v>
      </c>
      <c r="J1639" s="5" t="s">
        <v>7977</v>
      </c>
      <c r="K1639" s="5" t="s">
        <v>7978</v>
      </c>
    </row>
    <row r="1640">
      <c r="A1640" s="5" t="s">
        <v>5656</v>
      </c>
      <c r="B1640" s="5" t="s">
        <v>12238</v>
      </c>
      <c r="C1640" s="6">
        <v>1993.0</v>
      </c>
      <c r="D1640" s="19">
        <v>95.0</v>
      </c>
      <c r="E1640" s="14">
        <v>0.1</v>
      </c>
      <c r="F1640" s="20"/>
      <c r="G1640" s="20"/>
      <c r="H1640" s="91">
        <f t="shared" si="1"/>
        <v>0.1</v>
      </c>
      <c r="I1640" s="5" t="s">
        <v>5756</v>
      </c>
      <c r="J1640" s="5" t="s">
        <v>5757</v>
      </c>
      <c r="K1640" s="5" t="s">
        <v>5758</v>
      </c>
    </row>
    <row r="1641">
      <c r="A1641" s="5" t="s">
        <v>2449</v>
      </c>
      <c r="B1641" s="5" t="s">
        <v>12219</v>
      </c>
      <c r="C1641" s="6">
        <v>1993.0</v>
      </c>
      <c r="D1641" s="19">
        <v>98.0</v>
      </c>
      <c r="E1641" s="14">
        <v>20.0</v>
      </c>
      <c r="F1641" s="6">
        <v>1.0</v>
      </c>
      <c r="G1641" s="5" t="s">
        <v>1650</v>
      </c>
      <c r="H1641" s="20">
        <f t="shared" si="1"/>
        <v>0</v>
      </c>
      <c r="I1641" s="5" t="s">
        <v>2450</v>
      </c>
      <c r="J1641" s="5" t="s">
        <v>2451</v>
      </c>
      <c r="K1641" s="5" t="s">
        <v>2452</v>
      </c>
    </row>
    <row r="1642">
      <c r="A1642" s="5" t="s">
        <v>7256</v>
      </c>
      <c r="B1642" s="5" t="s">
        <v>11863</v>
      </c>
      <c r="C1642" s="6">
        <v>1993.0</v>
      </c>
      <c r="D1642" s="6">
        <v>100.0</v>
      </c>
      <c r="E1642" s="14">
        <v>1.25</v>
      </c>
      <c r="F1642" s="20"/>
      <c r="G1642" s="20"/>
      <c r="H1642" s="91">
        <f t="shared" si="1"/>
        <v>1.25</v>
      </c>
      <c r="I1642" s="5" t="s">
        <v>7979</v>
      </c>
      <c r="J1642" s="5" t="s">
        <v>7980</v>
      </c>
      <c r="K1642" s="5" t="s">
        <v>7981</v>
      </c>
    </row>
    <row r="1643">
      <c r="A1643" s="5" t="s">
        <v>5535</v>
      </c>
      <c r="B1643" s="5" t="s">
        <v>12247</v>
      </c>
      <c r="C1643" s="6">
        <v>1993.0</v>
      </c>
      <c r="D1643" s="19">
        <v>110.0</v>
      </c>
      <c r="E1643" s="14">
        <v>0.33</v>
      </c>
      <c r="F1643" s="20"/>
      <c r="G1643" s="20"/>
      <c r="H1643" s="91">
        <f t="shared" si="1"/>
        <v>0.33</v>
      </c>
      <c r="I1643" s="5" t="s">
        <v>5759</v>
      </c>
      <c r="J1643" s="5" t="s">
        <v>5760</v>
      </c>
      <c r="K1643" s="5" t="s">
        <v>5761</v>
      </c>
    </row>
    <row r="1644">
      <c r="A1644" s="5" t="s">
        <v>1289</v>
      </c>
      <c r="B1644" s="5" t="s">
        <v>12219</v>
      </c>
      <c r="C1644" s="6">
        <v>1993.0</v>
      </c>
      <c r="D1644" s="19">
        <v>131.0</v>
      </c>
      <c r="E1644" s="14">
        <v>0.9</v>
      </c>
      <c r="F1644" s="6">
        <v>1.0</v>
      </c>
      <c r="G1644" s="5" t="s">
        <v>1650</v>
      </c>
      <c r="H1644" s="20">
        <f t="shared" si="1"/>
        <v>0</v>
      </c>
      <c r="I1644" s="5" t="s">
        <v>2453</v>
      </c>
      <c r="J1644" s="5" t="s">
        <v>2454</v>
      </c>
      <c r="K1644" s="5" t="s">
        <v>2455</v>
      </c>
    </row>
    <row r="1645">
      <c r="A1645" s="5" t="s">
        <v>7590</v>
      </c>
      <c r="B1645" s="5" t="s">
        <v>11855</v>
      </c>
      <c r="C1645" s="6">
        <v>1993.0</v>
      </c>
      <c r="D1645" s="6">
        <v>140.0</v>
      </c>
      <c r="E1645" s="14">
        <v>0.2</v>
      </c>
      <c r="F1645" s="20"/>
      <c r="G1645" s="20"/>
      <c r="H1645" s="91">
        <f t="shared" si="1"/>
        <v>0.2</v>
      </c>
      <c r="I1645" s="5" t="s">
        <v>7982</v>
      </c>
      <c r="J1645" s="5" t="s">
        <v>7983</v>
      </c>
      <c r="K1645" s="5" t="s">
        <v>7984</v>
      </c>
    </row>
    <row r="1646">
      <c r="A1646" s="5" t="s">
        <v>2261</v>
      </c>
      <c r="B1646" s="5" t="s">
        <v>12219</v>
      </c>
      <c r="C1646" s="6">
        <v>1993.0</v>
      </c>
      <c r="D1646" s="19">
        <v>150.0</v>
      </c>
      <c r="E1646" s="14">
        <v>1.5</v>
      </c>
      <c r="F1646" s="6">
        <v>1.0</v>
      </c>
      <c r="G1646" s="5" t="s">
        <v>1650</v>
      </c>
      <c r="H1646" s="20">
        <f t="shared" si="1"/>
        <v>0</v>
      </c>
      <c r="I1646" s="5" t="s">
        <v>2456</v>
      </c>
      <c r="J1646" s="5" t="s">
        <v>2457</v>
      </c>
      <c r="K1646" s="5" t="s">
        <v>2458</v>
      </c>
    </row>
    <row r="1647">
      <c r="A1647" s="5" t="s">
        <v>1381</v>
      </c>
      <c r="B1647" s="5" t="s">
        <v>12219</v>
      </c>
      <c r="C1647" s="6">
        <v>1993.0</v>
      </c>
      <c r="D1647" s="19">
        <v>155.0</v>
      </c>
      <c r="E1647" s="14">
        <v>0.21</v>
      </c>
      <c r="F1647" s="20"/>
      <c r="G1647" s="20"/>
      <c r="H1647" s="91">
        <f t="shared" si="1"/>
        <v>0.21</v>
      </c>
      <c r="I1647" s="5" t="s">
        <v>2459</v>
      </c>
      <c r="J1647" s="5" t="s">
        <v>2460</v>
      </c>
      <c r="K1647" s="5" t="s">
        <v>2461</v>
      </c>
    </row>
    <row r="1648">
      <c r="A1648" s="5" t="s">
        <v>7728</v>
      </c>
      <c r="B1648" s="5" t="s">
        <v>11855</v>
      </c>
      <c r="C1648" s="6">
        <v>1993.0</v>
      </c>
      <c r="D1648" s="6">
        <v>156.0</v>
      </c>
      <c r="E1648" s="14">
        <v>0.37</v>
      </c>
      <c r="F1648" s="20"/>
      <c r="G1648" s="20"/>
      <c r="H1648" s="91">
        <f t="shared" si="1"/>
        <v>0.37</v>
      </c>
      <c r="I1648" s="5" t="s">
        <v>7985</v>
      </c>
      <c r="J1648" s="5" t="s">
        <v>7986</v>
      </c>
      <c r="K1648" s="5" t="s">
        <v>7987</v>
      </c>
    </row>
    <row r="1649">
      <c r="A1649" s="5" t="s">
        <v>7744</v>
      </c>
      <c r="B1649" s="5" t="s">
        <v>11873</v>
      </c>
      <c r="C1649" s="6">
        <v>1993.0</v>
      </c>
      <c r="D1649" s="6">
        <v>170.0</v>
      </c>
      <c r="E1649" s="14">
        <v>0.2</v>
      </c>
      <c r="F1649" s="20"/>
      <c r="G1649" s="20"/>
      <c r="H1649" s="91">
        <f t="shared" si="1"/>
        <v>0.2</v>
      </c>
      <c r="I1649" s="5" t="s">
        <v>7988</v>
      </c>
      <c r="J1649" s="5" t="s">
        <v>7989</v>
      </c>
      <c r="K1649" s="5" t="s">
        <v>7990</v>
      </c>
    </row>
    <row r="1650">
      <c r="A1650" s="5" t="s">
        <v>2234</v>
      </c>
      <c r="B1650" s="5" t="s">
        <v>12219</v>
      </c>
      <c r="C1650" s="6">
        <v>1993.0</v>
      </c>
      <c r="D1650" s="19">
        <v>179.0</v>
      </c>
      <c r="E1650" s="14">
        <v>1.5</v>
      </c>
      <c r="F1650" s="6">
        <v>1.0</v>
      </c>
      <c r="G1650" s="5" t="s">
        <v>1650</v>
      </c>
      <c r="H1650" s="20">
        <f t="shared" si="1"/>
        <v>0</v>
      </c>
      <c r="I1650" s="5" t="s">
        <v>2462</v>
      </c>
      <c r="J1650" s="5" t="s">
        <v>2463</v>
      </c>
      <c r="K1650" s="5" t="s">
        <v>2464</v>
      </c>
    </row>
    <row r="1651">
      <c r="A1651" s="5" t="s">
        <v>2121</v>
      </c>
      <c r="B1651" s="5" t="s">
        <v>12219</v>
      </c>
      <c r="C1651" s="6">
        <v>1993.0</v>
      </c>
      <c r="D1651" s="19">
        <v>183.0</v>
      </c>
      <c r="E1651" s="14">
        <v>0.75</v>
      </c>
      <c r="F1651" s="20"/>
      <c r="G1651" s="20"/>
      <c r="H1651" s="91">
        <f t="shared" si="1"/>
        <v>0.75</v>
      </c>
      <c r="I1651" s="5" t="s">
        <v>2465</v>
      </c>
      <c r="J1651" s="5" t="s">
        <v>2466</v>
      </c>
      <c r="K1651" s="5" t="s">
        <v>2467</v>
      </c>
    </row>
    <row r="1652">
      <c r="A1652" s="5" t="s">
        <v>7013</v>
      </c>
      <c r="B1652" s="5" t="s">
        <v>11754</v>
      </c>
      <c r="C1652" s="6">
        <v>1993.0</v>
      </c>
      <c r="D1652" s="6">
        <v>185.0</v>
      </c>
      <c r="E1652" s="14">
        <v>0.33</v>
      </c>
      <c r="F1652" s="20"/>
      <c r="G1652" s="20"/>
      <c r="H1652" s="91">
        <f t="shared" si="1"/>
        <v>0.33</v>
      </c>
      <c r="I1652" s="5" t="s">
        <v>7991</v>
      </c>
      <c r="J1652" s="5" t="s">
        <v>7992</v>
      </c>
      <c r="K1652" s="5" t="s">
        <v>7993</v>
      </c>
    </row>
    <row r="1653">
      <c r="A1653" s="5" t="s">
        <v>1991</v>
      </c>
      <c r="B1653" s="5" t="s">
        <v>12219</v>
      </c>
      <c r="C1653" s="6">
        <v>1993.0</v>
      </c>
      <c r="D1653" s="19">
        <v>200.0</v>
      </c>
      <c r="E1653" s="14">
        <v>0.85</v>
      </c>
      <c r="F1653" s="6">
        <v>1.0</v>
      </c>
      <c r="G1653" s="5" t="s">
        <v>1650</v>
      </c>
      <c r="H1653" s="20">
        <f t="shared" si="1"/>
        <v>0</v>
      </c>
      <c r="I1653" s="5" t="s">
        <v>2468</v>
      </c>
      <c r="J1653" s="5" t="s">
        <v>2469</v>
      </c>
      <c r="K1653" s="5" t="s">
        <v>2470</v>
      </c>
    </row>
    <row r="1654">
      <c r="A1654" s="5" t="s">
        <v>5037</v>
      </c>
      <c r="B1654" s="5" t="s">
        <v>12227</v>
      </c>
      <c r="C1654" s="6">
        <v>1993.0</v>
      </c>
      <c r="D1654" s="19">
        <v>205.0</v>
      </c>
      <c r="E1654" s="14">
        <v>0.65</v>
      </c>
      <c r="F1654" s="20"/>
      <c r="G1654" s="20"/>
      <c r="H1654" s="91">
        <f t="shared" si="1"/>
        <v>0.65</v>
      </c>
      <c r="I1654" s="5" t="s">
        <v>5762</v>
      </c>
      <c r="J1654" s="5" t="s">
        <v>5763</v>
      </c>
      <c r="K1654" s="5" t="s">
        <v>5764</v>
      </c>
    </row>
    <row r="1655">
      <c r="A1655" s="5" t="s">
        <v>1552</v>
      </c>
      <c r="B1655" s="5" t="s">
        <v>12219</v>
      </c>
      <c r="C1655" s="6">
        <v>1993.0</v>
      </c>
      <c r="D1655" s="19">
        <v>207.0</v>
      </c>
      <c r="E1655" s="14">
        <v>0.8</v>
      </c>
      <c r="F1655" s="6">
        <v>1.0</v>
      </c>
      <c r="G1655" s="5" t="s">
        <v>1650</v>
      </c>
      <c r="H1655" s="20">
        <f t="shared" si="1"/>
        <v>0</v>
      </c>
      <c r="I1655" s="5" t="s">
        <v>2471</v>
      </c>
      <c r="J1655" s="5" t="s">
        <v>2472</v>
      </c>
      <c r="K1655" s="5" t="s">
        <v>2473</v>
      </c>
    </row>
    <row r="1656">
      <c r="A1656" s="5" t="s">
        <v>7383</v>
      </c>
      <c r="B1656" s="5" t="s">
        <v>11873</v>
      </c>
      <c r="C1656" s="6">
        <v>1993.0</v>
      </c>
      <c r="D1656" s="6">
        <v>217.0</v>
      </c>
      <c r="E1656" s="14">
        <v>0.2</v>
      </c>
      <c r="F1656" s="20"/>
      <c r="G1656" s="20"/>
      <c r="H1656" s="91">
        <f t="shared" si="1"/>
        <v>0.2</v>
      </c>
      <c r="I1656" s="5" t="s">
        <v>7994</v>
      </c>
      <c r="J1656" s="5" t="s">
        <v>7995</v>
      </c>
      <c r="K1656" s="5" t="s">
        <v>7996</v>
      </c>
    </row>
    <row r="1657">
      <c r="A1657" s="5" t="s">
        <v>7470</v>
      </c>
      <c r="B1657" s="5" t="s">
        <v>11873</v>
      </c>
      <c r="C1657" s="6">
        <v>1993.0</v>
      </c>
      <c r="D1657" s="6">
        <v>225.0</v>
      </c>
      <c r="E1657" s="14">
        <v>0.31</v>
      </c>
      <c r="F1657" s="20"/>
      <c r="G1657" s="20"/>
      <c r="H1657" s="91">
        <f t="shared" si="1"/>
        <v>0.31</v>
      </c>
      <c r="I1657" s="5" t="s">
        <v>7997</v>
      </c>
      <c r="J1657" s="5" t="s">
        <v>7998</v>
      </c>
      <c r="K1657" s="5" t="s">
        <v>7999</v>
      </c>
    </row>
    <row r="1658">
      <c r="A1658" s="5" t="s">
        <v>5699</v>
      </c>
      <c r="B1658" s="5" t="s">
        <v>12296</v>
      </c>
      <c r="C1658" s="6">
        <v>1993.0</v>
      </c>
      <c r="D1658" s="19">
        <v>227.0</v>
      </c>
      <c r="E1658" s="14">
        <v>0.9</v>
      </c>
      <c r="F1658" s="20"/>
      <c r="G1658" s="20"/>
      <c r="H1658" s="91">
        <f t="shared" si="1"/>
        <v>0.9</v>
      </c>
      <c r="I1658" s="5" t="s">
        <v>5765</v>
      </c>
      <c r="J1658" s="5" t="s">
        <v>5766</v>
      </c>
      <c r="K1658" s="5" t="s">
        <v>5767</v>
      </c>
    </row>
    <row r="1659">
      <c r="A1659" s="5" t="s">
        <v>4844</v>
      </c>
      <c r="B1659" s="5" t="s">
        <v>12222</v>
      </c>
      <c r="C1659" s="6">
        <v>1993.0</v>
      </c>
      <c r="D1659" s="19">
        <v>230.0</v>
      </c>
      <c r="E1659" s="14">
        <v>0.3</v>
      </c>
      <c r="F1659" s="20"/>
      <c r="G1659" s="20"/>
      <c r="H1659" s="91">
        <f t="shared" si="1"/>
        <v>0.3</v>
      </c>
      <c r="I1659" s="5" t="s">
        <v>5768</v>
      </c>
      <c r="J1659" s="5" t="s">
        <v>5769</v>
      </c>
      <c r="K1659" s="5" t="s">
        <v>5770</v>
      </c>
    </row>
    <row r="1660">
      <c r="A1660" s="5" t="s">
        <v>5108</v>
      </c>
      <c r="B1660" s="5" t="s">
        <v>12251</v>
      </c>
      <c r="C1660" s="6">
        <v>1993.0</v>
      </c>
      <c r="D1660" s="19">
        <v>265.0</v>
      </c>
      <c r="E1660" s="14">
        <v>0.65</v>
      </c>
      <c r="F1660" s="20"/>
      <c r="G1660" s="20"/>
      <c r="H1660" s="91">
        <f t="shared" si="1"/>
        <v>0.65</v>
      </c>
      <c r="I1660" s="5" t="s">
        <v>5771</v>
      </c>
      <c r="J1660" s="5" t="s">
        <v>5772</v>
      </c>
      <c r="K1660" s="5" t="s">
        <v>5773</v>
      </c>
    </row>
    <row r="1661">
      <c r="A1661" s="5" t="s">
        <v>2172</v>
      </c>
      <c r="B1661" s="5" t="s">
        <v>12219</v>
      </c>
      <c r="C1661" s="6">
        <v>1993.0</v>
      </c>
      <c r="D1661" s="19">
        <v>280.0</v>
      </c>
      <c r="E1661" s="14">
        <v>0.7</v>
      </c>
      <c r="F1661" s="6">
        <v>1.0</v>
      </c>
      <c r="G1661" s="5" t="s">
        <v>1650</v>
      </c>
      <c r="H1661" s="20">
        <f t="shared" si="1"/>
        <v>0</v>
      </c>
      <c r="I1661" s="5" t="s">
        <v>2474</v>
      </c>
      <c r="J1661" s="5" t="s">
        <v>2475</v>
      </c>
      <c r="K1661" s="5" t="s">
        <v>2476</v>
      </c>
    </row>
    <row r="1662">
      <c r="A1662" s="5" t="s">
        <v>1752</v>
      </c>
      <c r="B1662" s="5" t="s">
        <v>12219</v>
      </c>
      <c r="C1662" s="6">
        <v>1993.0</v>
      </c>
      <c r="D1662" s="19">
        <v>300.0</v>
      </c>
      <c r="E1662" s="14">
        <v>1.66</v>
      </c>
      <c r="F1662" s="6">
        <v>1.0</v>
      </c>
      <c r="G1662" s="5" t="s">
        <v>1650</v>
      </c>
      <c r="H1662" s="20">
        <f t="shared" si="1"/>
        <v>0</v>
      </c>
      <c r="I1662" s="5" t="s">
        <v>2477</v>
      </c>
      <c r="J1662" s="5" t="s">
        <v>2478</v>
      </c>
      <c r="K1662" s="5" t="s">
        <v>2479</v>
      </c>
    </row>
    <row r="1663">
      <c r="A1663" s="5" t="s">
        <v>7448</v>
      </c>
      <c r="B1663" s="5" t="s">
        <v>11873</v>
      </c>
      <c r="C1663" s="6">
        <v>1993.0</v>
      </c>
      <c r="D1663" s="6">
        <v>305.0</v>
      </c>
      <c r="E1663" s="14">
        <v>0.33</v>
      </c>
      <c r="F1663" s="20"/>
      <c r="G1663" s="20"/>
      <c r="H1663" s="91">
        <f t="shared" si="1"/>
        <v>0.33</v>
      </c>
      <c r="I1663" s="5" t="s">
        <v>8000</v>
      </c>
      <c r="J1663" s="5" t="s">
        <v>8001</v>
      </c>
      <c r="K1663" s="5" t="s">
        <v>8002</v>
      </c>
    </row>
    <row r="1664">
      <c r="A1664" s="5" t="s">
        <v>5637</v>
      </c>
      <c r="B1664" s="5" t="s">
        <v>12238</v>
      </c>
      <c r="C1664" s="6">
        <v>1993.0</v>
      </c>
      <c r="D1664" s="19">
        <v>315.0</v>
      </c>
      <c r="E1664" s="14">
        <v>0.8</v>
      </c>
      <c r="F1664" s="20"/>
      <c r="G1664" s="20"/>
      <c r="H1664" s="91">
        <f t="shared" si="1"/>
        <v>0.8</v>
      </c>
      <c r="I1664" s="5" t="s">
        <v>5774</v>
      </c>
      <c r="J1664" s="5" t="s">
        <v>5775</v>
      </c>
      <c r="K1664" s="5" t="s">
        <v>5776</v>
      </c>
    </row>
    <row r="1665">
      <c r="A1665" s="5" t="s">
        <v>7851</v>
      </c>
      <c r="B1665" s="5" t="s">
        <v>11863</v>
      </c>
      <c r="C1665" s="6">
        <v>1993.0</v>
      </c>
      <c r="D1665" s="6">
        <v>331.0</v>
      </c>
      <c r="E1665" s="14">
        <v>0.99</v>
      </c>
      <c r="F1665" s="20"/>
      <c r="G1665" s="20"/>
      <c r="H1665" s="91">
        <f t="shared" si="1"/>
        <v>0.99</v>
      </c>
      <c r="I1665" s="5" t="s">
        <v>8003</v>
      </c>
      <c r="J1665" s="5" t="s">
        <v>8004</v>
      </c>
      <c r="K1665" s="5" t="s">
        <v>8005</v>
      </c>
    </row>
    <row r="1666">
      <c r="A1666" s="5" t="s">
        <v>7085</v>
      </c>
      <c r="B1666" s="5" t="s">
        <v>11754</v>
      </c>
      <c r="C1666" s="6">
        <v>1993.0</v>
      </c>
      <c r="D1666" s="6">
        <v>345.0</v>
      </c>
      <c r="E1666" s="14">
        <v>0.75</v>
      </c>
      <c r="F1666" s="20"/>
      <c r="G1666" s="20"/>
      <c r="H1666" s="91">
        <f t="shared" si="1"/>
        <v>0.75</v>
      </c>
      <c r="I1666" s="5" t="s">
        <v>8006</v>
      </c>
      <c r="J1666" s="5" t="s">
        <v>8007</v>
      </c>
      <c r="K1666" s="5" t="s">
        <v>8008</v>
      </c>
    </row>
    <row r="1667">
      <c r="A1667" s="5" t="s">
        <v>7292</v>
      </c>
      <c r="B1667" s="5" t="s">
        <v>11873</v>
      </c>
      <c r="C1667" s="6">
        <v>1993.0</v>
      </c>
      <c r="D1667" s="6">
        <v>350.0</v>
      </c>
      <c r="E1667" s="14">
        <v>0.2</v>
      </c>
      <c r="F1667" s="20"/>
      <c r="G1667" s="20"/>
      <c r="H1667" s="91">
        <f t="shared" si="1"/>
        <v>0.2</v>
      </c>
      <c r="I1667" s="5" t="s">
        <v>8009</v>
      </c>
      <c r="J1667" s="5" t="s">
        <v>8010</v>
      </c>
      <c r="K1667" s="5" t="s">
        <v>8011</v>
      </c>
    </row>
    <row r="1668">
      <c r="A1668" s="5" t="s">
        <v>2362</v>
      </c>
      <c r="B1668" s="5" t="s">
        <v>12219</v>
      </c>
      <c r="C1668" s="6">
        <v>1993.0</v>
      </c>
      <c r="D1668" s="19">
        <v>360.0</v>
      </c>
      <c r="E1668" s="14">
        <v>0.75</v>
      </c>
      <c r="F1668" s="6">
        <v>1.0</v>
      </c>
      <c r="G1668" s="5" t="s">
        <v>1650</v>
      </c>
      <c r="H1668" s="20">
        <f t="shared" si="1"/>
        <v>0</v>
      </c>
      <c r="I1668" s="5" t="s">
        <v>2480</v>
      </c>
      <c r="J1668" s="5" t="s">
        <v>2481</v>
      </c>
      <c r="K1668" s="5" t="s">
        <v>2482</v>
      </c>
    </row>
    <row r="1669">
      <c r="A1669" s="5" t="s">
        <v>1860</v>
      </c>
      <c r="B1669" s="5" t="s">
        <v>12219</v>
      </c>
      <c r="C1669" s="6">
        <v>1993.0</v>
      </c>
      <c r="D1669" s="19">
        <v>390.0</v>
      </c>
      <c r="E1669" s="14">
        <v>1.29</v>
      </c>
      <c r="F1669" s="6">
        <v>1.0</v>
      </c>
      <c r="G1669" s="5" t="s">
        <v>1650</v>
      </c>
      <c r="H1669" s="20">
        <f t="shared" si="1"/>
        <v>0</v>
      </c>
      <c r="I1669" s="5" t="s">
        <v>2483</v>
      </c>
      <c r="J1669" s="5" t="s">
        <v>2484</v>
      </c>
      <c r="K1669" s="5" t="s">
        <v>2485</v>
      </c>
    </row>
    <row r="1670">
      <c r="A1670" s="5" t="s">
        <v>1324</v>
      </c>
      <c r="B1670" s="5" t="s">
        <v>12219</v>
      </c>
      <c r="C1670" s="6">
        <v>1993.0</v>
      </c>
      <c r="D1670" s="19">
        <v>397.0</v>
      </c>
      <c r="E1670" s="14">
        <v>1.13</v>
      </c>
      <c r="F1670" s="6">
        <v>1.0</v>
      </c>
      <c r="G1670" s="5" t="s">
        <v>1650</v>
      </c>
      <c r="H1670" s="20">
        <f t="shared" si="1"/>
        <v>0</v>
      </c>
      <c r="I1670" s="5" t="s">
        <v>2486</v>
      </c>
      <c r="J1670" s="5" t="s">
        <v>2487</v>
      </c>
      <c r="K1670" s="5" t="s">
        <v>2488</v>
      </c>
    </row>
    <row r="1671">
      <c r="A1671" s="5" t="s">
        <v>7378</v>
      </c>
      <c r="B1671" s="5" t="s">
        <v>11873</v>
      </c>
      <c r="C1671" s="6">
        <v>1993.0</v>
      </c>
      <c r="D1671" s="6">
        <v>400.0</v>
      </c>
      <c r="E1671" s="14">
        <v>0.45</v>
      </c>
      <c r="F1671" s="20"/>
      <c r="G1671" s="20"/>
      <c r="H1671" s="91">
        <f t="shared" si="1"/>
        <v>0.45</v>
      </c>
      <c r="I1671" s="5" t="s">
        <v>8012</v>
      </c>
      <c r="J1671" s="5" t="s">
        <v>8013</v>
      </c>
      <c r="K1671" s="5" t="s">
        <v>8014</v>
      </c>
    </row>
    <row r="1672">
      <c r="A1672" s="5" t="s">
        <v>7128</v>
      </c>
      <c r="B1672" s="5" t="s">
        <v>11754</v>
      </c>
      <c r="C1672" s="6">
        <v>1993.0</v>
      </c>
      <c r="D1672" s="6">
        <v>411.0</v>
      </c>
      <c r="E1672" s="14">
        <v>0.3</v>
      </c>
      <c r="F1672" s="20"/>
      <c r="G1672" s="20"/>
      <c r="H1672" s="91">
        <f t="shared" si="1"/>
        <v>0.3</v>
      </c>
      <c r="I1672" s="5" t="s">
        <v>12297</v>
      </c>
      <c r="J1672" s="5" t="s">
        <v>12298</v>
      </c>
      <c r="K1672" s="5" t="s">
        <v>12299</v>
      </c>
    </row>
    <row r="1673">
      <c r="A1673" s="5" t="s">
        <v>7653</v>
      </c>
      <c r="B1673" s="5" t="s">
        <v>11843</v>
      </c>
      <c r="C1673" s="6">
        <v>1993.0</v>
      </c>
      <c r="D1673" s="6">
        <v>421.0</v>
      </c>
      <c r="E1673" s="14">
        <v>0.2</v>
      </c>
      <c r="F1673" s="20"/>
      <c r="G1673" s="20"/>
      <c r="H1673" s="91">
        <f t="shared" si="1"/>
        <v>0.2</v>
      </c>
      <c r="I1673" s="5" t="s">
        <v>8015</v>
      </c>
      <c r="J1673" s="5" t="s">
        <v>8016</v>
      </c>
      <c r="K1673" s="5" t="s">
        <v>8017</v>
      </c>
    </row>
    <row r="1674">
      <c r="A1674" s="5" t="s">
        <v>1496</v>
      </c>
      <c r="B1674" s="5" t="s">
        <v>12219</v>
      </c>
      <c r="C1674" s="6">
        <v>1993.0</v>
      </c>
      <c r="D1674" s="19">
        <v>430.0</v>
      </c>
      <c r="E1674" s="14">
        <v>1.19</v>
      </c>
      <c r="F1674" s="20"/>
      <c r="G1674" s="20"/>
      <c r="H1674" s="91">
        <f t="shared" si="1"/>
        <v>1.19</v>
      </c>
      <c r="I1674" s="5" t="s">
        <v>2489</v>
      </c>
      <c r="J1674" s="5" t="s">
        <v>2490</v>
      </c>
      <c r="K1674" s="5" t="s">
        <v>2491</v>
      </c>
    </row>
    <row r="1675">
      <c r="A1675" s="5" t="s">
        <v>6991</v>
      </c>
      <c r="B1675" s="5" t="s">
        <v>11863</v>
      </c>
      <c r="C1675" s="6">
        <v>1993.0</v>
      </c>
      <c r="D1675" s="6">
        <v>445.0</v>
      </c>
      <c r="E1675" s="14">
        <v>0.2</v>
      </c>
      <c r="F1675" s="20"/>
      <c r="G1675" s="20"/>
      <c r="H1675" s="91">
        <f t="shared" si="1"/>
        <v>0.2</v>
      </c>
      <c r="I1675" s="5" t="s">
        <v>8018</v>
      </c>
      <c r="J1675" s="5" t="s">
        <v>8019</v>
      </c>
      <c r="K1675" s="5" t="s">
        <v>8020</v>
      </c>
    </row>
    <row r="1676">
      <c r="A1676" s="5" t="s">
        <v>7178</v>
      </c>
      <c r="B1676" s="5" t="s">
        <v>11873</v>
      </c>
      <c r="C1676" s="6">
        <v>1993.0</v>
      </c>
      <c r="D1676" s="6">
        <v>450.0</v>
      </c>
      <c r="E1676" s="14">
        <v>0.25</v>
      </c>
      <c r="F1676" s="20"/>
      <c r="G1676" s="20"/>
      <c r="H1676" s="91">
        <f t="shared" si="1"/>
        <v>0.25</v>
      </c>
      <c r="I1676" s="5" t="s">
        <v>8021</v>
      </c>
      <c r="J1676" s="5" t="s">
        <v>8022</v>
      </c>
      <c r="K1676" s="5" t="s">
        <v>8023</v>
      </c>
    </row>
    <row r="1677">
      <c r="A1677" s="5" t="s">
        <v>2227</v>
      </c>
      <c r="B1677" s="5" t="s">
        <v>12219</v>
      </c>
      <c r="C1677" s="6">
        <v>1993.0</v>
      </c>
      <c r="D1677" s="19">
        <v>460.0</v>
      </c>
      <c r="E1677" s="14">
        <v>1.25</v>
      </c>
      <c r="F1677" s="20"/>
      <c r="G1677" s="20"/>
      <c r="H1677" s="91">
        <f t="shared" si="1"/>
        <v>1.25</v>
      </c>
      <c r="I1677" s="5" t="s">
        <v>2492</v>
      </c>
      <c r="J1677" s="5" t="s">
        <v>2493</v>
      </c>
      <c r="K1677" s="5" t="s">
        <v>2494</v>
      </c>
    </row>
    <row r="1678">
      <c r="A1678" s="5" t="s">
        <v>7369</v>
      </c>
      <c r="B1678" s="5" t="s">
        <v>11873</v>
      </c>
      <c r="C1678" s="6">
        <v>1993.0</v>
      </c>
      <c r="D1678" s="6">
        <v>500.0</v>
      </c>
      <c r="E1678" s="14">
        <v>0.31</v>
      </c>
      <c r="F1678" s="20"/>
      <c r="G1678" s="20"/>
      <c r="H1678" s="91">
        <f t="shared" si="1"/>
        <v>0.31</v>
      </c>
      <c r="I1678" s="5" t="s">
        <v>8024</v>
      </c>
      <c r="J1678" s="5" t="s">
        <v>8025</v>
      </c>
      <c r="K1678" s="5" t="s">
        <v>8026</v>
      </c>
    </row>
    <row r="1679">
      <c r="A1679" s="5" t="s">
        <v>2337</v>
      </c>
      <c r="B1679" s="5" t="s">
        <v>12219</v>
      </c>
      <c r="C1679" s="6">
        <v>1993.0</v>
      </c>
      <c r="D1679" s="19">
        <v>529.0</v>
      </c>
      <c r="E1679" s="14">
        <v>0.8</v>
      </c>
      <c r="F1679" s="20"/>
      <c r="G1679" s="20"/>
      <c r="H1679" s="91">
        <f t="shared" si="1"/>
        <v>0.8</v>
      </c>
      <c r="I1679" s="5" t="s">
        <v>2495</v>
      </c>
      <c r="J1679" s="5" t="s">
        <v>2496</v>
      </c>
      <c r="K1679" s="5" t="s">
        <v>2497</v>
      </c>
    </row>
    <row r="1680">
      <c r="A1680" s="5" t="s">
        <v>2498</v>
      </c>
      <c r="B1680" s="5" t="s">
        <v>12219</v>
      </c>
      <c r="C1680" s="6">
        <v>1993.0</v>
      </c>
      <c r="D1680" s="19">
        <v>557.0</v>
      </c>
      <c r="E1680" s="14">
        <v>1.5</v>
      </c>
      <c r="F1680" s="20"/>
      <c r="G1680" s="20"/>
      <c r="H1680" s="91">
        <f t="shared" si="1"/>
        <v>1.5</v>
      </c>
      <c r="I1680" s="5" t="s">
        <v>2499</v>
      </c>
      <c r="J1680" s="5" t="s">
        <v>2500</v>
      </c>
      <c r="K1680" s="5" t="s">
        <v>2501</v>
      </c>
    </row>
    <row r="1681">
      <c r="A1681" s="5" t="s">
        <v>5777</v>
      </c>
      <c r="B1681" s="5" t="s">
        <v>12247</v>
      </c>
      <c r="C1681" s="6">
        <v>1993.0</v>
      </c>
      <c r="D1681" s="19">
        <v>572.0</v>
      </c>
      <c r="E1681" s="14">
        <v>1.15</v>
      </c>
      <c r="F1681" s="20"/>
      <c r="G1681" s="20"/>
      <c r="H1681" s="91">
        <f t="shared" si="1"/>
        <v>1.15</v>
      </c>
      <c r="I1681" s="5" t="s">
        <v>5778</v>
      </c>
      <c r="J1681" s="5" t="s">
        <v>5779</v>
      </c>
      <c r="K1681" s="5" t="s">
        <v>5780</v>
      </c>
    </row>
    <row r="1682">
      <c r="A1682" s="5" t="s">
        <v>2427</v>
      </c>
      <c r="B1682" s="5" t="s">
        <v>12219</v>
      </c>
      <c r="C1682" s="6">
        <v>1993.0</v>
      </c>
      <c r="D1682" s="19">
        <v>603.0</v>
      </c>
      <c r="E1682" s="14">
        <v>1.25</v>
      </c>
      <c r="F1682" s="6">
        <v>1.0</v>
      </c>
      <c r="G1682" s="5" t="s">
        <v>1650</v>
      </c>
      <c r="H1682" s="20">
        <f t="shared" si="1"/>
        <v>0</v>
      </c>
      <c r="I1682" s="5" t="s">
        <v>2502</v>
      </c>
      <c r="J1682" s="5" t="s">
        <v>2503</v>
      </c>
      <c r="K1682" s="5" t="s">
        <v>2504</v>
      </c>
    </row>
    <row r="1683">
      <c r="A1683" s="5" t="s">
        <v>7678</v>
      </c>
      <c r="B1683" s="5" t="s">
        <v>11873</v>
      </c>
      <c r="C1683" s="6">
        <v>1993.0</v>
      </c>
      <c r="D1683" s="6">
        <v>635.0</v>
      </c>
      <c r="E1683" s="14">
        <v>0.2</v>
      </c>
      <c r="F1683" s="20"/>
      <c r="G1683" s="20"/>
      <c r="H1683" s="91">
        <f t="shared" si="1"/>
        <v>0.2</v>
      </c>
      <c r="I1683" s="5" t="s">
        <v>8027</v>
      </c>
      <c r="J1683" s="5" t="s">
        <v>8028</v>
      </c>
      <c r="K1683" s="5" t="s">
        <v>8029</v>
      </c>
    </row>
    <row r="1684">
      <c r="A1684" s="5" t="s">
        <v>7231</v>
      </c>
      <c r="B1684" s="5" t="s">
        <v>11873</v>
      </c>
      <c r="C1684" s="6">
        <v>1993.0</v>
      </c>
      <c r="D1684" s="6">
        <v>640.0</v>
      </c>
      <c r="E1684" s="14">
        <v>0.2</v>
      </c>
      <c r="F1684" s="20"/>
      <c r="G1684" s="20"/>
      <c r="H1684" s="91">
        <f t="shared" si="1"/>
        <v>0.2</v>
      </c>
      <c r="I1684" s="5" t="s">
        <v>8030</v>
      </c>
      <c r="J1684" s="5" t="s">
        <v>8031</v>
      </c>
      <c r="K1684" s="5" t="s">
        <v>8032</v>
      </c>
    </row>
    <row r="1685">
      <c r="A1685" s="5" t="s">
        <v>7017</v>
      </c>
      <c r="B1685" s="5" t="s">
        <v>11754</v>
      </c>
      <c r="C1685" s="6">
        <v>1993.0</v>
      </c>
      <c r="D1685" s="6">
        <v>660.0</v>
      </c>
      <c r="E1685" s="14">
        <v>0.34</v>
      </c>
      <c r="F1685" s="20"/>
      <c r="G1685" s="20"/>
      <c r="H1685" s="91">
        <f t="shared" si="1"/>
        <v>0.34</v>
      </c>
      <c r="I1685" s="5" t="s">
        <v>8033</v>
      </c>
      <c r="J1685" s="5" t="s">
        <v>8034</v>
      </c>
      <c r="K1685" s="5" t="s">
        <v>8035</v>
      </c>
    </row>
    <row r="1686">
      <c r="A1686" s="5" t="s">
        <v>7184</v>
      </c>
      <c r="B1686" s="5" t="s">
        <v>11873</v>
      </c>
      <c r="C1686" s="6">
        <v>1993.0</v>
      </c>
      <c r="D1686" s="6">
        <v>670.0</v>
      </c>
      <c r="E1686" s="14">
        <v>0.2</v>
      </c>
      <c r="F1686" s="20"/>
      <c r="G1686" s="20"/>
      <c r="H1686" s="91">
        <f t="shared" si="1"/>
        <v>0.2</v>
      </c>
      <c r="I1686" s="5" t="s">
        <v>8036</v>
      </c>
      <c r="J1686" s="5" t="s">
        <v>8037</v>
      </c>
      <c r="K1686" s="5" t="s">
        <v>8038</v>
      </c>
    </row>
    <row r="1687">
      <c r="A1687" s="5" t="s">
        <v>5272</v>
      </c>
      <c r="B1687" s="5" t="s">
        <v>12238</v>
      </c>
      <c r="C1687" s="6">
        <v>1993.0</v>
      </c>
      <c r="D1687" s="19">
        <v>675.0</v>
      </c>
      <c r="E1687" s="14">
        <v>0.34</v>
      </c>
      <c r="F1687" s="20"/>
      <c r="G1687" s="20"/>
      <c r="H1687" s="91">
        <f t="shared" si="1"/>
        <v>0.34</v>
      </c>
      <c r="I1687" s="5" t="s">
        <v>5781</v>
      </c>
      <c r="J1687" s="5" t="s">
        <v>5782</v>
      </c>
      <c r="K1687" s="5" t="s">
        <v>5783</v>
      </c>
    </row>
    <row r="1688">
      <c r="A1688" s="5" t="s">
        <v>5596</v>
      </c>
      <c r="B1688" s="5" t="s">
        <v>12247</v>
      </c>
      <c r="C1688" s="6">
        <v>1993.0</v>
      </c>
      <c r="D1688" s="19">
        <v>680.0</v>
      </c>
      <c r="E1688" s="14">
        <v>0.31</v>
      </c>
      <c r="F1688" s="20"/>
      <c r="G1688" s="20"/>
      <c r="H1688" s="91">
        <f t="shared" si="1"/>
        <v>0.31</v>
      </c>
      <c r="I1688" s="5" t="s">
        <v>5784</v>
      </c>
      <c r="J1688" s="5" t="s">
        <v>5785</v>
      </c>
      <c r="K1688" s="5" t="s">
        <v>5786</v>
      </c>
    </row>
    <row r="1689">
      <c r="A1689" s="5" t="s">
        <v>802</v>
      </c>
      <c r="B1689" s="5" t="s">
        <v>12219</v>
      </c>
      <c r="C1689" s="6">
        <v>1993.0</v>
      </c>
      <c r="D1689" s="19">
        <v>700.0</v>
      </c>
      <c r="E1689" s="14">
        <v>2.0</v>
      </c>
      <c r="F1689" s="20"/>
      <c r="G1689" s="20"/>
      <c r="H1689" s="91">
        <f t="shared" si="1"/>
        <v>2</v>
      </c>
      <c r="I1689" s="5" t="s">
        <v>2505</v>
      </c>
      <c r="J1689" s="5" t="s">
        <v>2506</v>
      </c>
      <c r="K1689" s="5" t="s">
        <v>2507</v>
      </c>
    </row>
    <row r="1690">
      <c r="A1690" s="5" t="s">
        <v>5787</v>
      </c>
      <c r="B1690" s="5" t="s">
        <v>12221</v>
      </c>
      <c r="C1690" s="6">
        <v>1993.0</v>
      </c>
      <c r="D1690" s="19">
        <v>701.0</v>
      </c>
      <c r="E1690" s="14">
        <v>1.5</v>
      </c>
      <c r="F1690" s="20"/>
      <c r="G1690" s="20"/>
      <c r="H1690" s="91">
        <f t="shared" si="1"/>
        <v>1.5</v>
      </c>
      <c r="I1690" s="5" t="s">
        <v>5788</v>
      </c>
      <c r="J1690" s="5" t="s">
        <v>5789</v>
      </c>
      <c r="K1690" s="5" t="s">
        <v>5790</v>
      </c>
    </row>
    <row r="1691">
      <c r="A1691" s="5" t="s">
        <v>8039</v>
      </c>
      <c r="B1691" s="5" t="s">
        <v>11873</v>
      </c>
      <c r="C1691" s="6">
        <v>1993.0</v>
      </c>
      <c r="D1691" s="6">
        <v>701.0</v>
      </c>
      <c r="E1691" s="14">
        <v>1.5</v>
      </c>
      <c r="F1691" s="20"/>
      <c r="G1691" s="20"/>
      <c r="H1691" s="91">
        <f t="shared" si="1"/>
        <v>1.5</v>
      </c>
      <c r="I1691" s="5" t="s">
        <v>5788</v>
      </c>
      <c r="J1691" s="5" t="s">
        <v>5789</v>
      </c>
      <c r="K1691" s="5" t="s">
        <v>5790</v>
      </c>
    </row>
    <row r="1692">
      <c r="A1692" s="5" t="s">
        <v>5716</v>
      </c>
      <c r="B1692" s="5" t="s">
        <v>12227</v>
      </c>
      <c r="C1692" s="6">
        <v>1993.0</v>
      </c>
      <c r="D1692" s="19">
        <v>710.0</v>
      </c>
      <c r="E1692" s="14">
        <v>0.87</v>
      </c>
      <c r="F1692" s="20"/>
      <c r="G1692" s="20"/>
      <c r="H1692" s="91">
        <f t="shared" si="1"/>
        <v>0.87</v>
      </c>
      <c r="I1692" s="5" t="s">
        <v>5791</v>
      </c>
      <c r="J1692" s="5" t="s">
        <v>5792</v>
      </c>
      <c r="K1692" s="5" t="s">
        <v>5793</v>
      </c>
    </row>
    <row r="1693">
      <c r="A1693" s="5" t="s">
        <v>7282</v>
      </c>
      <c r="B1693" s="5" t="s">
        <v>11873</v>
      </c>
      <c r="C1693" s="6">
        <v>1993.0</v>
      </c>
      <c r="D1693" s="6">
        <v>745.0</v>
      </c>
      <c r="E1693" s="14">
        <v>0.34</v>
      </c>
      <c r="F1693" s="20"/>
      <c r="G1693" s="20"/>
      <c r="H1693" s="91">
        <f t="shared" si="1"/>
        <v>0.34</v>
      </c>
      <c r="I1693" s="5" t="s">
        <v>8040</v>
      </c>
      <c r="J1693" s="5" t="s">
        <v>8041</v>
      </c>
      <c r="K1693" s="5" t="s">
        <v>8042</v>
      </c>
    </row>
    <row r="1694">
      <c r="A1694" s="5" t="s">
        <v>1660</v>
      </c>
      <c r="B1694" s="5" t="s">
        <v>12219</v>
      </c>
      <c r="C1694" s="6">
        <v>1993.0</v>
      </c>
      <c r="D1694" s="19">
        <v>750.0</v>
      </c>
      <c r="E1694" s="14">
        <v>0.38</v>
      </c>
      <c r="F1694" s="6">
        <v>1.0</v>
      </c>
      <c r="G1694" s="5" t="s">
        <v>1650</v>
      </c>
      <c r="H1694" s="20">
        <f t="shared" si="1"/>
        <v>0</v>
      </c>
      <c r="I1694" s="5" t="s">
        <v>2508</v>
      </c>
      <c r="J1694" s="5" t="s">
        <v>2509</v>
      </c>
      <c r="K1694" s="5" t="s">
        <v>2510</v>
      </c>
    </row>
    <row r="1695">
      <c r="A1695" s="5" t="s">
        <v>7296</v>
      </c>
      <c r="B1695" s="5" t="s">
        <v>11873</v>
      </c>
      <c r="C1695" s="6">
        <v>1993.0</v>
      </c>
      <c r="D1695" s="6">
        <v>765.0</v>
      </c>
      <c r="E1695" s="14">
        <v>0.33</v>
      </c>
      <c r="F1695" s="20"/>
      <c r="G1695" s="20"/>
      <c r="H1695" s="91">
        <f t="shared" si="1"/>
        <v>0.33</v>
      </c>
      <c r="I1695" s="5" t="s">
        <v>8043</v>
      </c>
      <c r="J1695" s="5" t="s">
        <v>8044</v>
      </c>
      <c r="K1695" s="5" t="s">
        <v>8045</v>
      </c>
    </row>
    <row r="1696">
      <c r="A1696" s="5" t="s">
        <v>5787</v>
      </c>
      <c r="B1696" s="5" t="s">
        <v>12221</v>
      </c>
      <c r="C1696" s="6">
        <v>1994.0</v>
      </c>
      <c r="D1696" s="19">
        <v>1.0</v>
      </c>
      <c r="E1696" s="14">
        <v>1.75</v>
      </c>
      <c r="F1696" s="20"/>
      <c r="G1696" s="20"/>
      <c r="H1696" s="91">
        <f t="shared" si="1"/>
        <v>1.75</v>
      </c>
      <c r="I1696" s="5" t="s">
        <v>5794</v>
      </c>
      <c r="J1696" s="5" t="s">
        <v>5795</v>
      </c>
      <c r="K1696" s="5" t="s">
        <v>5796</v>
      </c>
    </row>
    <row r="1697">
      <c r="A1697" s="5" t="s">
        <v>802</v>
      </c>
      <c r="B1697" s="5" t="s">
        <v>12219</v>
      </c>
      <c r="C1697" s="6">
        <v>1994.0</v>
      </c>
      <c r="D1697" s="19">
        <v>34.0</v>
      </c>
      <c r="E1697" s="14">
        <v>1.5</v>
      </c>
      <c r="F1697" s="6">
        <v>1.0</v>
      </c>
      <c r="G1697" s="5" t="s">
        <v>1650</v>
      </c>
      <c r="H1697" s="20">
        <f t="shared" si="1"/>
        <v>0</v>
      </c>
      <c r="I1697" s="5" t="s">
        <v>2511</v>
      </c>
      <c r="J1697" s="5" t="s">
        <v>2512</v>
      </c>
      <c r="K1697" s="5" t="s">
        <v>2513</v>
      </c>
    </row>
    <row r="1698">
      <c r="A1698" s="5" t="s">
        <v>5699</v>
      </c>
      <c r="B1698" s="5" t="s">
        <v>12296</v>
      </c>
      <c r="C1698" s="6">
        <v>1994.0</v>
      </c>
      <c r="D1698" s="19">
        <v>40.0</v>
      </c>
      <c r="E1698" s="14">
        <v>1.13</v>
      </c>
      <c r="F1698" s="20"/>
      <c r="G1698" s="20"/>
      <c r="H1698" s="91">
        <f t="shared" si="1"/>
        <v>1.13</v>
      </c>
      <c r="I1698" s="5" t="s">
        <v>5797</v>
      </c>
      <c r="J1698" s="5" t="s">
        <v>5798</v>
      </c>
      <c r="K1698" s="5" t="s">
        <v>5799</v>
      </c>
    </row>
    <row r="1699">
      <c r="A1699" s="5" t="s">
        <v>1496</v>
      </c>
      <c r="B1699" s="5" t="s">
        <v>12219</v>
      </c>
      <c r="C1699" s="6">
        <v>1994.0</v>
      </c>
      <c r="D1699" s="19">
        <v>65.0</v>
      </c>
      <c r="E1699" s="14">
        <v>0.38</v>
      </c>
      <c r="F1699" s="20"/>
      <c r="G1699" s="20"/>
      <c r="H1699" s="91">
        <f t="shared" si="1"/>
        <v>0.38</v>
      </c>
      <c r="I1699" s="5" t="s">
        <v>2515</v>
      </c>
      <c r="J1699" s="5" t="s">
        <v>2516</v>
      </c>
      <c r="K1699" s="5" t="s">
        <v>2517</v>
      </c>
    </row>
    <row r="1700">
      <c r="A1700" s="5" t="s">
        <v>7017</v>
      </c>
      <c r="B1700" s="5" t="s">
        <v>11754</v>
      </c>
      <c r="C1700" s="6">
        <v>1994.0</v>
      </c>
      <c r="D1700" s="6">
        <v>75.0</v>
      </c>
      <c r="E1700" s="14">
        <v>0.1</v>
      </c>
      <c r="F1700" s="20"/>
      <c r="G1700" s="20"/>
      <c r="H1700" s="91">
        <f t="shared" si="1"/>
        <v>0.1</v>
      </c>
      <c r="I1700" s="5" t="s">
        <v>8051</v>
      </c>
      <c r="J1700" s="5" t="s">
        <v>8052</v>
      </c>
      <c r="K1700" s="5" t="s">
        <v>8053</v>
      </c>
    </row>
    <row r="1701">
      <c r="A1701" s="5" t="s">
        <v>7369</v>
      </c>
      <c r="B1701" s="5" t="s">
        <v>11873</v>
      </c>
      <c r="C1701" s="6">
        <v>1994.0</v>
      </c>
      <c r="D1701" s="6">
        <v>80.0</v>
      </c>
      <c r="E1701" s="14">
        <v>0.2</v>
      </c>
      <c r="F1701" s="20"/>
      <c r="G1701" s="20"/>
      <c r="H1701" s="91">
        <f t="shared" si="1"/>
        <v>0.2</v>
      </c>
      <c r="I1701" s="5" t="s">
        <v>8054</v>
      </c>
      <c r="J1701" s="5" t="s">
        <v>8055</v>
      </c>
      <c r="K1701" s="5" t="s">
        <v>8056</v>
      </c>
    </row>
    <row r="1702">
      <c r="A1702" s="5" t="s">
        <v>1991</v>
      </c>
      <c r="B1702" s="5" t="s">
        <v>12219</v>
      </c>
      <c r="C1702" s="6">
        <v>1994.0</v>
      </c>
      <c r="D1702" s="19">
        <v>100.0</v>
      </c>
      <c r="E1702" s="14">
        <v>1.5</v>
      </c>
      <c r="F1702" s="20"/>
      <c r="G1702" s="20"/>
      <c r="H1702" s="91">
        <f t="shared" si="1"/>
        <v>1.5</v>
      </c>
      <c r="I1702" s="5" t="s">
        <v>2519</v>
      </c>
      <c r="J1702" s="5" t="s">
        <v>2520</v>
      </c>
      <c r="K1702" s="5" t="s">
        <v>2521</v>
      </c>
    </row>
    <row r="1703">
      <c r="A1703" s="5" t="s">
        <v>7128</v>
      </c>
      <c r="B1703" s="5" t="s">
        <v>11754</v>
      </c>
      <c r="C1703" s="6">
        <v>1994.0</v>
      </c>
      <c r="D1703" s="6">
        <v>110.0</v>
      </c>
      <c r="E1703" s="14">
        <v>0.28</v>
      </c>
      <c r="F1703" s="20"/>
      <c r="G1703" s="20"/>
      <c r="H1703" s="91">
        <f t="shared" si="1"/>
        <v>0.28</v>
      </c>
      <c r="I1703" s="5" t="s">
        <v>8057</v>
      </c>
      <c r="J1703" s="5" t="s">
        <v>8058</v>
      </c>
      <c r="K1703" s="5" t="s">
        <v>8059</v>
      </c>
    </row>
    <row r="1704">
      <c r="A1704" s="5" t="s">
        <v>7653</v>
      </c>
      <c r="B1704" s="5" t="s">
        <v>11843</v>
      </c>
      <c r="C1704" s="6">
        <v>1994.0</v>
      </c>
      <c r="D1704" s="6">
        <v>142.0</v>
      </c>
      <c r="E1704" s="14">
        <v>0.38</v>
      </c>
      <c r="F1704" s="20"/>
      <c r="G1704" s="20"/>
      <c r="H1704" s="91">
        <f t="shared" si="1"/>
        <v>0.38</v>
      </c>
      <c r="I1704" s="5" t="s">
        <v>8060</v>
      </c>
      <c r="J1704" s="5" t="s">
        <v>8061</v>
      </c>
      <c r="K1704" s="5" t="s">
        <v>8062</v>
      </c>
    </row>
    <row r="1705">
      <c r="A1705" s="5" t="s">
        <v>7851</v>
      </c>
      <c r="B1705" s="5" t="s">
        <v>11863</v>
      </c>
      <c r="C1705" s="6">
        <v>1994.0</v>
      </c>
      <c r="D1705" s="6">
        <v>149.0</v>
      </c>
      <c r="E1705" s="14">
        <v>0.1</v>
      </c>
      <c r="F1705" s="20"/>
      <c r="G1705" s="20"/>
      <c r="H1705" s="91">
        <f t="shared" si="1"/>
        <v>0.1</v>
      </c>
      <c r="I1705" s="5" t="s">
        <v>8063</v>
      </c>
      <c r="J1705" s="5" t="s">
        <v>8064</v>
      </c>
      <c r="K1705" s="5" t="s">
        <v>8065</v>
      </c>
    </row>
    <row r="1706">
      <c r="A1706" s="5" t="s">
        <v>7231</v>
      </c>
      <c r="B1706" s="5" t="s">
        <v>11873</v>
      </c>
      <c r="C1706" s="6">
        <v>1994.0</v>
      </c>
      <c r="D1706" s="6">
        <v>150.0</v>
      </c>
      <c r="E1706" s="14">
        <v>0.25</v>
      </c>
      <c r="F1706" s="20"/>
      <c r="G1706" s="20"/>
      <c r="H1706" s="91">
        <f t="shared" si="1"/>
        <v>0.25</v>
      </c>
      <c r="I1706" s="5" t="s">
        <v>8066</v>
      </c>
      <c r="J1706" s="5" t="s">
        <v>8067</v>
      </c>
      <c r="K1706" s="5" t="s">
        <v>8068</v>
      </c>
    </row>
    <row r="1707">
      <c r="A1707" s="5" t="s">
        <v>2449</v>
      </c>
      <c r="B1707" s="5" t="s">
        <v>12219</v>
      </c>
      <c r="C1707" s="6">
        <v>1994.0</v>
      </c>
      <c r="D1707" s="19">
        <v>158.0</v>
      </c>
      <c r="E1707" s="14">
        <v>5.5</v>
      </c>
      <c r="F1707" s="6">
        <v>1.0</v>
      </c>
      <c r="G1707" s="5" t="s">
        <v>1650</v>
      </c>
      <c r="H1707" s="20">
        <f t="shared" si="1"/>
        <v>0</v>
      </c>
      <c r="I1707" s="5" t="s">
        <v>2522</v>
      </c>
      <c r="J1707" s="5" t="s">
        <v>2523</v>
      </c>
      <c r="K1707" s="5" t="s">
        <v>2524</v>
      </c>
    </row>
    <row r="1708">
      <c r="A1708" s="5" t="s">
        <v>2362</v>
      </c>
      <c r="B1708" s="5" t="s">
        <v>12219</v>
      </c>
      <c r="C1708" s="6">
        <v>1994.0</v>
      </c>
      <c r="D1708" s="19">
        <v>165.0</v>
      </c>
      <c r="E1708" s="14">
        <v>0.27</v>
      </c>
      <c r="F1708" s="6">
        <v>1.0</v>
      </c>
      <c r="G1708" s="5" t="s">
        <v>1650</v>
      </c>
      <c r="H1708" s="20">
        <f t="shared" si="1"/>
        <v>0</v>
      </c>
      <c r="I1708" s="5" t="s">
        <v>2525</v>
      </c>
      <c r="J1708" s="5" t="s">
        <v>2526</v>
      </c>
      <c r="K1708" s="5" t="s">
        <v>2527</v>
      </c>
    </row>
    <row r="1709">
      <c r="A1709" s="5" t="s">
        <v>1324</v>
      </c>
      <c r="B1709" s="5" t="s">
        <v>12219</v>
      </c>
      <c r="C1709" s="6">
        <v>1994.0</v>
      </c>
      <c r="D1709" s="19">
        <v>180.0</v>
      </c>
      <c r="E1709" s="14">
        <v>1.25</v>
      </c>
      <c r="F1709" s="6">
        <v>1.0</v>
      </c>
      <c r="G1709" s="5" t="s">
        <v>1650</v>
      </c>
      <c r="H1709" s="20">
        <f t="shared" si="1"/>
        <v>0</v>
      </c>
      <c r="I1709" s="5" t="s">
        <v>2528</v>
      </c>
      <c r="J1709" s="5" t="s">
        <v>2529</v>
      </c>
      <c r="K1709" s="5" t="s">
        <v>2530</v>
      </c>
    </row>
    <row r="1710">
      <c r="A1710" s="5" t="s">
        <v>7337</v>
      </c>
      <c r="B1710" s="5" t="s">
        <v>11873</v>
      </c>
      <c r="C1710" s="6">
        <v>1994.0</v>
      </c>
      <c r="D1710" s="6">
        <v>190.0</v>
      </c>
      <c r="E1710" s="14">
        <v>0.28</v>
      </c>
      <c r="F1710" s="20"/>
      <c r="G1710" s="20"/>
      <c r="H1710" s="91">
        <f t="shared" si="1"/>
        <v>0.28</v>
      </c>
      <c r="I1710" s="5" t="s">
        <v>8069</v>
      </c>
      <c r="J1710" s="5" t="s">
        <v>8070</v>
      </c>
      <c r="K1710" s="5" t="s">
        <v>8071</v>
      </c>
    </row>
    <row r="1711">
      <c r="A1711" s="5" t="s">
        <v>5637</v>
      </c>
      <c r="B1711" s="5" t="s">
        <v>12238</v>
      </c>
      <c r="C1711" s="6">
        <v>1994.0</v>
      </c>
      <c r="D1711" s="19">
        <v>195.0</v>
      </c>
      <c r="E1711" s="14">
        <v>0.3</v>
      </c>
      <c r="F1711" s="20"/>
      <c r="G1711" s="20"/>
      <c r="H1711" s="91">
        <f t="shared" si="1"/>
        <v>0.3</v>
      </c>
      <c r="I1711" s="5" t="s">
        <v>5800</v>
      </c>
      <c r="J1711" s="5" t="s">
        <v>5801</v>
      </c>
      <c r="K1711" s="5" t="s">
        <v>5802</v>
      </c>
    </row>
    <row r="1712">
      <c r="A1712" s="5" t="s">
        <v>1752</v>
      </c>
      <c r="B1712" s="5" t="s">
        <v>12219</v>
      </c>
      <c r="C1712" s="6">
        <v>1994.0</v>
      </c>
      <c r="D1712" s="19">
        <v>200.0</v>
      </c>
      <c r="E1712" s="14">
        <v>1.04</v>
      </c>
      <c r="F1712" s="20"/>
      <c r="G1712" s="20"/>
      <c r="H1712" s="91">
        <f t="shared" si="1"/>
        <v>1.04</v>
      </c>
      <c r="I1712" s="5" t="s">
        <v>2532</v>
      </c>
      <c r="J1712" s="5" t="s">
        <v>2533</v>
      </c>
      <c r="K1712" s="5" t="s">
        <v>2534</v>
      </c>
    </row>
    <row r="1713">
      <c r="A1713" s="5" t="s">
        <v>8072</v>
      </c>
      <c r="B1713" s="5" t="s">
        <v>11855</v>
      </c>
      <c r="C1713" s="6">
        <v>1994.0</v>
      </c>
      <c r="D1713" s="6">
        <v>209.0</v>
      </c>
      <c r="E1713" s="14">
        <v>1.0</v>
      </c>
      <c r="F1713" s="20"/>
      <c r="G1713" s="20"/>
      <c r="H1713" s="91">
        <f t="shared" si="1"/>
        <v>1</v>
      </c>
      <c r="I1713" s="5" t="s">
        <v>8073</v>
      </c>
      <c r="J1713" s="5" t="s">
        <v>8074</v>
      </c>
      <c r="K1713" s="5" t="s">
        <v>8075</v>
      </c>
    </row>
    <row r="1714">
      <c r="A1714" s="5" t="s">
        <v>7873</v>
      </c>
      <c r="B1714" s="5" t="s">
        <v>11855</v>
      </c>
      <c r="C1714" s="6">
        <v>1994.0</v>
      </c>
      <c r="D1714" s="6">
        <v>216.0</v>
      </c>
      <c r="E1714" s="14">
        <v>1.0</v>
      </c>
      <c r="F1714" s="20"/>
      <c r="G1714" s="20"/>
      <c r="H1714" s="91">
        <f t="shared" si="1"/>
        <v>1</v>
      </c>
      <c r="I1714" s="5" t="s">
        <v>8076</v>
      </c>
      <c r="J1714" s="5" t="s">
        <v>8077</v>
      </c>
      <c r="K1714" s="5" t="s">
        <v>8078</v>
      </c>
    </row>
    <row r="1715">
      <c r="A1715" s="5" t="s">
        <v>5777</v>
      </c>
      <c r="B1715" s="5" t="s">
        <v>12247</v>
      </c>
      <c r="C1715" s="6">
        <v>1994.0</v>
      </c>
      <c r="D1715" s="19">
        <v>222.0</v>
      </c>
      <c r="E1715" s="14">
        <v>0.25</v>
      </c>
      <c r="F1715" s="20"/>
      <c r="G1715" s="20"/>
      <c r="H1715" s="91">
        <f t="shared" si="1"/>
        <v>0.25</v>
      </c>
      <c r="I1715" s="5" t="s">
        <v>5803</v>
      </c>
      <c r="J1715" s="5" t="s">
        <v>5804</v>
      </c>
      <c r="K1715" s="5" t="s">
        <v>5805</v>
      </c>
    </row>
    <row r="1716">
      <c r="A1716" s="5" t="s">
        <v>5656</v>
      </c>
      <c r="B1716" s="5" t="s">
        <v>12238</v>
      </c>
      <c r="C1716" s="6">
        <v>1994.0</v>
      </c>
      <c r="D1716" s="19">
        <v>230.0</v>
      </c>
      <c r="E1716" s="14">
        <v>0.2</v>
      </c>
      <c r="F1716" s="20"/>
      <c r="G1716" s="20"/>
      <c r="H1716" s="91">
        <f t="shared" si="1"/>
        <v>0.2</v>
      </c>
      <c r="I1716" s="5" t="s">
        <v>5806</v>
      </c>
      <c r="J1716" s="5" t="s">
        <v>5807</v>
      </c>
      <c r="K1716" s="5" t="s">
        <v>5808</v>
      </c>
    </row>
    <row r="1717">
      <c r="A1717" s="5" t="s">
        <v>7374</v>
      </c>
      <c r="B1717" s="5" t="s">
        <v>11873</v>
      </c>
      <c r="C1717" s="6">
        <v>1994.0</v>
      </c>
      <c r="D1717" s="6">
        <v>240.0</v>
      </c>
      <c r="E1717" s="14">
        <v>0.39</v>
      </c>
      <c r="F1717" s="20"/>
      <c r="G1717" s="20"/>
      <c r="H1717" s="91">
        <f t="shared" si="1"/>
        <v>0.39</v>
      </c>
      <c r="I1717" s="5" t="s">
        <v>8079</v>
      </c>
      <c r="J1717" s="5" t="s">
        <v>8080</v>
      </c>
      <c r="K1717" s="5" t="s">
        <v>8081</v>
      </c>
    </row>
    <row r="1718">
      <c r="A1718" s="5" t="s">
        <v>5272</v>
      </c>
      <c r="B1718" s="5" t="s">
        <v>12238</v>
      </c>
      <c r="C1718" s="6">
        <v>1994.0</v>
      </c>
      <c r="D1718" s="19">
        <v>243.0</v>
      </c>
      <c r="E1718" s="14">
        <v>0.28</v>
      </c>
      <c r="F1718" s="20"/>
      <c r="G1718" s="20"/>
      <c r="H1718" s="91">
        <f t="shared" si="1"/>
        <v>0.28</v>
      </c>
      <c r="I1718" s="5" t="s">
        <v>5809</v>
      </c>
      <c r="J1718" s="5" t="s">
        <v>5810</v>
      </c>
      <c r="K1718" s="5" t="s">
        <v>5811</v>
      </c>
    </row>
    <row r="1719">
      <c r="A1719" s="5" t="s">
        <v>1660</v>
      </c>
      <c r="B1719" s="5" t="s">
        <v>12219</v>
      </c>
      <c r="C1719" s="6">
        <v>1994.0</v>
      </c>
      <c r="D1719" s="19">
        <v>248.0</v>
      </c>
      <c r="E1719" s="14">
        <v>0.35</v>
      </c>
      <c r="F1719" s="6">
        <v>1.0</v>
      </c>
      <c r="G1719" s="5" t="s">
        <v>1650</v>
      </c>
      <c r="H1719" s="20">
        <f t="shared" si="1"/>
        <v>0</v>
      </c>
      <c r="I1719" s="5" t="s">
        <v>2535</v>
      </c>
      <c r="J1719" s="5" t="s">
        <v>2536</v>
      </c>
      <c r="K1719" s="5" t="s">
        <v>2537</v>
      </c>
    </row>
    <row r="1720">
      <c r="A1720" s="5" t="s">
        <v>5535</v>
      </c>
      <c r="B1720" s="5" t="s">
        <v>12247</v>
      </c>
      <c r="C1720" s="6">
        <v>1994.0</v>
      </c>
      <c r="D1720" s="19">
        <v>250.0</v>
      </c>
      <c r="E1720" s="14">
        <v>0.29</v>
      </c>
      <c r="F1720" s="20"/>
      <c r="G1720" s="20"/>
      <c r="H1720" s="91">
        <f t="shared" si="1"/>
        <v>0.29</v>
      </c>
      <c r="I1720" s="5" t="s">
        <v>5812</v>
      </c>
      <c r="J1720" s="5" t="s">
        <v>5813</v>
      </c>
      <c r="K1720" s="5" t="s">
        <v>5814</v>
      </c>
    </row>
    <row r="1721">
      <c r="A1721" s="5" t="s">
        <v>7184</v>
      </c>
      <c r="B1721" s="5" t="s">
        <v>11873</v>
      </c>
      <c r="C1721" s="6">
        <v>1994.0</v>
      </c>
      <c r="D1721" s="6">
        <v>260.0</v>
      </c>
      <c r="E1721" s="14">
        <v>0.28</v>
      </c>
      <c r="F1721" s="20"/>
      <c r="G1721" s="20"/>
      <c r="H1721" s="91">
        <f t="shared" si="1"/>
        <v>0.28</v>
      </c>
      <c r="I1721" s="5" t="s">
        <v>8082</v>
      </c>
      <c r="J1721" s="5" t="s">
        <v>8083</v>
      </c>
      <c r="K1721" s="5" t="s">
        <v>8084</v>
      </c>
    </row>
    <row r="1722">
      <c r="A1722" s="5" t="s">
        <v>2498</v>
      </c>
      <c r="B1722" s="5" t="s">
        <v>12219</v>
      </c>
      <c r="C1722" s="6">
        <v>1994.0</v>
      </c>
      <c r="D1722" s="19">
        <v>268.0</v>
      </c>
      <c r="E1722" s="14">
        <v>1.0</v>
      </c>
      <c r="F1722" s="6">
        <v>1.0</v>
      </c>
      <c r="G1722" s="5" t="s">
        <v>1650</v>
      </c>
      <c r="H1722" s="20">
        <f t="shared" si="1"/>
        <v>0</v>
      </c>
      <c r="I1722" s="5" t="s">
        <v>2538</v>
      </c>
      <c r="J1722" s="5" t="s">
        <v>2539</v>
      </c>
      <c r="K1722" s="5" t="s">
        <v>2540</v>
      </c>
    </row>
    <row r="1723">
      <c r="A1723" s="5" t="s">
        <v>2261</v>
      </c>
      <c r="B1723" s="5" t="s">
        <v>12219</v>
      </c>
      <c r="C1723" s="6">
        <v>1994.0</v>
      </c>
      <c r="D1723" s="19">
        <v>270.0</v>
      </c>
      <c r="E1723" s="14">
        <v>0.1</v>
      </c>
      <c r="F1723" s="6">
        <v>1.0</v>
      </c>
      <c r="G1723" s="5" t="s">
        <v>1650</v>
      </c>
      <c r="H1723" s="20">
        <f t="shared" si="1"/>
        <v>0</v>
      </c>
      <c r="I1723" s="5" t="s">
        <v>2541</v>
      </c>
      <c r="J1723" s="5" t="s">
        <v>2542</v>
      </c>
      <c r="K1723" s="5" t="s">
        <v>2543</v>
      </c>
    </row>
    <row r="1724">
      <c r="A1724" s="5" t="s">
        <v>2227</v>
      </c>
      <c r="B1724" s="5" t="s">
        <v>12219</v>
      </c>
      <c r="C1724" s="6">
        <v>1994.0</v>
      </c>
      <c r="D1724" s="19">
        <v>290.0</v>
      </c>
      <c r="E1724" s="14">
        <v>1.25</v>
      </c>
      <c r="F1724" s="6">
        <v>1.0</v>
      </c>
      <c r="G1724" s="5" t="s">
        <v>2544</v>
      </c>
      <c r="H1724" s="20">
        <f t="shared" si="1"/>
        <v>0</v>
      </c>
      <c r="I1724" s="5" t="s">
        <v>2545</v>
      </c>
      <c r="J1724" s="5" t="s">
        <v>2546</v>
      </c>
      <c r="K1724" s="5" t="s">
        <v>2547</v>
      </c>
    </row>
    <row r="1725">
      <c r="A1725" s="5" t="s">
        <v>5357</v>
      </c>
      <c r="B1725" s="5" t="s">
        <v>12247</v>
      </c>
      <c r="C1725" s="6">
        <v>1994.0</v>
      </c>
      <c r="D1725" s="19">
        <v>300.0</v>
      </c>
      <c r="E1725" s="14">
        <v>0.39</v>
      </c>
      <c r="F1725" s="20"/>
      <c r="G1725" s="20"/>
      <c r="H1725" s="91">
        <f t="shared" si="1"/>
        <v>0.39</v>
      </c>
      <c r="I1725" s="5" t="s">
        <v>5815</v>
      </c>
      <c r="J1725" s="5" t="s">
        <v>5816</v>
      </c>
      <c r="K1725" s="5" t="s">
        <v>5817</v>
      </c>
    </row>
    <row r="1726">
      <c r="A1726" s="5" t="s">
        <v>5596</v>
      </c>
      <c r="B1726" s="5" t="s">
        <v>12247</v>
      </c>
      <c r="C1726" s="6">
        <v>1994.0</v>
      </c>
      <c r="D1726" s="19">
        <v>305.0</v>
      </c>
      <c r="E1726" s="14">
        <v>0.3</v>
      </c>
      <c r="F1726" s="20"/>
      <c r="G1726" s="20"/>
      <c r="H1726" s="91">
        <f t="shared" si="1"/>
        <v>0.3</v>
      </c>
      <c r="I1726" s="5" t="s">
        <v>5818</v>
      </c>
      <c r="J1726" s="5" t="s">
        <v>5819</v>
      </c>
      <c r="K1726" s="5" t="s">
        <v>5820</v>
      </c>
    </row>
    <row r="1727">
      <c r="A1727" s="5" t="s">
        <v>1319</v>
      </c>
      <c r="B1727" s="5" t="s">
        <v>12219</v>
      </c>
      <c r="C1727" s="6">
        <v>1994.0</v>
      </c>
      <c r="D1727" s="19">
        <v>310.0</v>
      </c>
      <c r="E1727" s="14">
        <v>0.5</v>
      </c>
      <c r="F1727" s="20"/>
      <c r="G1727" s="20"/>
      <c r="H1727" s="91">
        <f t="shared" si="1"/>
        <v>0.5</v>
      </c>
      <c r="I1727" s="5" t="s">
        <v>2548</v>
      </c>
      <c r="J1727" s="5" t="s">
        <v>2549</v>
      </c>
      <c r="K1727" s="5" t="s">
        <v>2550</v>
      </c>
    </row>
    <row r="1728">
      <c r="A1728" s="5" t="s">
        <v>1586</v>
      </c>
      <c r="B1728" s="5" t="s">
        <v>12219</v>
      </c>
      <c r="C1728" s="6">
        <v>1994.0</v>
      </c>
      <c r="D1728" s="19">
        <v>320.0</v>
      </c>
      <c r="E1728" s="14">
        <v>0.5</v>
      </c>
      <c r="F1728" s="6">
        <v>1.0</v>
      </c>
      <c r="G1728" s="5" t="s">
        <v>2544</v>
      </c>
      <c r="H1728" s="20">
        <f t="shared" si="1"/>
        <v>0</v>
      </c>
      <c r="I1728" s="5" t="s">
        <v>2551</v>
      </c>
      <c r="J1728" s="5" t="s">
        <v>2552</v>
      </c>
      <c r="K1728" s="5" t="s">
        <v>2553</v>
      </c>
    </row>
    <row r="1729">
      <c r="A1729" s="5" t="s">
        <v>7383</v>
      </c>
      <c r="B1729" s="5" t="s">
        <v>11873</v>
      </c>
      <c r="C1729" s="6">
        <v>1994.0</v>
      </c>
      <c r="D1729" s="6">
        <v>335.0</v>
      </c>
      <c r="E1729" s="14">
        <v>0.26</v>
      </c>
      <c r="F1729" s="20"/>
      <c r="G1729" s="20"/>
      <c r="H1729" s="91">
        <f t="shared" si="1"/>
        <v>0.26</v>
      </c>
      <c r="I1729" s="5" t="s">
        <v>8085</v>
      </c>
      <c r="J1729" s="5" t="s">
        <v>8086</v>
      </c>
      <c r="K1729" s="5" t="s">
        <v>8087</v>
      </c>
    </row>
    <row r="1730">
      <c r="A1730" s="5" t="s">
        <v>7256</v>
      </c>
      <c r="B1730" s="5" t="s">
        <v>11863</v>
      </c>
      <c r="C1730" s="6">
        <v>1994.0</v>
      </c>
      <c r="D1730" s="6">
        <v>340.0</v>
      </c>
      <c r="E1730" s="14">
        <v>0.88</v>
      </c>
      <c r="F1730" s="20"/>
      <c r="G1730" s="20"/>
      <c r="H1730" s="91">
        <f t="shared" si="1"/>
        <v>0.88</v>
      </c>
      <c r="I1730" s="5" t="s">
        <v>8088</v>
      </c>
      <c r="J1730" s="5" t="s">
        <v>8089</v>
      </c>
      <c r="K1730" s="5" t="s">
        <v>8090</v>
      </c>
    </row>
    <row r="1731">
      <c r="A1731" s="5" t="s">
        <v>2234</v>
      </c>
      <c r="B1731" s="5" t="s">
        <v>12219</v>
      </c>
      <c r="C1731" s="6">
        <v>1994.0</v>
      </c>
      <c r="D1731" s="19">
        <v>400.0</v>
      </c>
      <c r="E1731" s="14">
        <v>0.49</v>
      </c>
      <c r="F1731" s="6">
        <v>1.0</v>
      </c>
      <c r="G1731" s="5" t="s">
        <v>1333</v>
      </c>
      <c r="H1731" s="20">
        <f t="shared" si="1"/>
        <v>0</v>
      </c>
      <c r="I1731" s="5" t="s">
        <v>2554</v>
      </c>
      <c r="J1731" s="5" t="s">
        <v>2555</v>
      </c>
      <c r="K1731" s="5" t="s">
        <v>2556</v>
      </c>
    </row>
    <row r="1732">
      <c r="A1732" s="5" t="s">
        <v>7085</v>
      </c>
      <c r="B1732" s="5" t="s">
        <v>11754</v>
      </c>
      <c r="C1732" s="6">
        <v>1994.0</v>
      </c>
      <c r="D1732" s="6">
        <v>420.0</v>
      </c>
      <c r="E1732" s="14">
        <v>0.29</v>
      </c>
      <c r="F1732" s="20"/>
      <c r="G1732" s="20"/>
      <c r="H1732" s="91">
        <f t="shared" si="1"/>
        <v>0.29</v>
      </c>
      <c r="I1732" s="5" t="s">
        <v>8091</v>
      </c>
      <c r="J1732" s="5" t="s">
        <v>8092</v>
      </c>
      <c r="K1732" s="5" t="s">
        <v>8093</v>
      </c>
    </row>
    <row r="1733">
      <c r="A1733" s="5" t="s">
        <v>1289</v>
      </c>
      <c r="B1733" s="5" t="s">
        <v>12219</v>
      </c>
      <c r="C1733" s="6">
        <v>1994.0</v>
      </c>
      <c r="D1733" s="19">
        <v>430.0</v>
      </c>
      <c r="E1733" s="14">
        <v>1.05</v>
      </c>
      <c r="F1733" s="6">
        <v>1.0</v>
      </c>
      <c r="G1733" s="5" t="s">
        <v>1650</v>
      </c>
      <c r="H1733" s="20">
        <f t="shared" si="1"/>
        <v>0</v>
      </c>
      <c r="I1733" s="5" t="s">
        <v>2557</v>
      </c>
      <c r="J1733" s="5" t="s">
        <v>2558</v>
      </c>
      <c r="K1733" s="5" t="s">
        <v>2559</v>
      </c>
    </row>
    <row r="1734">
      <c r="A1734" s="5" t="s">
        <v>1381</v>
      </c>
      <c r="B1734" s="5" t="s">
        <v>12219</v>
      </c>
      <c r="C1734" s="6">
        <v>1994.0</v>
      </c>
      <c r="D1734" s="19">
        <v>465.0</v>
      </c>
      <c r="E1734" s="14">
        <v>0.26</v>
      </c>
      <c r="F1734" s="6">
        <v>1.0</v>
      </c>
      <c r="G1734" s="5" t="s">
        <v>2544</v>
      </c>
      <c r="H1734" s="20">
        <f t="shared" si="1"/>
        <v>0</v>
      </c>
      <c r="I1734" s="5" t="s">
        <v>2560</v>
      </c>
      <c r="J1734" s="5" t="s">
        <v>2561</v>
      </c>
      <c r="K1734" s="5" t="s">
        <v>2562</v>
      </c>
    </row>
    <row r="1735">
      <c r="A1735" s="5" t="s">
        <v>7448</v>
      </c>
      <c r="B1735" s="5" t="s">
        <v>11873</v>
      </c>
      <c r="C1735" s="6">
        <v>1994.0</v>
      </c>
      <c r="D1735" s="6">
        <v>470.0</v>
      </c>
      <c r="E1735" s="14">
        <v>0.19</v>
      </c>
      <c r="F1735" s="20"/>
      <c r="G1735" s="20"/>
      <c r="H1735" s="91">
        <f t="shared" si="1"/>
        <v>0.19</v>
      </c>
      <c r="I1735" s="5" t="s">
        <v>8094</v>
      </c>
      <c r="J1735" s="5" t="s">
        <v>8095</v>
      </c>
      <c r="K1735" s="5" t="s">
        <v>8096</v>
      </c>
    </row>
    <row r="1736">
      <c r="A1736" s="5" t="s">
        <v>2172</v>
      </c>
      <c r="B1736" s="5" t="s">
        <v>12219</v>
      </c>
      <c r="C1736" s="6">
        <v>1994.0</v>
      </c>
      <c r="D1736" s="19">
        <v>475.0</v>
      </c>
      <c r="E1736" s="14">
        <v>0.31</v>
      </c>
      <c r="F1736" s="6">
        <v>1.0</v>
      </c>
      <c r="G1736" s="5" t="s">
        <v>2544</v>
      </c>
      <c r="H1736" s="20">
        <f t="shared" si="1"/>
        <v>0</v>
      </c>
      <c r="I1736" s="5" t="s">
        <v>2563</v>
      </c>
      <c r="J1736" s="5" t="s">
        <v>2564</v>
      </c>
      <c r="K1736" s="5" t="s">
        <v>2565</v>
      </c>
    </row>
    <row r="1737">
      <c r="A1737" s="5" t="s">
        <v>7678</v>
      </c>
      <c r="B1737" s="5" t="s">
        <v>11873</v>
      </c>
      <c r="C1737" s="6">
        <v>1994.0</v>
      </c>
      <c r="D1737" s="6">
        <v>480.0</v>
      </c>
      <c r="E1737" s="14">
        <v>0.29</v>
      </c>
      <c r="F1737" s="20"/>
      <c r="G1737" s="20"/>
      <c r="H1737" s="91">
        <f t="shared" si="1"/>
        <v>0.29</v>
      </c>
      <c r="I1737" s="5" t="s">
        <v>8097</v>
      </c>
      <c r="J1737" s="5" t="s">
        <v>8098</v>
      </c>
      <c r="K1737" s="5" t="s">
        <v>8099</v>
      </c>
    </row>
    <row r="1738">
      <c r="A1738" s="5" t="s">
        <v>7282</v>
      </c>
      <c r="B1738" s="5" t="s">
        <v>11873</v>
      </c>
      <c r="C1738" s="6">
        <v>1994.0</v>
      </c>
      <c r="D1738" s="6">
        <v>488.0</v>
      </c>
      <c r="E1738" s="14">
        <v>0.33</v>
      </c>
      <c r="F1738" s="20"/>
      <c r="G1738" s="20"/>
      <c r="H1738" s="91">
        <f t="shared" si="1"/>
        <v>0.33</v>
      </c>
      <c r="I1738" s="5" t="s">
        <v>8100</v>
      </c>
      <c r="J1738" s="5" t="s">
        <v>8101</v>
      </c>
      <c r="K1738" s="5" t="s">
        <v>8102</v>
      </c>
    </row>
    <row r="1739">
      <c r="A1739" s="5" t="s">
        <v>2121</v>
      </c>
      <c r="B1739" s="5" t="s">
        <v>12219</v>
      </c>
      <c r="C1739" s="6">
        <v>1994.0</v>
      </c>
      <c r="D1739" s="19">
        <v>499.0</v>
      </c>
      <c r="E1739" s="14">
        <v>1.25</v>
      </c>
      <c r="F1739" s="6">
        <v>1.0</v>
      </c>
      <c r="G1739" s="5" t="s">
        <v>2544</v>
      </c>
      <c r="H1739" s="20">
        <f t="shared" si="1"/>
        <v>0</v>
      </c>
      <c r="I1739" s="5" t="s">
        <v>2566</v>
      </c>
      <c r="J1739" s="5" t="s">
        <v>2567</v>
      </c>
      <c r="K1739" s="5" t="s">
        <v>2568</v>
      </c>
    </row>
    <row r="1740">
      <c r="A1740" s="5" t="s">
        <v>7378</v>
      </c>
      <c r="B1740" s="5" t="s">
        <v>11873</v>
      </c>
      <c r="C1740" s="6">
        <v>1994.0</v>
      </c>
      <c r="D1740" s="6">
        <v>500.0</v>
      </c>
      <c r="E1740" s="14">
        <v>0.45</v>
      </c>
      <c r="F1740" s="20"/>
      <c r="G1740" s="20"/>
      <c r="H1740" s="91">
        <f t="shared" si="1"/>
        <v>0.45</v>
      </c>
      <c r="I1740" s="5" t="s">
        <v>8103</v>
      </c>
      <c r="J1740" s="5" t="s">
        <v>8104</v>
      </c>
      <c r="K1740" s="5" t="s">
        <v>8105</v>
      </c>
    </row>
    <row r="1741">
      <c r="A1741" s="5" t="s">
        <v>1860</v>
      </c>
      <c r="B1741" s="5" t="s">
        <v>12219</v>
      </c>
      <c r="C1741" s="6">
        <v>1994.0</v>
      </c>
      <c r="D1741" s="19">
        <v>520.0</v>
      </c>
      <c r="E1741" s="14">
        <v>0.85</v>
      </c>
      <c r="F1741" s="6">
        <v>1.0</v>
      </c>
      <c r="G1741" s="5" t="s">
        <v>1650</v>
      </c>
      <c r="H1741" s="20">
        <f t="shared" si="1"/>
        <v>0</v>
      </c>
      <c r="I1741" s="5" t="s">
        <v>2569</v>
      </c>
      <c r="J1741" s="5" t="s">
        <v>2570</v>
      </c>
      <c r="K1741" s="5" t="s">
        <v>2571</v>
      </c>
    </row>
    <row r="1742">
      <c r="A1742" s="5" t="s">
        <v>1552</v>
      </c>
      <c r="B1742" s="5" t="s">
        <v>12219</v>
      </c>
      <c r="C1742" s="6">
        <v>1994.0</v>
      </c>
      <c r="D1742" s="19">
        <v>540.0</v>
      </c>
      <c r="E1742" s="14">
        <v>0.77</v>
      </c>
      <c r="F1742" s="6">
        <v>1.0</v>
      </c>
      <c r="G1742" s="5" t="s">
        <v>1650</v>
      </c>
      <c r="H1742" s="20">
        <f t="shared" si="1"/>
        <v>0</v>
      </c>
      <c r="I1742" s="5" t="s">
        <v>2572</v>
      </c>
      <c r="J1742" s="5" t="s">
        <v>2573</v>
      </c>
      <c r="K1742" s="5" t="s">
        <v>2574</v>
      </c>
    </row>
    <row r="1743">
      <c r="A1743" s="5" t="s">
        <v>7470</v>
      </c>
      <c r="B1743" s="5" t="s">
        <v>11873</v>
      </c>
      <c r="C1743" s="6">
        <v>1994.0</v>
      </c>
      <c r="D1743" s="6">
        <v>550.0</v>
      </c>
      <c r="E1743" s="14">
        <v>0.32</v>
      </c>
      <c r="F1743" s="20"/>
      <c r="G1743" s="20"/>
      <c r="H1743" s="91">
        <f t="shared" si="1"/>
        <v>0.32</v>
      </c>
      <c r="I1743" s="5" t="s">
        <v>8106</v>
      </c>
      <c r="J1743" s="5" t="s">
        <v>8107</v>
      </c>
      <c r="K1743" s="5" t="s">
        <v>8108</v>
      </c>
    </row>
    <row r="1744">
      <c r="A1744" s="5" t="s">
        <v>7590</v>
      </c>
      <c r="B1744" s="5" t="s">
        <v>11855</v>
      </c>
      <c r="C1744" s="6">
        <v>1994.0</v>
      </c>
      <c r="D1744" s="6">
        <v>560.0</v>
      </c>
      <c r="E1744" s="14">
        <v>0.2</v>
      </c>
      <c r="F1744" s="20"/>
      <c r="G1744" s="20"/>
      <c r="H1744" s="91">
        <f t="shared" si="1"/>
        <v>0.2</v>
      </c>
      <c r="I1744" s="5" t="s">
        <v>8109</v>
      </c>
      <c r="J1744" s="5" t="s">
        <v>8110</v>
      </c>
      <c r="K1744" s="5" t="s">
        <v>8111</v>
      </c>
    </row>
    <row r="1745">
      <c r="A1745" s="5" t="s">
        <v>7475</v>
      </c>
      <c r="B1745" s="5" t="s">
        <v>11863</v>
      </c>
      <c r="C1745" s="6">
        <v>1994.0</v>
      </c>
      <c r="D1745" s="6">
        <v>565.0</v>
      </c>
      <c r="E1745" s="14">
        <v>0.31</v>
      </c>
      <c r="F1745" s="20"/>
      <c r="G1745" s="20"/>
      <c r="H1745" s="91">
        <f t="shared" si="1"/>
        <v>0.31</v>
      </c>
      <c r="I1745" s="5" t="s">
        <v>8112</v>
      </c>
      <c r="J1745" s="5" t="s">
        <v>8113</v>
      </c>
      <c r="K1745" s="5" t="s">
        <v>8114</v>
      </c>
    </row>
    <row r="1746">
      <c r="A1746" s="5" t="s">
        <v>7642</v>
      </c>
      <c r="B1746" s="5" t="s">
        <v>11843</v>
      </c>
      <c r="C1746" s="6">
        <v>1994.0</v>
      </c>
      <c r="D1746" s="6">
        <v>593.0</v>
      </c>
      <c r="E1746" s="14">
        <v>0.34</v>
      </c>
      <c r="F1746" s="20"/>
      <c r="G1746" s="20"/>
      <c r="H1746" s="91">
        <f t="shared" si="1"/>
        <v>0.34</v>
      </c>
      <c r="I1746" s="5" t="s">
        <v>8115</v>
      </c>
      <c r="J1746" s="5" t="s">
        <v>8116</v>
      </c>
      <c r="K1746" s="5" t="s">
        <v>8117</v>
      </c>
    </row>
    <row r="1747">
      <c r="A1747" s="5" t="s">
        <v>5108</v>
      </c>
      <c r="B1747" s="5" t="s">
        <v>12251</v>
      </c>
      <c r="C1747" s="6">
        <v>1994.0</v>
      </c>
      <c r="D1747" s="19">
        <v>595.0</v>
      </c>
      <c r="E1747" s="14">
        <v>0.25</v>
      </c>
      <c r="F1747" s="20"/>
      <c r="G1747" s="20"/>
      <c r="H1747" s="91">
        <f t="shared" si="1"/>
        <v>0.25</v>
      </c>
      <c r="I1747" s="5" t="s">
        <v>5821</v>
      </c>
      <c r="J1747" s="5" t="s">
        <v>5822</v>
      </c>
      <c r="K1747" s="5" t="s">
        <v>5823</v>
      </c>
    </row>
    <row r="1748">
      <c r="A1748" s="5" t="s">
        <v>5716</v>
      </c>
      <c r="B1748" s="5" t="s">
        <v>12227</v>
      </c>
      <c r="C1748" s="6">
        <v>1994.0</v>
      </c>
      <c r="D1748" s="19">
        <v>598.0</v>
      </c>
      <c r="E1748" s="14">
        <v>0.82</v>
      </c>
      <c r="F1748" s="20"/>
      <c r="G1748" s="20"/>
      <c r="H1748" s="91">
        <f t="shared" si="1"/>
        <v>0.82</v>
      </c>
      <c r="I1748" s="5" t="s">
        <v>5824</v>
      </c>
      <c r="J1748" s="5" t="s">
        <v>5825</v>
      </c>
      <c r="K1748" s="5" t="s">
        <v>5826</v>
      </c>
    </row>
    <row r="1749">
      <c r="A1749" s="5" t="s">
        <v>7190</v>
      </c>
      <c r="B1749" s="5" t="s">
        <v>11863</v>
      </c>
      <c r="C1749" s="6">
        <v>1994.0</v>
      </c>
      <c r="D1749" s="6">
        <v>600.0</v>
      </c>
      <c r="E1749" s="14">
        <v>0.69</v>
      </c>
      <c r="F1749" s="20"/>
      <c r="G1749" s="20"/>
      <c r="H1749" s="91">
        <f t="shared" si="1"/>
        <v>0.69</v>
      </c>
      <c r="I1749" s="5" t="s">
        <v>8118</v>
      </c>
      <c r="J1749" s="5" t="s">
        <v>8119</v>
      </c>
      <c r="K1749" s="5" t="s">
        <v>8120</v>
      </c>
    </row>
    <row r="1750">
      <c r="A1750" s="5" t="s">
        <v>2427</v>
      </c>
      <c r="B1750" s="5" t="s">
        <v>12219</v>
      </c>
      <c r="C1750" s="6">
        <v>1994.0</v>
      </c>
      <c r="D1750" s="19">
        <v>612.0</v>
      </c>
      <c r="E1750" s="14">
        <v>0.3</v>
      </c>
      <c r="F1750" s="6">
        <v>1.0</v>
      </c>
      <c r="G1750" s="5" t="s">
        <v>2544</v>
      </c>
      <c r="H1750" s="20">
        <f t="shared" si="1"/>
        <v>0</v>
      </c>
      <c r="I1750" s="5" t="s">
        <v>2575</v>
      </c>
      <c r="J1750" s="5" t="s">
        <v>2576</v>
      </c>
      <c r="K1750" s="5" t="s">
        <v>2577</v>
      </c>
    </row>
    <row r="1751">
      <c r="A1751" s="5" t="s">
        <v>1853</v>
      </c>
      <c r="B1751" s="5" t="s">
        <v>12219</v>
      </c>
      <c r="C1751" s="6">
        <v>1994.0</v>
      </c>
      <c r="D1751" s="19">
        <v>620.0</v>
      </c>
      <c r="E1751" s="14">
        <v>1.0</v>
      </c>
      <c r="F1751" s="6">
        <v>1.0</v>
      </c>
      <c r="G1751" s="5" t="s">
        <v>1650</v>
      </c>
      <c r="H1751" s="20">
        <f t="shared" si="1"/>
        <v>0</v>
      </c>
      <c r="I1751" s="5" t="s">
        <v>2578</v>
      </c>
      <c r="J1751" s="5" t="s">
        <v>2579</v>
      </c>
      <c r="K1751" s="5" t="s">
        <v>2580</v>
      </c>
    </row>
    <row r="1752">
      <c r="A1752" s="5" t="s">
        <v>7744</v>
      </c>
      <c r="B1752" s="5" t="s">
        <v>11873</v>
      </c>
      <c r="C1752" s="6">
        <v>1994.0</v>
      </c>
      <c r="D1752" s="6">
        <v>630.0</v>
      </c>
      <c r="E1752" s="14">
        <v>0.32</v>
      </c>
      <c r="F1752" s="20"/>
      <c r="G1752" s="20"/>
      <c r="H1752" s="91">
        <f t="shared" si="1"/>
        <v>0.32</v>
      </c>
      <c r="I1752" s="5" t="s">
        <v>8121</v>
      </c>
      <c r="J1752" s="5" t="s">
        <v>8122</v>
      </c>
      <c r="K1752" s="5" t="s">
        <v>8123</v>
      </c>
    </row>
    <row r="1753">
      <c r="A1753" s="5" t="s">
        <v>7178</v>
      </c>
      <c r="B1753" s="5" t="s">
        <v>11873</v>
      </c>
      <c r="C1753" s="6">
        <v>1994.0</v>
      </c>
      <c r="D1753" s="6">
        <v>640.0</v>
      </c>
      <c r="E1753" s="14">
        <v>0.31</v>
      </c>
      <c r="F1753" s="20"/>
      <c r="G1753" s="20"/>
      <c r="H1753" s="91">
        <f t="shared" si="1"/>
        <v>0.31</v>
      </c>
      <c r="I1753" s="5" t="s">
        <v>8124</v>
      </c>
      <c r="J1753" s="5" t="s">
        <v>8125</v>
      </c>
      <c r="K1753" s="5" t="s">
        <v>8126</v>
      </c>
    </row>
    <row r="1754">
      <c r="A1754" s="5" t="s">
        <v>7292</v>
      </c>
      <c r="B1754" s="5" t="s">
        <v>11873</v>
      </c>
      <c r="C1754" s="6">
        <v>1994.0</v>
      </c>
      <c r="D1754" s="6">
        <v>645.0</v>
      </c>
      <c r="E1754" s="14">
        <v>0.26</v>
      </c>
      <c r="F1754" s="20"/>
      <c r="G1754" s="20"/>
      <c r="H1754" s="91">
        <f t="shared" si="1"/>
        <v>0.26</v>
      </c>
      <c r="I1754" s="5" t="s">
        <v>8127</v>
      </c>
      <c r="J1754" s="5" t="s">
        <v>8128</v>
      </c>
      <c r="K1754" s="5" t="s">
        <v>8129</v>
      </c>
    </row>
    <row r="1755">
      <c r="A1755" s="5" t="s">
        <v>5584</v>
      </c>
      <c r="B1755" s="5" t="s">
        <v>12222</v>
      </c>
      <c r="C1755" s="6">
        <v>1994.0</v>
      </c>
      <c r="D1755" s="19">
        <v>675.0</v>
      </c>
      <c r="E1755" s="14">
        <v>0.97</v>
      </c>
      <c r="F1755" s="20"/>
      <c r="G1755" s="20"/>
      <c r="H1755" s="91">
        <f t="shared" si="1"/>
        <v>0.97</v>
      </c>
      <c r="I1755" s="5" t="s">
        <v>5827</v>
      </c>
      <c r="J1755" s="5" t="s">
        <v>5828</v>
      </c>
      <c r="K1755" s="5" t="s">
        <v>5829</v>
      </c>
    </row>
    <row r="1756">
      <c r="A1756" s="5" t="s">
        <v>7688</v>
      </c>
      <c r="B1756" s="5" t="s">
        <v>11873</v>
      </c>
      <c r="C1756" s="6">
        <v>1994.0</v>
      </c>
      <c r="D1756" s="6">
        <v>685.0</v>
      </c>
      <c r="E1756" s="14">
        <v>0.34</v>
      </c>
      <c r="F1756" s="20"/>
      <c r="G1756" s="20"/>
      <c r="H1756" s="91">
        <f t="shared" si="1"/>
        <v>0.34</v>
      </c>
      <c r="I1756" s="5" t="s">
        <v>8130</v>
      </c>
      <c r="J1756" s="5" t="s">
        <v>8131</v>
      </c>
      <c r="K1756" s="5" t="s">
        <v>8132</v>
      </c>
    </row>
    <row r="1757">
      <c r="A1757" s="5" t="s">
        <v>8039</v>
      </c>
      <c r="B1757" s="5" t="s">
        <v>11873</v>
      </c>
      <c r="C1757" s="6">
        <v>1994.0</v>
      </c>
      <c r="D1757" s="6">
        <v>686.0</v>
      </c>
      <c r="E1757" s="14">
        <v>1.5</v>
      </c>
      <c r="F1757" s="20"/>
      <c r="G1757" s="20"/>
      <c r="H1757" s="91">
        <f t="shared" si="1"/>
        <v>1.5</v>
      </c>
      <c r="I1757" s="5" t="s">
        <v>8133</v>
      </c>
      <c r="J1757" s="5" t="s">
        <v>8134</v>
      </c>
      <c r="K1757" s="5" t="s">
        <v>8135</v>
      </c>
    </row>
    <row r="1758">
      <c r="A1758" s="5" t="s">
        <v>2207</v>
      </c>
      <c r="B1758" s="5" t="s">
        <v>12219</v>
      </c>
      <c r="C1758" s="6">
        <v>1994.0</v>
      </c>
      <c r="D1758" s="19">
        <v>687.0</v>
      </c>
      <c r="E1758" s="14">
        <v>0.33</v>
      </c>
      <c r="F1758" s="6">
        <v>1.0</v>
      </c>
      <c r="G1758" s="5" t="s">
        <v>2544</v>
      </c>
      <c r="H1758" s="20">
        <f t="shared" si="1"/>
        <v>0</v>
      </c>
      <c r="I1758" s="5" t="s">
        <v>2581</v>
      </c>
      <c r="J1758" s="5" t="s">
        <v>2582</v>
      </c>
      <c r="K1758" s="5" t="s">
        <v>2583</v>
      </c>
    </row>
    <row r="1759">
      <c r="A1759" s="5" t="s">
        <v>7359</v>
      </c>
      <c r="B1759" s="5" t="s">
        <v>11843</v>
      </c>
      <c r="C1759" s="6">
        <v>1994.0</v>
      </c>
      <c r="D1759" s="6">
        <v>700.0</v>
      </c>
      <c r="E1759" s="14">
        <v>1.25</v>
      </c>
      <c r="F1759" s="20"/>
      <c r="G1759" s="20"/>
      <c r="H1759" s="91">
        <f t="shared" si="1"/>
        <v>1.25</v>
      </c>
      <c r="I1759" s="5" t="s">
        <v>8136</v>
      </c>
      <c r="J1759" s="5" t="s">
        <v>8137</v>
      </c>
      <c r="K1759" s="5" t="s">
        <v>8138</v>
      </c>
    </row>
    <row r="1760">
      <c r="A1760" s="5" t="s">
        <v>7239</v>
      </c>
      <c r="B1760" s="5" t="s">
        <v>11843</v>
      </c>
      <c r="C1760" s="6">
        <v>1994.0</v>
      </c>
      <c r="D1760" s="6">
        <v>720.0</v>
      </c>
      <c r="E1760" s="14">
        <v>0.53</v>
      </c>
      <c r="F1760" s="20"/>
      <c r="G1760" s="20"/>
      <c r="H1760" s="91">
        <f t="shared" si="1"/>
        <v>0.53</v>
      </c>
      <c r="I1760" s="5" t="s">
        <v>8139</v>
      </c>
      <c r="J1760" s="5" t="s">
        <v>8140</v>
      </c>
      <c r="K1760" s="5" t="s">
        <v>8141</v>
      </c>
    </row>
    <row r="1761">
      <c r="A1761" s="5" t="s">
        <v>7728</v>
      </c>
      <c r="B1761" s="5" t="s">
        <v>11855</v>
      </c>
      <c r="C1761" s="6">
        <v>1994.0</v>
      </c>
      <c r="D1761" s="6">
        <v>725.0</v>
      </c>
      <c r="E1761" s="14">
        <v>0.43</v>
      </c>
      <c r="F1761" s="20"/>
      <c r="G1761" s="20"/>
      <c r="H1761" s="91">
        <f t="shared" si="1"/>
        <v>0.43</v>
      </c>
      <c r="I1761" s="5" t="s">
        <v>8142</v>
      </c>
      <c r="J1761" s="5" t="s">
        <v>8143</v>
      </c>
      <c r="K1761" s="5" t="s">
        <v>8144</v>
      </c>
    </row>
    <row r="1762">
      <c r="A1762" s="5" t="s">
        <v>7364</v>
      </c>
      <c r="B1762" s="5" t="s">
        <v>11873</v>
      </c>
      <c r="C1762" s="6">
        <v>1994.0</v>
      </c>
      <c r="D1762" s="6">
        <v>730.0</v>
      </c>
      <c r="E1762" s="14">
        <v>0.32</v>
      </c>
      <c r="F1762" s="20"/>
      <c r="G1762" s="20"/>
      <c r="H1762" s="91">
        <f t="shared" si="1"/>
        <v>0.32</v>
      </c>
      <c r="I1762" s="5" t="s">
        <v>8145</v>
      </c>
      <c r="J1762" s="5" t="s">
        <v>8146</v>
      </c>
      <c r="K1762" s="5" t="s">
        <v>8147</v>
      </c>
    </row>
    <row r="1763">
      <c r="A1763" s="5" t="s">
        <v>2337</v>
      </c>
      <c r="B1763" s="5" t="s">
        <v>12219</v>
      </c>
      <c r="C1763" s="6">
        <v>1994.0</v>
      </c>
      <c r="D1763" s="19">
        <v>777.0</v>
      </c>
      <c r="E1763" s="14">
        <v>0.39</v>
      </c>
      <c r="F1763" s="6">
        <v>1.0</v>
      </c>
      <c r="G1763" s="5" t="s">
        <v>2544</v>
      </c>
      <c r="H1763" s="20">
        <f t="shared" si="1"/>
        <v>0</v>
      </c>
      <c r="I1763" s="5" t="s">
        <v>2584</v>
      </c>
      <c r="J1763" s="5" t="s">
        <v>2585</v>
      </c>
      <c r="K1763" s="5" t="s">
        <v>2586</v>
      </c>
    </row>
    <row r="1764">
      <c r="A1764" s="5" t="s">
        <v>8148</v>
      </c>
      <c r="B1764" s="5" t="s">
        <v>11873</v>
      </c>
      <c r="C1764" s="6">
        <v>1994.0</v>
      </c>
      <c r="D1764" s="6">
        <v>783.0</v>
      </c>
      <c r="E1764" s="14">
        <v>0.32</v>
      </c>
      <c r="F1764" s="20"/>
      <c r="G1764" s="20"/>
      <c r="H1764" s="91">
        <f t="shared" si="1"/>
        <v>0.32</v>
      </c>
      <c r="I1764" s="5" t="s">
        <v>8149</v>
      </c>
      <c r="J1764" s="5" t="s">
        <v>8150</v>
      </c>
      <c r="K1764" s="5" t="s">
        <v>8151</v>
      </c>
    </row>
    <row r="1765">
      <c r="A1765" s="5" t="s">
        <v>2261</v>
      </c>
      <c r="B1765" s="5" t="s">
        <v>12219</v>
      </c>
      <c r="C1765" s="6">
        <v>1995.0</v>
      </c>
      <c r="D1765" s="19">
        <v>1.0</v>
      </c>
      <c r="E1765" s="14">
        <v>1.49</v>
      </c>
      <c r="F1765" s="6">
        <v>1.0</v>
      </c>
      <c r="G1765" s="5" t="s">
        <v>1650</v>
      </c>
      <c r="H1765" s="20">
        <f t="shared" si="1"/>
        <v>0</v>
      </c>
      <c r="I1765" s="5" t="s">
        <v>2587</v>
      </c>
      <c r="J1765" s="5" t="s">
        <v>2588</v>
      </c>
      <c r="K1765" s="5" t="s">
        <v>2589</v>
      </c>
    </row>
    <row r="1766">
      <c r="A1766" s="5" t="s">
        <v>5777</v>
      </c>
      <c r="B1766" s="5" t="s">
        <v>12247</v>
      </c>
      <c r="C1766" s="6">
        <v>1995.0</v>
      </c>
      <c r="D1766" s="19">
        <v>7.0</v>
      </c>
      <c r="E1766" s="14">
        <v>0.35</v>
      </c>
      <c r="F1766" s="20"/>
      <c r="G1766" s="20"/>
      <c r="H1766" s="91">
        <f t="shared" si="1"/>
        <v>0.35</v>
      </c>
      <c r="I1766" s="5" t="s">
        <v>5830</v>
      </c>
      <c r="J1766" s="5" t="s">
        <v>5831</v>
      </c>
      <c r="K1766" s="5" t="s">
        <v>5832</v>
      </c>
    </row>
    <row r="1767">
      <c r="A1767" s="5" t="s">
        <v>7470</v>
      </c>
      <c r="B1767" s="5" t="s">
        <v>11873</v>
      </c>
      <c r="C1767" s="6">
        <v>1995.0</v>
      </c>
      <c r="D1767" s="6">
        <v>10.0</v>
      </c>
      <c r="E1767" s="14">
        <v>0.3</v>
      </c>
      <c r="F1767" s="20"/>
      <c r="G1767" s="20"/>
      <c r="H1767" s="91">
        <f t="shared" si="1"/>
        <v>0.3</v>
      </c>
      <c r="I1767" s="5" t="s">
        <v>8152</v>
      </c>
      <c r="J1767" s="5" t="s">
        <v>8153</v>
      </c>
      <c r="K1767" s="5" t="s">
        <v>8154</v>
      </c>
    </row>
    <row r="1768">
      <c r="A1768" s="5" t="s">
        <v>7728</v>
      </c>
      <c r="B1768" s="5" t="s">
        <v>11855</v>
      </c>
      <c r="C1768" s="6">
        <v>1995.0</v>
      </c>
      <c r="D1768" s="6">
        <v>11.0</v>
      </c>
      <c r="E1768" s="14">
        <v>0.3</v>
      </c>
      <c r="F1768" s="20"/>
      <c r="G1768" s="20"/>
      <c r="H1768" s="91">
        <f t="shared" si="1"/>
        <v>0.3</v>
      </c>
      <c r="I1768" s="5" t="s">
        <v>8155</v>
      </c>
      <c r="J1768" s="5" t="s">
        <v>8156</v>
      </c>
      <c r="K1768" s="5" t="s">
        <v>8157</v>
      </c>
    </row>
    <row r="1769">
      <c r="A1769" s="5" t="s">
        <v>1552</v>
      </c>
      <c r="B1769" s="5" t="s">
        <v>12219</v>
      </c>
      <c r="C1769" s="6">
        <v>1995.0</v>
      </c>
      <c r="D1769" s="19">
        <v>30.0</v>
      </c>
      <c r="E1769" s="14">
        <v>0.25</v>
      </c>
      <c r="F1769" s="6">
        <v>1.0</v>
      </c>
      <c r="G1769" s="5" t="s">
        <v>2544</v>
      </c>
      <c r="H1769" s="20">
        <f t="shared" si="1"/>
        <v>0</v>
      </c>
      <c r="I1769" s="5" t="s">
        <v>2590</v>
      </c>
      <c r="J1769" s="5" t="s">
        <v>2591</v>
      </c>
      <c r="K1769" s="5" t="s">
        <v>2592</v>
      </c>
    </row>
    <row r="1770">
      <c r="A1770" s="5" t="s">
        <v>1381</v>
      </c>
      <c r="B1770" s="5" t="s">
        <v>12219</v>
      </c>
      <c r="C1770" s="6">
        <v>1995.0</v>
      </c>
      <c r="D1770" s="19">
        <v>45.0</v>
      </c>
      <c r="E1770" s="14">
        <v>0.25</v>
      </c>
      <c r="F1770" s="6">
        <v>1.0</v>
      </c>
      <c r="G1770" s="5" t="s">
        <v>2544</v>
      </c>
      <c r="H1770" s="20">
        <f t="shared" si="1"/>
        <v>0</v>
      </c>
      <c r="I1770" s="5" t="s">
        <v>2593</v>
      </c>
      <c r="J1770" s="5" t="s">
        <v>2594</v>
      </c>
      <c r="K1770" s="5" t="s">
        <v>2595</v>
      </c>
    </row>
    <row r="1771">
      <c r="A1771" s="5" t="s">
        <v>5716</v>
      </c>
      <c r="B1771" s="5" t="s">
        <v>12227</v>
      </c>
      <c r="C1771" s="6">
        <v>1995.0</v>
      </c>
      <c r="D1771" s="19">
        <v>50.0</v>
      </c>
      <c r="E1771" s="14">
        <v>0.4</v>
      </c>
      <c r="F1771" s="20"/>
      <c r="G1771" s="20"/>
      <c r="H1771" s="91">
        <f t="shared" si="1"/>
        <v>0.4</v>
      </c>
      <c r="I1771" s="5" t="s">
        <v>5833</v>
      </c>
      <c r="J1771" s="5" t="s">
        <v>5834</v>
      </c>
      <c r="K1771" s="5" t="s">
        <v>5835</v>
      </c>
    </row>
    <row r="1772">
      <c r="A1772" s="5" t="s">
        <v>5637</v>
      </c>
      <c r="B1772" s="5" t="s">
        <v>12238</v>
      </c>
      <c r="C1772" s="6">
        <v>1995.0</v>
      </c>
      <c r="D1772" s="19">
        <v>55.0</v>
      </c>
      <c r="E1772" s="14">
        <v>0.39</v>
      </c>
      <c r="F1772" s="20"/>
      <c r="G1772" s="20"/>
      <c r="H1772" s="91">
        <f t="shared" si="1"/>
        <v>0.39</v>
      </c>
      <c r="I1772" s="5" t="s">
        <v>5836</v>
      </c>
      <c r="J1772" s="5" t="s">
        <v>5837</v>
      </c>
      <c r="K1772" s="5" t="s">
        <v>5838</v>
      </c>
    </row>
    <row r="1773">
      <c r="A1773" s="5" t="s">
        <v>7688</v>
      </c>
      <c r="B1773" s="5" t="s">
        <v>11873</v>
      </c>
      <c r="C1773" s="6">
        <v>1995.0</v>
      </c>
      <c r="D1773" s="6">
        <v>70.0</v>
      </c>
      <c r="E1773" s="14">
        <v>0.48</v>
      </c>
      <c r="F1773" s="20"/>
      <c r="G1773" s="20"/>
      <c r="H1773" s="91">
        <f t="shared" si="1"/>
        <v>0.48</v>
      </c>
      <c r="I1773" s="5" t="s">
        <v>8158</v>
      </c>
      <c r="J1773" s="5" t="s">
        <v>8159</v>
      </c>
      <c r="K1773" s="5" t="s">
        <v>8160</v>
      </c>
    </row>
    <row r="1774">
      <c r="A1774" s="5" t="s">
        <v>5272</v>
      </c>
      <c r="B1774" s="5" t="s">
        <v>12238</v>
      </c>
      <c r="C1774" s="6">
        <v>1995.0</v>
      </c>
      <c r="D1774" s="19">
        <v>77.0</v>
      </c>
      <c r="E1774" s="14">
        <v>0.35</v>
      </c>
      <c r="F1774" s="20"/>
      <c r="G1774" s="20"/>
      <c r="H1774" s="91">
        <f t="shared" si="1"/>
        <v>0.35</v>
      </c>
      <c r="I1774" s="5" t="s">
        <v>5839</v>
      </c>
      <c r="J1774" s="5" t="s">
        <v>5840</v>
      </c>
      <c r="K1774" s="5" t="s">
        <v>5841</v>
      </c>
    </row>
    <row r="1775">
      <c r="A1775" s="5" t="s">
        <v>7448</v>
      </c>
      <c r="B1775" s="5" t="s">
        <v>11873</v>
      </c>
      <c r="C1775" s="6">
        <v>1995.0</v>
      </c>
      <c r="D1775" s="6">
        <v>80.0</v>
      </c>
      <c r="E1775" s="14">
        <v>0.39</v>
      </c>
      <c r="F1775" s="20"/>
      <c r="G1775" s="20"/>
      <c r="H1775" s="91">
        <f t="shared" si="1"/>
        <v>0.39</v>
      </c>
      <c r="I1775" s="5" t="s">
        <v>8161</v>
      </c>
      <c r="J1775" s="5" t="s">
        <v>8162</v>
      </c>
      <c r="K1775" s="5" t="s">
        <v>8163</v>
      </c>
    </row>
    <row r="1776">
      <c r="A1776" s="5" t="s">
        <v>7359</v>
      </c>
      <c r="B1776" s="5" t="s">
        <v>11843</v>
      </c>
      <c r="C1776" s="6">
        <v>1995.0</v>
      </c>
      <c r="D1776" s="6">
        <v>100.0</v>
      </c>
      <c r="E1776" s="14">
        <v>1.5</v>
      </c>
      <c r="F1776" s="20"/>
      <c r="G1776" s="20"/>
      <c r="H1776" s="91">
        <f t="shared" si="1"/>
        <v>1.5</v>
      </c>
      <c r="I1776" s="5" t="s">
        <v>8164</v>
      </c>
      <c r="J1776" s="5" t="s">
        <v>8165</v>
      </c>
      <c r="K1776" s="5" t="s">
        <v>8166</v>
      </c>
    </row>
    <row r="1777">
      <c r="A1777" s="5" t="s">
        <v>7851</v>
      </c>
      <c r="B1777" s="5" t="s">
        <v>11863</v>
      </c>
      <c r="C1777" s="6">
        <v>1995.0</v>
      </c>
      <c r="D1777" s="6">
        <v>104.0</v>
      </c>
      <c r="E1777" s="14">
        <v>0.35</v>
      </c>
      <c r="F1777" s="20"/>
      <c r="G1777" s="20"/>
      <c r="H1777" s="91">
        <f t="shared" si="1"/>
        <v>0.35</v>
      </c>
      <c r="I1777" s="5" t="s">
        <v>8167</v>
      </c>
      <c r="J1777" s="5" t="s">
        <v>8168</v>
      </c>
      <c r="K1777" s="5" t="s">
        <v>8169</v>
      </c>
    </row>
    <row r="1778">
      <c r="A1778" s="5" t="s">
        <v>7184</v>
      </c>
      <c r="B1778" s="5" t="s">
        <v>11873</v>
      </c>
      <c r="C1778" s="6">
        <v>1995.0</v>
      </c>
      <c r="D1778" s="6">
        <v>135.0</v>
      </c>
      <c r="E1778" s="14">
        <v>0.3</v>
      </c>
      <c r="F1778" s="20"/>
      <c r="G1778" s="20"/>
      <c r="H1778" s="91">
        <f t="shared" si="1"/>
        <v>0.3</v>
      </c>
      <c r="I1778" s="5" t="s">
        <v>8170</v>
      </c>
      <c r="J1778" s="5" t="s">
        <v>8171</v>
      </c>
      <c r="K1778" s="5" t="s">
        <v>8172</v>
      </c>
    </row>
    <row r="1779">
      <c r="A1779" s="5" t="s">
        <v>2207</v>
      </c>
      <c r="B1779" s="5" t="s">
        <v>12219</v>
      </c>
      <c r="C1779" s="6">
        <v>1995.0</v>
      </c>
      <c r="D1779" s="19">
        <v>145.0</v>
      </c>
      <c r="E1779" s="14">
        <v>0.4</v>
      </c>
      <c r="F1779" s="6">
        <v>1.0</v>
      </c>
      <c r="G1779" s="5" t="s">
        <v>1650</v>
      </c>
      <c r="H1779" s="20">
        <f t="shared" si="1"/>
        <v>0</v>
      </c>
      <c r="I1779" s="5" t="s">
        <v>2596</v>
      </c>
      <c r="J1779" s="5" t="s">
        <v>2597</v>
      </c>
      <c r="K1779" s="5" t="s">
        <v>2598</v>
      </c>
    </row>
    <row r="1780">
      <c r="A1780" s="5" t="s">
        <v>1289</v>
      </c>
      <c r="B1780" s="5" t="s">
        <v>12219</v>
      </c>
      <c r="C1780" s="6">
        <v>1995.0</v>
      </c>
      <c r="D1780" s="19">
        <v>158.0</v>
      </c>
      <c r="E1780" s="14">
        <v>0.7</v>
      </c>
      <c r="F1780" s="6">
        <v>1.0</v>
      </c>
      <c r="G1780" s="5" t="s">
        <v>1650</v>
      </c>
      <c r="H1780" s="20">
        <f t="shared" si="1"/>
        <v>0</v>
      </c>
      <c r="I1780" s="5" t="s">
        <v>2599</v>
      </c>
      <c r="J1780" s="5" t="s">
        <v>2600</v>
      </c>
      <c r="K1780" s="5" t="s">
        <v>2601</v>
      </c>
    </row>
    <row r="1781">
      <c r="A1781" s="5" t="s">
        <v>1860</v>
      </c>
      <c r="B1781" s="5" t="s">
        <v>12219</v>
      </c>
      <c r="C1781" s="6">
        <v>1995.0</v>
      </c>
      <c r="D1781" s="19">
        <v>170.0</v>
      </c>
      <c r="E1781" s="14">
        <v>0.4</v>
      </c>
      <c r="F1781" s="6">
        <v>1.0</v>
      </c>
      <c r="G1781" s="5" t="s">
        <v>2544</v>
      </c>
      <c r="H1781" s="20">
        <f t="shared" si="1"/>
        <v>0</v>
      </c>
      <c r="I1781" s="5" t="s">
        <v>2602</v>
      </c>
      <c r="J1781" s="5" t="s">
        <v>2603</v>
      </c>
      <c r="K1781" s="5" t="s">
        <v>2604</v>
      </c>
    </row>
    <row r="1782">
      <c r="A1782" s="5" t="s">
        <v>2172</v>
      </c>
      <c r="B1782" s="5" t="s">
        <v>12219</v>
      </c>
      <c r="C1782" s="6">
        <v>1995.0</v>
      </c>
      <c r="D1782" s="19">
        <v>175.0</v>
      </c>
      <c r="E1782" s="14">
        <v>0.47</v>
      </c>
      <c r="F1782" s="6">
        <v>1.0</v>
      </c>
      <c r="G1782" s="5" t="s">
        <v>1650</v>
      </c>
      <c r="H1782" s="20">
        <f t="shared" si="1"/>
        <v>0</v>
      </c>
      <c r="I1782" s="5" t="s">
        <v>2605</v>
      </c>
      <c r="J1782" s="5" t="s">
        <v>2606</v>
      </c>
      <c r="K1782" s="5" t="s">
        <v>2607</v>
      </c>
    </row>
    <row r="1783">
      <c r="A1783" s="5" t="s">
        <v>8148</v>
      </c>
      <c r="B1783" s="5" t="s">
        <v>11873</v>
      </c>
      <c r="C1783" s="6">
        <v>1995.0</v>
      </c>
      <c r="D1783" s="6">
        <v>180.0</v>
      </c>
      <c r="E1783" s="14">
        <v>0.3</v>
      </c>
      <c r="F1783" s="20"/>
      <c r="G1783" s="20"/>
      <c r="H1783" s="91">
        <f t="shared" si="1"/>
        <v>0.3</v>
      </c>
      <c r="I1783" s="5" t="s">
        <v>8173</v>
      </c>
      <c r="J1783" s="5" t="s">
        <v>8174</v>
      </c>
      <c r="K1783" s="5" t="s">
        <v>8175</v>
      </c>
    </row>
    <row r="1784">
      <c r="A1784" s="5" t="s">
        <v>5596</v>
      </c>
      <c r="B1784" s="5" t="s">
        <v>12247</v>
      </c>
      <c r="C1784" s="6">
        <v>1995.0</v>
      </c>
      <c r="D1784" s="19">
        <v>190.0</v>
      </c>
      <c r="E1784" s="14">
        <v>0.4</v>
      </c>
      <c r="F1784" s="20"/>
      <c r="G1784" s="20"/>
      <c r="H1784" s="91">
        <f t="shared" si="1"/>
        <v>0.4</v>
      </c>
      <c r="I1784" s="5" t="s">
        <v>5842</v>
      </c>
      <c r="J1784" s="5" t="s">
        <v>5843</v>
      </c>
      <c r="K1784" s="5" t="s">
        <v>5844</v>
      </c>
    </row>
    <row r="1785">
      <c r="A1785" s="5" t="s">
        <v>2449</v>
      </c>
      <c r="B1785" s="5" t="s">
        <v>12219</v>
      </c>
      <c r="C1785" s="6">
        <v>1995.0</v>
      </c>
      <c r="D1785" s="19">
        <v>199.0</v>
      </c>
      <c r="E1785" s="14">
        <v>2.95</v>
      </c>
      <c r="F1785" s="20"/>
      <c r="G1785" s="20"/>
      <c r="H1785" s="91">
        <f t="shared" si="1"/>
        <v>2.95</v>
      </c>
      <c r="I1785" s="5" t="s">
        <v>2608</v>
      </c>
      <c r="J1785" s="5" t="s">
        <v>2609</v>
      </c>
      <c r="K1785" s="5" t="s">
        <v>2610</v>
      </c>
    </row>
    <row r="1786">
      <c r="A1786" s="5" t="s">
        <v>2227</v>
      </c>
      <c r="B1786" s="5" t="s">
        <v>12219</v>
      </c>
      <c r="C1786" s="6">
        <v>1995.0</v>
      </c>
      <c r="D1786" s="19">
        <v>203.0</v>
      </c>
      <c r="E1786" s="14">
        <v>0.95</v>
      </c>
      <c r="F1786" s="6">
        <v>1.0</v>
      </c>
      <c r="G1786" s="5" t="s">
        <v>2544</v>
      </c>
      <c r="H1786" s="20">
        <f t="shared" si="1"/>
        <v>0</v>
      </c>
      <c r="I1786" s="5" t="s">
        <v>2611</v>
      </c>
      <c r="J1786" s="5" t="s">
        <v>2612</v>
      </c>
      <c r="K1786" s="5" t="s">
        <v>2613</v>
      </c>
    </row>
    <row r="1787">
      <c r="A1787" s="5" t="s">
        <v>7337</v>
      </c>
      <c r="B1787" s="5" t="s">
        <v>11873</v>
      </c>
      <c r="C1787" s="6">
        <v>1995.0</v>
      </c>
      <c r="D1787" s="6">
        <v>220.0</v>
      </c>
      <c r="E1787" s="14">
        <v>0.28</v>
      </c>
      <c r="F1787" s="20"/>
      <c r="G1787" s="20"/>
      <c r="H1787" s="91">
        <f t="shared" si="1"/>
        <v>0.28</v>
      </c>
      <c r="I1787" s="5" t="s">
        <v>8176</v>
      </c>
      <c r="J1787" s="5" t="s">
        <v>8177</v>
      </c>
      <c r="K1787" s="5" t="s">
        <v>8178</v>
      </c>
    </row>
    <row r="1788">
      <c r="A1788" s="5" t="s">
        <v>7085</v>
      </c>
      <c r="B1788" s="5" t="s">
        <v>11754</v>
      </c>
      <c r="C1788" s="6">
        <v>1995.0</v>
      </c>
      <c r="D1788" s="6">
        <v>232.0</v>
      </c>
      <c r="E1788" s="14">
        <v>0.35</v>
      </c>
      <c r="F1788" s="20"/>
      <c r="G1788" s="20"/>
      <c r="H1788" s="91">
        <f t="shared" si="1"/>
        <v>0.35</v>
      </c>
      <c r="I1788" s="5" t="s">
        <v>8179</v>
      </c>
      <c r="J1788" s="5" t="s">
        <v>8180</v>
      </c>
      <c r="K1788" s="5" t="s">
        <v>8181</v>
      </c>
    </row>
    <row r="1789">
      <c r="A1789" s="5" t="s">
        <v>7292</v>
      </c>
      <c r="B1789" s="5" t="s">
        <v>11873</v>
      </c>
      <c r="C1789" s="6">
        <v>1995.0</v>
      </c>
      <c r="D1789" s="6">
        <v>240.0</v>
      </c>
      <c r="E1789" s="14">
        <v>0.35</v>
      </c>
      <c r="F1789" s="20"/>
      <c r="G1789" s="20"/>
      <c r="H1789" s="91">
        <f t="shared" si="1"/>
        <v>0.35</v>
      </c>
      <c r="I1789" s="5" t="s">
        <v>8182</v>
      </c>
      <c r="J1789" s="5" t="s">
        <v>8183</v>
      </c>
      <c r="K1789" s="5" t="s">
        <v>8184</v>
      </c>
    </row>
    <row r="1790">
      <c r="A1790" s="5" t="s">
        <v>2121</v>
      </c>
      <c r="B1790" s="5" t="s">
        <v>12219</v>
      </c>
      <c r="C1790" s="6">
        <v>1995.0</v>
      </c>
      <c r="D1790" s="19">
        <v>295.0</v>
      </c>
      <c r="E1790" s="14">
        <v>0.9</v>
      </c>
      <c r="F1790" s="20"/>
      <c r="G1790" s="20"/>
      <c r="H1790" s="91">
        <f t="shared" si="1"/>
        <v>0.9</v>
      </c>
      <c r="I1790" s="5" t="s">
        <v>2614</v>
      </c>
      <c r="J1790" s="5" t="s">
        <v>2615</v>
      </c>
      <c r="K1790" s="5" t="s">
        <v>2616</v>
      </c>
    </row>
    <row r="1791">
      <c r="A1791" s="5" t="s">
        <v>7653</v>
      </c>
      <c r="B1791" s="5" t="s">
        <v>11843</v>
      </c>
      <c r="C1791" s="6">
        <v>1995.0</v>
      </c>
      <c r="D1791" s="6">
        <v>297.0</v>
      </c>
      <c r="E1791" s="14">
        <v>0.3</v>
      </c>
      <c r="F1791" s="20"/>
      <c r="G1791" s="20"/>
      <c r="H1791" s="91">
        <f t="shared" si="1"/>
        <v>0.3</v>
      </c>
      <c r="I1791" s="5" t="s">
        <v>8185</v>
      </c>
      <c r="J1791" s="5" t="s">
        <v>8186</v>
      </c>
      <c r="K1791" s="5" t="s">
        <v>8187</v>
      </c>
    </row>
    <row r="1792">
      <c r="A1792" s="5" t="s">
        <v>7369</v>
      </c>
      <c r="B1792" s="5" t="s">
        <v>11873</v>
      </c>
      <c r="C1792" s="6">
        <v>1995.0</v>
      </c>
      <c r="D1792" s="6">
        <v>300.0</v>
      </c>
      <c r="E1792" s="14">
        <v>0.4</v>
      </c>
      <c r="F1792" s="20"/>
      <c r="G1792" s="20"/>
      <c r="H1792" s="91">
        <f t="shared" si="1"/>
        <v>0.4</v>
      </c>
      <c r="I1792" s="5" t="s">
        <v>8188</v>
      </c>
      <c r="J1792" s="5" t="s">
        <v>8189</v>
      </c>
      <c r="K1792" s="5" t="s">
        <v>8190</v>
      </c>
    </row>
    <row r="1793">
      <c r="A1793" s="5" t="s">
        <v>2427</v>
      </c>
      <c r="B1793" s="5" t="s">
        <v>12219</v>
      </c>
      <c r="C1793" s="6">
        <v>1995.0</v>
      </c>
      <c r="D1793" s="19">
        <v>312.0</v>
      </c>
      <c r="E1793" s="14">
        <v>0.7</v>
      </c>
      <c r="F1793" s="6">
        <v>1.0</v>
      </c>
      <c r="G1793" s="5" t="s">
        <v>2544</v>
      </c>
      <c r="H1793" s="20">
        <f t="shared" si="1"/>
        <v>0</v>
      </c>
      <c r="I1793" s="5" t="s">
        <v>2617</v>
      </c>
      <c r="J1793" s="5" t="s">
        <v>2618</v>
      </c>
      <c r="K1793" s="5" t="s">
        <v>2619</v>
      </c>
    </row>
    <row r="1794">
      <c r="A1794" s="5" t="s">
        <v>1586</v>
      </c>
      <c r="B1794" s="5" t="s">
        <v>12219</v>
      </c>
      <c r="C1794" s="6">
        <v>1995.0</v>
      </c>
      <c r="D1794" s="19">
        <v>347.0</v>
      </c>
      <c r="E1794" s="14">
        <v>0.85</v>
      </c>
      <c r="F1794" s="20"/>
      <c r="G1794" s="20"/>
      <c r="H1794" s="91">
        <f t="shared" si="1"/>
        <v>0.85</v>
      </c>
      <c r="I1794" s="5" t="s">
        <v>2620</v>
      </c>
      <c r="J1794" s="5" t="s">
        <v>2621</v>
      </c>
      <c r="K1794" s="5" t="s">
        <v>2622</v>
      </c>
    </row>
    <row r="1795">
      <c r="A1795" s="5" t="s">
        <v>5535</v>
      </c>
      <c r="B1795" s="5" t="s">
        <v>12247</v>
      </c>
      <c r="C1795" s="6">
        <v>1995.0</v>
      </c>
      <c r="D1795" s="19">
        <v>350.0</v>
      </c>
      <c r="E1795" s="14">
        <v>0.35</v>
      </c>
      <c r="F1795" s="20"/>
      <c r="G1795" s="20"/>
      <c r="H1795" s="91">
        <f t="shared" si="1"/>
        <v>0.35</v>
      </c>
      <c r="I1795" s="5" t="s">
        <v>5845</v>
      </c>
      <c r="J1795" s="5" t="s">
        <v>5846</v>
      </c>
      <c r="K1795" s="5" t="s">
        <v>5847</v>
      </c>
    </row>
    <row r="1796">
      <c r="A1796" s="5" t="s">
        <v>7475</v>
      </c>
      <c r="B1796" s="5" t="s">
        <v>11863</v>
      </c>
      <c r="C1796" s="6">
        <v>1995.0</v>
      </c>
      <c r="D1796" s="6">
        <v>355.0</v>
      </c>
      <c r="E1796" s="14">
        <v>0.4</v>
      </c>
      <c r="F1796" s="20"/>
      <c r="G1796" s="20"/>
      <c r="H1796" s="91">
        <f t="shared" si="1"/>
        <v>0.4</v>
      </c>
      <c r="I1796" s="5" t="s">
        <v>8191</v>
      </c>
      <c r="J1796" s="5" t="s">
        <v>8192</v>
      </c>
      <c r="K1796" s="5" t="s">
        <v>8193</v>
      </c>
    </row>
    <row r="1797">
      <c r="A1797" s="5" t="s">
        <v>7239</v>
      </c>
      <c r="B1797" s="5" t="s">
        <v>11843</v>
      </c>
      <c r="C1797" s="6">
        <v>1995.0</v>
      </c>
      <c r="D1797" s="6">
        <v>360.0</v>
      </c>
      <c r="E1797" s="14">
        <v>1.05</v>
      </c>
      <c r="F1797" s="20"/>
      <c r="G1797" s="20"/>
      <c r="H1797" s="91">
        <f t="shared" si="1"/>
        <v>1.05</v>
      </c>
      <c r="I1797" s="5" t="s">
        <v>8194</v>
      </c>
      <c r="J1797" s="5" t="s">
        <v>8195</v>
      </c>
      <c r="K1797" s="5" t="s">
        <v>8196</v>
      </c>
    </row>
    <row r="1798">
      <c r="A1798" s="5" t="s">
        <v>1496</v>
      </c>
      <c r="B1798" s="5" t="s">
        <v>12219</v>
      </c>
      <c r="C1798" s="6">
        <v>1995.0</v>
      </c>
      <c r="D1798" s="19">
        <v>370.0</v>
      </c>
      <c r="E1798" s="14">
        <v>0.6</v>
      </c>
      <c r="F1798" s="6">
        <v>1.0</v>
      </c>
      <c r="G1798" s="5" t="s">
        <v>1650</v>
      </c>
      <c r="H1798" s="20">
        <f t="shared" si="1"/>
        <v>0</v>
      </c>
      <c r="I1798" s="5" t="s">
        <v>2623</v>
      </c>
      <c r="J1798" s="5" t="s">
        <v>2624</v>
      </c>
      <c r="K1798" s="5" t="s">
        <v>2625</v>
      </c>
    </row>
    <row r="1799">
      <c r="A1799" s="5" t="s">
        <v>2234</v>
      </c>
      <c r="B1799" s="5" t="s">
        <v>12219</v>
      </c>
      <c r="C1799" s="6">
        <v>1995.0</v>
      </c>
      <c r="D1799" s="19">
        <v>397.0</v>
      </c>
      <c r="E1799" s="14">
        <v>1.5</v>
      </c>
      <c r="F1799" s="20"/>
      <c r="G1799" s="20"/>
      <c r="H1799" s="91">
        <f t="shared" si="1"/>
        <v>1.5</v>
      </c>
      <c r="I1799" s="5" t="s">
        <v>2626</v>
      </c>
      <c r="J1799" s="5" t="s">
        <v>2627</v>
      </c>
      <c r="K1799" s="5" t="s">
        <v>2628</v>
      </c>
    </row>
    <row r="1800">
      <c r="A1800" s="5" t="s">
        <v>7190</v>
      </c>
      <c r="B1800" s="5" t="s">
        <v>11863</v>
      </c>
      <c r="C1800" s="6">
        <v>1995.0</v>
      </c>
      <c r="D1800" s="6">
        <v>399.0</v>
      </c>
      <c r="E1800" s="14">
        <v>1.3</v>
      </c>
      <c r="F1800" s="20"/>
      <c r="G1800" s="20"/>
      <c r="H1800" s="91">
        <f t="shared" si="1"/>
        <v>1.3</v>
      </c>
      <c r="I1800" s="5" t="s">
        <v>8197</v>
      </c>
      <c r="J1800" s="5" t="s">
        <v>8198</v>
      </c>
      <c r="K1800" s="5" t="s">
        <v>8199</v>
      </c>
    </row>
    <row r="1801">
      <c r="A1801" s="5" t="s">
        <v>7642</v>
      </c>
      <c r="B1801" s="5" t="s">
        <v>11843</v>
      </c>
      <c r="C1801" s="6">
        <v>1995.0</v>
      </c>
      <c r="D1801" s="6">
        <v>404.0</v>
      </c>
      <c r="E1801" s="14">
        <v>0.5</v>
      </c>
      <c r="F1801" s="20"/>
      <c r="G1801" s="20"/>
      <c r="H1801" s="91">
        <f t="shared" si="1"/>
        <v>0.5</v>
      </c>
      <c r="I1801" s="5" t="s">
        <v>8200</v>
      </c>
      <c r="J1801" s="5" t="s">
        <v>8201</v>
      </c>
      <c r="K1801" s="5" t="s">
        <v>8202</v>
      </c>
    </row>
    <row r="1802">
      <c r="A1802" s="5" t="s">
        <v>5699</v>
      </c>
      <c r="B1802" s="5" t="s">
        <v>12296</v>
      </c>
      <c r="C1802" s="6">
        <v>1995.0</v>
      </c>
      <c r="D1802" s="19">
        <v>405.0</v>
      </c>
      <c r="E1802" s="14">
        <v>0.5</v>
      </c>
      <c r="F1802" s="20"/>
      <c r="G1802" s="20"/>
      <c r="H1802" s="91">
        <f t="shared" si="1"/>
        <v>0.5</v>
      </c>
      <c r="I1802" s="5" t="s">
        <v>5848</v>
      </c>
      <c r="J1802" s="5" t="s">
        <v>5849</v>
      </c>
      <c r="K1802" s="5" t="s">
        <v>5850</v>
      </c>
    </row>
    <row r="1803">
      <c r="A1803" s="5" t="s">
        <v>7296</v>
      </c>
      <c r="B1803" s="5" t="s">
        <v>11873</v>
      </c>
      <c r="C1803" s="6">
        <v>1995.0</v>
      </c>
      <c r="D1803" s="6">
        <v>419.0</v>
      </c>
      <c r="E1803" s="14">
        <v>0.15</v>
      </c>
      <c r="F1803" s="20"/>
      <c r="G1803" s="20"/>
      <c r="H1803" s="91">
        <f t="shared" si="1"/>
        <v>0.15</v>
      </c>
      <c r="I1803" s="5" t="s">
        <v>8203</v>
      </c>
      <c r="J1803" s="5" t="s">
        <v>8204</v>
      </c>
      <c r="K1803" s="5" t="s">
        <v>8205</v>
      </c>
    </row>
    <row r="1804">
      <c r="A1804" s="5" t="s">
        <v>5656</v>
      </c>
      <c r="B1804" s="5" t="s">
        <v>12238</v>
      </c>
      <c r="C1804" s="6">
        <v>1995.0</v>
      </c>
      <c r="D1804" s="19">
        <v>422.0</v>
      </c>
      <c r="E1804" s="14">
        <v>0.3</v>
      </c>
      <c r="F1804" s="20"/>
      <c r="G1804" s="20"/>
      <c r="H1804" s="91">
        <f t="shared" si="1"/>
        <v>0.3</v>
      </c>
      <c r="I1804" s="5" t="s">
        <v>5851</v>
      </c>
      <c r="J1804" s="5" t="s">
        <v>5852</v>
      </c>
      <c r="K1804" s="5" t="s">
        <v>5853</v>
      </c>
    </row>
    <row r="1805">
      <c r="A1805" s="5" t="s">
        <v>7128</v>
      </c>
      <c r="B1805" s="5" t="s">
        <v>11754</v>
      </c>
      <c r="C1805" s="6">
        <v>1995.0</v>
      </c>
      <c r="D1805" s="6">
        <v>425.0</v>
      </c>
      <c r="E1805" s="14">
        <v>0.15</v>
      </c>
      <c r="F1805" s="20"/>
      <c r="G1805" s="20"/>
      <c r="H1805" s="91">
        <f t="shared" si="1"/>
        <v>0.15</v>
      </c>
      <c r="I1805" s="5" t="s">
        <v>8206</v>
      </c>
      <c r="J1805" s="5" t="s">
        <v>8207</v>
      </c>
      <c r="K1805" s="5" t="s">
        <v>8208</v>
      </c>
    </row>
    <row r="1806">
      <c r="A1806" s="5" t="s">
        <v>1853</v>
      </c>
      <c r="B1806" s="5" t="s">
        <v>12219</v>
      </c>
      <c r="C1806" s="6">
        <v>1995.0</v>
      </c>
      <c r="D1806" s="19">
        <v>431.0</v>
      </c>
      <c r="E1806" s="14">
        <v>1.0</v>
      </c>
      <c r="F1806" s="6">
        <v>1.0</v>
      </c>
      <c r="G1806" s="5" t="s">
        <v>1650</v>
      </c>
      <c r="H1806" s="20">
        <f t="shared" si="1"/>
        <v>0</v>
      </c>
      <c r="I1806" s="5" t="s">
        <v>2629</v>
      </c>
      <c r="J1806" s="5" t="s">
        <v>2630</v>
      </c>
      <c r="K1806" s="5" t="s">
        <v>2631</v>
      </c>
    </row>
    <row r="1807">
      <c r="A1807" s="5" t="s">
        <v>5584</v>
      </c>
      <c r="B1807" s="5" t="s">
        <v>12222</v>
      </c>
      <c r="C1807" s="6">
        <v>1995.0</v>
      </c>
      <c r="D1807" s="19">
        <v>438.0</v>
      </c>
      <c r="E1807" s="14">
        <v>0.75</v>
      </c>
      <c r="F1807" s="20"/>
      <c r="G1807" s="20"/>
      <c r="H1807" s="91">
        <f t="shared" si="1"/>
        <v>0.75</v>
      </c>
      <c r="I1807" s="5" t="s">
        <v>5854</v>
      </c>
      <c r="J1807" s="5" t="s">
        <v>5855</v>
      </c>
      <c r="K1807" s="5" t="s">
        <v>5856</v>
      </c>
    </row>
    <row r="1808">
      <c r="A1808" s="5" t="s">
        <v>7590</v>
      </c>
      <c r="B1808" s="5" t="s">
        <v>11855</v>
      </c>
      <c r="C1808" s="6">
        <v>1995.0</v>
      </c>
      <c r="D1808" s="6">
        <v>440.0</v>
      </c>
      <c r="E1808" s="14">
        <v>0.2</v>
      </c>
      <c r="F1808" s="20"/>
      <c r="G1808" s="20"/>
      <c r="H1808" s="91">
        <f t="shared" si="1"/>
        <v>0.2</v>
      </c>
      <c r="I1808" s="5" t="s">
        <v>8209</v>
      </c>
      <c r="J1808" s="5" t="s">
        <v>8210</v>
      </c>
      <c r="K1808" s="5" t="s">
        <v>8211</v>
      </c>
    </row>
    <row r="1809">
      <c r="A1809" s="5" t="s">
        <v>5787</v>
      </c>
      <c r="B1809" s="5" t="s">
        <v>12221</v>
      </c>
      <c r="C1809" s="6">
        <v>1995.0</v>
      </c>
      <c r="D1809" s="19">
        <v>466.0</v>
      </c>
      <c r="E1809" s="14">
        <v>1.25</v>
      </c>
      <c r="F1809" s="20"/>
      <c r="G1809" s="20"/>
      <c r="H1809" s="91">
        <f t="shared" si="1"/>
        <v>1.25</v>
      </c>
      <c r="I1809" s="5" t="s">
        <v>5857</v>
      </c>
      <c r="J1809" s="5" t="s">
        <v>5858</v>
      </c>
      <c r="K1809" s="5" t="s">
        <v>5859</v>
      </c>
    </row>
    <row r="1810">
      <c r="A1810" s="5" t="s">
        <v>8039</v>
      </c>
      <c r="B1810" s="5" t="s">
        <v>11873</v>
      </c>
      <c r="C1810" s="6">
        <v>1995.0</v>
      </c>
      <c r="D1810" s="6">
        <v>469.0</v>
      </c>
      <c r="E1810" s="14">
        <v>0.1</v>
      </c>
      <c r="F1810" s="20"/>
      <c r="G1810" s="20"/>
      <c r="H1810" s="91">
        <f t="shared" si="1"/>
        <v>0.1</v>
      </c>
      <c r="I1810" s="5" t="s">
        <v>8212</v>
      </c>
      <c r="J1810" s="5" t="s">
        <v>8213</v>
      </c>
      <c r="K1810" s="5" t="s">
        <v>8214</v>
      </c>
    </row>
    <row r="1811">
      <c r="A1811" s="5" t="s">
        <v>7256</v>
      </c>
      <c r="B1811" s="5" t="s">
        <v>11863</v>
      </c>
      <c r="C1811" s="6">
        <v>1995.0</v>
      </c>
      <c r="D1811" s="6">
        <v>472.0</v>
      </c>
      <c r="E1811" s="14">
        <v>2.0</v>
      </c>
      <c r="F1811" s="20"/>
      <c r="G1811" s="20"/>
      <c r="H1811" s="91">
        <f t="shared" si="1"/>
        <v>2</v>
      </c>
      <c r="I1811" s="5" t="s">
        <v>8215</v>
      </c>
      <c r="J1811" s="5" t="s">
        <v>8216</v>
      </c>
      <c r="K1811" s="5" t="s">
        <v>8217</v>
      </c>
    </row>
    <row r="1812">
      <c r="A1812" s="5" t="s">
        <v>7017</v>
      </c>
      <c r="B1812" s="5" t="s">
        <v>11754</v>
      </c>
      <c r="C1812" s="6">
        <v>1995.0</v>
      </c>
      <c r="D1812" s="6">
        <v>474.0</v>
      </c>
      <c r="E1812" s="14">
        <v>0.25</v>
      </c>
      <c r="F1812" s="20"/>
      <c r="G1812" s="20"/>
      <c r="H1812" s="91">
        <f t="shared" si="1"/>
        <v>0.25</v>
      </c>
      <c r="I1812" s="5" t="s">
        <v>8218</v>
      </c>
      <c r="J1812" s="5" t="s">
        <v>8219</v>
      </c>
      <c r="K1812" s="5" t="s">
        <v>8220</v>
      </c>
    </row>
    <row r="1813">
      <c r="A1813" s="5" t="s">
        <v>7364</v>
      </c>
      <c r="B1813" s="5" t="s">
        <v>11873</v>
      </c>
      <c r="C1813" s="6">
        <v>1995.0</v>
      </c>
      <c r="D1813" s="6">
        <v>502.0</v>
      </c>
      <c r="E1813" s="14">
        <v>0.3</v>
      </c>
      <c r="F1813" s="20"/>
      <c r="G1813" s="20"/>
      <c r="H1813" s="91">
        <f t="shared" si="1"/>
        <v>0.3</v>
      </c>
      <c r="I1813" s="5" t="s">
        <v>8221</v>
      </c>
      <c r="J1813" s="5" t="s">
        <v>8222</v>
      </c>
      <c r="K1813" s="5" t="s">
        <v>8223</v>
      </c>
    </row>
    <row r="1814">
      <c r="A1814" s="5" t="s">
        <v>7678</v>
      </c>
      <c r="B1814" s="5" t="s">
        <v>11873</v>
      </c>
      <c r="C1814" s="6">
        <v>1995.0</v>
      </c>
      <c r="D1814" s="6">
        <v>503.0</v>
      </c>
      <c r="E1814" s="14">
        <v>0.3</v>
      </c>
      <c r="F1814" s="20"/>
      <c r="G1814" s="20"/>
      <c r="H1814" s="91">
        <f t="shared" si="1"/>
        <v>0.3</v>
      </c>
      <c r="I1814" s="5" t="s">
        <v>8224</v>
      </c>
      <c r="J1814" s="5" t="s">
        <v>8225</v>
      </c>
      <c r="K1814" s="5" t="s">
        <v>8226</v>
      </c>
    </row>
    <row r="1815">
      <c r="A1815" s="5" t="s">
        <v>1991</v>
      </c>
      <c r="B1815" s="5" t="s">
        <v>12219</v>
      </c>
      <c r="C1815" s="6">
        <v>1995.0</v>
      </c>
      <c r="D1815" s="19">
        <v>534.0</v>
      </c>
      <c r="E1815" s="14">
        <v>0.45</v>
      </c>
      <c r="F1815" s="6">
        <v>1.0</v>
      </c>
      <c r="G1815" s="5" t="s">
        <v>2544</v>
      </c>
      <c r="H1815" s="20">
        <f t="shared" si="1"/>
        <v>0</v>
      </c>
      <c r="I1815" s="5" t="s">
        <v>2632</v>
      </c>
      <c r="J1815" s="5" t="s">
        <v>2633</v>
      </c>
      <c r="K1815" s="5" t="s">
        <v>2634</v>
      </c>
    </row>
    <row r="1816">
      <c r="A1816" s="5" t="s">
        <v>2337</v>
      </c>
      <c r="B1816" s="5" t="s">
        <v>12219</v>
      </c>
      <c r="C1816" s="6">
        <v>1995.0</v>
      </c>
      <c r="D1816" s="19">
        <v>535.0</v>
      </c>
      <c r="E1816" s="14">
        <v>0.75</v>
      </c>
      <c r="F1816" s="6">
        <v>1.0</v>
      </c>
      <c r="G1816" s="5" t="s">
        <v>2544</v>
      </c>
      <c r="H1816" s="20">
        <f t="shared" si="1"/>
        <v>0</v>
      </c>
      <c r="I1816" s="5" t="s">
        <v>2635</v>
      </c>
      <c r="J1816" s="5" t="s">
        <v>2636</v>
      </c>
      <c r="K1816" s="5" t="s">
        <v>2637</v>
      </c>
    </row>
    <row r="1817">
      <c r="A1817" s="5" t="s">
        <v>2362</v>
      </c>
      <c r="B1817" s="5" t="s">
        <v>12219</v>
      </c>
      <c r="C1817" s="6">
        <v>1995.0</v>
      </c>
      <c r="D1817" s="19">
        <v>543.0</v>
      </c>
      <c r="E1817" s="14">
        <v>0.68</v>
      </c>
      <c r="F1817" s="6">
        <v>1.0</v>
      </c>
      <c r="G1817" s="5" t="s">
        <v>1650</v>
      </c>
      <c r="H1817" s="20">
        <f t="shared" si="1"/>
        <v>0</v>
      </c>
      <c r="I1817" s="5" t="s">
        <v>2638</v>
      </c>
      <c r="J1817" s="5" t="s">
        <v>2639</v>
      </c>
      <c r="K1817" s="5" t="s">
        <v>2640</v>
      </c>
    </row>
    <row r="1818">
      <c r="A1818" s="5" t="s">
        <v>7374</v>
      </c>
      <c r="B1818" s="5" t="s">
        <v>11873</v>
      </c>
      <c r="C1818" s="6">
        <v>1995.0</v>
      </c>
      <c r="D1818" s="6">
        <v>558.0</v>
      </c>
      <c r="E1818" s="14">
        <v>0.4</v>
      </c>
      <c r="F1818" s="20"/>
      <c r="G1818" s="20"/>
      <c r="H1818" s="91">
        <f t="shared" si="1"/>
        <v>0.4</v>
      </c>
      <c r="I1818" s="5" t="s">
        <v>8227</v>
      </c>
      <c r="J1818" s="5" t="s">
        <v>8228</v>
      </c>
      <c r="K1818" s="5" t="s">
        <v>8229</v>
      </c>
    </row>
    <row r="1819">
      <c r="A1819" s="5" t="s">
        <v>1660</v>
      </c>
      <c r="B1819" s="5" t="s">
        <v>12219</v>
      </c>
      <c r="C1819" s="6">
        <v>1995.0</v>
      </c>
      <c r="D1819" s="19">
        <v>559.0</v>
      </c>
      <c r="E1819" s="14">
        <v>0.75</v>
      </c>
      <c r="F1819" s="6">
        <v>1.0</v>
      </c>
      <c r="G1819" s="5" t="s">
        <v>2544</v>
      </c>
      <c r="H1819" s="20">
        <f t="shared" si="1"/>
        <v>0</v>
      </c>
      <c r="I1819" s="5" t="s">
        <v>2641</v>
      </c>
      <c r="J1819" s="5" t="s">
        <v>2642</v>
      </c>
      <c r="K1819" s="5" t="s">
        <v>2643</v>
      </c>
    </row>
    <row r="1820">
      <c r="A1820" s="5" t="s">
        <v>7383</v>
      </c>
      <c r="B1820" s="5" t="s">
        <v>11873</v>
      </c>
      <c r="C1820" s="6">
        <v>1995.0</v>
      </c>
      <c r="D1820" s="6">
        <v>568.0</v>
      </c>
      <c r="E1820" s="14">
        <v>0.15</v>
      </c>
      <c r="F1820" s="20"/>
      <c r="G1820" s="20"/>
      <c r="H1820" s="91">
        <f t="shared" si="1"/>
        <v>0.15</v>
      </c>
      <c r="I1820" s="5" t="s">
        <v>8230</v>
      </c>
      <c r="J1820" s="5" t="s">
        <v>8231</v>
      </c>
      <c r="K1820" s="5" t="s">
        <v>8232</v>
      </c>
    </row>
    <row r="1821">
      <c r="A1821" s="5" t="s">
        <v>7873</v>
      </c>
      <c r="B1821" s="5" t="s">
        <v>11855</v>
      </c>
      <c r="C1821" s="6">
        <v>1995.0</v>
      </c>
      <c r="D1821" s="6">
        <v>577.0</v>
      </c>
      <c r="E1821" s="14">
        <v>0.35</v>
      </c>
      <c r="F1821" s="20"/>
      <c r="G1821" s="20"/>
      <c r="H1821" s="91">
        <f t="shared" si="1"/>
        <v>0.35</v>
      </c>
      <c r="I1821" s="5" t="s">
        <v>8233</v>
      </c>
      <c r="J1821" s="5" t="s">
        <v>8234</v>
      </c>
      <c r="K1821" s="5" t="s">
        <v>8235</v>
      </c>
    </row>
    <row r="1822">
      <c r="A1822" s="5" t="s">
        <v>1752</v>
      </c>
      <c r="B1822" s="5" t="s">
        <v>12219</v>
      </c>
      <c r="C1822" s="6">
        <v>1995.0</v>
      </c>
      <c r="D1822" s="19">
        <v>588.0</v>
      </c>
      <c r="E1822" s="14">
        <v>1.75</v>
      </c>
      <c r="F1822" s="20"/>
      <c r="G1822" s="20"/>
      <c r="H1822" s="91">
        <f t="shared" si="1"/>
        <v>1.75</v>
      </c>
      <c r="I1822" s="5" t="s">
        <v>2644</v>
      </c>
      <c r="J1822" s="5" t="s">
        <v>2645</v>
      </c>
      <c r="K1822" s="5" t="s">
        <v>2646</v>
      </c>
    </row>
    <row r="1823">
      <c r="A1823" s="5" t="s">
        <v>7378</v>
      </c>
      <c r="B1823" s="5" t="s">
        <v>11873</v>
      </c>
      <c r="C1823" s="6">
        <v>1995.0</v>
      </c>
      <c r="D1823" s="6">
        <v>592.0</v>
      </c>
      <c r="E1823" s="14">
        <v>0.75</v>
      </c>
      <c r="F1823" s="20"/>
      <c r="G1823" s="20"/>
      <c r="H1823" s="91">
        <f t="shared" si="1"/>
        <v>0.75</v>
      </c>
      <c r="I1823" s="5" t="s">
        <v>8236</v>
      </c>
      <c r="J1823" s="5" t="s">
        <v>8237</v>
      </c>
      <c r="K1823" s="5" t="s">
        <v>8238</v>
      </c>
    </row>
    <row r="1824">
      <c r="A1824" s="5" t="s">
        <v>7744</v>
      </c>
      <c r="B1824" s="5" t="s">
        <v>11873</v>
      </c>
      <c r="C1824" s="6">
        <v>1995.0</v>
      </c>
      <c r="D1824" s="6">
        <v>620.0</v>
      </c>
      <c r="E1824" s="14">
        <v>0.3</v>
      </c>
      <c r="F1824" s="20"/>
      <c r="G1824" s="20"/>
      <c r="H1824" s="91">
        <f t="shared" si="1"/>
        <v>0.3</v>
      </c>
      <c r="I1824" s="5" t="s">
        <v>8239</v>
      </c>
      <c r="J1824" s="5" t="s">
        <v>8240</v>
      </c>
      <c r="K1824" s="5" t="s">
        <v>8241</v>
      </c>
    </row>
    <row r="1825">
      <c r="A1825" s="5" t="s">
        <v>2498</v>
      </c>
      <c r="B1825" s="5" t="s">
        <v>12219</v>
      </c>
      <c r="C1825" s="6">
        <v>1995.0</v>
      </c>
      <c r="D1825" s="19">
        <v>622.0</v>
      </c>
      <c r="E1825" s="14">
        <v>0.75</v>
      </c>
      <c r="F1825" s="6">
        <v>1.0</v>
      </c>
      <c r="G1825" s="5" t="s">
        <v>2544</v>
      </c>
      <c r="H1825" s="20">
        <f t="shared" si="1"/>
        <v>0</v>
      </c>
      <c r="I1825" s="5" t="s">
        <v>2647</v>
      </c>
      <c r="J1825" s="5" t="s">
        <v>2648</v>
      </c>
      <c r="K1825" s="5" t="s">
        <v>2649</v>
      </c>
    </row>
    <row r="1826">
      <c r="A1826" s="5" t="s">
        <v>7178</v>
      </c>
      <c r="B1826" s="5" t="s">
        <v>11873</v>
      </c>
      <c r="C1826" s="6">
        <v>1995.0</v>
      </c>
      <c r="D1826" s="6">
        <v>629.0</v>
      </c>
      <c r="E1826" s="14">
        <v>0.3</v>
      </c>
      <c r="F1826" s="20"/>
      <c r="G1826" s="20"/>
      <c r="H1826" s="91">
        <f t="shared" si="1"/>
        <v>0.3</v>
      </c>
      <c r="I1826" s="5" t="s">
        <v>8242</v>
      </c>
      <c r="J1826" s="5" t="s">
        <v>8243</v>
      </c>
      <c r="K1826" s="5" t="s">
        <v>8244</v>
      </c>
    </row>
    <row r="1827">
      <c r="A1827" s="5" t="s">
        <v>8046</v>
      </c>
      <c r="B1827" s="5" t="s">
        <v>11843</v>
      </c>
      <c r="C1827" s="6">
        <v>1996.0</v>
      </c>
      <c r="D1827" s="6">
        <v>13.0</v>
      </c>
      <c r="E1827" s="14">
        <v>3.0</v>
      </c>
      <c r="F1827" s="20"/>
      <c r="G1827" s="20"/>
      <c r="H1827" s="91">
        <f t="shared" si="1"/>
        <v>3</v>
      </c>
      <c r="I1827" s="5" t="s">
        <v>8251</v>
      </c>
      <c r="J1827" s="5" t="s">
        <v>8252</v>
      </c>
      <c r="K1827" s="5" t="s">
        <v>8253</v>
      </c>
    </row>
    <row r="1828">
      <c r="A1828" s="5" t="s">
        <v>1552</v>
      </c>
      <c r="B1828" s="5" t="s">
        <v>12219</v>
      </c>
      <c r="C1828" s="6">
        <v>1996.0</v>
      </c>
      <c r="D1828" s="19">
        <v>30.0</v>
      </c>
      <c r="E1828" s="14">
        <v>0.82</v>
      </c>
      <c r="F1828" s="6">
        <v>1.0</v>
      </c>
      <c r="G1828" s="5" t="s">
        <v>2544</v>
      </c>
      <c r="H1828" s="20">
        <f t="shared" si="1"/>
        <v>0</v>
      </c>
      <c r="I1828" s="5" t="s">
        <v>2656</v>
      </c>
      <c r="J1828" s="5" t="s">
        <v>2657</v>
      </c>
      <c r="K1828" s="5" t="s">
        <v>2658</v>
      </c>
    </row>
    <row r="1829">
      <c r="A1829" s="5" t="s">
        <v>7678</v>
      </c>
      <c r="B1829" s="5" t="s">
        <v>11873</v>
      </c>
      <c r="C1829" s="6">
        <v>1996.0</v>
      </c>
      <c r="D1829" s="6">
        <v>45.0</v>
      </c>
      <c r="E1829" s="14">
        <v>0.2</v>
      </c>
      <c r="F1829" s="20"/>
      <c r="G1829" s="20"/>
      <c r="H1829" s="91">
        <f t="shared" si="1"/>
        <v>0.2</v>
      </c>
      <c r="I1829" s="5" t="s">
        <v>8254</v>
      </c>
      <c r="J1829" s="5" t="s">
        <v>8255</v>
      </c>
      <c r="K1829" s="5" t="s">
        <v>8256</v>
      </c>
    </row>
    <row r="1830">
      <c r="A1830" s="5" t="s">
        <v>1991</v>
      </c>
      <c r="B1830" s="5" t="s">
        <v>12219</v>
      </c>
      <c r="C1830" s="6">
        <v>1996.0</v>
      </c>
      <c r="D1830" s="19">
        <v>50.0</v>
      </c>
      <c r="E1830" s="14">
        <v>0.5</v>
      </c>
      <c r="F1830" s="6">
        <v>1.0</v>
      </c>
      <c r="G1830" s="5" t="s">
        <v>2544</v>
      </c>
      <c r="H1830" s="20">
        <f t="shared" si="1"/>
        <v>0</v>
      </c>
      <c r="I1830" s="5" t="s">
        <v>2659</v>
      </c>
      <c r="J1830" s="5" t="s">
        <v>2660</v>
      </c>
      <c r="K1830" s="5" t="s">
        <v>2661</v>
      </c>
    </row>
    <row r="1831">
      <c r="A1831" s="5" t="s">
        <v>7744</v>
      </c>
      <c r="B1831" s="5" t="s">
        <v>11873</v>
      </c>
      <c r="C1831" s="6">
        <v>1996.0</v>
      </c>
      <c r="D1831" s="6">
        <v>60.0</v>
      </c>
      <c r="E1831" s="14">
        <v>0.3</v>
      </c>
      <c r="F1831" s="20"/>
      <c r="G1831" s="20"/>
      <c r="H1831" s="91">
        <f t="shared" si="1"/>
        <v>0.3</v>
      </c>
      <c r="I1831" s="5" t="s">
        <v>8257</v>
      </c>
      <c r="J1831" s="5" t="s">
        <v>8258</v>
      </c>
      <c r="K1831" s="5" t="s">
        <v>8259</v>
      </c>
    </row>
    <row r="1832">
      <c r="A1832" s="5" t="s">
        <v>5716</v>
      </c>
      <c r="B1832" s="5" t="s">
        <v>12227</v>
      </c>
      <c r="C1832" s="6">
        <v>1996.0</v>
      </c>
      <c r="D1832" s="19">
        <v>65.0</v>
      </c>
      <c r="E1832" s="14">
        <v>0.72</v>
      </c>
      <c r="F1832" s="20"/>
      <c r="G1832" s="20"/>
      <c r="H1832" s="91">
        <f t="shared" si="1"/>
        <v>0.72</v>
      </c>
      <c r="I1832" s="5" t="s">
        <v>5860</v>
      </c>
      <c r="J1832" s="5" t="s">
        <v>5861</v>
      </c>
      <c r="K1832" s="5" t="s">
        <v>5862</v>
      </c>
    </row>
    <row r="1833">
      <c r="A1833" s="5" t="s">
        <v>7590</v>
      </c>
      <c r="B1833" s="5" t="s">
        <v>11855</v>
      </c>
      <c r="C1833" s="6">
        <v>1996.0</v>
      </c>
      <c r="D1833" s="6">
        <v>80.0</v>
      </c>
      <c r="E1833" s="14">
        <v>0.2</v>
      </c>
      <c r="F1833" s="20"/>
      <c r="G1833" s="20"/>
      <c r="H1833" s="91">
        <f t="shared" si="1"/>
        <v>0.2</v>
      </c>
      <c r="I1833" s="5" t="s">
        <v>8260</v>
      </c>
      <c r="J1833" s="5" t="s">
        <v>8261</v>
      </c>
      <c r="K1833" s="5" t="s">
        <v>8262</v>
      </c>
    </row>
    <row r="1834">
      <c r="A1834" s="5" t="s">
        <v>7642</v>
      </c>
      <c r="B1834" s="5" t="s">
        <v>11843</v>
      </c>
      <c r="C1834" s="6">
        <v>1996.0</v>
      </c>
      <c r="D1834" s="6">
        <v>84.0</v>
      </c>
      <c r="E1834" s="14">
        <v>0.25</v>
      </c>
      <c r="F1834" s="20"/>
      <c r="G1834" s="20"/>
      <c r="H1834" s="91">
        <f t="shared" si="1"/>
        <v>0.25</v>
      </c>
      <c r="I1834" s="5" t="s">
        <v>8263</v>
      </c>
      <c r="J1834" s="5" t="s">
        <v>8264</v>
      </c>
      <c r="K1834" s="5" t="s">
        <v>8265</v>
      </c>
    </row>
    <row r="1835">
      <c r="A1835" s="5" t="s">
        <v>2261</v>
      </c>
      <c r="B1835" s="5" t="s">
        <v>12219</v>
      </c>
      <c r="C1835" s="6">
        <v>1996.0</v>
      </c>
      <c r="D1835" s="19">
        <v>100.0</v>
      </c>
      <c r="E1835" s="14">
        <v>0.5</v>
      </c>
      <c r="F1835" s="6">
        <v>1.0</v>
      </c>
      <c r="G1835" s="5" t="s">
        <v>2544</v>
      </c>
      <c r="H1835" s="20">
        <f t="shared" si="1"/>
        <v>0</v>
      </c>
      <c r="I1835" s="5" t="s">
        <v>2662</v>
      </c>
      <c r="J1835" s="5" t="s">
        <v>2663</v>
      </c>
      <c r="K1835" s="5" t="s">
        <v>2664</v>
      </c>
    </row>
    <row r="1836">
      <c r="A1836" s="5" t="s">
        <v>7292</v>
      </c>
      <c r="B1836" s="5" t="s">
        <v>11873</v>
      </c>
      <c r="C1836" s="6">
        <v>1996.0</v>
      </c>
      <c r="D1836" s="6">
        <v>115.0</v>
      </c>
      <c r="E1836" s="14">
        <v>0.2</v>
      </c>
      <c r="F1836" s="20"/>
      <c r="G1836" s="20"/>
      <c r="H1836" s="91">
        <f t="shared" si="1"/>
        <v>0.2</v>
      </c>
      <c r="I1836" s="5" t="s">
        <v>8266</v>
      </c>
      <c r="J1836" s="5" t="s">
        <v>8267</v>
      </c>
      <c r="K1836" s="5" t="s">
        <v>8268</v>
      </c>
    </row>
    <row r="1837">
      <c r="A1837" s="5" t="s">
        <v>1496</v>
      </c>
      <c r="B1837" s="5" t="s">
        <v>12219</v>
      </c>
      <c r="C1837" s="6">
        <v>1996.0</v>
      </c>
      <c r="D1837" s="19">
        <v>125.0</v>
      </c>
      <c r="E1837" s="14">
        <v>0.93</v>
      </c>
      <c r="F1837" s="6">
        <v>1.0</v>
      </c>
      <c r="G1837" s="5" t="s">
        <v>1650</v>
      </c>
      <c r="H1837" s="20">
        <f t="shared" si="1"/>
        <v>0</v>
      </c>
      <c r="I1837" s="5" t="s">
        <v>2665</v>
      </c>
      <c r="J1837" s="5" t="s">
        <v>2666</v>
      </c>
      <c r="K1837" s="5" t="s">
        <v>2667</v>
      </c>
    </row>
    <row r="1838">
      <c r="A1838" s="5" t="s">
        <v>7653</v>
      </c>
      <c r="B1838" s="5" t="s">
        <v>11843</v>
      </c>
      <c r="C1838" s="6">
        <v>1996.0</v>
      </c>
      <c r="D1838" s="6">
        <v>128.0</v>
      </c>
      <c r="E1838" s="14">
        <v>0.2</v>
      </c>
      <c r="F1838" s="20"/>
      <c r="G1838" s="20"/>
      <c r="H1838" s="91">
        <f t="shared" si="1"/>
        <v>0.2</v>
      </c>
      <c r="I1838" s="5" t="s">
        <v>8269</v>
      </c>
      <c r="J1838" s="5" t="s">
        <v>8270</v>
      </c>
      <c r="K1838" s="5" t="s">
        <v>8271</v>
      </c>
    </row>
    <row r="1839">
      <c r="A1839" s="5" t="s">
        <v>2362</v>
      </c>
      <c r="B1839" s="5" t="s">
        <v>12219</v>
      </c>
      <c r="C1839" s="6">
        <v>1996.0</v>
      </c>
      <c r="D1839" s="19">
        <v>140.0</v>
      </c>
      <c r="E1839" s="14">
        <v>0.32</v>
      </c>
      <c r="F1839" s="6">
        <v>1.0</v>
      </c>
      <c r="G1839" s="5" t="s">
        <v>2544</v>
      </c>
      <c r="H1839" s="20">
        <f t="shared" si="1"/>
        <v>0</v>
      </c>
      <c r="I1839" s="5" t="s">
        <v>2668</v>
      </c>
      <c r="J1839" s="5" t="s">
        <v>2669</v>
      </c>
      <c r="K1839" s="5" t="s">
        <v>2670</v>
      </c>
    </row>
    <row r="1840">
      <c r="A1840" s="5" t="s">
        <v>7256</v>
      </c>
      <c r="B1840" s="5" t="s">
        <v>11863</v>
      </c>
      <c r="C1840" s="6">
        <v>1996.0</v>
      </c>
      <c r="D1840" s="6">
        <v>145.0</v>
      </c>
      <c r="E1840" s="14">
        <v>1.25</v>
      </c>
      <c r="F1840" s="20"/>
      <c r="G1840" s="20"/>
      <c r="H1840" s="91">
        <f t="shared" si="1"/>
        <v>1.25</v>
      </c>
      <c r="I1840" s="5" t="s">
        <v>8272</v>
      </c>
      <c r="J1840" s="5" t="s">
        <v>8273</v>
      </c>
      <c r="K1840" s="5" t="s">
        <v>8274</v>
      </c>
    </row>
    <row r="1841">
      <c r="A1841" s="5" t="s">
        <v>2227</v>
      </c>
      <c r="B1841" s="5" t="s">
        <v>12219</v>
      </c>
      <c r="C1841" s="6">
        <v>1996.0</v>
      </c>
      <c r="D1841" s="19">
        <v>150.0</v>
      </c>
      <c r="E1841" s="14">
        <v>1.0</v>
      </c>
      <c r="F1841" s="6">
        <v>1.0</v>
      </c>
      <c r="G1841" s="5" t="s">
        <v>2544</v>
      </c>
      <c r="H1841" s="20">
        <f t="shared" si="1"/>
        <v>0</v>
      </c>
      <c r="I1841" s="5" t="s">
        <v>2671</v>
      </c>
      <c r="J1841" s="5" t="s">
        <v>2672</v>
      </c>
      <c r="K1841" s="5" t="s">
        <v>2673</v>
      </c>
    </row>
    <row r="1842">
      <c r="A1842" s="5" t="s">
        <v>8148</v>
      </c>
      <c r="B1842" s="5" t="s">
        <v>11873</v>
      </c>
      <c r="C1842" s="6">
        <v>1996.0</v>
      </c>
      <c r="D1842" s="6">
        <v>175.0</v>
      </c>
      <c r="E1842" s="14">
        <v>0.3</v>
      </c>
      <c r="F1842" s="20"/>
      <c r="G1842" s="20"/>
      <c r="H1842" s="91">
        <f t="shared" si="1"/>
        <v>0.3</v>
      </c>
      <c r="I1842" s="5" t="s">
        <v>8275</v>
      </c>
      <c r="J1842" s="5" t="s">
        <v>8276</v>
      </c>
      <c r="K1842" s="5" t="s">
        <v>8277</v>
      </c>
    </row>
    <row r="1843">
      <c r="A1843" s="5" t="s">
        <v>2337</v>
      </c>
      <c r="B1843" s="5" t="s">
        <v>12219</v>
      </c>
      <c r="C1843" s="6">
        <v>1996.0</v>
      </c>
      <c r="D1843" s="19">
        <v>177.0</v>
      </c>
      <c r="E1843" s="14">
        <v>0.95</v>
      </c>
      <c r="F1843" s="6">
        <v>1.0</v>
      </c>
      <c r="G1843" s="5" t="s">
        <v>2544</v>
      </c>
      <c r="H1843" s="20">
        <f t="shared" si="1"/>
        <v>0</v>
      </c>
      <c r="I1843" s="5" t="s">
        <v>2674</v>
      </c>
      <c r="J1843" s="5" t="s">
        <v>2675</v>
      </c>
      <c r="K1843" s="5" t="s">
        <v>2676</v>
      </c>
    </row>
    <row r="1844">
      <c r="A1844" s="5" t="s">
        <v>7190</v>
      </c>
      <c r="B1844" s="5" t="s">
        <v>11863</v>
      </c>
      <c r="C1844" s="6">
        <v>1996.0</v>
      </c>
      <c r="D1844" s="6">
        <v>185.0</v>
      </c>
      <c r="E1844" s="14">
        <v>1.0</v>
      </c>
      <c r="F1844" s="20"/>
      <c r="G1844" s="20"/>
      <c r="H1844" s="91">
        <f t="shared" si="1"/>
        <v>1</v>
      </c>
      <c r="I1844" s="5" t="s">
        <v>8278</v>
      </c>
      <c r="J1844" s="5" t="s">
        <v>8279</v>
      </c>
      <c r="K1844" s="5" t="s">
        <v>8280</v>
      </c>
    </row>
    <row r="1845">
      <c r="A1845" s="5" t="s">
        <v>2207</v>
      </c>
      <c r="B1845" s="5" t="s">
        <v>12219</v>
      </c>
      <c r="C1845" s="6">
        <v>1996.0</v>
      </c>
      <c r="D1845" s="19">
        <v>189.0</v>
      </c>
      <c r="E1845" s="14">
        <v>0.3</v>
      </c>
      <c r="F1845" s="6">
        <v>1.0</v>
      </c>
      <c r="G1845" s="5" t="s">
        <v>2544</v>
      </c>
      <c r="H1845" s="20">
        <f t="shared" si="1"/>
        <v>0</v>
      </c>
      <c r="I1845" s="5" t="s">
        <v>2677</v>
      </c>
      <c r="J1845" s="5" t="s">
        <v>2678</v>
      </c>
      <c r="K1845" s="5" t="s">
        <v>2679</v>
      </c>
    </row>
    <row r="1846">
      <c r="A1846" s="5" t="s">
        <v>7239</v>
      </c>
      <c r="B1846" s="5" t="s">
        <v>11843</v>
      </c>
      <c r="C1846" s="6">
        <v>1996.0</v>
      </c>
      <c r="D1846" s="6">
        <v>197.0</v>
      </c>
      <c r="E1846" s="14">
        <v>1.0</v>
      </c>
      <c r="F1846" s="20"/>
      <c r="G1846" s="20"/>
      <c r="H1846" s="91">
        <f t="shared" si="1"/>
        <v>1</v>
      </c>
      <c r="I1846" s="5" t="s">
        <v>8281</v>
      </c>
      <c r="J1846" s="5" t="s">
        <v>8282</v>
      </c>
      <c r="K1846" s="5" t="s">
        <v>8283</v>
      </c>
    </row>
    <row r="1847">
      <c r="A1847" s="5" t="s">
        <v>1752</v>
      </c>
      <c r="B1847" s="5" t="s">
        <v>12219</v>
      </c>
      <c r="C1847" s="6">
        <v>1996.0</v>
      </c>
      <c r="D1847" s="19">
        <v>200.0</v>
      </c>
      <c r="E1847" s="14">
        <v>1.0</v>
      </c>
      <c r="F1847" s="6">
        <v>1.0</v>
      </c>
      <c r="G1847" s="5" t="s">
        <v>1650</v>
      </c>
      <c r="H1847" s="20">
        <f t="shared" si="1"/>
        <v>0</v>
      </c>
      <c r="I1847" s="5" t="s">
        <v>2680</v>
      </c>
      <c r="J1847" s="5" t="s">
        <v>2681</v>
      </c>
      <c r="K1847" s="5" t="s">
        <v>2682</v>
      </c>
    </row>
    <row r="1848">
      <c r="A1848" s="5" t="s">
        <v>2234</v>
      </c>
      <c r="B1848" s="5" t="s">
        <v>12219</v>
      </c>
      <c r="C1848" s="6">
        <v>1996.0</v>
      </c>
      <c r="D1848" s="19">
        <v>205.0</v>
      </c>
      <c r="E1848" s="14">
        <v>1.0</v>
      </c>
      <c r="F1848" s="20"/>
      <c r="G1848" s="20"/>
      <c r="H1848" s="91">
        <f t="shared" si="1"/>
        <v>1</v>
      </c>
      <c r="I1848" s="5" t="s">
        <v>2683</v>
      </c>
      <c r="J1848" s="5" t="s">
        <v>2684</v>
      </c>
      <c r="K1848" s="5" t="s">
        <v>2685</v>
      </c>
    </row>
    <row r="1849">
      <c r="A1849" s="5" t="s">
        <v>8072</v>
      </c>
      <c r="B1849" s="5" t="s">
        <v>11855</v>
      </c>
      <c r="C1849" s="6">
        <v>1996.0</v>
      </c>
      <c r="D1849" s="6">
        <v>212.0</v>
      </c>
      <c r="E1849" s="14">
        <v>2.5</v>
      </c>
      <c r="F1849" s="20"/>
      <c r="G1849" s="20"/>
      <c r="H1849" s="91">
        <f t="shared" si="1"/>
        <v>2.5</v>
      </c>
      <c r="I1849" s="5" t="s">
        <v>8284</v>
      </c>
      <c r="J1849" s="5" t="s">
        <v>8285</v>
      </c>
      <c r="K1849" s="5" t="s">
        <v>8286</v>
      </c>
    </row>
    <row r="1850">
      <c r="A1850" s="5" t="s">
        <v>2449</v>
      </c>
      <c r="B1850" s="5" t="s">
        <v>12219</v>
      </c>
      <c r="C1850" s="6">
        <v>1996.0</v>
      </c>
      <c r="D1850" s="19">
        <v>219.0</v>
      </c>
      <c r="E1850" s="14">
        <v>1.25</v>
      </c>
      <c r="F1850" s="20"/>
      <c r="G1850" s="20"/>
      <c r="H1850" s="91">
        <f t="shared" si="1"/>
        <v>1.25</v>
      </c>
      <c r="I1850" s="5" t="s">
        <v>2687</v>
      </c>
      <c r="J1850" s="5" t="s">
        <v>2688</v>
      </c>
      <c r="K1850" s="5" t="s">
        <v>2689</v>
      </c>
    </row>
    <row r="1851">
      <c r="A1851" s="5" t="s">
        <v>5787</v>
      </c>
      <c r="B1851" s="5" t="s">
        <v>12221</v>
      </c>
      <c r="C1851" s="6">
        <v>1996.0</v>
      </c>
      <c r="D1851" s="19">
        <v>246.0</v>
      </c>
      <c r="E1851" s="14">
        <v>1.25</v>
      </c>
      <c r="F1851" s="20"/>
      <c r="G1851" s="20"/>
      <c r="H1851" s="91">
        <f t="shared" si="1"/>
        <v>1.25</v>
      </c>
      <c r="I1851" s="5" t="s">
        <v>5863</v>
      </c>
      <c r="J1851" s="5" t="s">
        <v>5864</v>
      </c>
      <c r="K1851" s="5" t="s">
        <v>5865</v>
      </c>
    </row>
    <row r="1852">
      <c r="A1852" s="5" t="s">
        <v>5637</v>
      </c>
      <c r="B1852" s="5" t="s">
        <v>12238</v>
      </c>
      <c r="C1852" s="6">
        <v>1996.0</v>
      </c>
      <c r="D1852" s="19">
        <v>247.0</v>
      </c>
      <c r="E1852" s="14">
        <v>0.25</v>
      </c>
      <c r="F1852" s="20"/>
      <c r="G1852" s="20"/>
      <c r="H1852" s="91">
        <f t="shared" si="1"/>
        <v>0.25</v>
      </c>
      <c r="I1852" s="5" t="s">
        <v>5866</v>
      </c>
      <c r="J1852" s="5" t="s">
        <v>5867</v>
      </c>
      <c r="K1852" s="5" t="s">
        <v>5868</v>
      </c>
    </row>
    <row r="1853">
      <c r="A1853" s="5" t="s">
        <v>1853</v>
      </c>
      <c r="B1853" s="5" t="s">
        <v>12219</v>
      </c>
      <c r="C1853" s="6">
        <v>1996.0</v>
      </c>
      <c r="D1853" s="19">
        <v>250.0</v>
      </c>
      <c r="E1853" s="14">
        <v>0.85</v>
      </c>
      <c r="F1853" s="6">
        <v>1.0</v>
      </c>
      <c r="G1853" s="5" t="s">
        <v>2544</v>
      </c>
      <c r="H1853" s="20">
        <f t="shared" si="1"/>
        <v>0</v>
      </c>
      <c r="I1853" s="5" t="s">
        <v>2690</v>
      </c>
      <c r="J1853" s="5" t="s">
        <v>2691</v>
      </c>
      <c r="K1853" s="5" t="s">
        <v>2692</v>
      </c>
    </row>
    <row r="1854">
      <c r="A1854" s="5" t="s">
        <v>7128</v>
      </c>
      <c r="B1854" s="5" t="s">
        <v>11754</v>
      </c>
      <c r="C1854" s="6">
        <v>1996.0</v>
      </c>
      <c r="D1854" s="6">
        <v>251.0</v>
      </c>
      <c r="E1854" s="14">
        <v>0.25</v>
      </c>
      <c r="F1854" s="20"/>
      <c r="G1854" s="20"/>
      <c r="H1854" s="91">
        <f t="shared" si="1"/>
        <v>0.25</v>
      </c>
      <c r="I1854" s="5" t="s">
        <v>8287</v>
      </c>
      <c r="J1854" s="5" t="s">
        <v>8288</v>
      </c>
      <c r="K1854" s="5" t="s">
        <v>8289</v>
      </c>
    </row>
    <row r="1855">
      <c r="A1855" s="5" t="s">
        <v>7728</v>
      </c>
      <c r="B1855" s="5" t="s">
        <v>11855</v>
      </c>
      <c r="C1855" s="6">
        <v>1996.0</v>
      </c>
      <c r="D1855" s="6">
        <v>252.0</v>
      </c>
      <c r="E1855" s="14">
        <v>0.3</v>
      </c>
      <c r="F1855" s="20"/>
      <c r="G1855" s="20"/>
      <c r="H1855" s="91">
        <f t="shared" si="1"/>
        <v>0.3</v>
      </c>
      <c r="I1855" s="5" t="s">
        <v>8290</v>
      </c>
      <c r="J1855" s="5" t="s">
        <v>8291</v>
      </c>
      <c r="K1855" s="5" t="s">
        <v>8292</v>
      </c>
    </row>
    <row r="1856">
      <c r="A1856" s="5" t="s">
        <v>2427</v>
      </c>
      <c r="B1856" s="5" t="s">
        <v>12219</v>
      </c>
      <c r="C1856" s="6">
        <v>1996.0</v>
      </c>
      <c r="D1856" s="19">
        <v>253.0</v>
      </c>
      <c r="E1856" s="14">
        <v>0.93</v>
      </c>
      <c r="F1856" s="6">
        <v>1.0</v>
      </c>
      <c r="G1856" s="5" t="s">
        <v>2544</v>
      </c>
      <c r="H1856" s="20">
        <f t="shared" si="1"/>
        <v>0</v>
      </c>
      <c r="I1856" s="5" t="s">
        <v>2693</v>
      </c>
      <c r="J1856" s="5" t="s">
        <v>2694</v>
      </c>
      <c r="K1856" s="5" t="s">
        <v>2695</v>
      </c>
    </row>
    <row r="1857">
      <c r="A1857" s="5" t="s">
        <v>2172</v>
      </c>
      <c r="B1857" s="5" t="s">
        <v>12219</v>
      </c>
      <c r="C1857" s="6">
        <v>1996.0</v>
      </c>
      <c r="D1857" s="19">
        <v>262.0</v>
      </c>
      <c r="E1857" s="14">
        <v>0.31</v>
      </c>
      <c r="F1857" s="6">
        <v>1.0</v>
      </c>
      <c r="G1857" s="5" t="s">
        <v>2544</v>
      </c>
      <c r="H1857" s="20">
        <f t="shared" si="1"/>
        <v>0</v>
      </c>
      <c r="I1857" s="5" t="s">
        <v>2696</v>
      </c>
      <c r="J1857" s="5" t="s">
        <v>2697</v>
      </c>
      <c r="K1857" s="5" t="s">
        <v>2698</v>
      </c>
    </row>
    <row r="1858">
      <c r="A1858" s="5" t="s">
        <v>7296</v>
      </c>
      <c r="B1858" s="5" t="s">
        <v>11873</v>
      </c>
      <c r="C1858" s="6">
        <v>1996.0</v>
      </c>
      <c r="D1858" s="6">
        <v>263.0</v>
      </c>
      <c r="E1858" s="14">
        <v>0.2</v>
      </c>
      <c r="F1858" s="20"/>
      <c r="G1858" s="20"/>
      <c r="H1858" s="91">
        <f t="shared" si="1"/>
        <v>0.2</v>
      </c>
      <c r="I1858" s="5" t="s">
        <v>8293</v>
      </c>
      <c r="J1858" s="5" t="s">
        <v>8294</v>
      </c>
      <c r="K1858" s="5" t="s">
        <v>8295</v>
      </c>
    </row>
    <row r="1859">
      <c r="A1859" s="5" t="s">
        <v>5272</v>
      </c>
      <c r="B1859" s="5" t="s">
        <v>12238</v>
      </c>
      <c r="C1859" s="6">
        <v>1996.0</v>
      </c>
      <c r="D1859" s="19">
        <v>272.0</v>
      </c>
      <c r="E1859" s="14">
        <v>0.28</v>
      </c>
      <c r="F1859" s="20"/>
      <c r="G1859" s="20"/>
      <c r="H1859" s="91">
        <f t="shared" si="1"/>
        <v>0.28</v>
      </c>
      <c r="I1859" s="5" t="s">
        <v>5869</v>
      </c>
      <c r="J1859" s="5" t="s">
        <v>5870</v>
      </c>
      <c r="K1859" s="5" t="s">
        <v>5871</v>
      </c>
    </row>
    <row r="1860">
      <c r="A1860" s="5" t="s">
        <v>5108</v>
      </c>
      <c r="B1860" s="5" t="s">
        <v>12251</v>
      </c>
      <c r="C1860" s="6">
        <v>1996.0</v>
      </c>
      <c r="D1860" s="19">
        <v>275.0</v>
      </c>
      <c r="E1860" s="14">
        <v>0.23</v>
      </c>
      <c r="F1860" s="20"/>
      <c r="G1860" s="20"/>
      <c r="H1860" s="91">
        <f t="shared" si="1"/>
        <v>0.23</v>
      </c>
      <c r="I1860" s="5" t="s">
        <v>5872</v>
      </c>
      <c r="J1860" s="5" t="s">
        <v>5873</v>
      </c>
      <c r="K1860" s="5" t="s">
        <v>5874</v>
      </c>
    </row>
    <row r="1861">
      <c r="A1861" s="5" t="s">
        <v>5584</v>
      </c>
      <c r="B1861" s="5" t="s">
        <v>12222</v>
      </c>
      <c r="C1861" s="6">
        <v>1996.0</v>
      </c>
      <c r="D1861" s="19">
        <v>289.0</v>
      </c>
      <c r="E1861" s="14">
        <v>1.0</v>
      </c>
      <c r="F1861" s="20"/>
      <c r="G1861" s="20"/>
      <c r="H1861" s="91">
        <f t="shared" si="1"/>
        <v>1</v>
      </c>
      <c r="I1861" s="5" t="s">
        <v>5875</v>
      </c>
      <c r="J1861" s="5" t="s">
        <v>5876</v>
      </c>
      <c r="K1861" s="5" t="s">
        <v>5877</v>
      </c>
    </row>
    <row r="1862">
      <c r="A1862" s="5" t="s">
        <v>5535</v>
      </c>
      <c r="B1862" s="5" t="s">
        <v>12247</v>
      </c>
      <c r="C1862" s="6">
        <v>1996.0</v>
      </c>
      <c r="D1862" s="19">
        <v>293.0</v>
      </c>
      <c r="E1862" s="14">
        <v>0.25</v>
      </c>
      <c r="F1862" s="20"/>
      <c r="G1862" s="20"/>
      <c r="H1862" s="91">
        <f t="shared" si="1"/>
        <v>0.25</v>
      </c>
      <c r="I1862" s="5" t="s">
        <v>5878</v>
      </c>
      <c r="J1862" s="5" t="s">
        <v>5879</v>
      </c>
      <c r="K1862" s="5" t="s">
        <v>5880</v>
      </c>
    </row>
    <row r="1863">
      <c r="A1863" s="5" t="s">
        <v>7374</v>
      </c>
      <c r="B1863" s="5" t="s">
        <v>11873</v>
      </c>
      <c r="C1863" s="6">
        <v>1996.0</v>
      </c>
      <c r="D1863" s="6">
        <v>299.0</v>
      </c>
      <c r="E1863" s="14">
        <v>0.3</v>
      </c>
      <c r="F1863" s="20"/>
      <c r="G1863" s="20"/>
      <c r="H1863" s="91">
        <f t="shared" si="1"/>
        <v>0.3</v>
      </c>
      <c r="I1863" s="5" t="s">
        <v>8296</v>
      </c>
      <c r="J1863" s="5" t="s">
        <v>8297</v>
      </c>
      <c r="K1863" s="5" t="s">
        <v>8298</v>
      </c>
    </row>
    <row r="1864">
      <c r="A1864" s="5" t="s">
        <v>7359</v>
      </c>
      <c r="B1864" s="5" t="s">
        <v>11843</v>
      </c>
      <c r="C1864" s="6">
        <v>1996.0</v>
      </c>
      <c r="D1864" s="6">
        <v>300.0</v>
      </c>
      <c r="E1864" s="14">
        <v>1.99</v>
      </c>
      <c r="F1864" s="20"/>
      <c r="G1864" s="20"/>
      <c r="H1864" s="91">
        <f t="shared" si="1"/>
        <v>1.99</v>
      </c>
      <c r="I1864" s="5" t="s">
        <v>8299</v>
      </c>
      <c r="J1864" s="5" t="s">
        <v>8300</v>
      </c>
      <c r="K1864" s="5" t="s">
        <v>8301</v>
      </c>
    </row>
    <row r="1865">
      <c r="A1865" s="5" t="s">
        <v>1586</v>
      </c>
      <c r="B1865" s="5" t="s">
        <v>12219</v>
      </c>
      <c r="C1865" s="6">
        <v>1996.0</v>
      </c>
      <c r="D1865" s="19">
        <v>301.0</v>
      </c>
      <c r="E1865" s="14">
        <v>0.75</v>
      </c>
      <c r="F1865" s="6">
        <v>1.0</v>
      </c>
      <c r="G1865" s="5" t="s">
        <v>2544</v>
      </c>
      <c r="H1865" s="20">
        <f t="shared" si="1"/>
        <v>0</v>
      </c>
      <c r="I1865" s="5" t="s">
        <v>2699</v>
      </c>
      <c r="J1865" s="5" t="s">
        <v>2700</v>
      </c>
      <c r="K1865" s="5" t="s">
        <v>2701</v>
      </c>
    </row>
    <row r="1866">
      <c r="A1866" s="5" t="s">
        <v>2498</v>
      </c>
      <c r="B1866" s="5" t="s">
        <v>12219</v>
      </c>
      <c r="C1866" s="6">
        <v>1996.0</v>
      </c>
      <c r="D1866" s="19">
        <v>303.0</v>
      </c>
      <c r="E1866" s="14">
        <v>0.9</v>
      </c>
      <c r="F1866" s="6">
        <v>1.0</v>
      </c>
      <c r="G1866" s="5" t="s">
        <v>2544</v>
      </c>
      <c r="H1866" s="20">
        <f t="shared" si="1"/>
        <v>0</v>
      </c>
      <c r="I1866" s="5" t="s">
        <v>2702</v>
      </c>
      <c r="J1866" s="5" t="s">
        <v>2703</v>
      </c>
      <c r="K1866" s="5" t="s">
        <v>2704</v>
      </c>
    </row>
    <row r="1867">
      <c r="A1867" s="5" t="s">
        <v>5596</v>
      </c>
      <c r="B1867" s="5" t="s">
        <v>12247</v>
      </c>
      <c r="C1867" s="6">
        <v>1996.0</v>
      </c>
      <c r="D1867" s="19">
        <v>306.0</v>
      </c>
      <c r="E1867" s="14">
        <v>0.23</v>
      </c>
      <c r="F1867" s="20"/>
      <c r="G1867" s="20"/>
      <c r="H1867" s="91">
        <f t="shared" si="1"/>
        <v>0.23</v>
      </c>
      <c r="I1867" s="5" t="s">
        <v>5881</v>
      </c>
      <c r="J1867" s="5" t="s">
        <v>5882</v>
      </c>
      <c r="K1867" s="5" t="s">
        <v>5883</v>
      </c>
    </row>
    <row r="1868">
      <c r="A1868" s="5" t="s">
        <v>5777</v>
      </c>
      <c r="B1868" s="5" t="s">
        <v>12247</v>
      </c>
      <c r="C1868" s="6">
        <v>1996.0</v>
      </c>
      <c r="D1868" s="19">
        <v>313.0</v>
      </c>
      <c r="E1868" s="14">
        <v>0.6</v>
      </c>
      <c r="F1868" s="20"/>
      <c r="G1868" s="20"/>
      <c r="H1868" s="91">
        <f t="shared" si="1"/>
        <v>0.6</v>
      </c>
      <c r="I1868" s="5" t="s">
        <v>5884</v>
      </c>
      <c r="J1868" s="5" t="s">
        <v>5885</v>
      </c>
      <c r="K1868" s="5" t="s">
        <v>5886</v>
      </c>
    </row>
    <row r="1869">
      <c r="A1869" s="5" t="s">
        <v>2121</v>
      </c>
      <c r="B1869" s="5" t="s">
        <v>12219</v>
      </c>
      <c r="C1869" s="6">
        <v>1996.0</v>
      </c>
      <c r="D1869" s="19">
        <v>318.0</v>
      </c>
      <c r="E1869" s="14">
        <v>1.38</v>
      </c>
      <c r="F1869" s="6">
        <v>1.0</v>
      </c>
      <c r="G1869" s="5" t="s">
        <v>2544</v>
      </c>
      <c r="H1869" s="20">
        <f t="shared" si="1"/>
        <v>0</v>
      </c>
      <c r="I1869" s="5" t="s">
        <v>2705</v>
      </c>
      <c r="J1869" s="5" t="s">
        <v>2706</v>
      </c>
      <c r="K1869" s="5" t="s">
        <v>2707</v>
      </c>
    </row>
    <row r="1870">
      <c r="A1870" s="5" t="s">
        <v>1860</v>
      </c>
      <c r="B1870" s="5" t="s">
        <v>12219</v>
      </c>
      <c r="C1870" s="6">
        <v>1996.0</v>
      </c>
      <c r="D1870" s="19">
        <v>323.0</v>
      </c>
      <c r="E1870" s="14">
        <v>0.3</v>
      </c>
      <c r="F1870" s="6">
        <v>1.0</v>
      </c>
      <c r="G1870" s="5" t="s">
        <v>2544</v>
      </c>
      <c r="H1870" s="20">
        <f t="shared" si="1"/>
        <v>0</v>
      </c>
      <c r="I1870" s="5" t="s">
        <v>2708</v>
      </c>
      <c r="J1870" s="5" t="s">
        <v>2709</v>
      </c>
      <c r="K1870" s="5" t="s">
        <v>2710</v>
      </c>
    </row>
    <row r="1871">
      <c r="A1871" s="5" t="s">
        <v>7688</v>
      </c>
      <c r="B1871" s="5" t="s">
        <v>11873</v>
      </c>
      <c r="C1871" s="6">
        <v>1996.0</v>
      </c>
      <c r="D1871" s="6">
        <v>325.0</v>
      </c>
      <c r="E1871" s="14">
        <v>0.27</v>
      </c>
      <c r="F1871" s="20"/>
      <c r="G1871" s="20"/>
      <c r="H1871" s="91">
        <f t="shared" si="1"/>
        <v>0.27</v>
      </c>
      <c r="I1871" s="5" t="s">
        <v>8302</v>
      </c>
      <c r="J1871" s="5" t="s">
        <v>8303</v>
      </c>
      <c r="K1871" s="5" t="s">
        <v>8304</v>
      </c>
    </row>
    <row r="1872">
      <c r="A1872" s="5" t="s">
        <v>7364</v>
      </c>
      <c r="B1872" s="5" t="s">
        <v>11873</v>
      </c>
      <c r="C1872" s="6">
        <v>1996.0</v>
      </c>
      <c r="D1872" s="6">
        <v>329.0</v>
      </c>
      <c r="E1872" s="14">
        <v>0.25</v>
      </c>
      <c r="F1872" s="20"/>
      <c r="G1872" s="20"/>
      <c r="H1872" s="91">
        <f t="shared" si="1"/>
        <v>0.25</v>
      </c>
      <c r="I1872" s="5" t="s">
        <v>8305</v>
      </c>
      <c r="J1872" s="5" t="s">
        <v>8306</v>
      </c>
      <c r="K1872" s="5" t="s">
        <v>8307</v>
      </c>
    </row>
    <row r="1873">
      <c r="A1873" s="5" t="s">
        <v>5357</v>
      </c>
      <c r="B1873" s="5" t="s">
        <v>12247</v>
      </c>
      <c r="C1873" s="6">
        <v>1996.0</v>
      </c>
      <c r="D1873" s="19">
        <v>356.0</v>
      </c>
      <c r="E1873" s="14">
        <v>0.75</v>
      </c>
      <c r="F1873" s="20"/>
      <c r="G1873" s="20"/>
      <c r="H1873" s="91">
        <f t="shared" si="1"/>
        <v>0.75</v>
      </c>
      <c r="I1873" s="5" t="s">
        <v>5887</v>
      </c>
      <c r="J1873" s="5" t="s">
        <v>5888</v>
      </c>
      <c r="K1873" s="5" t="s">
        <v>5889</v>
      </c>
    </row>
    <row r="1874">
      <c r="A1874" s="5" t="s">
        <v>7085</v>
      </c>
      <c r="B1874" s="5" t="s">
        <v>11754</v>
      </c>
      <c r="C1874" s="6">
        <v>1996.0</v>
      </c>
      <c r="D1874" s="6">
        <v>357.0</v>
      </c>
      <c r="E1874" s="14">
        <v>0.18</v>
      </c>
      <c r="F1874" s="20"/>
      <c r="G1874" s="20"/>
      <c r="H1874" s="91">
        <f t="shared" si="1"/>
        <v>0.18</v>
      </c>
      <c r="I1874" s="5" t="s">
        <v>8308</v>
      </c>
      <c r="J1874" s="5" t="s">
        <v>8309</v>
      </c>
      <c r="K1874" s="5" t="s">
        <v>8310</v>
      </c>
    </row>
    <row r="1875">
      <c r="A1875" s="5" t="s">
        <v>7470</v>
      </c>
      <c r="B1875" s="5" t="s">
        <v>11873</v>
      </c>
      <c r="C1875" s="6">
        <v>1996.0</v>
      </c>
      <c r="D1875" s="6">
        <v>360.0</v>
      </c>
      <c r="E1875" s="14">
        <v>0.25</v>
      </c>
      <c r="F1875" s="20"/>
      <c r="G1875" s="20"/>
      <c r="H1875" s="91">
        <f t="shared" si="1"/>
        <v>0.25</v>
      </c>
      <c r="I1875" s="5" t="s">
        <v>8311</v>
      </c>
      <c r="J1875" s="5" t="s">
        <v>8312</v>
      </c>
      <c r="K1875" s="5" t="s">
        <v>8313</v>
      </c>
    </row>
    <row r="1876">
      <c r="A1876" s="5" t="s">
        <v>7369</v>
      </c>
      <c r="B1876" s="5" t="s">
        <v>11873</v>
      </c>
      <c r="C1876" s="6">
        <v>1996.0</v>
      </c>
      <c r="D1876" s="6">
        <v>362.0</v>
      </c>
      <c r="E1876" s="14">
        <v>0.3</v>
      </c>
      <c r="F1876" s="20"/>
      <c r="G1876" s="20"/>
      <c r="H1876" s="91">
        <f t="shared" si="1"/>
        <v>0.3</v>
      </c>
      <c r="I1876" s="5" t="s">
        <v>8314</v>
      </c>
      <c r="J1876" s="5" t="s">
        <v>8315</v>
      </c>
      <c r="K1876" s="5" t="s">
        <v>8316</v>
      </c>
    </row>
    <row r="1877">
      <c r="A1877" s="5" t="s">
        <v>5656</v>
      </c>
      <c r="B1877" s="5" t="s">
        <v>12238</v>
      </c>
      <c r="C1877" s="6">
        <v>1996.0</v>
      </c>
      <c r="D1877" s="19">
        <v>363.0</v>
      </c>
      <c r="E1877" s="14">
        <v>0.2</v>
      </c>
      <c r="F1877" s="20"/>
      <c r="G1877" s="20"/>
      <c r="H1877" s="91">
        <f t="shared" si="1"/>
        <v>0.2</v>
      </c>
      <c r="I1877" s="5" t="s">
        <v>5890</v>
      </c>
      <c r="J1877" s="5" t="s">
        <v>5891</v>
      </c>
      <c r="K1877" s="5" t="s">
        <v>5892</v>
      </c>
    </row>
    <row r="1878">
      <c r="A1878" s="5" t="s">
        <v>1381</v>
      </c>
      <c r="B1878" s="5" t="s">
        <v>12219</v>
      </c>
      <c r="C1878" s="6">
        <v>1996.0</v>
      </c>
      <c r="D1878" s="19">
        <v>368.0</v>
      </c>
      <c r="E1878" s="14">
        <v>0.2</v>
      </c>
      <c r="F1878" s="6">
        <v>1.0</v>
      </c>
      <c r="G1878" s="5" t="s">
        <v>2544</v>
      </c>
      <c r="H1878" s="20">
        <f t="shared" si="1"/>
        <v>0</v>
      </c>
      <c r="I1878" s="5" t="s">
        <v>2711</v>
      </c>
      <c r="J1878" s="5" t="s">
        <v>2712</v>
      </c>
      <c r="K1878" s="5" t="s">
        <v>2713</v>
      </c>
    </row>
    <row r="1879">
      <c r="A1879" s="5" t="s">
        <v>5699</v>
      </c>
      <c r="B1879" s="5" t="s">
        <v>12296</v>
      </c>
      <c r="C1879" s="6">
        <v>1996.0</v>
      </c>
      <c r="D1879" s="19">
        <v>380.0</v>
      </c>
      <c r="E1879" s="14">
        <v>1.05</v>
      </c>
      <c r="F1879" s="20"/>
      <c r="G1879" s="20"/>
      <c r="H1879" s="91">
        <f t="shared" si="1"/>
        <v>1.05</v>
      </c>
      <c r="I1879" s="5" t="s">
        <v>5893</v>
      </c>
      <c r="J1879" s="5" t="s">
        <v>5894</v>
      </c>
      <c r="K1879" s="5" t="s">
        <v>5895</v>
      </c>
    </row>
    <row r="1880">
      <c r="A1880" s="5" t="s">
        <v>7475</v>
      </c>
      <c r="B1880" s="5" t="s">
        <v>11863</v>
      </c>
      <c r="C1880" s="6">
        <v>1996.0</v>
      </c>
      <c r="D1880" s="6">
        <v>389.0</v>
      </c>
      <c r="E1880" s="14">
        <v>0.3</v>
      </c>
      <c r="F1880" s="20"/>
      <c r="G1880" s="20"/>
      <c r="H1880" s="91">
        <f t="shared" si="1"/>
        <v>0.3</v>
      </c>
      <c r="I1880" s="5" t="s">
        <v>8317</v>
      </c>
      <c r="J1880" s="5" t="s">
        <v>8318</v>
      </c>
      <c r="K1880" s="5" t="s">
        <v>8319</v>
      </c>
    </row>
    <row r="1881">
      <c r="A1881" s="5" t="s">
        <v>7337</v>
      </c>
      <c r="B1881" s="5" t="s">
        <v>11873</v>
      </c>
      <c r="C1881" s="6">
        <v>1996.0</v>
      </c>
      <c r="D1881" s="6">
        <v>393.0</v>
      </c>
      <c r="E1881" s="14">
        <v>0.2</v>
      </c>
      <c r="F1881" s="20"/>
      <c r="G1881" s="20"/>
      <c r="H1881" s="91">
        <f t="shared" si="1"/>
        <v>0.2</v>
      </c>
      <c r="I1881" s="5" t="s">
        <v>8320</v>
      </c>
      <c r="J1881" s="5" t="s">
        <v>8321</v>
      </c>
      <c r="K1881" s="5" t="s">
        <v>8322</v>
      </c>
    </row>
    <row r="1882">
      <c r="A1882" s="5" t="s">
        <v>7448</v>
      </c>
      <c r="B1882" s="5" t="s">
        <v>11873</v>
      </c>
      <c r="C1882" s="6">
        <v>1996.0</v>
      </c>
      <c r="D1882" s="6">
        <v>395.0</v>
      </c>
      <c r="E1882" s="14">
        <v>0.18</v>
      </c>
      <c r="F1882" s="20"/>
      <c r="G1882" s="20"/>
      <c r="H1882" s="91">
        <f t="shared" si="1"/>
        <v>0.18</v>
      </c>
      <c r="I1882" s="5" t="s">
        <v>8323</v>
      </c>
      <c r="J1882" s="5" t="s">
        <v>8324</v>
      </c>
      <c r="K1882" s="5" t="s">
        <v>8325</v>
      </c>
    </row>
    <row r="1883">
      <c r="A1883" s="5" t="s">
        <v>1660</v>
      </c>
      <c r="B1883" s="5" t="s">
        <v>12219</v>
      </c>
      <c r="C1883" s="6">
        <v>1996.0</v>
      </c>
      <c r="D1883" s="19">
        <v>397.0</v>
      </c>
      <c r="E1883" s="14">
        <v>1.69</v>
      </c>
      <c r="F1883" s="6">
        <v>1.0</v>
      </c>
      <c r="G1883" s="5" t="s">
        <v>2544</v>
      </c>
      <c r="H1883" s="20">
        <f t="shared" si="1"/>
        <v>0</v>
      </c>
      <c r="I1883" s="5" t="s">
        <v>2714</v>
      </c>
      <c r="J1883" s="5" t="s">
        <v>2715</v>
      </c>
      <c r="K1883" s="5" t="s">
        <v>2716</v>
      </c>
    </row>
    <row r="1884">
      <c r="A1884" s="5" t="s">
        <v>7873</v>
      </c>
      <c r="B1884" s="5" t="s">
        <v>11855</v>
      </c>
      <c r="C1884" s="6">
        <v>1996.0</v>
      </c>
      <c r="D1884" s="6">
        <v>400.0</v>
      </c>
      <c r="E1884" s="14">
        <v>0.3</v>
      </c>
      <c r="F1884" s="20"/>
      <c r="G1884" s="20"/>
      <c r="H1884" s="91">
        <f t="shared" si="1"/>
        <v>0.3</v>
      </c>
      <c r="I1884" s="5" t="s">
        <v>8326</v>
      </c>
      <c r="J1884" s="5" t="s">
        <v>8327</v>
      </c>
      <c r="K1884" s="5" t="s">
        <v>8328</v>
      </c>
    </row>
    <row r="1885">
      <c r="A1885" s="5" t="s">
        <v>7851</v>
      </c>
      <c r="B1885" s="5" t="s">
        <v>11863</v>
      </c>
      <c r="C1885" s="6">
        <v>1996.0</v>
      </c>
      <c r="D1885" s="6">
        <v>420.0</v>
      </c>
      <c r="E1885" s="14">
        <v>0.2</v>
      </c>
      <c r="F1885" s="20"/>
      <c r="G1885" s="20"/>
      <c r="H1885" s="91">
        <f t="shared" si="1"/>
        <v>0.2</v>
      </c>
      <c r="I1885" s="5" t="s">
        <v>8329</v>
      </c>
      <c r="J1885" s="5" t="s">
        <v>8330</v>
      </c>
      <c r="K1885" s="5" t="s">
        <v>8331</v>
      </c>
    </row>
    <row r="1886">
      <c r="A1886" s="5" t="s">
        <v>8332</v>
      </c>
      <c r="B1886" s="5" t="s">
        <v>11843</v>
      </c>
      <c r="C1886" s="6">
        <v>1996.0</v>
      </c>
      <c r="D1886" s="6">
        <v>434.0</v>
      </c>
      <c r="E1886" s="14">
        <v>0.5</v>
      </c>
      <c r="F1886" s="20"/>
      <c r="G1886" s="20"/>
      <c r="H1886" s="91">
        <f t="shared" si="1"/>
        <v>0.5</v>
      </c>
      <c r="I1886" s="5" t="s">
        <v>8333</v>
      </c>
      <c r="J1886" s="5" t="s">
        <v>8334</v>
      </c>
      <c r="K1886" s="5" t="s">
        <v>8335</v>
      </c>
    </row>
    <row r="1887">
      <c r="A1887" s="5" t="s">
        <v>5896</v>
      </c>
      <c r="B1887" s="5" t="s">
        <v>12222</v>
      </c>
      <c r="C1887" s="6">
        <v>1996.0</v>
      </c>
      <c r="D1887" s="19">
        <v>435.0</v>
      </c>
      <c r="E1887" s="14">
        <v>5.75</v>
      </c>
      <c r="F1887" s="20"/>
      <c r="G1887" s="20"/>
      <c r="H1887" s="91">
        <f t="shared" si="1"/>
        <v>5.75</v>
      </c>
      <c r="I1887" s="5" t="s">
        <v>5897</v>
      </c>
      <c r="J1887" s="5" t="s">
        <v>5898</v>
      </c>
      <c r="K1887" s="5" t="s">
        <v>5899</v>
      </c>
    </row>
    <row r="1888">
      <c r="A1888" s="5" t="s">
        <v>8336</v>
      </c>
      <c r="B1888" s="5" t="s">
        <v>11855</v>
      </c>
      <c r="C1888" s="6">
        <v>1996.0</v>
      </c>
      <c r="D1888" s="6">
        <v>435.0</v>
      </c>
      <c r="E1888" s="14">
        <v>5.75</v>
      </c>
      <c r="F1888" s="20"/>
      <c r="G1888" s="20"/>
      <c r="H1888" s="91">
        <f t="shared" si="1"/>
        <v>5.75</v>
      </c>
      <c r="I1888" s="5" t="s">
        <v>5897</v>
      </c>
      <c r="J1888" s="5" t="s">
        <v>5898</v>
      </c>
      <c r="K1888" s="5" t="s">
        <v>5899</v>
      </c>
    </row>
    <row r="1889">
      <c r="A1889" s="5" t="s">
        <v>7359</v>
      </c>
      <c r="B1889" s="5" t="s">
        <v>11843</v>
      </c>
      <c r="C1889" s="6">
        <v>1997.0</v>
      </c>
      <c r="D1889" s="6">
        <v>1.0</v>
      </c>
      <c r="E1889" s="14">
        <v>2.0</v>
      </c>
      <c r="F1889" s="20"/>
      <c r="G1889" s="20"/>
      <c r="H1889" s="91">
        <f t="shared" si="1"/>
        <v>2</v>
      </c>
      <c r="I1889" s="5" t="s">
        <v>8337</v>
      </c>
      <c r="J1889" s="5" t="s">
        <v>8338</v>
      </c>
      <c r="K1889" s="5" t="s">
        <v>8339</v>
      </c>
    </row>
    <row r="1890">
      <c r="A1890" s="5" t="s">
        <v>1860</v>
      </c>
      <c r="B1890" s="5" t="s">
        <v>12219</v>
      </c>
      <c r="C1890" s="6">
        <v>1997.0</v>
      </c>
      <c r="D1890" s="19">
        <v>8.0</v>
      </c>
      <c r="E1890" s="14">
        <v>1.04</v>
      </c>
      <c r="F1890" s="6">
        <v>1.0</v>
      </c>
      <c r="G1890" s="5" t="s">
        <v>2544</v>
      </c>
      <c r="H1890" s="20">
        <f t="shared" si="1"/>
        <v>0</v>
      </c>
      <c r="I1890" s="5" t="s">
        <v>2717</v>
      </c>
      <c r="J1890" s="5" t="s">
        <v>2718</v>
      </c>
      <c r="K1890" s="5" t="s">
        <v>2719</v>
      </c>
    </row>
    <row r="1891">
      <c r="A1891" s="5" t="s">
        <v>2449</v>
      </c>
      <c r="B1891" s="5" t="s">
        <v>12219</v>
      </c>
      <c r="C1891" s="6">
        <v>1997.0</v>
      </c>
      <c r="D1891" s="19">
        <v>13.0</v>
      </c>
      <c r="E1891" s="14">
        <v>1.0</v>
      </c>
      <c r="F1891" s="20"/>
      <c r="G1891" s="20"/>
      <c r="H1891" s="91">
        <f t="shared" si="1"/>
        <v>1</v>
      </c>
      <c r="I1891" s="5" t="s">
        <v>2720</v>
      </c>
      <c r="J1891" s="5" t="s">
        <v>2721</v>
      </c>
      <c r="K1891" s="5" t="s">
        <v>2722</v>
      </c>
    </row>
    <row r="1892">
      <c r="A1892" s="5" t="s">
        <v>5787</v>
      </c>
      <c r="B1892" s="5" t="s">
        <v>12221</v>
      </c>
      <c r="C1892" s="6">
        <v>1997.0</v>
      </c>
      <c r="D1892" s="19">
        <v>20.0</v>
      </c>
      <c r="E1892" s="14">
        <v>1.15</v>
      </c>
      <c r="F1892" s="20"/>
      <c r="G1892" s="20"/>
      <c r="H1892" s="91">
        <f t="shared" si="1"/>
        <v>1.15</v>
      </c>
      <c r="I1892" s="5" t="s">
        <v>5900</v>
      </c>
      <c r="J1892" s="5" t="s">
        <v>5901</v>
      </c>
      <c r="K1892" s="5" t="s">
        <v>5902</v>
      </c>
    </row>
    <row r="1893">
      <c r="A1893" s="5" t="s">
        <v>8072</v>
      </c>
      <c r="B1893" s="5" t="s">
        <v>11855</v>
      </c>
      <c r="C1893" s="6">
        <v>1997.0</v>
      </c>
      <c r="D1893" s="6">
        <v>22.0</v>
      </c>
      <c r="E1893" s="14">
        <v>0.35</v>
      </c>
      <c r="F1893" s="20"/>
      <c r="G1893" s="20"/>
      <c r="H1893" s="91">
        <f t="shared" si="1"/>
        <v>0.35</v>
      </c>
      <c r="I1893" s="5" t="s">
        <v>8340</v>
      </c>
      <c r="J1893" s="5" t="s">
        <v>8341</v>
      </c>
      <c r="K1893" s="5" t="s">
        <v>8342</v>
      </c>
    </row>
    <row r="1894">
      <c r="A1894" s="5" t="s">
        <v>7085</v>
      </c>
      <c r="B1894" s="5" t="s">
        <v>11754</v>
      </c>
      <c r="C1894" s="6">
        <v>1997.0</v>
      </c>
      <c r="D1894" s="6">
        <v>46.0</v>
      </c>
      <c r="E1894" s="14">
        <v>0.35</v>
      </c>
      <c r="F1894" s="20"/>
      <c r="G1894" s="20"/>
      <c r="H1894" s="91">
        <f t="shared" si="1"/>
        <v>0.35</v>
      </c>
      <c r="I1894" s="5" t="s">
        <v>8343</v>
      </c>
      <c r="J1894" s="5" t="s">
        <v>8344</v>
      </c>
      <c r="K1894" s="5" t="s">
        <v>8345</v>
      </c>
    </row>
    <row r="1895">
      <c r="A1895" s="5" t="s">
        <v>2172</v>
      </c>
      <c r="B1895" s="5" t="s">
        <v>12219</v>
      </c>
      <c r="C1895" s="6">
        <v>1997.0</v>
      </c>
      <c r="D1895" s="19">
        <v>50.0</v>
      </c>
      <c r="E1895" s="14">
        <v>0.35</v>
      </c>
      <c r="F1895" s="6">
        <v>1.0</v>
      </c>
      <c r="G1895" s="5" t="s">
        <v>2544</v>
      </c>
      <c r="H1895" s="20">
        <f t="shared" si="1"/>
        <v>0</v>
      </c>
      <c r="I1895" s="5" t="s">
        <v>2723</v>
      </c>
      <c r="J1895" s="5" t="s">
        <v>2724</v>
      </c>
      <c r="K1895" s="5" t="s">
        <v>2725</v>
      </c>
    </row>
    <row r="1896">
      <c r="A1896" s="5" t="s">
        <v>7256</v>
      </c>
      <c r="B1896" s="5" t="s">
        <v>11863</v>
      </c>
      <c r="C1896" s="6">
        <v>1997.0</v>
      </c>
      <c r="D1896" s="6">
        <v>62.0</v>
      </c>
      <c r="E1896" s="14">
        <v>1.1</v>
      </c>
      <c r="F1896" s="20"/>
      <c r="G1896" s="20"/>
      <c r="H1896" s="91">
        <f t="shared" si="1"/>
        <v>1.1</v>
      </c>
      <c r="I1896" s="5" t="s">
        <v>8346</v>
      </c>
      <c r="J1896" s="5" t="s">
        <v>8347</v>
      </c>
      <c r="K1896" s="5" t="s">
        <v>8348</v>
      </c>
    </row>
    <row r="1897">
      <c r="A1897" s="5" t="s">
        <v>8148</v>
      </c>
      <c r="B1897" s="5" t="s">
        <v>11873</v>
      </c>
      <c r="C1897" s="6">
        <v>1997.0</v>
      </c>
      <c r="D1897" s="6">
        <v>67.0</v>
      </c>
      <c r="E1897" s="14">
        <v>0.34</v>
      </c>
      <c r="F1897" s="20"/>
      <c r="G1897" s="20"/>
      <c r="H1897" s="91">
        <f t="shared" si="1"/>
        <v>0.34</v>
      </c>
      <c r="I1897" s="5" t="s">
        <v>8349</v>
      </c>
      <c r="J1897" s="5" t="s">
        <v>8350</v>
      </c>
      <c r="K1897" s="5" t="s">
        <v>8351</v>
      </c>
    </row>
    <row r="1898">
      <c r="A1898" s="5" t="s">
        <v>7678</v>
      </c>
      <c r="B1898" s="5" t="s">
        <v>11873</v>
      </c>
      <c r="C1898" s="6">
        <v>1997.0</v>
      </c>
      <c r="D1898" s="6">
        <v>69.0</v>
      </c>
      <c r="E1898" s="14">
        <v>0.3</v>
      </c>
      <c r="F1898" s="20"/>
      <c r="G1898" s="20"/>
      <c r="H1898" s="91">
        <f t="shared" si="1"/>
        <v>0.3</v>
      </c>
      <c r="I1898" s="5" t="s">
        <v>8352</v>
      </c>
      <c r="J1898" s="5" t="s">
        <v>8353</v>
      </c>
      <c r="K1898" s="5" t="s">
        <v>8354</v>
      </c>
    </row>
    <row r="1899">
      <c r="A1899" s="5" t="s">
        <v>5777</v>
      </c>
      <c r="B1899" s="5" t="s">
        <v>12247</v>
      </c>
      <c r="C1899" s="6">
        <v>1997.0</v>
      </c>
      <c r="D1899" s="19">
        <v>70.0</v>
      </c>
      <c r="E1899" s="14">
        <v>0.35</v>
      </c>
      <c r="F1899" s="20"/>
      <c r="G1899" s="20"/>
      <c r="H1899" s="91">
        <f t="shared" si="1"/>
        <v>0.35</v>
      </c>
      <c r="I1899" s="5" t="s">
        <v>5903</v>
      </c>
      <c r="J1899" s="5" t="s">
        <v>5904</v>
      </c>
      <c r="K1899" s="5" t="s">
        <v>5905</v>
      </c>
    </row>
    <row r="1900">
      <c r="A1900" s="5" t="s">
        <v>5596</v>
      </c>
      <c r="B1900" s="5" t="s">
        <v>12247</v>
      </c>
      <c r="C1900" s="6">
        <v>1997.0</v>
      </c>
      <c r="D1900" s="19">
        <v>85.0</v>
      </c>
      <c r="E1900" s="14">
        <v>0.35</v>
      </c>
      <c r="F1900" s="20"/>
      <c r="G1900" s="20"/>
      <c r="H1900" s="91">
        <f t="shared" si="1"/>
        <v>0.35</v>
      </c>
      <c r="I1900" s="5" t="s">
        <v>5906</v>
      </c>
      <c r="J1900" s="5" t="s">
        <v>5907</v>
      </c>
      <c r="K1900" s="5" t="s">
        <v>5908</v>
      </c>
    </row>
    <row r="1901">
      <c r="A1901" s="5" t="s">
        <v>8039</v>
      </c>
      <c r="B1901" s="5" t="s">
        <v>11873</v>
      </c>
      <c r="C1901" s="6">
        <v>1997.0</v>
      </c>
      <c r="D1901" s="6">
        <v>92.0</v>
      </c>
      <c r="E1901" s="14">
        <v>0.35</v>
      </c>
      <c r="F1901" s="20"/>
      <c r="G1901" s="20"/>
      <c r="H1901" s="91">
        <f t="shared" si="1"/>
        <v>0.35</v>
      </c>
      <c r="I1901" s="5" t="s">
        <v>8355</v>
      </c>
      <c r="J1901" s="5" t="s">
        <v>8356</v>
      </c>
      <c r="K1901" s="5" t="s">
        <v>8357</v>
      </c>
    </row>
    <row r="1902">
      <c r="A1902" s="5" t="s">
        <v>5637</v>
      </c>
      <c r="B1902" s="5" t="s">
        <v>12238</v>
      </c>
      <c r="C1902" s="6">
        <v>1997.0</v>
      </c>
      <c r="D1902" s="19">
        <v>95.0</v>
      </c>
      <c r="E1902" s="14">
        <v>0.3</v>
      </c>
      <c r="F1902" s="20"/>
      <c r="G1902" s="20"/>
      <c r="H1902" s="91">
        <f t="shared" si="1"/>
        <v>0.3</v>
      </c>
      <c r="I1902" s="5" t="s">
        <v>5909</v>
      </c>
      <c r="J1902" s="5" t="s">
        <v>5910</v>
      </c>
      <c r="K1902" s="5" t="s">
        <v>5911</v>
      </c>
    </row>
    <row r="1903">
      <c r="A1903" s="5" t="s">
        <v>1660</v>
      </c>
      <c r="B1903" s="5" t="s">
        <v>12219</v>
      </c>
      <c r="C1903" s="6">
        <v>1997.0</v>
      </c>
      <c r="D1903" s="19">
        <v>96.0</v>
      </c>
      <c r="E1903" s="14">
        <v>1.25</v>
      </c>
      <c r="F1903" s="6">
        <v>1.0</v>
      </c>
      <c r="G1903" s="5" t="s">
        <v>2544</v>
      </c>
      <c r="H1903" s="20">
        <f t="shared" si="1"/>
        <v>0</v>
      </c>
      <c r="I1903" s="5" t="s">
        <v>2726</v>
      </c>
      <c r="J1903" s="5" t="s">
        <v>2727</v>
      </c>
      <c r="K1903" s="5" t="s">
        <v>2728</v>
      </c>
    </row>
    <row r="1904">
      <c r="A1904" s="5" t="s">
        <v>2427</v>
      </c>
      <c r="B1904" s="5" t="s">
        <v>12219</v>
      </c>
      <c r="C1904" s="6">
        <v>1997.0</v>
      </c>
      <c r="D1904" s="19">
        <v>105.0</v>
      </c>
      <c r="E1904" s="14">
        <v>0.63</v>
      </c>
      <c r="F1904" s="6">
        <v>1.0</v>
      </c>
      <c r="G1904" s="5" t="s">
        <v>2544</v>
      </c>
      <c r="H1904" s="20">
        <f t="shared" si="1"/>
        <v>0</v>
      </c>
      <c r="I1904" s="5" t="s">
        <v>2729</v>
      </c>
      <c r="J1904" s="5" t="s">
        <v>2730</v>
      </c>
      <c r="K1904" s="5" t="s">
        <v>2731</v>
      </c>
    </row>
    <row r="1905">
      <c r="A1905" s="5" t="s">
        <v>2261</v>
      </c>
      <c r="B1905" s="5" t="s">
        <v>12219</v>
      </c>
      <c r="C1905" s="6">
        <v>1997.0</v>
      </c>
      <c r="D1905" s="19">
        <v>108.0</v>
      </c>
      <c r="E1905" s="14">
        <v>0.45</v>
      </c>
      <c r="F1905" s="6">
        <v>1.0</v>
      </c>
      <c r="G1905" s="5" t="s">
        <v>2544</v>
      </c>
      <c r="H1905" s="20">
        <f t="shared" si="1"/>
        <v>0</v>
      </c>
      <c r="I1905" s="5" t="s">
        <v>2732</v>
      </c>
      <c r="J1905" s="5" t="s">
        <v>2733</v>
      </c>
      <c r="K1905" s="5" t="s">
        <v>2734</v>
      </c>
    </row>
    <row r="1906">
      <c r="A1906" s="5" t="s">
        <v>7688</v>
      </c>
      <c r="B1906" s="5" t="s">
        <v>11873</v>
      </c>
      <c r="C1906" s="6">
        <v>1997.0</v>
      </c>
      <c r="D1906" s="6">
        <v>124.0</v>
      </c>
      <c r="E1906" s="14">
        <v>0.35</v>
      </c>
      <c r="F1906" s="20"/>
      <c r="G1906" s="20"/>
      <c r="H1906" s="91">
        <f t="shared" si="1"/>
        <v>0.35</v>
      </c>
      <c r="I1906" s="5" t="s">
        <v>8358</v>
      </c>
      <c r="J1906" s="5" t="s">
        <v>8359</v>
      </c>
      <c r="K1906" s="5" t="s">
        <v>8360</v>
      </c>
    </row>
    <row r="1907">
      <c r="A1907" s="5" t="s">
        <v>2121</v>
      </c>
      <c r="B1907" s="5" t="s">
        <v>12219</v>
      </c>
      <c r="C1907" s="6">
        <v>1997.0</v>
      </c>
      <c r="D1907" s="19">
        <v>130.0</v>
      </c>
      <c r="E1907" s="14">
        <v>1.0</v>
      </c>
      <c r="F1907" s="6">
        <v>1.0</v>
      </c>
      <c r="G1907" s="5" t="s">
        <v>2544</v>
      </c>
      <c r="H1907" s="20">
        <f t="shared" si="1"/>
        <v>0</v>
      </c>
      <c r="I1907" s="5" t="s">
        <v>2735</v>
      </c>
      <c r="J1907" s="5" t="s">
        <v>2736</v>
      </c>
      <c r="K1907" s="5" t="s">
        <v>2737</v>
      </c>
    </row>
    <row r="1908">
      <c r="A1908" s="5" t="s">
        <v>1552</v>
      </c>
      <c r="B1908" s="5" t="s">
        <v>12219</v>
      </c>
      <c r="C1908" s="6">
        <v>1997.0</v>
      </c>
      <c r="D1908" s="19">
        <v>138.0</v>
      </c>
      <c r="E1908" s="14">
        <v>0.35</v>
      </c>
      <c r="F1908" s="6">
        <v>1.0</v>
      </c>
      <c r="G1908" s="5" t="s">
        <v>2544</v>
      </c>
      <c r="H1908" s="20">
        <f t="shared" si="1"/>
        <v>0</v>
      </c>
      <c r="I1908" s="5" t="s">
        <v>2738</v>
      </c>
      <c r="J1908" s="5" t="s">
        <v>2739</v>
      </c>
      <c r="K1908" s="5" t="s">
        <v>2740</v>
      </c>
    </row>
    <row r="1909">
      <c r="A1909" s="5" t="s">
        <v>7448</v>
      </c>
      <c r="B1909" s="5" t="s">
        <v>11873</v>
      </c>
      <c r="C1909" s="6">
        <v>1997.0</v>
      </c>
      <c r="D1909" s="6">
        <v>140.0</v>
      </c>
      <c r="E1909" s="14">
        <v>0.3</v>
      </c>
      <c r="F1909" s="20"/>
      <c r="G1909" s="20"/>
      <c r="H1909" s="91">
        <f t="shared" si="1"/>
        <v>0.3</v>
      </c>
      <c r="I1909" s="5" t="s">
        <v>8361</v>
      </c>
      <c r="J1909" s="5" t="s">
        <v>8362</v>
      </c>
      <c r="K1909" s="5" t="s">
        <v>8363</v>
      </c>
    </row>
    <row r="1910">
      <c r="A1910" s="5" t="s">
        <v>5584</v>
      </c>
      <c r="B1910" s="5" t="s">
        <v>12222</v>
      </c>
      <c r="C1910" s="6">
        <v>1997.0</v>
      </c>
      <c r="D1910" s="19">
        <v>152.0</v>
      </c>
      <c r="E1910" s="14">
        <v>0.99</v>
      </c>
      <c r="F1910" s="20"/>
      <c r="G1910" s="20"/>
      <c r="H1910" s="91">
        <f t="shared" si="1"/>
        <v>0.99</v>
      </c>
      <c r="I1910" s="5" t="s">
        <v>5912</v>
      </c>
      <c r="J1910" s="5" t="s">
        <v>5913</v>
      </c>
      <c r="K1910" s="5" t="s">
        <v>5914</v>
      </c>
    </row>
    <row r="1911">
      <c r="A1911" s="5" t="s">
        <v>2207</v>
      </c>
      <c r="B1911" s="5" t="s">
        <v>12219</v>
      </c>
      <c r="C1911" s="6">
        <v>1997.0</v>
      </c>
      <c r="D1911" s="19">
        <v>157.0</v>
      </c>
      <c r="E1911" s="14">
        <v>0.3</v>
      </c>
      <c r="F1911" s="6">
        <v>1.0</v>
      </c>
      <c r="G1911" s="5" t="s">
        <v>2544</v>
      </c>
      <c r="H1911" s="20">
        <f t="shared" si="1"/>
        <v>0</v>
      </c>
      <c r="I1911" s="5" t="s">
        <v>2741</v>
      </c>
      <c r="J1911" s="5" t="s">
        <v>2742</v>
      </c>
      <c r="K1911" s="5" t="s">
        <v>2743</v>
      </c>
    </row>
    <row r="1912">
      <c r="A1912" s="5" t="s">
        <v>2498</v>
      </c>
      <c r="B1912" s="5" t="s">
        <v>12219</v>
      </c>
      <c r="C1912" s="6">
        <v>1997.0</v>
      </c>
      <c r="D1912" s="19">
        <v>158.0</v>
      </c>
      <c r="E1912" s="14">
        <v>1.18</v>
      </c>
      <c r="F1912" s="6">
        <v>1.0</v>
      </c>
      <c r="G1912" s="5" t="s">
        <v>2544</v>
      </c>
      <c r="H1912" s="20">
        <f t="shared" si="1"/>
        <v>0</v>
      </c>
      <c r="I1912" s="5" t="s">
        <v>2744</v>
      </c>
      <c r="J1912" s="5" t="s">
        <v>2745</v>
      </c>
      <c r="K1912" s="5" t="s">
        <v>2746</v>
      </c>
    </row>
    <row r="1913">
      <c r="A1913" s="5" t="s">
        <v>5357</v>
      </c>
      <c r="B1913" s="5" t="s">
        <v>12247</v>
      </c>
      <c r="C1913" s="6">
        <v>1997.0</v>
      </c>
      <c r="D1913" s="19">
        <v>167.0</v>
      </c>
      <c r="E1913" s="14">
        <v>0.55</v>
      </c>
      <c r="F1913" s="20"/>
      <c r="G1913" s="20"/>
      <c r="H1913" s="91">
        <f t="shared" si="1"/>
        <v>0.55</v>
      </c>
      <c r="I1913" s="5" t="s">
        <v>5915</v>
      </c>
      <c r="J1913" s="5" t="s">
        <v>5916</v>
      </c>
      <c r="K1913" s="5" t="s">
        <v>5917</v>
      </c>
    </row>
    <row r="1914">
      <c r="A1914" s="5" t="s">
        <v>7642</v>
      </c>
      <c r="B1914" s="5" t="s">
        <v>11843</v>
      </c>
      <c r="C1914" s="6">
        <v>1997.0</v>
      </c>
      <c r="D1914" s="6">
        <v>173.0</v>
      </c>
      <c r="E1914" s="14">
        <v>0.35</v>
      </c>
      <c r="F1914" s="20"/>
      <c r="G1914" s="20"/>
      <c r="H1914" s="91">
        <f t="shared" si="1"/>
        <v>0.35</v>
      </c>
      <c r="I1914" s="5" t="s">
        <v>8364</v>
      </c>
      <c r="J1914" s="5" t="s">
        <v>8365</v>
      </c>
      <c r="K1914" s="5" t="s">
        <v>8366</v>
      </c>
    </row>
    <row r="1915">
      <c r="A1915" s="5" t="s">
        <v>7231</v>
      </c>
      <c r="B1915" s="5" t="s">
        <v>11873</v>
      </c>
      <c r="C1915" s="6">
        <v>1997.0</v>
      </c>
      <c r="D1915" s="6">
        <v>175.0</v>
      </c>
      <c r="E1915" s="14">
        <v>0.07</v>
      </c>
      <c r="F1915" s="20"/>
      <c r="G1915" s="20"/>
      <c r="H1915" s="91">
        <f t="shared" si="1"/>
        <v>0.07</v>
      </c>
      <c r="I1915" s="5" t="s">
        <v>8367</v>
      </c>
      <c r="J1915" s="5" t="s">
        <v>8368</v>
      </c>
      <c r="K1915" s="5" t="s">
        <v>8369</v>
      </c>
    </row>
    <row r="1916">
      <c r="A1916" s="5" t="s">
        <v>7282</v>
      </c>
      <c r="B1916" s="5" t="s">
        <v>11873</v>
      </c>
      <c r="C1916" s="6">
        <v>1997.0</v>
      </c>
      <c r="D1916" s="6">
        <v>218.0</v>
      </c>
      <c r="E1916" s="14">
        <v>0.35</v>
      </c>
      <c r="F1916" s="20"/>
      <c r="G1916" s="20"/>
      <c r="H1916" s="91">
        <f t="shared" si="1"/>
        <v>0.35</v>
      </c>
      <c r="I1916" s="5" t="s">
        <v>8370</v>
      </c>
      <c r="J1916" s="5" t="s">
        <v>8371</v>
      </c>
      <c r="K1916" s="5" t="s">
        <v>8372</v>
      </c>
    </row>
    <row r="1917">
      <c r="A1917" s="5" t="s">
        <v>7292</v>
      </c>
      <c r="B1917" s="5" t="s">
        <v>11873</v>
      </c>
      <c r="C1917" s="6">
        <v>1997.0</v>
      </c>
      <c r="D1917" s="6">
        <v>238.0</v>
      </c>
      <c r="E1917" s="14">
        <v>0.35</v>
      </c>
      <c r="F1917" s="20"/>
      <c r="G1917" s="20"/>
      <c r="H1917" s="91">
        <f t="shared" si="1"/>
        <v>0.35</v>
      </c>
      <c r="I1917" s="5" t="s">
        <v>8373</v>
      </c>
      <c r="J1917" s="5" t="s">
        <v>8374</v>
      </c>
      <c r="K1917" s="5" t="s">
        <v>8375</v>
      </c>
    </row>
    <row r="1918">
      <c r="A1918" s="5" t="s">
        <v>7184</v>
      </c>
      <c r="B1918" s="5" t="s">
        <v>11873</v>
      </c>
      <c r="C1918" s="6">
        <v>1997.0</v>
      </c>
      <c r="D1918" s="6">
        <v>241.0</v>
      </c>
      <c r="E1918" s="14">
        <v>0.35</v>
      </c>
      <c r="F1918" s="20"/>
      <c r="G1918" s="20"/>
      <c r="H1918" s="91">
        <f t="shared" si="1"/>
        <v>0.35</v>
      </c>
      <c r="I1918" s="5" t="s">
        <v>8376</v>
      </c>
      <c r="J1918" s="5" t="s">
        <v>8377</v>
      </c>
      <c r="K1918" s="5" t="s">
        <v>8378</v>
      </c>
    </row>
    <row r="1919">
      <c r="A1919" s="5" t="s">
        <v>7744</v>
      </c>
      <c r="B1919" s="5" t="s">
        <v>11873</v>
      </c>
      <c r="C1919" s="6">
        <v>1997.0</v>
      </c>
      <c r="D1919" s="6">
        <v>244.0</v>
      </c>
      <c r="E1919" s="14">
        <v>0.35</v>
      </c>
      <c r="F1919" s="20"/>
      <c r="G1919" s="20"/>
      <c r="H1919" s="91">
        <f t="shared" si="1"/>
        <v>0.35</v>
      </c>
      <c r="I1919" s="5" t="s">
        <v>8379</v>
      </c>
      <c r="J1919" s="5" t="s">
        <v>8380</v>
      </c>
      <c r="K1919" s="5" t="s">
        <v>8381</v>
      </c>
    </row>
    <row r="1920">
      <c r="A1920" s="5" t="s">
        <v>7369</v>
      </c>
      <c r="B1920" s="5" t="s">
        <v>11873</v>
      </c>
      <c r="C1920" s="6">
        <v>1997.0</v>
      </c>
      <c r="D1920" s="6">
        <v>246.0</v>
      </c>
      <c r="E1920" s="14">
        <v>0.3</v>
      </c>
      <c r="F1920" s="20"/>
      <c r="G1920" s="20"/>
      <c r="H1920" s="91">
        <f t="shared" si="1"/>
        <v>0.3</v>
      </c>
      <c r="I1920" s="5" t="s">
        <v>8382</v>
      </c>
      <c r="J1920" s="5" t="s">
        <v>8383</v>
      </c>
      <c r="K1920" s="5" t="s">
        <v>8384</v>
      </c>
    </row>
    <row r="1921">
      <c r="A1921" s="5" t="s">
        <v>2650</v>
      </c>
      <c r="B1921" s="5" t="s">
        <v>12219</v>
      </c>
      <c r="C1921" s="6">
        <v>1997.0</v>
      </c>
      <c r="D1921" s="19">
        <v>256.0</v>
      </c>
      <c r="E1921" s="14">
        <v>0.35</v>
      </c>
      <c r="F1921" s="6">
        <v>1.0</v>
      </c>
      <c r="G1921" s="5" t="s">
        <v>2544</v>
      </c>
      <c r="H1921" s="20">
        <f t="shared" si="1"/>
        <v>0</v>
      </c>
      <c r="I1921" s="5" t="s">
        <v>2747</v>
      </c>
      <c r="J1921" s="5" t="s">
        <v>2748</v>
      </c>
      <c r="K1921" s="5" t="s">
        <v>2749</v>
      </c>
    </row>
    <row r="1922">
      <c r="A1922" s="5" t="s">
        <v>7590</v>
      </c>
      <c r="B1922" s="5" t="s">
        <v>11855</v>
      </c>
      <c r="C1922" s="6">
        <v>1997.0</v>
      </c>
      <c r="D1922" s="6">
        <v>264.0</v>
      </c>
      <c r="E1922" s="14">
        <v>0.35</v>
      </c>
      <c r="F1922" s="20"/>
      <c r="G1922" s="20"/>
      <c r="H1922" s="91">
        <f t="shared" si="1"/>
        <v>0.35</v>
      </c>
      <c r="I1922" s="5" t="s">
        <v>8385</v>
      </c>
      <c r="J1922" s="5" t="s">
        <v>8386</v>
      </c>
      <c r="K1922" s="5" t="s">
        <v>8387</v>
      </c>
    </row>
    <row r="1923">
      <c r="A1923" s="5" t="s">
        <v>8332</v>
      </c>
      <c r="B1923" s="5" t="s">
        <v>11843</v>
      </c>
      <c r="C1923" s="6">
        <v>1997.0</v>
      </c>
      <c r="D1923" s="6">
        <v>268.0</v>
      </c>
      <c r="E1923" s="14">
        <v>0.35</v>
      </c>
      <c r="F1923" s="20"/>
      <c r="G1923" s="20"/>
      <c r="H1923" s="91">
        <f t="shared" si="1"/>
        <v>0.35</v>
      </c>
      <c r="I1923" s="5" t="s">
        <v>8388</v>
      </c>
      <c r="J1923" s="5" t="s">
        <v>8389</v>
      </c>
      <c r="K1923" s="5" t="s">
        <v>8390</v>
      </c>
    </row>
    <row r="1924">
      <c r="A1924" s="5" t="s">
        <v>2337</v>
      </c>
      <c r="B1924" s="5" t="s">
        <v>12219</v>
      </c>
      <c r="C1924" s="6">
        <v>1997.0</v>
      </c>
      <c r="D1924" s="19">
        <v>276.0</v>
      </c>
      <c r="E1924" s="14">
        <v>0.4</v>
      </c>
      <c r="F1924" s="6">
        <v>1.0</v>
      </c>
      <c r="G1924" s="5" t="s">
        <v>2544</v>
      </c>
      <c r="H1924" s="20">
        <f t="shared" si="1"/>
        <v>0</v>
      </c>
      <c r="I1924" s="5" t="s">
        <v>2750</v>
      </c>
      <c r="J1924" s="5" t="s">
        <v>2751</v>
      </c>
      <c r="K1924" s="5" t="s">
        <v>2752</v>
      </c>
    </row>
    <row r="1925">
      <c r="A1925" s="5" t="s">
        <v>7178</v>
      </c>
      <c r="B1925" s="5" t="s">
        <v>11873</v>
      </c>
      <c r="C1925" s="6">
        <v>1997.0</v>
      </c>
      <c r="D1925" s="6">
        <v>282.0</v>
      </c>
      <c r="E1925" s="14">
        <v>0.1</v>
      </c>
      <c r="F1925" s="20"/>
      <c r="G1925" s="20"/>
      <c r="H1925" s="91">
        <f t="shared" si="1"/>
        <v>0.1</v>
      </c>
      <c r="I1925" s="5" t="s">
        <v>8391</v>
      </c>
      <c r="J1925" s="5" t="s">
        <v>8392</v>
      </c>
      <c r="K1925" s="5" t="s">
        <v>8393</v>
      </c>
    </row>
    <row r="1926">
      <c r="A1926" s="5" t="s">
        <v>5699</v>
      </c>
      <c r="B1926" s="5" t="s">
        <v>12296</v>
      </c>
      <c r="C1926" s="6">
        <v>1997.0</v>
      </c>
      <c r="D1926" s="19">
        <v>295.0</v>
      </c>
      <c r="E1926" s="14">
        <v>0.3</v>
      </c>
      <c r="F1926" s="20"/>
      <c r="G1926" s="20"/>
      <c r="H1926" s="91">
        <f t="shared" si="1"/>
        <v>0.3</v>
      </c>
      <c r="I1926" s="5" t="s">
        <v>5918</v>
      </c>
      <c r="J1926" s="5" t="s">
        <v>5919</v>
      </c>
      <c r="K1926" s="5" t="s">
        <v>5920</v>
      </c>
    </row>
    <row r="1927">
      <c r="A1927" s="5" t="s">
        <v>2234</v>
      </c>
      <c r="B1927" s="5" t="s">
        <v>12219</v>
      </c>
      <c r="C1927" s="6">
        <v>1997.0</v>
      </c>
      <c r="D1927" s="19">
        <v>300.0</v>
      </c>
      <c r="E1927" s="14">
        <v>0.6</v>
      </c>
      <c r="F1927" s="20"/>
      <c r="G1927" s="20"/>
      <c r="H1927" s="91">
        <f t="shared" si="1"/>
        <v>0.6</v>
      </c>
      <c r="I1927" s="5" t="s">
        <v>2754</v>
      </c>
      <c r="J1927" s="5" t="s">
        <v>2755</v>
      </c>
      <c r="K1927" s="5" t="s">
        <v>2756</v>
      </c>
    </row>
    <row r="1928">
      <c r="A1928" s="5" t="s">
        <v>7728</v>
      </c>
      <c r="B1928" s="5" t="s">
        <v>11855</v>
      </c>
      <c r="C1928" s="6">
        <v>1997.0</v>
      </c>
      <c r="D1928" s="6">
        <v>305.0</v>
      </c>
      <c r="E1928" s="14">
        <v>0.75</v>
      </c>
      <c r="F1928" s="20"/>
      <c r="G1928" s="20"/>
      <c r="H1928" s="91">
        <f t="shared" si="1"/>
        <v>0.75</v>
      </c>
      <c r="I1928" s="5" t="s">
        <v>8394</v>
      </c>
      <c r="J1928" s="5" t="s">
        <v>8395</v>
      </c>
      <c r="K1928" s="5" t="s">
        <v>8396</v>
      </c>
    </row>
    <row r="1929">
      <c r="A1929" s="5" t="s">
        <v>7873</v>
      </c>
      <c r="B1929" s="5" t="s">
        <v>11855</v>
      </c>
      <c r="C1929" s="6">
        <v>1997.0</v>
      </c>
      <c r="D1929" s="6">
        <v>318.0</v>
      </c>
      <c r="E1929" s="14">
        <v>0.6</v>
      </c>
      <c r="F1929" s="20"/>
      <c r="G1929" s="20"/>
      <c r="H1929" s="91">
        <f t="shared" si="1"/>
        <v>0.6</v>
      </c>
      <c r="I1929" s="5" t="s">
        <v>8397</v>
      </c>
      <c r="J1929" s="5" t="s">
        <v>8398</v>
      </c>
      <c r="K1929" s="5" t="s">
        <v>8399</v>
      </c>
    </row>
    <row r="1930">
      <c r="A1930" s="5" t="s">
        <v>2227</v>
      </c>
      <c r="B1930" s="5" t="s">
        <v>12219</v>
      </c>
      <c r="C1930" s="6">
        <v>1997.0</v>
      </c>
      <c r="D1930" s="19">
        <v>325.0</v>
      </c>
      <c r="E1930" s="14">
        <v>1.1</v>
      </c>
      <c r="F1930" s="6">
        <v>1.0</v>
      </c>
      <c r="G1930" s="5" t="s">
        <v>2544</v>
      </c>
      <c r="H1930" s="20">
        <f t="shared" si="1"/>
        <v>0</v>
      </c>
      <c r="I1930" s="5" t="s">
        <v>2757</v>
      </c>
      <c r="J1930" s="5" t="s">
        <v>2758</v>
      </c>
      <c r="K1930" s="5" t="s">
        <v>2759</v>
      </c>
    </row>
    <row r="1931">
      <c r="A1931" s="5" t="s">
        <v>1496</v>
      </c>
      <c r="B1931" s="5" t="s">
        <v>12219</v>
      </c>
      <c r="C1931" s="6">
        <v>1997.0</v>
      </c>
      <c r="D1931" s="19">
        <v>333.0</v>
      </c>
      <c r="E1931" s="14">
        <v>0.6</v>
      </c>
      <c r="F1931" s="6">
        <v>1.0</v>
      </c>
      <c r="G1931" s="5" t="s">
        <v>2544</v>
      </c>
      <c r="H1931" s="20">
        <f t="shared" si="1"/>
        <v>0</v>
      </c>
      <c r="I1931" s="5" t="s">
        <v>2760</v>
      </c>
      <c r="J1931" s="5" t="s">
        <v>2761</v>
      </c>
      <c r="K1931" s="5" t="s">
        <v>2762</v>
      </c>
    </row>
    <row r="1932">
      <c r="A1932" s="5" t="s">
        <v>5272</v>
      </c>
      <c r="B1932" s="5" t="s">
        <v>12238</v>
      </c>
      <c r="C1932" s="6">
        <v>1997.0</v>
      </c>
      <c r="D1932" s="19">
        <v>334.0</v>
      </c>
      <c r="E1932" s="14">
        <v>0.23</v>
      </c>
      <c r="F1932" s="20"/>
      <c r="G1932" s="20"/>
      <c r="H1932" s="91">
        <f t="shared" si="1"/>
        <v>0.23</v>
      </c>
      <c r="I1932" s="5" t="s">
        <v>5921</v>
      </c>
      <c r="J1932" s="5" t="s">
        <v>5922</v>
      </c>
      <c r="K1932" s="5" t="s">
        <v>5923</v>
      </c>
    </row>
    <row r="1933">
      <c r="A1933" s="5" t="s">
        <v>2362</v>
      </c>
      <c r="B1933" s="5" t="s">
        <v>12219</v>
      </c>
      <c r="C1933" s="6">
        <v>1997.0</v>
      </c>
      <c r="D1933" s="19">
        <v>340.0</v>
      </c>
      <c r="E1933" s="14">
        <v>0.35</v>
      </c>
      <c r="F1933" s="6">
        <v>1.0</v>
      </c>
      <c r="G1933" s="5" t="s">
        <v>2544</v>
      </c>
      <c r="H1933" s="20">
        <f t="shared" si="1"/>
        <v>0</v>
      </c>
      <c r="I1933" s="5" t="s">
        <v>2763</v>
      </c>
      <c r="J1933" s="5" t="s">
        <v>2764</v>
      </c>
      <c r="K1933" s="5" t="s">
        <v>2765</v>
      </c>
    </row>
    <row r="1934">
      <c r="A1934" s="5" t="s">
        <v>7851</v>
      </c>
      <c r="B1934" s="5" t="s">
        <v>11863</v>
      </c>
      <c r="C1934" s="6">
        <v>1997.0</v>
      </c>
      <c r="D1934" s="6">
        <v>350.0</v>
      </c>
      <c r="E1934" s="14">
        <v>0.6</v>
      </c>
      <c r="F1934" s="20"/>
      <c r="G1934" s="20"/>
      <c r="H1934" s="91">
        <f t="shared" si="1"/>
        <v>0.6</v>
      </c>
      <c r="I1934" s="5" t="s">
        <v>8400</v>
      </c>
      <c r="J1934" s="5" t="s">
        <v>8401</v>
      </c>
      <c r="K1934" s="5" t="s">
        <v>8402</v>
      </c>
    </row>
    <row r="1935">
      <c r="A1935" s="5" t="s">
        <v>7475</v>
      </c>
      <c r="B1935" s="5" t="s">
        <v>11863</v>
      </c>
      <c r="C1935" s="6">
        <v>1997.0</v>
      </c>
      <c r="D1935" s="6">
        <v>352.0</v>
      </c>
      <c r="E1935" s="14">
        <v>0.2</v>
      </c>
      <c r="F1935" s="20"/>
      <c r="G1935" s="20"/>
      <c r="H1935" s="91">
        <f t="shared" si="1"/>
        <v>0.2</v>
      </c>
      <c r="I1935" s="5" t="s">
        <v>8403</v>
      </c>
      <c r="J1935" s="5" t="s">
        <v>8404</v>
      </c>
      <c r="K1935" s="5" t="s">
        <v>8405</v>
      </c>
    </row>
    <row r="1936">
      <c r="A1936" s="5" t="s">
        <v>7653</v>
      </c>
      <c r="B1936" s="5" t="s">
        <v>11843</v>
      </c>
      <c r="C1936" s="6">
        <v>1997.0</v>
      </c>
      <c r="D1936" s="6">
        <v>368.0</v>
      </c>
      <c r="E1936" s="14">
        <v>0.75</v>
      </c>
      <c r="F1936" s="20"/>
      <c r="G1936" s="20"/>
      <c r="H1936" s="91">
        <f t="shared" si="1"/>
        <v>0.75</v>
      </c>
      <c r="I1936" s="5" t="s">
        <v>8406</v>
      </c>
      <c r="J1936" s="5" t="s">
        <v>8407</v>
      </c>
      <c r="K1936" s="5" t="s">
        <v>8408</v>
      </c>
    </row>
    <row r="1937">
      <c r="A1937" s="5" t="s">
        <v>7239</v>
      </c>
      <c r="B1937" s="5" t="s">
        <v>11843</v>
      </c>
      <c r="C1937" s="6">
        <v>1997.0</v>
      </c>
      <c r="D1937" s="6">
        <v>370.0</v>
      </c>
      <c r="E1937" s="14">
        <v>1.0</v>
      </c>
      <c r="F1937" s="20"/>
      <c r="G1937" s="20"/>
      <c r="H1937" s="91">
        <f t="shared" si="1"/>
        <v>1</v>
      </c>
      <c r="I1937" s="5" t="s">
        <v>8409</v>
      </c>
      <c r="J1937" s="5" t="s">
        <v>8410</v>
      </c>
      <c r="K1937" s="5" t="s">
        <v>8411</v>
      </c>
    </row>
    <row r="1938">
      <c r="A1938" s="5" t="s">
        <v>7364</v>
      </c>
      <c r="B1938" s="5" t="s">
        <v>11873</v>
      </c>
      <c r="C1938" s="6">
        <v>1997.0</v>
      </c>
      <c r="D1938" s="6">
        <v>374.0</v>
      </c>
      <c r="E1938" s="14">
        <v>0.23</v>
      </c>
      <c r="F1938" s="20"/>
      <c r="G1938" s="20"/>
      <c r="H1938" s="91">
        <f t="shared" si="1"/>
        <v>0.23</v>
      </c>
      <c r="I1938" s="5" t="s">
        <v>8412</v>
      </c>
      <c r="J1938" s="5" t="s">
        <v>8413</v>
      </c>
      <c r="K1938" s="5" t="s">
        <v>8414</v>
      </c>
    </row>
    <row r="1939">
      <c r="A1939" s="5" t="s">
        <v>5716</v>
      </c>
      <c r="B1939" s="5" t="s">
        <v>12227</v>
      </c>
      <c r="C1939" s="6">
        <v>1997.0</v>
      </c>
      <c r="D1939" s="19">
        <v>375.0</v>
      </c>
      <c r="E1939" s="14">
        <v>0.6</v>
      </c>
      <c r="F1939" s="20"/>
      <c r="G1939" s="20"/>
      <c r="H1939" s="91">
        <f t="shared" si="1"/>
        <v>0.6</v>
      </c>
      <c r="I1939" s="5" t="s">
        <v>5924</v>
      </c>
      <c r="J1939" s="5" t="s">
        <v>5925</v>
      </c>
      <c r="K1939" s="5" t="s">
        <v>5926</v>
      </c>
    </row>
    <row r="1940">
      <c r="A1940" s="5" t="s">
        <v>7470</v>
      </c>
      <c r="B1940" s="5" t="s">
        <v>11873</v>
      </c>
      <c r="C1940" s="6">
        <v>1997.0</v>
      </c>
      <c r="D1940" s="6">
        <v>385.0</v>
      </c>
      <c r="E1940" s="14">
        <v>0.5</v>
      </c>
      <c r="F1940" s="20"/>
      <c r="G1940" s="20"/>
      <c r="H1940" s="91">
        <f t="shared" si="1"/>
        <v>0.5</v>
      </c>
      <c r="I1940" s="5" t="s">
        <v>8415</v>
      </c>
      <c r="J1940" s="5" t="s">
        <v>8416</v>
      </c>
      <c r="K1940" s="5" t="s">
        <v>8417</v>
      </c>
    </row>
    <row r="1941">
      <c r="A1941" s="5" t="s">
        <v>7374</v>
      </c>
      <c r="B1941" s="5" t="s">
        <v>11873</v>
      </c>
      <c r="C1941" s="6">
        <v>1997.0</v>
      </c>
      <c r="D1941" s="6">
        <v>387.0</v>
      </c>
      <c r="E1941" s="14">
        <v>0.5</v>
      </c>
      <c r="F1941" s="20"/>
      <c r="G1941" s="20"/>
      <c r="H1941" s="91">
        <f t="shared" si="1"/>
        <v>0.5</v>
      </c>
      <c r="I1941" s="5" t="s">
        <v>8418</v>
      </c>
      <c r="J1941" s="5" t="s">
        <v>8419</v>
      </c>
      <c r="K1941" s="5" t="s">
        <v>8420</v>
      </c>
    </row>
    <row r="1942">
      <c r="A1942" s="5" t="s">
        <v>1381</v>
      </c>
      <c r="B1942" s="5" t="s">
        <v>12219</v>
      </c>
      <c r="C1942" s="6">
        <v>1997.0</v>
      </c>
      <c r="D1942" s="19">
        <v>388.0</v>
      </c>
      <c r="E1942" s="14">
        <v>0.25</v>
      </c>
      <c r="F1942" s="20"/>
      <c r="G1942" s="20"/>
      <c r="H1942" s="91">
        <f t="shared" si="1"/>
        <v>0.25</v>
      </c>
      <c r="I1942" s="5" t="s">
        <v>2767</v>
      </c>
      <c r="J1942" s="5" t="s">
        <v>2768</v>
      </c>
      <c r="K1942" s="5" t="s">
        <v>2769</v>
      </c>
    </row>
    <row r="1943">
      <c r="A1943" s="5" t="s">
        <v>1752</v>
      </c>
      <c r="B1943" s="5" t="s">
        <v>12219</v>
      </c>
      <c r="C1943" s="6">
        <v>1997.0</v>
      </c>
      <c r="D1943" s="19">
        <v>400.0</v>
      </c>
      <c r="E1943" s="14">
        <v>2.05</v>
      </c>
      <c r="F1943" s="20"/>
      <c r="G1943" s="20"/>
      <c r="H1943" s="91">
        <f t="shared" si="1"/>
        <v>2.05</v>
      </c>
      <c r="I1943" s="5" t="s">
        <v>2770</v>
      </c>
      <c r="J1943" s="5" t="s">
        <v>2771</v>
      </c>
      <c r="K1943" s="5" t="s">
        <v>2772</v>
      </c>
    </row>
    <row r="1944">
      <c r="A1944" s="5" t="s">
        <v>1853</v>
      </c>
      <c r="B1944" s="5" t="s">
        <v>12219</v>
      </c>
      <c r="C1944" s="6">
        <v>1997.0</v>
      </c>
      <c r="D1944" s="19">
        <v>410.0</v>
      </c>
      <c r="E1944" s="14">
        <v>0.93</v>
      </c>
      <c r="F1944" s="6">
        <v>1.0</v>
      </c>
      <c r="G1944" s="5" t="s">
        <v>2544</v>
      </c>
      <c r="H1944" s="20">
        <f t="shared" si="1"/>
        <v>0</v>
      </c>
      <c r="I1944" s="5" t="s">
        <v>2773</v>
      </c>
      <c r="J1944" s="5" t="s">
        <v>2774</v>
      </c>
      <c r="K1944" s="5" t="s">
        <v>2775</v>
      </c>
    </row>
    <row r="1945">
      <c r="A1945" s="5" t="s">
        <v>7337</v>
      </c>
      <c r="B1945" s="5" t="s">
        <v>11873</v>
      </c>
      <c r="C1945" s="6">
        <v>1997.0</v>
      </c>
      <c r="D1945" s="6">
        <v>411.0</v>
      </c>
      <c r="E1945" s="14">
        <v>0.2</v>
      </c>
      <c r="F1945" s="20"/>
      <c r="G1945" s="20"/>
      <c r="H1945" s="91">
        <f t="shared" si="1"/>
        <v>0.2</v>
      </c>
      <c r="I1945" s="5" t="s">
        <v>8421</v>
      </c>
      <c r="J1945" s="5" t="s">
        <v>8422</v>
      </c>
      <c r="K1945" s="5" t="s">
        <v>8423</v>
      </c>
    </row>
    <row r="1946">
      <c r="A1946" s="5" t="s">
        <v>5535</v>
      </c>
      <c r="B1946" s="5" t="s">
        <v>12247</v>
      </c>
      <c r="C1946" s="6">
        <v>1997.0</v>
      </c>
      <c r="D1946" s="19">
        <v>420.0</v>
      </c>
      <c r="E1946" s="14">
        <v>0.2</v>
      </c>
      <c r="F1946" s="20"/>
      <c r="G1946" s="20"/>
      <c r="H1946" s="91">
        <f t="shared" si="1"/>
        <v>0.2</v>
      </c>
      <c r="I1946" s="5" t="s">
        <v>5927</v>
      </c>
      <c r="J1946" s="5" t="s">
        <v>5928</v>
      </c>
      <c r="K1946" s="5" t="s">
        <v>5929</v>
      </c>
    </row>
    <row r="1947">
      <c r="A1947" s="5" t="s">
        <v>5896</v>
      </c>
      <c r="B1947" s="5" t="s">
        <v>12222</v>
      </c>
      <c r="C1947" s="6">
        <v>1997.0</v>
      </c>
      <c r="D1947" s="19">
        <v>433.0</v>
      </c>
      <c r="E1947" s="14">
        <v>0.4</v>
      </c>
      <c r="F1947" s="20"/>
      <c r="G1947" s="20"/>
      <c r="H1947" s="91">
        <f t="shared" si="1"/>
        <v>0.4</v>
      </c>
      <c r="I1947" s="5" t="s">
        <v>5930</v>
      </c>
      <c r="J1947" s="5" t="s">
        <v>5931</v>
      </c>
      <c r="K1947" s="5" t="s">
        <v>5932</v>
      </c>
    </row>
    <row r="1948">
      <c r="A1948" s="5" t="s">
        <v>8336</v>
      </c>
      <c r="B1948" s="5" t="s">
        <v>11855</v>
      </c>
      <c r="C1948" s="6">
        <v>1997.0</v>
      </c>
      <c r="D1948" s="6">
        <v>455.0</v>
      </c>
      <c r="E1948" s="14">
        <v>0.23</v>
      </c>
      <c r="F1948" s="20"/>
      <c r="G1948" s="20"/>
      <c r="H1948" s="91">
        <f t="shared" si="1"/>
        <v>0.23</v>
      </c>
      <c r="I1948" s="5" t="s">
        <v>8424</v>
      </c>
      <c r="J1948" s="5" t="s">
        <v>8425</v>
      </c>
      <c r="K1948" s="5" t="s">
        <v>8426</v>
      </c>
    </row>
    <row r="1949">
      <c r="A1949" s="5" t="s">
        <v>5656</v>
      </c>
      <c r="B1949" s="5" t="s">
        <v>12238</v>
      </c>
      <c r="C1949" s="6">
        <v>1997.0</v>
      </c>
      <c r="D1949" s="19">
        <v>461.0</v>
      </c>
      <c r="E1949" s="14">
        <v>0.15</v>
      </c>
      <c r="F1949" s="20"/>
      <c r="G1949" s="20"/>
      <c r="H1949" s="91">
        <f t="shared" si="1"/>
        <v>0.15</v>
      </c>
      <c r="I1949" s="5" t="s">
        <v>5933</v>
      </c>
      <c r="J1949" s="5" t="s">
        <v>5934</v>
      </c>
      <c r="K1949" s="5" t="s">
        <v>5935</v>
      </c>
    </row>
    <row r="1950">
      <c r="A1950" s="5" t="s">
        <v>1853</v>
      </c>
      <c r="B1950" s="5" t="s">
        <v>12219</v>
      </c>
      <c r="C1950" s="6">
        <v>1998.0</v>
      </c>
      <c r="D1950" s="19">
        <v>1.0</v>
      </c>
      <c r="E1950" s="14">
        <v>0.95</v>
      </c>
      <c r="F1950" s="20"/>
      <c r="G1950" s="20"/>
      <c r="H1950" s="91">
        <f t="shared" si="1"/>
        <v>0.95</v>
      </c>
      <c r="I1950" s="5" t="s">
        <v>2776</v>
      </c>
      <c r="J1950" s="5" t="s">
        <v>2777</v>
      </c>
      <c r="K1950" s="5" t="s">
        <v>2778</v>
      </c>
    </row>
    <row r="1951">
      <c r="A1951" s="5" t="s">
        <v>5656</v>
      </c>
      <c r="B1951" s="5" t="s">
        <v>12238</v>
      </c>
      <c r="C1951" s="6">
        <v>1998.0</v>
      </c>
      <c r="D1951" s="19">
        <v>2.0</v>
      </c>
      <c r="E1951" s="14">
        <v>0.23</v>
      </c>
      <c r="F1951" s="20"/>
      <c r="G1951" s="20"/>
      <c r="H1951" s="91">
        <f t="shared" si="1"/>
        <v>0.23</v>
      </c>
      <c r="I1951" s="5" t="s">
        <v>5936</v>
      </c>
      <c r="J1951" s="5" t="s">
        <v>5937</v>
      </c>
      <c r="K1951" s="5" t="s">
        <v>5938</v>
      </c>
    </row>
    <row r="1952">
      <c r="A1952" s="5" t="s">
        <v>8072</v>
      </c>
      <c r="B1952" s="5" t="s">
        <v>11855</v>
      </c>
      <c r="C1952" s="6">
        <v>1998.0</v>
      </c>
      <c r="D1952" s="6">
        <v>3.0</v>
      </c>
      <c r="E1952" s="14">
        <v>0.3</v>
      </c>
      <c r="F1952" s="20"/>
      <c r="G1952" s="20"/>
      <c r="H1952" s="91">
        <f t="shared" si="1"/>
        <v>0.3</v>
      </c>
      <c r="I1952" s="5" t="s">
        <v>8427</v>
      </c>
      <c r="J1952" s="5" t="s">
        <v>8428</v>
      </c>
      <c r="K1952" s="5" t="s">
        <v>8429</v>
      </c>
    </row>
    <row r="1953">
      <c r="A1953" s="5" t="s">
        <v>5896</v>
      </c>
      <c r="B1953" s="5" t="s">
        <v>12222</v>
      </c>
      <c r="C1953" s="6">
        <v>1998.0</v>
      </c>
      <c r="D1953" s="19">
        <v>5.0</v>
      </c>
      <c r="E1953" s="14">
        <v>0.3</v>
      </c>
      <c r="F1953" s="20"/>
      <c r="G1953" s="20"/>
      <c r="H1953" s="91">
        <f t="shared" si="1"/>
        <v>0.3</v>
      </c>
      <c r="I1953" s="5" t="s">
        <v>5939</v>
      </c>
      <c r="J1953" s="5" t="s">
        <v>5940</v>
      </c>
      <c r="K1953" s="5" t="s">
        <v>5941</v>
      </c>
    </row>
    <row r="1954">
      <c r="A1954" s="5" t="s">
        <v>2650</v>
      </c>
      <c r="B1954" s="5" t="s">
        <v>12219</v>
      </c>
      <c r="C1954" s="6">
        <v>1998.0</v>
      </c>
      <c r="D1954" s="19">
        <v>8.0</v>
      </c>
      <c r="E1954" s="14">
        <v>0.35</v>
      </c>
      <c r="F1954" s="6">
        <v>1.0</v>
      </c>
      <c r="G1954" s="5" t="s">
        <v>2779</v>
      </c>
      <c r="H1954" s="20">
        <f t="shared" si="1"/>
        <v>0</v>
      </c>
      <c r="I1954" s="5" t="s">
        <v>2780</v>
      </c>
      <c r="J1954" s="5" t="s">
        <v>2781</v>
      </c>
      <c r="K1954" s="5" t="s">
        <v>2782</v>
      </c>
    </row>
    <row r="1955">
      <c r="A1955" s="5" t="s">
        <v>7470</v>
      </c>
      <c r="B1955" s="5" t="s">
        <v>11873</v>
      </c>
      <c r="C1955" s="6">
        <v>1998.0</v>
      </c>
      <c r="D1955" s="6">
        <v>12.0</v>
      </c>
      <c r="E1955" s="14">
        <v>0.3</v>
      </c>
      <c r="F1955" s="20"/>
      <c r="G1955" s="20"/>
      <c r="H1955" s="91">
        <f t="shared" si="1"/>
        <v>0.3</v>
      </c>
      <c r="I1955" s="5" t="s">
        <v>8430</v>
      </c>
      <c r="J1955" s="5" t="s">
        <v>8431</v>
      </c>
      <c r="K1955" s="5" t="s">
        <v>8432</v>
      </c>
    </row>
    <row r="1956">
      <c r="A1956" s="5" t="s">
        <v>2261</v>
      </c>
      <c r="B1956" s="5" t="s">
        <v>12219</v>
      </c>
      <c r="C1956" s="6">
        <v>1998.0</v>
      </c>
      <c r="D1956" s="19">
        <v>20.0</v>
      </c>
      <c r="E1956" s="14">
        <v>0.15</v>
      </c>
      <c r="F1956" s="20"/>
      <c r="G1956" s="20"/>
      <c r="H1956" s="91">
        <f t="shared" si="1"/>
        <v>0.15</v>
      </c>
      <c r="I1956" s="5" t="s">
        <v>2784</v>
      </c>
      <c r="J1956" s="5" t="s">
        <v>2785</v>
      </c>
      <c r="K1956" s="5" t="s">
        <v>2786</v>
      </c>
    </row>
    <row r="1957">
      <c r="A1957" s="5" t="s">
        <v>8332</v>
      </c>
      <c r="B1957" s="5" t="s">
        <v>11843</v>
      </c>
      <c r="C1957" s="6">
        <v>1998.0</v>
      </c>
      <c r="D1957" s="6">
        <v>25.0</v>
      </c>
      <c r="E1957" s="14">
        <v>0.3</v>
      </c>
      <c r="F1957" s="20"/>
      <c r="G1957" s="20"/>
      <c r="H1957" s="91">
        <f t="shared" si="1"/>
        <v>0.3</v>
      </c>
      <c r="I1957" s="5" t="s">
        <v>8433</v>
      </c>
      <c r="J1957" s="5" t="s">
        <v>8434</v>
      </c>
      <c r="K1957" s="5" t="s">
        <v>8435</v>
      </c>
    </row>
    <row r="1958">
      <c r="A1958" s="5" t="s">
        <v>7688</v>
      </c>
      <c r="B1958" s="5" t="s">
        <v>11873</v>
      </c>
      <c r="C1958" s="6">
        <v>1998.0</v>
      </c>
      <c r="D1958" s="6">
        <v>30.0</v>
      </c>
      <c r="E1958" s="14">
        <v>0.35</v>
      </c>
      <c r="F1958" s="20"/>
      <c r="G1958" s="20"/>
      <c r="H1958" s="91">
        <f t="shared" si="1"/>
        <v>0.35</v>
      </c>
      <c r="I1958" s="5" t="s">
        <v>8436</v>
      </c>
      <c r="J1958" s="5" t="s">
        <v>8437</v>
      </c>
      <c r="K1958" s="5" t="s">
        <v>8438</v>
      </c>
    </row>
    <row r="1959">
      <c r="A1959" s="5" t="s">
        <v>7642</v>
      </c>
      <c r="B1959" s="5" t="s">
        <v>11843</v>
      </c>
      <c r="C1959" s="6">
        <v>1998.0</v>
      </c>
      <c r="D1959" s="6">
        <v>33.0</v>
      </c>
      <c r="E1959" s="14">
        <v>0.29</v>
      </c>
      <c r="F1959" s="20"/>
      <c r="G1959" s="20"/>
      <c r="H1959" s="91">
        <f t="shared" si="1"/>
        <v>0.29</v>
      </c>
      <c r="I1959" s="5" t="s">
        <v>8439</v>
      </c>
      <c r="J1959" s="5" t="s">
        <v>8440</v>
      </c>
      <c r="K1959" s="5" t="s">
        <v>8441</v>
      </c>
    </row>
    <row r="1960">
      <c r="A1960" s="5" t="s">
        <v>5699</v>
      </c>
      <c r="B1960" s="5" t="s">
        <v>12296</v>
      </c>
      <c r="C1960" s="6">
        <v>1998.0</v>
      </c>
      <c r="D1960" s="19">
        <v>35.0</v>
      </c>
      <c r="E1960" s="14">
        <v>0.85</v>
      </c>
      <c r="F1960" s="20"/>
      <c r="G1960" s="20"/>
      <c r="H1960" s="91">
        <f t="shared" si="1"/>
        <v>0.85</v>
      </c>
      <c r="I1960" s="5" t="s">
        <v>5942</v>
      </c>
      <c r="J1960" s="5" t="s">
        <v>5943</v>
      </c>
      <c r="K1960" s="5" t="s">
        <v>5944</v>
      </c>
    </row>
    <row r="1961">
      <c r="A1961" s="5" t="s">
        <v>7448</v>
      </c>
      <c r="B1961" s="5" t="s">
        <v>11873</v>
      </c>
      <c r="C1961" s="6">
        <v>1998.0</v>
      </c>
      <c r="D1961" s="6">
        <v>50.0</v>
      </c>
      <c r="E1961" s="14">
        <v>0.35</v>
      </c>
      <c r="F1961" s="20"/>
      <c r="G1961" s="20"/>
      <c r="H1961" s="91">
        <f t="shared" si="1"/>
        <v>0.35</v>
      </c>
      <c r="I1961" s="5" t="s">
        <v>8442</v>
      </c>
      <c r="J1961" s="5" t="s">
        <v>8443</v>
      </c>
      <c r="K1961" s="5" t="s">
        <v>8444</v>
      </c>
    </row>
    <row r="1962">
      <c r="A1962" s="5" t="s">
        <v>5777</v>
      </c>
      <c r="B1962" s="5" t="s">
        <v>12247</v>
      </c>
      <c r="C1962" s="6">
        <v>1998.0</v>
      </c>
      <c r="D1962" s="19">
        <v>57.0</v>
      </c>
      <c r="E1962" s="14">
        <v>0.3</v>
      </c>
      <c r="F1962" s="20"/>
      <c r="G1962" s="20"/>
      <c r="H1962" s="91">
        <f t="shared" si="1"/>
        <v>0.3</v>
      </c>
      <c r="I1962" s="5" t="s">
        <v>5945</v>
      </c>
      <c r="J1962" s="5" t="s">
        <v>5946</v>
      </c>
      <c r="K1962" s="5" t="s">
        <v>5947</v>
      </c>
    </row>
    <row r="1963">
      <c r="A1963" s="5" t="s">
        <v>5787</v>
      </c>
      <c r="B1963" s="5" t="s">
        <v>12221</v>
      </c>
      <c r="C1963" s="6">
        <v>1998.0</v>
      </c>
      <c r="D1963" s="19">
        <v>100.0</v>
      </c>
      <c r="E1963" s="14">
        <v>1.0</v>
      </c>
      <c r="F1963" s="20"/>
      <c r="G1963" s="20"/>
      <c r="H1963" s="91">
        <f t="shared" si="1"/>
        <v>1</v>
      </c>
      <c r="I1963" s="5" t="s">
        <v>5948</v>
      </c>
      <c r="J1963" s="5" t="s">
        <v>5949</v>
      </c>
      <c r="K1963" s="5" t="s">
        <v>5950</v>
      </c>
    </row>
    <row r="1964">
      <c r="A1964" s="5" t="s">
        <v>7369</v>
      </c>
      <c r="B1964" s="5" t="s">
        <v>11873</v>
      </c>
      <c r="C1964" s="6">
        <v>1998.0</v>
      </c>
      <c r="D1964" s="6">
        <v>110.0</v>
      </c>
      <c r="E1964" s="14">
        <v>0.3</v>
      </c>
      <c r="F1964" s="20"/>
      <c r="G1964" s="20"/>
      <c r="H1964" s="91">
        <f t="shared" si="1"/>
        <v>0.3</v>
      </c>
      <c r="I1964" s="5" t="s">
        <v>8445</v>
      </c>
      <c r="J1964" s="5" t="s">
        <v>8446</v>
      </c>
      <c r="K1964" s="5" t="s">
        <v>8447</v>
      </c>
    </row>
    <row r="1965">
      <c r="A1965" s="5" t="s">
        <v>7873</v>
      </c>
      <c r="B1965" s="5" t="s">
        <v>11855</v>
      </c>
      <c r="C1965" s="6">
        <v>1998.0</v>
      </c>
      <c r="D1965" s="6">
        <v>125.0</v>
      </c>
      <c r="E1965" s="14">
        <v>0.3</v>
      </c>
      <c r="F1965" s="20"/>
      <c r="G1965" s="20"/>
      <c r="H1965" s="91">
        <f t="shared" si="1"/>
        <v>0.3</v>
      </c>
      <c r="I1965" s="5" t="s">
        <v>8448</v>
      </c>
      <c r="J1965" s="5" t="s">
        <v>8449</v>
      </c>
      <c r="K1965" s="5" t="s">
        <v>8450</v>
      </c>
    </row>
    <row r="1966">
      <c r="A1966" s="5" t="s">
        <v>2172</v>
      </c>
      <c r="B1966" s="5" t="s">
        <v>12219</v>
      </c>
      <c r="C1966" s="6">
        <v>1998.0</v>
      </c>
      <c r="D1966" s="19">
        <v>130.0</v>
      </c>
      <c r="E1966" s="14">
        <v>0.3</v>
      </c>
      <c r="F1966" s="20"/>
      <c r="G1966" s="20"/>
      <c r="H1966" s="91">
        <f t="shared" si="1"/>
        <v>0.3</v>
      </c>
      <c r="I1966" s="5" t="s">
        <v>2788</v>
      </c>
      <c r="J1966" s="5" t="s">
        <v>2789</v>
      </c>
      <c r="K1966" s="5" t="s">
        <v>2790</v>
      </c>
    </row>
    <row r="1967">
      <c r="A1967" s="5" t="s">
        <v>7292</v>
      </c>
      <c r="B1967" s="5" t="s">
        <v>11873</v>
      </c>
      <c r="C1967" s="6">
        <v>1998.0</v>
      </c>
      <c r="D1967" s="6">
        <v>145.0</v>
      </c>
      <c r="E1967" s="14">
        <v>0.3</v>
      </c>
      <c r="F1967" s="20"/>
      <c r="G1967" s="20"/>
      <c r="H1967" s="91">
        <f t="shared" si="1"/>
        <v>0.3</v>
      </c>
      <c r="I1967" s="5" t="s">
        <v>8451</v>
      </c>
      <c r="J1967" s="5" t="s">
        <v>8452</v>
      </c>
      <c r="K1967" s="5" t="s">
        <v>8453</v>
      </c>
    </row>
    <row r="1968">
      <c r="A1968" s="5" t="s">
        <v>2227</v>
      </c>
      <c r="B1968" s="5" t="s">
        <v>12219</v>
      </c>
      <c r="C1968" s="6">
        <v>1998.0</v>
      </c>
      <c r="D1968" s="19">
        <v>150.0</v>
      </c>
      <c r="E1968" s="14">
        <v>1.1</v>
      </c>
      <c r="F1968" s="6">
        <v>1.0</v>
      </c>
      <c r="G1968" s="5" t="s">
        <v>2779</v>
      </c>
      <c r="H1968" s="20">
        <f t="shared" si="1"/>
        <v>0</v>
      </c>
      <c r="I1968" s="5" t="s">
        <v>2791</v>
      </c>
      <c r="J1968" s="5" t="s">
        <v>2792</v>
      </c>
      <c r="K1968" s="5" t="s">
        <v>2793</v>
      </c>
    </row>
    <row r="1969">
      <c r="A1969" s="5" t="s">
        <v>2449</v>
      </c>
      <c r="B1969" s="5" t="s">
        <v>12219</v>
      </c>
      <c r="C1969" s="6">
        <v>1998.0</v>
      </c>
      <c r="D1969" s="19">
        <v>160.0</v>
      </c>
      <c r="E1969" s="14">
        <v>0.85</v>
      </c>
      <c r="F1969" s="20"/>
      <c r="G1969" s="20"/>
      <c r="H1969" s="91">
        <f t="shared" si="1"/>
        <v>0.85</v>
      </c>
      <c r="I1969" s="5" t="s">
        <v>2794</v>
      </c>
      <c r="J1969" s="5" t="s">
        <v>2795</v>
      </c>
      <c r="K1969" s="5" t="s">
        <v>2796</v>
      </c>
    </row>
    <row r="1970">
      <c r="A1970" s="5" t="s">
        <v>5716</v>
      </c>
      <c r="B1970" s="5" t="s">
        <v>12227</v>
      </c>
      <c r="C1970" s="6">
        <v>1998.0</v>
      </c>
      <c r="D1970" s="19">
        <v>165.0</v>
      </c>
      <c r="E1970" s="14">
        <v>0.8</v>
      </c>
      <c r="F1970" s="20"/>
      <c r="G1970" s="20"/>
      <c r="H1970" s="91">
        <f t="shared" si="1"/>
        <v>0.8</v>
      </c>
      <c r="I1970" s="5" t="s">
        <v>5951</v>
      </c>
      <c r="J1970" s="5" t="s">
        <v>5952</v>
      </c>
      <c r="K1970" s="5" t="s">
        <v>5953</v>
      </c>
    </row>
    <row r="1971">
      <c r="A1971" s="5" t="s">
        <v>7590</v>
      </c>
      <c r="B1971" s="5" t="s">
        <v>11855</v>
      </c>
      <c r="C1971" s="6">
        <v>1998.0</v>
      </c>
      <c r="D1971" s="6">
        <v>166.0</v>
      </c>
      <c r="E1971" s="14">
        <v>0.28</v>
      </c>
      <c r="F1971" s="20"/>
      <c r="G1971" s="20"/>
      <c r="H1971" s="91">
        <f t="shared" si="1"/>
        <v>0.28</v>
      </c>
      <c r="I1971" s="5" t="s">
        <v>8454</v>
      </c>
      <c r="J1971" s="5" t="s">
        <v>8455</v>
      </c>
      <c r="K1971" s="5" t="s">
        <v>8456</v>
      </c>
    </row>
    <row r="1972">
      <c r="A1972" s="5" t="s">
        <v>7851</v>
      </c>
      <c r="B1972" s="5" t="s">
        <v>11863</v>
      </c>
      <c r="C1972" s="6">
        <v>1998.0</v>
      </c>
      <c r="D1972" s="6">
        <v>175.0</v>
      </c>
      <c r="E1972" s="14">
        <v>0.3</v>
      </c>
      <c r="F1972" s="20"/>
      <c r="G1972" s="20"/>
      <c r="H1972" s="91">
        <f t="shared" si="1"/>
        <v>0.3</v>
      </c>
      <c r="I1972" s="5" t="s">
        <v>8457</v>
      </c>
      <c r="J1972" s="5" t="s">
        <v>8458</v>
      </c>
      <c r="K1972" s="5" t="s">
        <v>8459</v>
      </c>
    </row>
    <row r="1973">
      <c r="A1973" s="5" t="s">
        <v>1381</v>
      </c>
      <c r="B1973" s="5" t="s">
        <v>12219</v>
      </c>
      <c r="C1973" s="6">
        <v>1998.0</v>
      </c>
      <c r="D1973" s="19">
        <v>200.0</v>
      </c>
      <c r="E1973" s="14">
        <v>0.3</v>
      </c>
      <c r="F1973" s="20"/>
      <c r="G1973" s="20"/>
      <c r="H1973" s="91">
        <f t="shared" si="1"/>
        <v>0.3</v>
      </c>
      <c r="I1973" s="5" t="s">
        <v>2798</v>
      </c>
      <c r="J1973" s="5" t="s">
        <v>2799</v>
      </c>
      <c r="K1973" s="5" t="s">
        <v>2800</v>
      </c>
    </row>
    <row r="1974">
      <c r="A1974" s="5" t="s">
        <v>1860</v>
      </c>
      <c r="B1974" s="5" t="s">
        <v>12219</v>
      </c>
      <c r="C1974" s="6">
        <v>1998.0</v>
      </c>
      <c r="D1974" s="19">
        <v>215.0</v>
      </c>
      <c r="E1974" s="14">
        <v>0.3</v>
      </c>
      <c r="F1974" s="20"/>
      <c r="G1974" s="20"/>
      <c r="H1974" s="91">
        <f t="shared" si="1"/>
        <v>0.3</v>
      </c>
      <c r="I1974" s="5" t="s">
        <v>2801</v>
      </c>
      <c r="J1974" s="5" t="s">
        <v>2802</v>
      </c>
      <c r="K1974" s="5" t="s">
        <v>2803</v>
      </c>
    </row>
    <row r="1975">
      <c r="A1975" s="5" t="s">
        <v>2804</v>
      </c>
      <c r="B1975" s="5" t="s">
        <v>11838</v>
      </c>
      <c r="C1975" s="6">
        <v>1998.0</v>
      </c>
      <c r="D1975" s="19">
        <v>254.0</v>
      </c>
      <c r="E1975" s="14">
        <v>0.3</v>
      </c>
      <c r="F1975" s="20"/>
      <c r="G1975" s="20"/>
      <c r="H1975" s="91">
        <f t="shared" si="1"/>
        <v>0.3</v>
      </c>
      <c r="I1975" s="5" t="s">
        <v>2805</v>
      </c>
      <c r="J1975" s="5" t="s">
        <v>2806</v>
      </c>
      <c r="K1975" s="5" t="s">
        <v>2807</v>
      </c>
    </row>
    <row r="1976">
      <c r="A1976" s="5" t="s">
        <v>2808</v>
      </c>
      <c r="B1976" s="5" t="s">
        <v>11838</v>
      </c>
      <c r="C1976" s="6">
        <v>1998.0</v>
      </c>
      <c r="D1976" s="19">
        <v>257.0</v>
      </c>
      <c r="E1976" s="14">
        <v>2.5</v>
      </c>
      <c r="F1976" s="20"/>
      <c r="G1976" s="20"/>
      <c r="H1976" s="91">
        <f t="shared" si="1"/>
        <v>2.5</v>
      </c>
      <c r="I1976" s="5" t="s">
        <v>2809</v>
      </c>
      <c r="J1976" s="5" t="s">
        <v>2810</v>
      </c>
      <c r="K1976" s="5" t="s">
        <v>2811</v>
      </c>
    </row>
    <row r="1977">
      <c r="A1977" s="5" t="s">
        <v>2812</v>
      </c>
      <c r="B1977" s="5" t="s">
        <v>12219</v>
      </c>
      <c r="C1977" s="6">
        <v>1998.0</v>
      </c>
      <c r="D1977" s="19">
        <v>264.0</v>
      </c>
      <c r="E1977" s="14">
        <v>0.3</v>
      </c>
      <c r="F1977" s="6">
        <v>1.0</v>
      </c>
      <c r="G1977" s="5" t="s">
        <v>1561</v>
      </c>
      <c r="H1977" s="20">
        <f t="shared" si="1"/>
        <v>0</v>
      </c>
      <c r="I1977" s="5" t="s">
        <v>2813</v>
      </c>
      <c r="J1977" s="5" t="s">
        <v>2814</v>
      </c>
      <c r="K1977" s="5" t="s">
        <v>2815</v>
      </c>
    </row>
    <row r="1978">
      <c r="A1978" s="5" t="s">
        <v>5584</v>
      </c>
      <c r="B1978" s="5" t="s">
        <v>12222</v>
      </c>
      <c r="C1978" s="6">
        <v>1998.0</v>
      </c>
      <c r="D1978" s="19">
        <v>285.0</v>
      </c>
      <c r="E1978" s="14">
        <v>0.8</v>
      </c>
      <c r="F1978" s="20"/>
      <c r="G1978" s="20"/>
      <c r="H1978" s="91">
        <f t="shared" si="1"/>
        <v>0.8</v>
      </c>
      <c r="I1978" s="5" t="s">
        <v>5954</v>
      </c>
      <c r="J1978" s="5" t="s">
        <v>5955</v>
      </c>
      <c r="K1978" s="5" t="s">
        <v>5956</v>
      </c>
    </row>
    <row r="1979">
      <c r="A1979" s="5" t="s">
        <v>2427</v>
      </c>
      <c r="B1979" s="5" t="s">
        <v>12219</v>
      </c>
      <c r="C1979" s="6">
        <v>1998.0</v>
      </c>
      <c r="D1979" s="19">
        <v>290.0</v>
      </c>
      <c r="E1979" s="14">
        <v>0.7</v>
      </c>
      <c r="F1979" s="6">
        <v>1.0</v>
      </c>
      <c r="G1979" s="5" t="s">
        <v>2779</v>
      </c>
      <c r="H1979" s="20">
        <f t="shared" si="1"/>
        <v>0</v>
      </c>
      <c r="I1979" s="5" t="s">
        <v>2816</v>
      </c>
      <c r="J1979" s="5" t="s">
        <v>2817</v>
      </c>
      <c r="K1979" s="5" t="s">
        <v>2818</v>
      </c>
    </row>
    <row r="1980">
      <c r="A1980" s="5" t="s">
        <v>1552</v>
      </c>
      <c r="B1980" s="5" t="s">
        <v>12219</v>
      </c>
      <c r="C1980" s="6">
        <v>1998.0</v>
      </c>
      <c r="D1980" s="19">
        <v>291.0</v>
      </c>
      <c r="E1980" s="14">
        <v>0.77</v>
      </c>
      <c r="F1980" s="6">
        <v>1.0</v>
      </c>
      <c r="G1980" s="5" t="s">
        <v>1561</v>
      </c>
      <c r="H1980" s="20">
        <f t="shared" si="1"/>
        <v>0</v>
      </c>
      <c r="I1980" s="5" t="s">
        <v>2819</v>
      </c>
      <c r="J1980" s="5" t="s">
        <v>2820</v>
      </c>
      <c r="K1980" s="5" t="s">
        <v>2821</v>
      </c>
    </row>
    <row r="1981">
      <c r="A1981" s="5" t="s">
        <v>2362</v>
      </c>
      <c r="B1981" s="5" t="s">
        <v>12219</v>
      </c>
      <c r="C1981" s="6">
        <v>1998.0</v>
      </c>
      <c r="D1981" s="19">
        <v>292.0</v>
      </c>
      <c r="E1981" s="14">
        <v>0.6</v>
      </c>
      <c r="F1981" s="6">
        <v>1.0</v>
      </c>
      <c r="G1981" s="5" t="s">
        <v>2779</v>
      </c>
      <c r="H1981" s="20">
        <f t="shared" si="1"/>
        <v>0</v>
      </c>
      <c r="I1981" s="5" t="s">
        <v>2822</v>
      </c>
      <c r="J1981" s="5" t="s">
        <v>2823</v>
      </c>
      <c r="K1981" s="5" t="s">
        <v>2824</v>
      </c>
    </row>
    <row r="1982">
      <c r="A1982" s="5" t="s">
        <v>2121</v>
      </c>
      <c r="B1982" s="5" t="s">
        <v>12219</v>
      </c>
      <c r="C1982" s="6">
        <v>1998.0</v>
      </c>
      <c r="D1982" s="19">
        <v>296.0</v>
      </c>
      <c r="E1982" s="14">
        <v>1.13</v>
      </c>
      <c r="F1982" s="6">
        <v>1.0</v>
      </c>
      <c r="G1982" s="5" t="s">
        <v>2779</v>
      </c>
      <c r="H1982" s="20">
        <f t="shared" si="1"/>
        <v>0</v>
      </c>
      <c r="I1982" s="5" t="s">
        <v>2825</v>
      </c>
      <c r="J1982" s="5" t="s">
        <v>2826</v>
      </c>
      <c r="K1982" s="5" t="s">
        <v>2827</v>
      </c>
    </row>
    <row r="1983">
      <c r="A1983" s="5" t="s">
        <v>5637</v>
      </c>
      <c r="B1983" s="5" t="s">
        <v>12238</v>
      </c>
      <c r="C1983" s="6">
        <v>1998.0</v>
      </c>
      <c r="D1983" s="19">
        <v>297.0</v>
      </c>
      <c r="E1983" s="14">
        <v>0.4</v>
      </c>
      <c r="F1983" s="20"/>
      <c r="G1983" s="20"/>
      <c r="H1983" s="91">
        <f t="shared" si="1"/>
        <v>0.4</v>
      </c>
      <c r="I1983" s="5" t="s">
        <v>5957</v>
      </c>
      <c r="J1983" s="5" t="s">
        <v>5958</v>
      </c>
      <c r="K1983" s="5" t="s">
        <v>5959</v>
      </c>
    </row>
    <row r="1984">
      <c r="A1984" s="5" t="s">
        <v>7239</v>
      </c>
      <c r="B1984" s="5" t="s">
        <v>11843</v>
      </c>
      <c r="C1984" s="6">
        <v>1998.0</v>
      </c>
      <c r="D1984" s="6">
        <v>300.0</v>
      </c>
      <c r="E1984" s="14">
        <v>0.5</v>
      </c>
      <c r="F1984" s="20"/>
      <c r="G1984" s="20"/>
      <c r="H1984" s="91">
        <f t="shared" si="1"/>
        <v>0.5</v>
      </c>
      <c r="I1984" s="5" t="s">
        <v>8460</v>
      </c>
      <c r="J1984" s="5" t="s">
        <v>8461</v>
      </c>
      <c r="K1984" s="5" t="s">
        <v>8462</v>
      </c>
    </row>
    <row r="1985">
      <c r="A1985" s="5" t="s">
        <v>5535</v>
      </c>
      <c r="B1985" s="5" t="s">
        <v>12247</v>
      </c>
      <c r="C1985" s="6">
        <v>1998.0</v>
      </c>
      <c r="D1985" s="19">
        <v>302.0</v>
      </c>
      <c r="E1985" s="14">
        <v>0.3</v>
      </c>
      <c r="F1985" s="20"/>
      <c r="G1985" s="20"/>
      <c r="H1985" s="91">
        <f t="shared" si="1"/>
        <v>0.3</v>
      </c>
      <c r="I1985" s="5" t="s">
        <v>5960</v>
      </c>
      <c r="J1985" s="5" t="s">
        <v>5961</v>
      </c>
      <c r="K1985" s="5" t="s">
        <v>5962</v>
      </c>
    </row>
    <row r="1986">
      <c r="A1986" s="5" t="s">
        <v>2337</v>
      </c>
      <c r="B1986" s="5" t="s">
        <v>12219</v>
      </c>
      <c r="C1986" s="6">
        <v>1998.0</v>
      </c>
      <c r="D1986" s="19">
        <v>305.0</v>
      </c>
      <c r="E1986" s="14">
        <v>0.45</v>
      </c>
      <c r="F1986" s="6">
        <v>1.0</v>
      </c>
      <c r="G1986" s="5" t="s">
        <v>2779</v>
      </c>
      <c r="H1986" s="20">
        <f t="shared" si="1"/>
        <v>0</v>
      </c>
      <c r="I1986" s="5" t="s">
        <v>2828</v>
      </c>
      <c r="J1986" s="5" t="s">
        <v>2829</v>
      </c>
      <c r="K1986" s="5" t="s">
        <v>2830</v>
      </c>
    </row>
    <row r="1987">
      <c r="A1987" s="5" t="s">
        <v>7728</v>
      </c>
      <c r="B1987" s="5" t="s">
        <v>11855</v>
      </c>
      <c r="C1987" s="6">
        <v>1998.0</v>
      </c>
      <c r="D1987" s="6">
        <v>307.0</v>
      </c>
      <c r="E1987" s="14">
        <v>0.4</v>
      </c>
      <c r="F1987" s="20"/>
      <c r="G1987" s="20"/>
      <c r="H1987" s="91">
        <f t="shared" si="1"/>
        <v>0.4</v>
      </c>
      <c r="I1987" s="5" t="s">
        <v>8463</v>
      </c>
      <c r="J1987" s="5" t="s">
        <v>8464</v>
      </c>
      <c r="K1987" s="5" t="s">
        <v>8465</v>
      </c>
    </row>
    <row r="1988">
      <c r="A1988" s="5" t="s">
        <v>7374</v>
      </c>
      <c r="B1988" s="5" t="s">
        <v>11873</v>
      </c>
      <c r="C1988" s="6">
        <v>1998.0</v>
      </c>
      <c r="D1988" s="6">
        <v>316.0</v>
      </c>
      <c r="E1988" s="14">
        <v>0.35</v>
      </c>
      <c r="F1988" s="20"/>
      <c r="G1988" s="20"/>
      <c r="H1988" s="91">
        <f t="shared" si="1"/>
        <v>0.35</v>
      </c>
      <c r="I1988" s="5" t="s">
        <v>8466</v>
      </c>
      <c r="J1988" s="5" t="s">
        <v>8467</v>
      </c>
      <c r="K1988" s="5" t="s">
        <v>8468</v>
      </c>
    </row>
    <row r="1989">
      <c r="A1989" s="5" t="s">
        <v>7359</v>
      </c>
      <c r="B1989" s="5" t="s">
        <v>11843</v>
      </c>
      <c r="C1989" s="6">
        <v>1998.0</v>
      </c>
      <c r="D1989" s="6">
        <v>317.0</v>
      </c>
      <c r="E1989" s="14">
        <v>1.5</v>
      </c>
      <c r="F1989" s="20"/>
      <c r="G1989" s="20"/>
      <c r="H1989" s="91">
        <f t="shared" si="1"/>
        <v>1.5</v>
      </c>
      <c r="I1989" s="5" t="s">
        <v>8469</v>
      </c>
      <c r="J1989" s="5" t="s">
        <v>8470</v>
      </c>
      <c r="K1989" s="5" t="s">
        <v>8471</v>
      </c>
    </row>
    <row r="1990">
      <c r="A1990" s="5" t="s">
        <v>5596</v>
      </c>
      <c r="B1990" s="5" t="s">
        <v>12247</v>
      </c>
      <c r="C1990" s="6">
        <v>1998.0</v>
      </c>
      <c r="D1990" s="19">
        <v>318.0</v>
      </c>
      <c r="E1990" s="14">
        <v>0.35</v>
      </c>
      <c r="F1990" s="20"/>
      <c r="G1990" s="20"/>
      <c r="H1990" s="91">
        <f t="shared" si="1"/>
        <v>0.35</v>
      </c>
      <c r="I1990" s="5" t="s">
        <v>5963</v>
      </c>
      <c r="J1990" s="5" t="s">
        <v>5964</v>
      </c>
      <c r="K1990" s="5" t="s">
        <v>5965</v>
      </c>
    </row>
    <row r="1991">
      <c r="A1991" s="5" t="s">
        <v>2207</v>
      </c>
      <c r="B1991" s="5" t="s">
        <v>12219</v>
      </c>
      <c r="C1991" s="6">
        <v>1998.0</v>
      </c>
      <c r="D1991" s="19">
        <v>319.0</v>
      </c>
      <c r="E1991" s="14">
        <v>0.35</v>
      </c>
      <c r="F1991" s="20"/>
      <c r="G1991" s="20"/>
      <c r="H1991" s="91">
        <f t="shared" si="1"/>
        <v>0.35</v>
      </c>
      <c r="I1991" s="5" t="s">
        <v>2831</v>
      </c>
      <c r="J1991" s="5" t="s">
        <v>2832</v>
      </c>
      <c r="K1991" s="5" t="s">
        <v>2833</v>
      </c>
    </row>
    <row r="1992">
      <c r="A1992" s="5" t="s">
        <v>1752</v>
      </c>
      <c r="B1992" s="5" t="s">
        <v>12219</v>
      </c>
      <c r="C1992" s="6">
        <v>1998.0</v>
      </c>
      <c r="D1992" s="19">
        <v>320.0</v>
      </c>
      <c r="E1992" s="14">
        <v>2.34</v>
      </c>
      <c r="F1992" s="20"/>
      <c r="G1992" s="20"/>
      <c r="H1992" s="91">
        <f t="shared" si="1"/>
        <v>2.34</v>
      </c>
      <c r="I1992" s="5" t="s">
        <v>2834</v>
      </c>
      <c r="J1992" s="5" t="s">
        <v>2835</v>
      </c>
      <c r="K1992" s="5" t="s">
        <v>2836</v>
      </c>
    </row>
    <row r="1993">
      <c r="A1993" s="5" t="s">
        <v>2234</v>
      </c>
      <c r="B1993" s="5" t="s">
        <v>12219</v>
      </c>
      <c r="C1993" s="6">
        <v>1998.0</v>
      </c>
      <c r="D1993" s="19">
        <v>321.0</v>
      </c>
      <c r="E1993" s="14">
        <v>0.75</v>
      </c>
      <c r="F1993" s="6">
        <v>1.0</v>
      </c>
      <c r="G1993" s="5" t="s">
        <v>2779</v>
      </c>
      <c r="H1993" s="20">
        <f t="shared" si="1"/>
        <v>0</v>
      </c>
      <c r="I1993" s="5" t="s">
        <v>2837</v>
      </c>
      <c r="J1993" s="5" t="s">
        <v>2838</v>
      </c>
      <c r="K1993" s="5" t="s">
        <v>2839</v>
      </c>
    </row>
    <row r="1994">
      <c r="A1994" s="5" t="s">
        <v>8046</v>
      </c>
      <c r="B1994" s="5" t="s">
        <v>11843</v>
      </c>
      <c r="C1994" s="6">
        <v>1998.0</v>
      </c>
      <c r="D1994" s="6">
        <v>323.0</v>
      </c>
      <c r="E1994" s="14">
        <v>0.3</v>
      </c>
      <c r="F1994" s="20"/>
      <c r="G1994" s="20"/>
      <c r="H1994" s="91">
        <f t="shared" si="1"/>
        <v>0.3</v>
      </c>
      <c r="I1994" s="5" t="s">
        <v>8472</v>
      </c>
      <c r="J1994" s="5" t="s">
        <v>8473</v>
      </c>
      <c r="K1994" s="5" t="s">
        <v>8474</v>
      </c>
    </row>
    <row r="1995">
      <c r="A1995" s="5" t="s">
        <v>7256</v>
      </c>
      <c r="B1995" s="5" t="s">
        <v>11863</v>
      </c>
      <c r="C1995" s="6">
        <v>1998.0</v>
      </c>
      <c r="D1995" s="6">
        <v>325.0</v>
      </c>
      <c r="E1995" s="14">
        <v>0.65</v>
      </c>
      <c r="F1995" s="20"/>
      <c r="G1995" s="20"/>
      <c r="H1995" s="91">
        <f t="shared" si="1"/>
        <v>0.65</v>
      </c>
      <c r="I1995" s="5" t="s">
        <v>8475</v>
      </c>
      <c r="J1995" s="5" t="s">
        <v>8476</v>
      </c>
      <c r="K1995" s="5" t="s">
        <v>8477</v>
      </c>
    </row>
    <row r="1996">
      <c r="A1996" s="5" t="s">
        <v>7678</v>
      </c>
      <c r="B1996" s="5" t="s">
        <v>11873</v>
      </c>
      <c r="C1996" s="6">
        <v>1998.0</v>
      </c>
      <c r="D1996" s="6">
        <v>331.0</v>
      </c>
      <c r="E1996" s="14">
        <v>0.3</v>
      </c>
      <c r="F1996" s="20"/>
      <c r="G1996" s="20"/>
      <c r="H1996" s="91">
        <f t="shared" si="1"/>
        <v>0.3</v>
      </c>
      <c r="I1996" s="5" t="s">
        <v>8478</v>
      </c>
      <c r="J1996" s="5" t="s">
        <v>8479</v>
      </c>
      <c r="K1996" s="5" t="s">
        <v>8480</v>
      </c>
    </row>
    <row r="1997">
      <c r="A1997" s="5" t="s">
        <v>7653</v>
      </c>
      <c r="B1997" s="5" t="s">
        <v>11843</v>
      </c>
      <c r="C1997" s="6">
        <v>1998.0</v>
      </c>
      <c r="D1997" s="6">
        <v>332.0</v>
      </c>
      <c r="E1997" s="14">
        <v>0.3</v>
      </c>
      <c r="F1997" s="20"/>
      <c r="G1997" s="20"/>
      <c r="H1997" s="91">
        <f t="shared" si="1"/>
        <v>0.3</v>
      </c>
      <c r="I1997" s="5" t="s">
        <v>8481</v>
      </c>
      <c r="J1997" s="5" t="s">
        <v>8482</v>
      </c>
      <c r="K1997" s="5" t="s">
        <v>8483</v>
      </c>
    </row>
    <row r="1998">
      <c r="A1998" s="5" t="s">
        <v>8148</v>
      </c>
      <c r="B1998" s="5" t="s">
        <v>11873</v>
      </c>
      <c r="C1998" s="6">
        <v>1998.0</v>
      </c>
      <c r="D1998" s="6">
        <v>333.0</v>
      </c>
      <c r="E1998" s="14">
        <v>0.3</v>
      </c>
      <c r="F1998" s="20"/>
      <c r="G1998" s="20"/>
      <c r="H1998" s="91">
        <f t="shared" si="1"/>
        <v>0.3</v>
      </c>
      <c r="I1998" s="5" t="s">
        <v>8484</v>
      </c>
      <c r="J1998" s="5" t="s">
        <v>8485</v>
      </c>
      <c r="K1998" s="5" t="s">
        <v>8486</v>
      </c>
    </row>
    <row r="1999">
      <c r="A1999" s="5" t="s">
        <v>8336</v>
      </c>
      <c r="B1999" s="5" t="s">
        <v>11855</v>
      </c>
      <c r="C1999" s="6">
        <v>1998.0</v>
      </c>
      <c r="D1999" s="6">
        <v>334.0</v>
      </c>
      <c r="E1999" s="14">
        <v>0.43</v>
      </c>
      <c r="F1999" s="20"/>
      <c r="G1999" s="20"/>
      <c r="H1999" s="91">
        <f t="shared" si="1"/>
        <v>0.43</v>
      </c>
      <c r="I1999" s="5" t="s">
        <v>8487</v>
      </c>
      <c r="J1999" s="5" t="s">
        <v>8488</v>
      </c>
      <c r="K1999" s="5" t="s">
        <v>8489</v>
      </c>
    </row>
    <row r="2000">
      <c r="A2000" s="5" t="s">
        <v>7744</v>
      </c>
      <c r="B2000" s="5" t="s">
        <v>11873</v>
      </c>
      <c r="C2000" s="6">
        <v>1998.0</v>
      </c>
      <c r="D2000" s="6">
        <v>336.0</v>
      </c>
      <c r="E2000" s="14">
        <v>0.3</v>
      </c>
      <c r="F2000" s="20"/>
      <c r="G2000" s="20"/>
      <c r="H2000" s="91">
        <f t="shared" si="1"/>
        <v>0.3</v>
      </c>
      <c r="I2000" s="5" t="s">
        <v>8490</v>
      </c>
      <c r="J2000" s="5" t="s">
        <v>8491</v>
      </c>
      <c r="K2000" s="5" t="s">
        <v>8492</v>
      </c>
    </row>
    <row r="2001">
      <c r="A2001" s="5" t="s">
        <v>2498</v>
      </c>
      <c r="B2001" s="5" t="s">
        <v>12219</v>
      </c>
      <c r="C2001" s="6">
        <v>1998.0</v>
      </c>
      <c r="D2001" s="19">
        <v>338.0</v>
      </c>
      <c r="E2001" s="14">
        <v>1.0</v>
      </c>
      <c r="F2001" s="20"/>
      <c r="G2001" s="20"/>
      <c r="H2001" s="91">
        <f t="shared" si="1"/>
        <v>1</v>
      </c>
      <c r="I2001" s="5" t="s">
        <v>2840</v>
      </c>
      <c r="J2001" s="5" t="s">
        <v>2841</v>
      </c>
      <c r="K2001" s="5" t="s">
        <v>2842</v>
      </c>
    </row>
    <row r="2002">
      <c r="A2002" s="5" t="s">
        <v>7475</v>
      </c>
      <c r="B2002" s="5" t="s">
        <v>11863</v>
      </c>
      <c r="C2002" s="6">
        <v>1998.0</v>
      </c>
      <c r="D2002" s="6">
        <v>349.0</v>
      </c>
      <c r="E2002" s="14">
        <v>0.3</v>
      </c>
      <c r="F2002" s="20"/>
      <c r="G2002" s="20"/>
      <c r="H2002" s="91">
        <f t="shared" si="1"/>
        <v>0.3</v>
      </c>
      <c r="I2002" s="5" t="s">
        <v>8493</v>
      </c>
      <c r="J2002" s="5" t="s">
        <v>8494</v>
      </c>
      <c r="K2002" s="5" t="s">
        <v>8495</v>
      </c>
    </row>
    <row r="2003">
      <c r="A2003" s="5" t="s">
        <v>7364</v>
      </c>
      <c r="B2003" s="5" t="s">
        <v>11873</v>
      </c>
      <c r="C2003" s="6">
        <v>1998.0</v>
      </c>
      <c r="D2003" s="6">
        <v>356.0</v>
      </c>
      <c r="E2003" s="14">
        <v>0.25</v>
      </c>
      <c r="F2003" s="20"/>
      <c r="G2003" s="20"/>
      <c r="H2003" s="91">
        <f t="shared" si="1"/>
        <v>0.25</v>
      </c>
      <c r="I2003" s="5" t="s">
        <v>8496</v>
      </c>
      <c r="J2003" s="5" t="s">
        <v>8497</v>
      </c>
      <c r="K2003" s="5" t="s">
        <v>8498</v>
      </c>
    </row>
    <row r="2004">
      <c r="A2004" s="5" t="s">
        <v>7337</v>
      </c>
      <c r="B2004" s="5" t="s">
        <v>11873</v>
      </c>
      <c r="C2004" s="6">
        <v>1998.0</v>
      </c>
      <c r="D2004" s="6">
        <v>374.0</v>
      </c>
      <c r="E2004" s="14">
        <v>0.28</v>
      </c>
      <c r="F2004" s="20"/>
      <c r="G2004" s="20"/>
      <c r="H2004" s="91">
        <f t="shared" si="1"/>
        <v>0.28</v>
      </c>
      <c r="I2004" s="5" t="s">
        <v>8499</v>
      </c>
      <c r="J2004" s="5" t="s">
        <v>8500</v>
      </c>
      <c r="K2004" s="5" t="s">
        <v>8501</v>
      </c>
    </row>
    <row r="2005">
      <c r="A2005" s="5" t="s">
        <v>8039</v>
      </c>
      <c r="B2005" s="5" t="s">
        <v>11873</v>
      </c>
      <c r="C2005" s="6">
        <v>1998.0</v>
      </c>
      <c r="D2005" s="6">
        <v>384.0</v>
      </c>
      <c r="E2005" s="14">
        <v>0.28</v>
      </c>
      <c r="F2005" s="20"/>
      <c r="G2005" s="20"/>
      <c r="H2005" s="91">
        <f t="shared" si="1"/>
        <v>0.28</v>
      </c>
      <c r="I2005" s="5" t="s">
        <v>8502</v>
      </c>
      <c r="J2005" s="5" t="s">
        <v>8503</v>
      </c>
      <c r="K2005" s="5" t="s">
        <v>8504</v>
      </c>
    </row>
    <row r="2006">
      <c r="A2006" s="5" t="s">
        <v>7085</v>
      </c>
      <c r="B2006" s="5" t="s">
        <v>11754</v>
      </c>
      <c r="C2006" s="6">
        <v>1998.0</v>
      </c>
      <c r="D2006" s="6">
        <v>399.0</v>
      </c>
      <c r="E2006" s="14">
        <v>0.3</v>
      </c>
      <c r="F2006" s="20"/>
      <c r="G2006" s="20"/>
      <c r="H2006" s="91">
        <f t="shared" si="1"/>
        <v>0.3</v>
      </c>
      <c r="I2006" s="5" t="s">
        <v>8505</v>
      </c>
      <c r="J2006" s="5" t="s">
        <v>8506</v>
      </c>
      <c r="K2006" s="5" t="s">
        <v>8507</v>
      </c>
    </row>
    <row r="2007">
      <c r="A2007" s="5" t="s">
        <v>8508</v>
      </c>
      <c r="B2007" s="5" t="s">
        <v>11843</v>
      </c>
      <c r="C2007" s="6">
        <v>1998.0</v>
      </c>
      <c r="D2007" s="6">
        <v>504.0</v>
      </c>
      <c r="E2007" s="14">
        <v>1.25</v>
      </c>
      <c r="F2007" s="20"/>
      <c r="G2007" s="20"/>
      <c r="H2007" s="91">
        <f t="shared" si="1"/>
        <v>1.25</v>
      </c>
      <c r="I2007" s="5" t="s">
        <v>8509</v>
      </c>
      <c r="J2007" s="5" t="s">
        <v>8510</v>
      </c>
      <c r="K2007" s="5" t="s">
        <v>8511</v>
      </c>
    </row>
    <row r="2008">
      <c r="A2008" s="5" t="s">
        <v>7239</v>
      </c>
      <c r="B2008" s="5" t="s">
        <v>11843</v>
      </c>
      <c r="C2008" s="6">
        <v>1999.0</v>
      </c>
      <c r="D2008" s="6">
        <v>1.0</v>
      </c>
      <c r="E2008" s="14">
        <v>0.75</v>
      </c>
      <c r="F2008" s="20"/>
      <c r="G2008" s="20"/>
      <c r="H2008" s="91">
        <f t="shared" si="1"/>
        <v>0.75</v>
      </c>
      <c r="I2008" s="5" t="s">
        <v>8512</v>
      </c>
      <c r="J2008" s="5" t="s">
        <v>8513</v>
      </c>
      <c r="K2008" s="5" t="s">
        <v>8514</v>
      </c>
    </row>
    <row r="2009">
      <c r="A2009" s="5" t="s">
        <v>7374</v>
      </c>
      <c r="B2009" s="5" t="s">
        <v>11873</v>
      </c>
      <c r="C2009" s="6">
        <v>1999.0</v>
      </c>
      <c r="D2009" s="6">
        <v>9.0</v>
      </c>
      <c r="E2009" s="14">
        <v>0.23</v>
      </c>
      <c r="F2009" s="20"/>
      <c r="G2009" s="20"/>
      <c r="H2009" s="91">
        <f t="shared" si="1"/>
        <v>0.23</v>
      </c>
      <c r="I2009" s="5" t="s">
        <v>8515</v>
      </c>
      <c r="J2009" s="5" t="s">
        <v>8516</v>
      </c>
      <c r="K2009" s="5" t="s">
        <v>8517</v>
      </c>
    </row>
    <row r="2010">
      <c r="A2010" s="5" t="s">
        <v>7873</v>
      </c>
      <c r="B2010" s="5" t="s">
        <v>11855</v>
      </c>
      <c r="C2010" s="6">
        <v>1999.0</v>
      </c>
      <c r="D2010" s="6">
        <v>15.0</v>
      </c>
      <c r="E2010" s="14">
        <v>0.2</v>
      </c>
      <c r="F2010" s="20"/>
      <c r="G2010" s="20"/>
      <c r="H2010" s="91">
        <f t="shared" si="1"/>
        <v>0.2</v>
      </c>
      <c r="I2010" s="5" t="s">
        <v>8518</v>
      </c>
      <c r="J2010" s="5" t="s">
        <v>8519</v>
      </c>
      <c r="K2010" s="5" t="s">
        <v>8520</v>
      </c>
    </row>
    <row r="2011">
      <c r="A2011" s="5" t="s">
        <v>2121</v>
      </c>
      <c r="B2011" s="5" t="s">
        <v>12219</v>
      </c>
      <c r="C2011" s="6">
        <v>1999.0</v>
      </c>
      <c r="D2011" s="19">
        <v>16.0</v>
      </c>
      <c r="E2011" s="14">
        <v>1.13</v>
      </c>
      <c r="F2011" s="20"/>
      <c r="G2011" s="20"/>
      <c r="H2011" s="91">
        <f t="shared" si="1"/>
        <v>1.13</v>
      </c>
      <c r="I2011" s="5" t="s">
        <v>2844</v>
      </c>
      <c r="J2011" s="5" t="s">
        <v>2845</v>
      </c>
      <c r="K2011" s="5" t="s">
        <v>2846</v>
      </c>
    </row>
    <row r="2012">
      <c r="A2012" s="5" t="s">
        <v>7178</v>
      </c>
      <c r="B2012" s="5" t="s">
        <v>11873</v>
      </c>
      <c r="C2012" s="6">
        <v>1999.0</v>
      </c>
      <c r="D2012" s="6">
        <v>18.0</v>
      </c>
      <c r="E2012" s="14">
        <v>0.17</v>
      </c>
      <c r="F2012" s="20"/>
      <c r="G2012" s="20"/>
      <c r="H2012" s="91">
        <f t="shared" si="1"/>
        <v>0.17</v>
      </c>
      <c r="I2012" s="5" t="s">
        <v>8521</v>
      </c>
      <c r="J2012" s="5" t="s">
        <v>8522</v>
      </c>
      <c r="K2012" s="5" t="s">
        <v>8523</v>
      </c>
    </row>
    <row r="2013">
      <c r="A2013" s="5" t="s">
        <v>7688</v>
      </c>
      <c r="B2013" s="5" t="s">
        <v>11873</v>
      </c>
      <c r="C2013" s="6">
        <v>1999.0</v>
      </c>
      <c r="D2013" s="6">
        <v>50.0</v>
      </c>
      <c r="E2013" s="14">
        <v>0.2</v>
      </c>
      <c r="F2013" s="20"/>
      <c r="G2013" s="20"/>
      <c r="H2013" s="91">
        <f t="shared" si="1"/>
        <v>0.2</v>
      </c>
      <c r="I2013" s="5" t="s">
        <v>8524</v>
      </c>
      <c r="J2013" s="5" t="s">
        <v>8525</v>
      </c>
      <c r="K2013" s="5" t="s">
        <v>8526</v>
      </c>
    </row>
    <row r="2014">
      <c r="A2014" s="5" t="s">
        <v>8046</v>
      </c>
      <c r="B2014" s="5" t="s">
        <v>11843</v>
      </c>
      <c r="C2014" s="6">
        <v>1999.0</v>
      </c>
      <c r="D2014" s="6">
        <v>52.0</v>
      </c>
      <c r="E2014" s="14">
        <v>0.17</v>
      </c>
      <c r="F2014" s="20"/>
      <c r="G2014" s="20"/>
      <c r="H2014" s="91">
        <f t="shared" si="1"/>
        <v>0.17</v>
      </c>
      <c r="I2014" s="5" t="s">
        <v>8527</v>
      </c>
      <c r="J2014" s="5" t="s">
        <v>8528</v>
      </c>
      <c r="K2014" s="5" t="s">
        <v>8529</v>
      </c>
    </row>
    <row r="2015">
      <c r="A2015" s="5" t="s">
        <v>7590</v>
      </c>
      <c r="B2015" s="5" t="s">
        <v>11855</v>
      </c>
      <c r="C2015" s="6">
        <v>1999.0</v>
      </c>
      <c r="D2015" s="6">
        <v>55.0</v>
      </c>
      <c r="E2015" s="14">
        <v>0.2</v>
      </c>
      <c r="F2015" s="20"/>
      <c r="G2015" s="20"/>
      <c r="H2015" s="91">
        <f t="shared" si="1"/>
        <v>0.2</v>
      </c>
      <c r="I2015" s="5" t="s">
        <v>8530</v>
      </c>
      <c r="J2015" s="5" t="s">
        <v>8531</v>
      </c>
      <c r="K2015" s="5" t="s">
        <v>8532</v>
      </c>
    </row>
    <row r="2016">
      <c r="A2016" s="5" t="s">
        <v>5896</v>
      </c>
      <c r="B2016" s="5" t="s">
        <v>12222</v>
      </c>
      <c r="C2016" s="6">
        <v>1999.0</v>
      </c>
      <c r="D2016" s="19">
        <v>62.0</v>
      </c>
      <c r="E2016" s="14">
        <v>0.37</v>
      </c>
      <c r="F2016" s="20"/>
      <c r="G2016" s="20"/>
      <c r="H2016" s="91">
        <f t="shared" si="1"/>
        <v>0.37</v>
      </c>
      <c r="I2016" s="5" t="s">
        <v>5966</v>
      </c>
      <c r="J2016" s="5" t="s">
        <v>5967</v>
      </c>
      <c r="K2016" s="5" t="s">
        <v>5968</v>
      </c>
    </row>
    <row r="2017">
      <c r="A2017" s="5" t="s">
        <v>7728</v>
      </c>
      <c r="B2017" s="5" t="s">
        <v>11855</v>
      </c>
      <c r="C2017" s="6">
        <v>1999.0</v>
      </c>
      <c r="D2017" s="6">
        <v>66.0</v>
      </c>
      <c r="E2017" s="14">
        <v>0.25</v>
      </c>
      <c r="F2017" s="20"/>
      <c r="G2017" s="20"/>
      <c r="H2017" s="91">
        <f t="shared" si="1"/>
        <v>0.25</v>
      </c>
      <c r="I2017" s="5" t="s">
        <v>8533</v>
      </c>
      <c r="J2017" s="5" t="s">
        <v>8534</v>
      </c>
      <c r="K2017" s="5" t="s">
        <v>8535</v>
      </c>
    </row>
    <row r="2018">
      <c r="A2018" s="5" t="s">
        <v>7851</v>
      </c>
      <c r="B2018" s="5" t="s">
        <v>11863</v>
      </c>
      <c r="C2018" s="6">
        <v>1999.0</v>
      </c>
      <c r="D2018" s="6">
        <v>68.0</v>
      </c>
      <c r="E2018" s="14">
        <v>0.21</v>
      </c>
      <c r="F2018" s="20"/>
      <c r="G2018" s="20"/>
      <c r="H2018" s="91">
        <f t="shared" si="1"/>
        <v>0.21</v>
      </c>
      <c r="I2018" s="5" t="s">
        <v>8536</v>
      </c>
      <c r="J2018" s="5" t="s">
        <v>8537</v>
      </c>
      <c r="K2018" s="5" t="s">
        <v>8538</v>
      </c>
    </row>
    <row r="2019">
      <c r="A2019" s="5" t="s">
        <v>7256</v>
      </c>
      <c r="B2019" s="5" t="s">
        <v>11863</v>
      </c>
      <c r="C2019" s="6">
        <v>1999.0</v>
      </c>
      <c r="D2019" s="6">
        <v>70.0</v>
      </c>
      <c r="E2019" s="14">
        <v>1.0</v>
      </c>
      <c r="F2019" s="20"/>
      <c r="G2019" s="20"/>
      <c r="H2019" s="91">
        <f t="shared" si="1"/>
        <v>1</v>
      </c>
      <c r="I2019" s="5" t="s">
        <v>8539</v>
      </c>
      <c r="J2019" s="5" t="s">
        <v>8540</v>
      </c>
      <c r="K2019" s="5" t="s">
        <v>8541</v>
      </c>
    </row>
    <row r="2020">
      <c r="A2020" s="5" t="s">
        <v>1853</v>
      </c>
      <c r="B2020" s="5" t="s">
        <v>12219</v>
      </c>
      <c r="C2020" s="6">
        <v>1999.0</v>
      </c>
      <c r="D2020" s="19">
        <v>75.0</v>
      </c>
      <c r="E2020" s="14">
        <v>1.0</v>
      </c>
      <c r="F2020" s="20"/>
      <c r="G2020" s="20"/>
      <c r="H2020" s="91">
        <f t="shared" si="1"/>
        <v>1</v>
      </c>
      <c r="I2020" s="5" t="s">
        <v>2847</v>
      </c>
      <c r="J2020" s="5" t="s">
        <v>2848</v>
      </c>
      <c r="K2020" s="5" t="s">
        <v>2849</v>
      </c>
    </row>
    <row r="2021">
      <c r="A2021" s="5" t="s">
        <v>7369</v>
      </c>
      <c r="B2021" s="5" t="s">
        <v>11873</v>
      </c>
      <c r="C2021" s="6">
        <v>1999.0</v>
      </c>
      <c r="D2021" s="6">
        <v>80.0</v>
      </c>
      <c r="E2021" s="14">
        <v>0.23</v>
      </c>
      <c r="F2021" s="20"/>
      <c r="G2021" s="20"/>
      <c r="H2021" s="91">
        <f t="shared" si="1"/>
        <v>0.23</v>
      </c>
      <c r="I2021" s="5" t="s">
        <v>8542</v>
      </c>
      <c r="J2021" s="5" t="s">
        <v>8543</v>
      </c>
      <c r="K2021" s="5" t="s">
        <v>8544</v>
      </c>
    </row>
    <row r="2022">
      <c r="A2022" s="5" t="s">
        <v>2449</v>
      </c>
      <c r="B2022" s="5" t="s">
        <v>12219</v>
      </c>
      <c r="C2022" s="6">
        <v>1999.0</v>
      </c>
      <c r="D2022" s="19">
        <v>85.0</v>
      </c>
      <c r="E2022" s="14">
        <v>1.25</v>
      </c>
      <c r="F2022" s="20"/>
      <c r="G2022" s="20"/>
      <c r="H2022" s="91">
        <f t="shared" si="1"/>
        <v>1.25</v>
      </c>
      <c r="I2022" s="5" t="s">
        <v>2850</v>
      </c>
      <c r="J2022" s="5" t="s">
        <v>2851</v>
      </c>
      <c r="K2022" s="5" t="s">
        <v>2852</v>
      </c>
    </row>
    <row r="2023">
      <c r="A2023" s="5" t="s">
        <v>7678</v>
      </c>
      <c r="B2023" s="5" t="s">
        <v>11873</v>
      </c>
      <c r="C2023" s="6">
        <v>1999.0</v>
      </c>
      <c r="D2023" s="6">
        <v>93.0</v>
      </c>
      <c r="E2023" s="14">
        <v>0.15</v>
      </c>
      <c r="F2023" s="20"/>
      <c r="G2023" s="20"/>
      <c r="H2023" s="91">
        <f t="shared" si="1"/>
        <v>0.15</v>
      </c>
      <c r="I2023" s="5" t="s">
        <v>8545</v>
      </c>
      <c r="J2023" s="5" t="s">
        <v>8546</v>
      </c>
      <c r="K2023" s="5" t="s">
        <v>8547</v>
      </c>
    </row>
    <row r="2024">
      <c r="A2024" s="5" t="s">
        <v>2498</v>
      </c>
      <c r="B2024" s="5" t="s">
        <v>12219</v>
      </c>
      <c r="C2024" s="6">
        <v>1999.0</v>
      </c>
      <c r="D2024" s="19">
        <v>95.0</v>
      </c>
      <c r="E2024" s="14">
        <v>0.85</v>
      </c>
      <c r="F2024" s="20"/>
      <c r="G2024" s="20"/>
      <c r="H2024" s="91">
        <f t="shared" si="1"/>
        <v>0.85</v>
      </c>
      <c r="I2024" s="5" t="s">
        <v>2854</v>
      </c>
      <c r="J2024" s="5" t="s">
        <v>2855</v>
      </c>
      <c r="K2024" s="5" t="s">
        <v>2856</v>
      </c>
    </row>
    <row r="2025">
      <c r="A2025" s="5" t="s">
        <v>2234</v>
      </c>
      <c r="B2025" s="5" t="s">
        <v>12219</v>
      </c>
      <c r="C2025" s="6">
        <v>1999.0</v>
      </c>
      <c r="D2025" s="19">
        <v>100.0</v>
      </c>
      <c r="E2025" s="14">
        <v>0.57</v>
      </c>
      <c r="F2025" s="20"/>
      <c r="G2025" s="20"/>
      <c r="H2025" s="91">
        <f t="shared" si="1"/>
        <v>0.57</v>
      </c>
      <c r="I2025" s="5" t="s">
        <v>2857</v>
      </c>
      <c r="J2025" s="5" t="s">
        <v>2858</v>
      </c>
      <c r="K2025" s="5" t="s">
        <v>2859</v>
      </c>
    </row>
    <row r="2026">
      <c r="A2026" s="5" t="s">
        <v>5777</v>
      </c>
      <c r="B2026" s="5" t="s">
        <v>12247</v>
      </c>
      <c r="C2026" s="6">
        <v>1999.0</v>
      </c>
      <c r="D2026" s="19">
        <v>105.0</v>
      </c>
      <c r="E2026" s="14">
        <v>0.1</v>
      </c>
      <c r="F2026" s="20"/>
      <c r="G2026" s="20"/>
      <c r="H2026" s="91">
        <f t="shared" si="1"/>
        <v>0.1</v>
      </c>
      <c r="I2026" s="5" t="s">
        <v>5969</v>
      </c>
      <c r="J2026" s="5" t="s">
        <v>5970</v>
      </c>
      <c r="K2026" s="5" t="s">
        <v>5971</v>
      </c>
    </row>
    <row r="2027">
      <c r="A2027" s="5" t="s">
        <v>8072</v>
      </c>
      <c r="B2027" s="5" t="s">
        <v>11855</v>
      </c>
      <c r="C2027" s="6">
        <v>1999.0</v>
      </c>
      <c r="D2027" s="6">
        <v>108.0</v>
      </c>
      <c r="E2027" s="14">
        <v>0.18</v>
      </c>
      <c r="F2027" s="20"/>
      <c r="G2027" s="20"/>
      <c r="H2027" s="91">
        <f t="shared" si="1"/>
        <v>0.18</v>
      </c>
      <c r="I2027" s="5" t="s">
        <v>8548</v>
      </c>
      <c r="J2027" s="5" t="s">
        <v>8549</v>
      </c>
      <c r="K2027" s="5" t="s">
        <v>8550</v>
      </c>
    </row>
    <row r="2028">
      <c r="A2028" s="5" t="s">
        <v>7470</v>
      </c>
      <c r="B2028" s="5" t="s">
        <v>11873</v>
      </c>
      <c r="C2028" s="6">
        <v>1999.0</v>
      </c>
      <c r="D2028" s="6">
        <v>120.0</v>
      </c>
      <c r="E2028" s="14">
        <v>0.17</v>
      </c>
      <c r="F2028" s="20"/>
      <c r="G2028" s="20"/>
      <c r="H2028" s="91">
        <f t="shared" si="1"/>
        <v>0.17</v>
      </c>
      <c r="I2028" s="5" t="s">
        <v>8551</v>
      </c>
      <c r="J2028" s="5" t="s">
        <v>8552</v>
      </c>
      <c r="K2028" s="5" t="s">
        <v>8553</v>
      </c>
    </row>
    <row r="2029">
      <c r="A2029" s="5" t="s">
        <v>8332</v>
      </c>
      <c r="B2029" s="5" t="s">
        <v>11843</v>
      </c>
      <c r="C2029" s="6">
        <v>1999.0</v>
      </c>
      <c r="D2029" s="6">
        <v>125.0</v>
      </c>
      <c r="E2029" s="14">
        <v>0.17</v>
      </c>
      <c r="F2029" s="20"/>
      <c r="G2029" s="20"/>
      <c r="H2029" s="91">
        <f t="shared" si="1"/>
        <v>0.17</v>
      </c>
      <c r="I2029" s="5" t="s">
        <v>8554</v>
      </c>
      <c r="J2029" s="5" t="s">
        <v>8555</v>
      </c>
      <c r="K2029" s="5" t="s">
        <v>8556</v>
      </c>
    </row>
    <row r="2030">
      <c r="A2030" s="5" t="s">
        <v>7475</v>
      </c>
      <c r="B2030" s="5" t="s">
        <v>11863</v>
      </c>
      <c r="C2030" s="6">
        <v>1999.0</v>
      </c>
      <c r="D2030" s="6">
        <v>139.0</v>
      </c>
      <c r="E2030" s="14">
        <v>0.28</v>
      </c>
      <c r="F2030" s="20"/>
      <c r="G2030" s="20"/>
      <c r="H2030" s="91">
        <f t="shared" si="1"/>
        <v>0.28</v>
      </c>
      <c r="I2030" s="5" t="s">
        <v>8557</v>
      </c>
      <c r="J2030" s="5" t="s">
        <v>8558</v>
      </c>
      <c r="K2030" s="5" t="s">
        <v>8559</v>
      </c>
    </row>
    <row r="2031">
      <c r="A2031" s="5" t="s">
        <v>5699</v>
      </c>
      <c r="B2031" s="5" t="s">
        <v>12296</v>
      </c>
      <c r="C2031" s="6">
        <v>1999.0</v>
      </c>
      <c r="D2031" s="19">
        <v>150.0</v>
      </c>
      <c r="E2031" s="14">
        <v>1.35</v>
      </c>
      <c r="F2031" s="20"/>
      <c r="G2031" s="20"/>
      <c r="H2031" s="91">
        <f t="shared" si="1"/>
        <v>1.35</v>
      </c>
      <c r="I2031" s="5" t="s">
        <v>5972</v>
      </c>
      <c r="J2031" s="5" t="s">
        <v>5973</v>
      </c>
      <c r="K2031" s="5" t="s">
        <v>5974</v>
      </c>
    </row>
    <row r="2032">
      <c r="A2032" s="5" t="s">
        <v>7642</v>
      </c>
      <c r="B2032" s="5" t="s">
        <v>11843</v>
      </c>
      <c r="C2032" s="6">
        <v>1999.0</v>
      </c>
      <c r="D2032" s="6">
        <v>152.0</v>
      </c>
      <c r="E2032" s="14">
        <v>0.22</v>
      </c>
      <c r="F2032" s="20"/>
      <c r="G2032" s="20"/>
      <c r="H2032" s="91">
        <f t="shared" si="1"/>
        <v>0.22</v>
      </c>
      <c r="I2032" s="5" t="s">
        <v>8560</v>
      </c>
      <c r="J2032" s="5" t="s">
        <v>8561</v>
      </c>
      <c r="K2032" s="5" t="s">
        <v>8562</v>
      </c>
    </row>
    <row r="2033">
      <c r="A2033" s="5" t="s">
        <v>7282</v>
      </c>
      <c r="B2033" s="5" t="s">
        <v>11873</v>
      </c>
      <c r="C2033" s="6">
        <v>1999.0</v>
      </c>
      <c r="D2033" s="6">
        <v>153.0</v>
      </c>
      <c r="E2033" s="14">
        <v>0.17</v>
      </c>
      <c r="F2033" s="20"/>
      <c r="G2033" s="20"/>
      <c r="H2033" s="91">
        <f t="shared" si="1"/>
        <v>0.17</v>
      </c>
      <c r="I2033" s="5" t="s">
        <v>8563</v>
      </c>
      <c r="J2033" s="5" t="s">
        <v>8564</v>
      </c>
      <c r="K2033" s="5" t="s">
        <v>8565</v>
      </c>
    </row>
    <row r="2034">
      <c r="A2034" s="5" t="s">
        <v>2650</v>
      </c>
      <c r="B2034" s="5" t="s">
        <v>12219</v>
      </c>
      <c r="C2034" s="6">
        <v>1999.0</v>
      </c>
      <c r="D2034" s="19">
        <v>172.0</v>
      </c>
      <c r="E2034" s="14">
        <v>0.38</v>
      </c>
      <c r="F2034" s="20"/>
      <c r="G2034" s="20"/>
      <c r="H2034" s="91">
        <f t="shared" si="1"/>
        <v>0.38</v>
      </c>
      <c r="I2034" s="5" t="s">
        <v>2860</v>
      </c>
      <c r="J2034" s="5" t="s">
        <v>2861</v>
      </c>
      <c r="K2034" s="5" t="s">
        <v>2862</v>
      </c>
    </row>
    <row r="2035">
      <c r="A2035" s="5" t="s">
        <v>5716</v>
      </c>
      <c r="B2035" s="5" t="s">
        <v>12227</v>
      </c>
      <c r="C2035" s="6">
        <v>1999.0</v>
      </c>
      <c r="D2035" s="19">
        <v>180.0</v>
      </c>
      <c r="E2035" s="14">
        <v>0.7</v>
      </c>
      <c r="F2035" s="20"/>
      <c r="G2035" s="20"/>
      <c r="H2035" s="91">
        <f t="shared" si="1"/>
        <v>0.7</v>
      </c>
      <c r="I2035" s="5" t="s">
        <v>5975</v>
      </c>
      <c r="J2035" s="5" t="s">
        <v>5976</v>
      </c>
      <c r="K2035" s="5" t="s">
        <v>5977</v>
      </c>
    </row>
    <row r="2036">
      <c r="A2036" s="5" t="s">
        <v>5637</v>
      </c>
      <c r="B2036" s="5" t="s">
        <v>12238</v>
      </c>
      <c r="C2036" s="6">
        <v>1999.0</v>
      </c>
      <c r="D2036" s="19">
        <v>190.0</v>
      </c>
      <c r="E2036" s="14">
        <v>0.17</v>
      </c>
      <c r="F2036" s="20"/>
      <c r="G2036" s="20"/>
      <c r="H2036" s="91">
        <f t="shared" si="1"/>
        <v>0.17</v>
      </c>
      <c r="I2036" s="5" t="s">
        <v>5978</v>
      </c>
      <c r="J2036" s="5" t="s">
        <v>5979</v>
      </c>
      <c r="K2036" s="5" t="s">
        <v>5980</v>
      </c>
    </row>
    <row r="2037">
      <c r="A2037" s="5" t="s">
        <v>8336</v>
      </c>
      <c r="B2037" s="5" t="s">
        <v>11855</v>
      </c>
      <c r="C2037" s="6">
        <v>1999.0</v>
      </c>
      <c r="D2037" s="6">
        <v>195.0</v>
      </c>
      <c r="E2037" s="14">
        <v>0.2</v>
      </c>
      <c r="F2037" s="20"/>
      <c r="G2037" s="20"/>
      <c r="H2037" s="91">
        <f t="shared" si="1"/>
        <v>0.2</v>
      </c>
      <c r="I2037" s="5" t="s">
        <v>8566</v>
      </c>
      <c r="J2037" s="5" t="s">
        <v>8567</v>
      </c>
      <c r="K2037" s="5" t="s">
        <v>8568</v>
      </c>
    </row>
    <row r="2038">
      <c r="A2038" s="5" t="s">
        <v>2172</v>
      </c>
      <c r="B2038" s="5" t="s">
        <v>12219</v>
      </c>
      <c r="C2038" s="6">
        <v>1999.0</v>
      </c>
      <c r="D2038" s="19">
        <v>243.0</v>
      </c>
      <c r="E2038" s="14">
        <v>0.2</v>
      </c>
      <c r="F2038" s="20"/>
      <c r="G2038" s="20"/>
      <c r="H2038" s="91">
        <f t="shared" si="1"/>
        <v>0.2</v>
      </c>
      <c r="I2038" s="5" t="s">
        <v>2863</v>
      </c>
      <c r="J2038" s="5" t="s">
        <v>2864</v>
      </c>
      <c r="K2038" s="5" t="s">
        <v>2865</v>
      </c>
    </row>
    <row r="2039">
      <c r="A2039" s="5" t="s">
        <v>5584</v>
      </c>
      <c r="B2039" s="5" t="s">
        <v>12222</v>
      </c>
      <c r="C2039" s="6">
        <v>1999.0</v>
      </c>
      <c r="D2039" s="19">
        <v>248.0</v>
      </c>
      <c r="E2039" s="14">
        <v>0.8</v>
      </c>
      <c r="F2039" s="20"/>
      <c r="G2039" s="20"/>
      <c r="H2039" s="91">
        <f t="shared" si="1"/>
        <v>0.8</v>
      </c>
      <c r="I2039" s="5" t="s">
        <v>5981</v>
      </c>
      <c r="J2039" s="5" t="s">
        <v>5982</v>
      </c>
      <c r="K2039" s="5" t="s">
        <v>5983</v>
      </c>
    </row>
    <row r="2040">
      <c r="A2040" s="5" t="s">
        <v>7231</v>
      </c>
      <c r="B2040" s="5" t="s">
        <v>11873</v>
      </c>
      <c r="C2040" s="6">
        <v>1999.0</v>
      </c>
      <c r="D2040" s="6">
        <v>254.0</v>
      </c>
      <c r="E2040" s="14">
        <v>0.2</v>
      </c>
      <c r="F2040" s="20"/>
      <c r="G2040" s="20"/>
      <c r="H2040" s="91">
        <f t="shared" si="1"/>
        <v>0.2</v>
      </c>
      <c r="I2040" s="5" t="s">
        <v>8569</v>
      </c>
      <c r="J2040" s="5" t="s">
        <v>8570</v>
      </c>
      <c r="K2040" s="5" t="s">
        <v>8571</v>
      </c>
    </row>
    <row r="2041">
      <c r="A2041" s="5" t="s">
        <v>1752</v>
      </c>
      <c r="B2041" s="5" t="s">
        <v>12219</v>
      </c>
      <c r="C2041" s="6">
        <v>1999.0</v>
      </c>
      <c r="D2041" s="19">
        <v>270.0</v>
      </c>
      <c r="E2041" s="14">
        <v>2.5</v>
      </c>
      <c r="F2041" s="20"/>
      <c r="G2041" s="20"/>
      <c r="H2041" s="91">
        <f t="shared" si="1"/>
        <v>2.5</v>
      </c>
      <c r="I2041" s="5" t="s">
        <v>2866</v>
      </c>
      <c r="J2041" s="5" t="s">
        <v>2867</v>
      </c>
      <c r="K2041" s="5" t="s">
        <v>2868</v>
      </c>
    </row>
    <row r="2042">
      <c r="A2042" s="5" t="s">
        <v>1660</v>
      </c>
      <c r="B2042" s="5" t="s">
        <v>12219</v>
      </c>
      <c r="C2042" s="6">
        <v>1999.0</v>
      </c>
      <c r="D2042" s="19">
        <v>277.0</v>
      </c>
      <c r="E2042" s="14">
        <v>1.2</v>
      </c>
      <c r="F2042" s="20"/>
      <c r="G2042" s="20"/>
      <c r="H2042" s="91">
        <f t="shared" si="1"/>
        <v>1.2</v>
      </c>
      <c r="I2042" s="5" t="s">
        <v>2870</v>
      </c>
      <c r="J2042" s="5" t="s">
        <v>2871</v>
      </c>
      <c r="K2042" s="5" t="s">
        <v>2872</v>
      </c>
    </row>
    <row r="2043">
      <c r="A2043" s="5" t="s">
        <v>7364</v>
      </c>
      <c r="B2043" s="5" t="s">
        <v>11873</v>
      </c>
      <c r="C2043" s="6">
        <v>1999.0</v>
      </c>
      <c r="D2043" s="6">
        <v>282.0</v>
      </c>
      <c r="E2043" s="14">
        <v>0.2</v>
      </c>
      <c r="F2043" s="20"/>
      <c r="G2043" s="20"/>
      <c r="H2043" s="91">
        <f t="shared" si="1"/>
        <v>0.2</v>
      </c>
      <c r="I2043" s="5" t="s">
        <v>8572</v>
      </c>
      <c r="J2043" s="5" t="s">
        <v>8573</v>
      </c>
      <c r="K2043" s="5" t="s">
        <v>8574</v>
      </c>
    </row>
    <row r="2044">
      <c r="A2044" s="5" t="s">
        <v>7744</v>
      </c>
      <c r="B2044" s="5" t="s">
        <v>11873</v>
      </c>
      <c r="C2044" s="6">
        <v>1999.0</v>
      </c>
      <c r="D2044" s="6">
        <v>283.0</v>
      </c>
      <c r="E2044" s="14">
        <v>0.2</v>
      </c>
      <c r="F2044" s="20"/>
      <c r="G2044" s="20"/>
      <c r="H2044" s="91">
        <f t="shared" si="1"/>
        <v>0.2</v>
      </c>
      <c r="I2044" s="5" t="s">
        <v>8575</v>
      </c>
      <c r="J2044" s="5" t="s">
        <v>8576</v>
      </c>
      <c r="K2044" s="5" t="s">
        <v>8577</v>
      </c>
    </row>
    <row r="2045">
      <c r="A2045" s="5" t="s">
        <v>2808</v>
      </c>
      <c r="B2045" s="5" t="s">
        <v>11838</v>
      </c>
      <c r="C2045" s="6">
        <v>1999.0</v>
      </c>
      <c r="D2045" s="19">
        <v>291.0</v>
      </c>
      <c r="E2045" s="14">
        <v>0.47</v>
      </c>
      <c r="F2045" s="20"/>
      <c r="G2045" s="20"/>
      <c r="H2045" s="91">
        <f t="shared" si="1"/>
        <v>0.47</v>
      </c>
      <c r="I2045" s="5" t="s">
        <v>2873</v>
      </c>
      <c r="J2045" s="5" t="s">
        <v>2874</v>
      </c>
      <c r="K2045" s="5" t="s">
        <v>2875</v>
      </c>
    </row>
    <row r="2046">
      <c r="A2046" s="5" t="s">
        <v>8508</v>
      </c>
      <c r="B2046" s="5" t="s">
        <v>11843</v>
      </c>
      <c r="C2046" s="6">
        <v>1999.0</v>
      </c>
      <c r="D2046" s="6">
        <v>300.0</v>
      </c>
      <c r="E2046" s="14">
        <v>0.45</v>
      </c>
      <c r="F2046" s="20"/>
      <c r="G2046" s="20"/>
      <c r="H2046" s="91">
        <f t="shared" si="1"/>
        <v>0.45</v>
      </c>
      <c r="I2046" s="5" t="s">
        <v>8578</v>
      </c>
      <c r="J2046" s="5" t="s">
        <v>8579</v>
      </c>
      <c r="K2046" s="5" t="s">
        <v>8580</v>
      </c>
    </row>
    <row r="2047">
      <c r="A2047" s="5" t="s">
        <v>7448</v>
      </c>
      <c r="B2047" s="5" t="s">
        <v>11873</v>
      </c>
      <c r="C2047" s="6">
        <v>1999.0</v>
      </c>
      <c r="D2047" s="6">
        <v>315.0</v>
      </c>
      <c r="E2047" s="14">
        <v>0.25</v>
      </c>
      <c r="F2047" s="20"/>
      <c r="G2047" s="20"/>
      <c r="H2047" s="91">
        <f t="shared" si="1"/>
        <v>0.25</v>
      </c>
      <c r="I2047" s="5" t="s">
        <v>8581</v>
      </c>
      <c r="J2047" s="5" t="s">
        <v>8582</v>
      </c>
      <c r="K2047" s="5" t="s">
        <v>8583</v>
      </c>
    </row>
    <row r="2048">
      <c r="A2048" s="5" t="s">
        <v>5596</v>
      </c>
      <c r="B2048" s="5" t="s">
        <v>12247</v>
      </c>
      <c r="C2048" s="6">
        <v>1999.0</v>
      </c>
      <c r="D2048" s="19">
        <v>325.0</v>
      </c>
      <c r="E2048" s="14">
        <v>0.3</v>
      </c>
      <c r="F2048" s="20"/>
      <c r="G2048" s="20"/>
      <c r="H2048" s="91">
        <f t="shared" si="1"/>
        <v>0.3</v>
      </c>
      <c r="I2048" s="5" t="s">
        <v>5984</v>
      </c>
      <c r="J2048" s="5" t="s">
        <v>5985</v>
      </c>
      <c r="K2048" s="5" t="s">
        <v>5986</v>
      </c>
    </row>
    <row r="2049">
      <c r="A2049" s="5" t="s">
        <v>2207</v>
      </c>
      <c r="B2049" s="5" t="s">
        <v>12219</v>
      </c>
      <c r="C2049" s="6">
        <v>1999.0</v>
      </c>
      <c r="D2049" s="19">
        <v>329.0</v>
      </c>
      <c r="E2049" s="14">
        <v>0.18</v>
      </c>
      <c r="F2049" s="20"/>
      <c r="G2049" s="20"/>
      <c r="H2049" s="91">
        <f t="shared" si="1"/>
        <v>0.18</v>
      </c>
      <c r="I2049" s="5" t="s">
        <v>2876</v>
      </c>
      <c r="J2049" s="5" t="s">
        <v>2877</v>
      </c>
      <c r="K2049" s="5" t="s">
        <v>2878</v>
      </c>
    </row>
    <row r="2050">
      <c r="A2050" s="5" t="s">
        <v>2812</v>
      </c>
      <c r="B2050" s="5" t="s">
        <v>12219</v>
      </c>
      <c r="C2050" s="6">
        <v>1999.0</v>
      </c>
      <c r="D2050" s="19">
        <v>331.0</v>
      </c>
      <c r="E2050" s="14">
        <v>0.2</v>
      </c>
      <c r="F2050" s="6">
        <v>1.0</v>
      </c>
      <c r="G2050" s="5" t="s">
        <v>1561</v>
      </c>
      <c r="H2050" s="20">
        <f t="shared" si="1"/>
        <v>0</v>
      </c>
      <c r="I2050" s="5" t="s">
        <v>2879</v>
      </c>
      <c r="J2050" s="5" t="s">
        <v>2880</v>
      </c>
      <c r="K2050" s="5" t="s">
        <v>2881</v>
      </c>
    </row>
    <row r="2051">
      <c r="A2051" s="5" t="s">
        <v>5787</v>
      </c>
      <c r="B2051" s="5" t="s">
        <v>12221</v>
      </c>
      <c r="C2051" s="6">
        <v>1999.0</v>
      </c>
      <c r="D2051" s="19">
        <v>340.0</v>
      </c>
      <c r="E2051" s="14">
        <v>1.13</v>
      </c>
      <c r="F2051" s="20"/>
      <c r="G2051" s="20"/>
      <c r="H2051" s="91">
        <f t="shared" si="1"/>
        <v>1.13</v>
      </c>
      <c r="I2051" s="5" t="s">
        <v>5987</v>
      </c>
      <c r="J2051" s="5" t="s">
        <v>5988</v>
      </c>
      <c r="K2051" s="5" t="s">
        <v>5989</v>
      </c>
    </row>
    <row r="2052">
      <c r="A2052" s="5" t="s">
        <v>5535</v>
      </c>
      <c r="B2052" s="5" t="s">
        <v>12247</v>
      </c>
      <c r="C2052" s="6">
        <v>1999.0</v>
      </c>
      <c r="D2052" s="19">
        <v>345.0</v>
      </c>
      <c r="E2052" s="14">
        <v>0.3</v>
      </c>
      <c r="F2052" s="20"/>
      <c r="G2052" s="20"/>
      <c r="H2052" s="91">
        <f t="shared" si="1"/>
        <v>0.3</v>
      </c>
      <c r="I2052" s="5" t="s">
        <v>5990</v>
      </c>
      <c r="J2052" s="5" t="s">
        <v>5991</v>
      </c>
      <c r="K2052" s="5" t="s">
        <v>5992</v>
      </c>
    </row>
    <row r="2053">
      <c r="A2053" s="5" t="s">
        <v>5656</v>
      </c>
      <c r="B2053" s="5" t="s">
        <v>12238</v>
      </c>
      <c r="C2053" s="6">
        <v>1999.0</v>
      </c>
      <c r="D2053" s="19">
        <v>350.0</v>
      </c>
      <c r="E2053" s="14">
        <v>0.35</v>
      </c>
      <c r="F2053" s="20"/>
      <c r="G2053" s="20"/>
      <c r="H2053" s="91">
        <f t="shared" si="1"/>
        <v>0.35</v>
      </c>
      <c r="I2053" s="5" t="s">
        <v>5993</v>
      </c>
      <c r="J2053" s="5" t="s">
        <v>5994</v>
      </c>
      <c r="K2053" s="5" t="s">
        <v>5995</v>
      </c>
    </row>
    <row r="2054">
      <c r="A2054" s="5" t="s">
        <v>2337</v>
      </c>
      <c r="B2054" s="5" t="s">
        <v>12219</v>
      </c>
      <c r="C2054" s="6">
        <v>1999.0</v>
      </c>
      <c r="D2054" s="19">
        <v>355.0</v>
      </c>
      <c r="E2054" s="14">
        <v>0.4</v>
      </c>
      <c r="F2054" s="20"/>
      <c r="G2054" s="20"/>
      <c r="H2054" s="91">
        <f t="shared" si="1"/>
        <v>0.4</v>
      </c>
      <c r="I2054" s="5" t="s">
        <v>2882</v>
      </c>
      <c r="J2054" s="5" t="s">
        <v>2883</v>
      </c>
      <c r="K2054" s="5" t="s">
        <v>2884</v>
      </c>
    </row>
    <row r="2055">
      <c r="A2055" s="5" t="s">
        <v>8148</v>
      </c>
      <c r="B2055" s="5" t="s">
        <v>11873</v>
      </c>
      <c r="C2055" s="6">
        <v>1999.0</v>
      </c>
      <c r="D2055" s="6">
        <v>365.0</v>
      </c>
      <c r="E2055" s="14">
        <v>0.12</v>
      </c>
      <c r="F2055" s="20"/>
      <c r="G2055" s="20"/>
      <c r="H2055" s="91">
        <f t="shared" si="1"/>
        <v>0.12</v>
      </c>
      <c r="I2055" s="5" t="s">
        <v>8584</v>
      </c>
      <c r="J2055" s="5" t="s">
        <v>8585</v>
      </c>
      <c r="K2055" s="5" t="s">
        <v>8586</v>
      </c>
    </row>
    <row r="2056">
      <c r="A2056" s="5" t="s">
        <v>2804</v>
      </c>
      <c r="B2056" s="5" t="s">
        <v>11838</v>
      </c>
      <c r="C2056" s="6">
        <v>1999.0</v>
      </c>
      <c r="D2056" s="19">
        <v>369.0</v>
      </c>
      <c r="E2056" s="14">
        <v>0.22</v>
      </c>
      <c r="F2056" s="20"/>
      <c r="G2056" s="20"/>
      <c r="H2056" s="91">
        <f t="shared" si="1"/>
        <v>0.22</v>
      </c>
      <c r="I2056" s="5" t="s">
        <v>2885</v>
      </c>
      <c r="J2056" s="5" t="s">
        <v>2886</v>
      </c>
      <c r="K2056" s="5" t="s">
        <v>2887</v>
      </c>
    </row>
    <row r="2057">
      <c r="A2057" s="5" t="s">
        <v>2427</v>
      </c>
      <c r="B2057" s="5" t="s">
        <v>12219</v>
      </c>
      <c r="C2057" s="6">
        <v>1999.0</v>
      </c>
      <c r="D2057" s="19">
        <v>380.0</v>
      </c>
      <c r="E2057" s="14">
        <v>0.68</v>
      </c>
      <c r="F2057" s="20"/>
      <c r="G2057" s="20"/>
      <c r="H2057" s="91">
        <f t="shared" si="1"/>
        <v>0.68</v>
      </c>
      <c r="I2057" s="5" t="s">
        <v>2888</v>
      </c>
      <c r="J2057" s="5" t="s">
        <v>2889</v>
      </c>
      <c r="K2057" s="5" t="s">
        <v>2890</v>
      </c>
    </row>
    <row r="2058">
      <c r="A2058" s="5" t="s">
        <v>7653</v>
      </c>
      <c r="B2058" s="5" t="s">
        <v>11843</v>
      </c>
      <c r="C2058" s="6">
        <v>1999.0</v>
      </c>
      <c r="D2058" s="6">
        <v>385.0</v>
      </c>
      <c r="E2058" s="14">
        <v>0.17</v>
      </c>
      <c r="F2058" s="20"/>
      <c r="G2058" s="20"/>
      <c r="H2058" s="91">
        <f t="shared" si="1"/>
        <v>0.17</v>
      </c>
      <c r="I2058" s="5" t="s">
        <v>8587</v>
      </c>
      <c r="J2058" s="5" t="s">
        <v>8588</v>
      </c>
      <c r="K2058" s="5" t="s">
        <v>8589</v>
      </c>
    </row>
    <row r="2059">
      <c r="A2059" s="5" t="s">
        <v>7359</v>
      </c>
      <c r="B2059" s="5" t="s">
        <v>11843</v>
      </c>
      <c r="C2059" s="6">
        <v>1999.0</v>
      </c>
      <c r="D2059" s="6">
        <v>395.0</v>
      </c>
      <c r="E2059" s="14">
        <v>1.5</v>
      </c>
      <c r="F2059" s="20"/>
      <c r="G2059" s="20"/>
      <c r="H2059" s="91">
        <f t="shared" si="1"/>
        <v>1.5</v>
      </c>
      <c r="I2059" s="5" t="s">
        <v>8590</v>
      </c>
      <c r="J2059" s="5" t="s">
        <v>8591</v>
      </c>
      <c r="K2059" s="5" t="s">
        <v>8592</v>
      </c>
    </row>
    <row r="2060">
      <c r="A2060" s="5" t="s">
        <v>1860</v>
      </c>
      <c r="B2060" s="5" t="s">
        <v>12219</v>
      </c>
      <c r="C2060" s="6">
        <v>1999.0</v>
      </c>
      <c r="D2060" s="19">
        <v>398.0</v>
      </c>
      <c r="E2060" s="14">
        <v>1.13</v>
      </c>
      <c r="F2060" s="20"/>
      <c r="G2060" s="20"/>
      <c r="H2060" s="91">
        <f t="shared" si="1"/>
        <v>1.13</v>
      </c>
      <c r="I2060" s="5" t="s">
        <v>2891</v>
      </c>
      <c r="J2060" s="5" t="s">
        <v>2892</v>
      </c>
      <c r="K2060" s="5" t="s">
        <v>2893</v>
      </c>
    </row>
    <row r="2061">
      <c r="A2061" s="5" t="s">
        <v>2362</v>
      </c>
      <c r="B2061" s="5" t="s">
        <v>12219</v>
      </c>
      <c r="C2061" s="6">
        <v>1999.0</v>
      </c>
      <c r="D2061" s="19">
        <v>399.0</v>
      </c>
      <c r="E2061" s="14">
        <v>0.23</v>
      </c>
      <c r="F2061" s="20"/>
      <c r="G2061" s="20"/>
      <c r="H2061" s="91">
        <f t="shared" si="1"/>
        <v>0.23</v>
      </c>
      <c r="I2061" s="5" t="s">
        <v>2894</v>
      </c>
      <c r="J2061" s="5" t="s">
        <v>2895</v>
      </c>
      <c r="K2061" s="5" t="s">
        <v>2896</v>
      </c>
    </row>
    <row r="2062">
      <c r="A2062" s="5" t="s">
        <v>2227</v>
      </c>
      <c r="B2062" s="5" t="s">
        <v>12219</v>
      </c>
      <c r="C2062" s="6">
        <v>1999.0</v>
      </c>
      <c r="D2062" s="19">
        <v>418.0</v>
      </c>
      <c r="E2062" s="14">
        <v>1.25</v>
      </c>
      <c r="F2062" s="20"/>
      <c r="G2062" s="20"/>
      <c r="H2062" s="91">
        <f t="shared" si="1"/>
        <v>1.25</v>
      </c>
      <c r="I2062" s="5" t="s">
        <v>2897</v>
      </c>
      <c r="J2062" s="5" t="s">
        <v>2898</v>
      </c>
      <c r="K2062" s="5" t="s">
        <v>2899</v>
      </c>
    </row>
    <row r="2063">
      <c r="A2063" s="5" t="s">
        <v>8039</v>
      </c>
      <c r="B2063" s="5" t="s">
        <v>11873</v>
      </c>
      <c r="C2063" s="6">
        <v>1999.0</v>
      </c>
      <c r="D2063" s="6">
        <v>420.0</v>
      </c>
      <c r="E2063" s="14">
        <v>0.2</v>
      </c>
      <c r="F2063" s="20"/>
      <c r="G2063" s="20"/>
      <c r="H2063" s="91">
        <f t="shared" si="1"/>
        <v>0.2</v>
      </c>
      <c r="I2063" s="5" t="s">
        <v>8593</v>
      </c>
      <c r="J2063" s="5" t="s">
        <v>8594</v>
      </c>
      <c r="K2063" s="5" t="s">
        <v>8595</v>
      </c>
    </row>
    <row r="2064">
      <c r="A2064" s="5" t="s">
        <v>2261</v>
      </c>
      <c r="B2064" s="5" t="s">
        <v>12219</v>
      </c>
      <c r="C2064" s="6">
        <v>1999.0</v>
      </c>
      <c r="D2064" s="19">
        <v>423.0</v>
      </c>
      <c r="E2064" s="14">
        <v>1.39</v>
      </c>
      <c r="F2064" s="20"/>
      <c r="G2064" s="20"/>
      <c r="H2064" s="91">
        <f t="shared" si="1"/>
        <v>1.39</v>
      </c>
      <c r="I2064" s="5" t="s">
        <v>2900</v>
      </c>
      <c r="J2064" s="5" t="s">
        <v>2901</v>
      </c>
      <c r="K2064" s="5" t="s">
        <v>2902</v>
      </c>
    </row>
    <row r="2065">
      <c r="A2065" s="5" t="s">
        <v>7256</v>
      </c>
      <c r="B2065" s="5" t="s">
        <v>11863</v>
      </c>
      <c r="C2065" s="6">
        <v>2000.0</v>
      </c>
      <c r="D2065" s="6">
        <v>1.0</v>
      </c>
      <c r="E2065" s="14">
        <v>1.0</v>
      </c>
      <c r="F2065" s="20"/>
      <c r="G2065" s="20"/>
      <c r="H2065" s="91">
        <f t="shared" si="1"/>
        <v>1</v>
      </c>
      <c r="I2065" s="5" t="s">
        <v>8596</v>
      </c>
      <c r="J2065" s="5" t="s">
        <v>8597</v>
      </c>
      <c r="K2065" s="5" t="s">
        <v>8598</v>
      </c>
    </row>
    <row r="2066">
      <c r="A2066" s="5" t="s">
        <v>1853</v>
      </c>
      <c r="B2066" s="5" t="s">
        <v>12219</v>
      </c>
      <c r="C2066" s="6">
        <v>2000.0</v>
      </c>
      <c r="D2066" s="19">
        <v>2.0</v>
      </c>
      <c r="E2066" s="14">
        <v>1.25</v>
      </c>
      <c r="F2066" s="20"/>
      <c r="G2066" s="20"/>
      <c r="H2066" s="91">
        <f t="shared" si="1"/>
        <v>1.25</v>
      </c>
      <c r="I2066" s="5" t="s">
        <v>2904</v>
      </c>
      <c r="J2066" s="5" t="s">
        <v>2905</v>
      </c>
      <c r="K2066" s="5" t="s">
        <v>2906</v>
      </c>
    </row>
    <row r="2067">
      <c r="A2067" s="5" t="s">
        <v>1860</v>
      </c>
      <c r="B2067" s="5" t="s">
        <v>12219</v>
      </c>
      <c r="C2067" s="6">
        <v>2000.0</v>
      </c>
      <c r="D2067" s="19">
        <v>3.0</v>
      </c>
      <c r="E2067" s="14">
        <v>0.6</v>
      </c>
      <c r="F2067" s="20"/>
      <c r="G2067" s="20"/>
      <c r="H2067" s="91">
        <f t="shared" si="1"/>
        <v>0.6</v>
      </c>
      <c r="I2067" s="5" t="s">
        <v>2907</v>
      </c>
      <c r="J2067" s="5" t="s">
        <v>2908</v>
      </c>
      <c r="K2067" s="5" t="s">
        <v>2909</v>
      </c>
    </row>
    <row r="2068">
      <c r="A2068" s="5" t="s">
        <v>1752</v>
      </c>
      <c r="B2068" s="5" t="s">
        <v>12219</v>
      </c>
      <c r="C2068" s="6">
        <v>2000.0</v>
      </c>
      <c r="D2068" s="19">
        <v>4.0</v>
      </c>
      <c r="E2068" s="14">
        <v>1.1</v>
      </c>
      <c r="F2068" s="20"/>
      <c r="G2068" s="20"/>
      <c r="H2068" s="91">
        <f t="shared" si="1"/>
        <v>1.1</v>
      </c>
      <c r="I2068" s="5" t="s">
        <v>2911</v>
      </c>
      <c r="J2068" s="5" t="s">
        <v>2912</v>
      </c>
      <c r="K2068" s="5" t="s">
        <v>2913</v>
      </c>
    </row>
    <row r="2069">
      <c r="A2069" s="5" t="s">
        <v>7470</v>
      </c>
      <c r="B2069" s="5" t="s">
        <v>11873</v>
      </c>
      <c r="C2069" s="6">
        <v>2000.0</v>
      </c>
      <c r="D2069" s="6">
        <v>5.0</v>
      </c>
      <c r="E2069" s="14">
        <v>0.24</v>
      </c>
      <c r="F2069" s="20"/>
      <c r="G2069" s="20"/>
      <c r="H2069" s="91">
        <f t="shared" si="1"/>
        <v>0.24</v>
      </c>
      <c r="I2069" s="5" t="s">
        <v>8599</v>
      </c>
      <c r="J2069" s="5" t="s">
        <v>8600</v>
      </c>
      <c r="K2069" s="5" t="s">
        <v>8601</v>
      </c>
    </row>
    <row r="2070">
      <c r="A2070" s="5" t="s">
        <v>2449</v>
      </c>
      <c r="B2070" s="5" t="s">
        <v>12219</v>
      </c>
      <c r="C2070" s="6">
        <v>2000.0</v>
      </c>
      <c r="D2070" s="19">
        <v>15.0</v>
      </c>
      <c r="E2070" s="14">
        <v>1.25</v>
      </c>
      <c r="F2070" s="20"/>
      <c r="G2070" s="20"/>
      <c r="H2070" s="91">
        <f t="shared" si="1"/>
        <v>1.25</v>
      </c>
      <c r="I2070" s="5" t="s">
        <v>2914</v>
      </c>
      <c r="J2070" s="5" t="s">
        <v>2915</v>
      </c>
      <c r="K2070" s="5" t="s">
        <v>2916</v>
      </c>
    </row>
    <row r="2071">
      <c r="A2071" s="5" t="s">
        <v>7475</v>
      </c>
      <c r="B2071" s="5" t="s">
        <v>11863</v>
      </c>
      <c r="C2071" s="6">
        <v>2000.0</v>
      </c>
      <c r="D2071" s="6">
        <v>31.0</v>
      </c>
      <c r="E2071" s="14">
        <v>0.3</v>
      </c>
      <c r="F2071" s="20"/>
      <c r="G2071" s="20"/>
      <c r="H2071" s="91">
        <f t="shared" si="1"/>
        <v>0.3</v>
      </c>
      <c r="I2071" s="5" t="s">
        <v>8602</v>
      </c>
      <c r="J2071" s="5" t="s">
        <v>8603</v>
      </c>
      <c r="K2071" s="5" t="s">
        <v>8604</v>
      </c>
    </row>
    <row r="2072">
      <c r="A2072" s="5" t="s">
        <v>7688</v>
      </c>
      <c r="B2072" s="5" t="s">
        <v>11873</v>
      </c>
      <c r="C2072" s="6">
        <v>2000.0</v>
      </c>
      <c r="D2072" s="6">
        <v>40.0</v>
      </c>
      <c r="E2072" s="14">
        <v>0.35</v>
      </c>
      <c r="F2072" s="20"/>
      <c r="G2072" s="20"/>
      <c r="H2072" s="91">
        <f t="shared" si="1"/>
        <v>0.35</v>
      </c>
      <c r="I2072" s="5" t="s">
        <v>8605</v>
      </c>
      <c r="J2072" s="5" t="s">
        <v>8606</v>
      </c>
      <c r="K2072" s="5" t="s">
        <v>8607</v>
      </c>
    </row>
    <row r="2073">
      <c r="A2073" s="5" t="s">
        <v>5699</v>
      </c>
      <c r="B2073" s="5" t="s">
        <v>12296</v>
      </c>
      <c r="C2073" s="6">
        <v>2000.0</v>
      </c>
      <c r="D2073" s="19">
        <v>45.0</v>
      </c>
      <c r="E2073" s="14">
        <v>1.07</v>
      </c>
      <c r="F2073" s="20"/>
      <c r="G2073" s="20"/>
      <c r="H2073" s="91">
        <f t="shared" si="1"/>
        <v>1.07</v>
      </c>
      <c r="I2073" s="5" t="s">
        <v>5996</v>
      </c>
      <c r="J2073" s="5" t="s">
        <v>5997</v>
      </c>
      <c r="K2073" s="5" t="s">
        <v>5998</v>
      </c>
    </row>
    <row r="2074">
      <c r="A2074" s="5" t="s">
        <v>7728</v>
      </c>
      <c r="B2074" s="5" t="s">
        <v>11855</v>
      </c>
      <c r="C2074" s="6">
        <v>2000.0</v>
      </c>
      <c r="D2074" s="6">
        <v>50.0</v>
      </c>
      <c r="E2074" s="14">
        <v>0.5</v>
      </c>
      <c r="F2074" s="20"/>
      <c r="G2074" s="20"/>
      <c r="H2074" s="91">
        <f t="shared" si="1"/>
        <v>0.5</v>
      </c>
      <c r="I2074" s="5" t="s">
        <v>8608</v>
      </c>
      <c r="J2074" s="5" t="s">
        <v>8609</v>
      </c>
      <c r="K2074" s="5" t="s">
        <v>8610</v>
      </c>
    </row>
    <row r="2075">
      <c r="A2075" s="5" t="s">
        <v>2227</v>
      </c>
      <c r="B2075" s="5" t="s">
        <v>12219</v>
      </c>
      <c r="C2075" s="6">
        <v>2000.0</v>
      </c>
      <c r="D2075" s="19">
        <v>51.0</v>
      </c>
      <c r="E2075" s="14">
        <v>1.09</v>
      </c>
      <c r="F2075" s="20"/>
      <c r="G2075" s="20"/>
      <c r="H2075" s="91">
        <f t="shared" si="1"/>
        <v>1.09</v>
      </c>
      <c r="I2075" s="5" t="s">
        <v>2917</v>
      </c>
      <c r="J2075" s="5" t="s">
        <v>2918</v>
      </c>
      <c r="K2075" s="5" t="s">
        <v>2919</v>
      </c>
    </row>
    <row r="2076">
      <c r="A2076" s="5" t="s">
        <v>2261</v>
      </c>
      <c r="B2076" s="5" t="s">
        <v>12219</v>
      </c>
      <c r="C2076" s="6">
        <v>2000.0</v>
      </c>
      <c r="D2076" s="19">
        <v>55.0</v>
      </c>
      <c r="E2076" s="14">
        <v>1.0</v>
      </c>
      <c r="F2076" s="20"/>
      <c r="G2076" s="20"/>
      <c r="H2076" s="91">
        <f t="shared" si="1"/>
        <v>1</v>
      </c>
      <c r="I2076" s="5" t="s">
        <v>2920</v>
      </c>
      <c r="J2076" s="5" t="s">
        <v>2921</v>
      </c>
      <c r="K2076" s="5" t="s">
        <v>2922</v>
      </c>
    </row>
    <row r="2077">
      <c r="A2077" s="5" t="s">
        <v>2498</v>
      </c>
      <c r="B2077" s="5" t="s">
        <v>12219</v>
      </c>
      <c r="C2077" s="6">
        <v>2000.0</v>
      </c>
      <c r="D2077" s="19">
        <v>60.0</v>
      </c>
      <c r="E2077" s="14">
        <v>0.93</v>
      </c>
      <c r="F2077" s="20"/>
      <c r="G2077" s="20"/>
      <c r="H2077" s="91">
        <f t="shared" si="1"/>
        <v>0.93</v>
      </c>
      <c r="I2077" s="5" t="s">
        <v>2923</v>
      </c>
      <c r="J2077" s="5" t="s">
        <v>2924</v>
      </c>
      <c r="K2077" s="5" t="s">
        <v>2925</v>
      </c>
    </row>
    <row r="2078">
      <c r="A2078" s="5" t="s">
        <v>2362</v>
      </c>
      <c r="B2078" s="5" t="s">
        <v>12219</v>
      </c>
      <c r="C2078" s="6">
        <v>2000.0</v>
      </c>
      <c r="D2078" s="19">
        <v>64.0</v>
      </c>
      <c r="E2078" s="14">
        <v>0.35</v>
      </c>
      <c r="F2078" s="20"/>
      <c r="G2078" s="20"/>
      <c r="H2078" s="91">
        <f t="shared" si="1"/>
        <v>0.35</v>
      </c>
      <c r="I2078" s="5" t="s">
        <v>2926</v>
      </c>
      <c r="J2078" s="5" t="s">
        <v>2927</v>
      </c>
      <c r="K2078" s="5" t="s">
        <v>2928</v>
      </c>
    </row>
    <row r="2079">
      <c r="A2079" s="5" t="s">
        <v>7744</v>
      </c>
      <c r="B2079" s="5" t="s">
        <v>11873</v>
      </c>
      <c r="C2079" s="6">
        <v>2000.0</v>
      </c>
      <c r="D2079" s="6">
        <v>66.0</v>
      </c>
      <c r="E2079" s="14">
        <v>0.2</v>
      </c>
      <c r="F2079" s="20"/>
      <c r="G2079" s="20"/>
      <c r="H2079" s="91">
        <f t="shared" si="1"/>
        <v>0.2</v>
      </c>
      <c r="I2079" s="5" t="s">
        <v>8611</v>
      </c>
      <c r="J2079" s="5" t="s">
        <v>8612</v>
      </c>
      <c r="K2079" s="5" t="s">
        <v>8613</v>
      </c>
    </row>
    <row r="2080">
      <c r="A2080" s="5" t="s">
        <v>5272</v>
      </c>
      <c r="B2080" s="5" t="s">
        <v>12238</v>
      </c>
      <c r="C2080" s="6">
        <v>2000.0</v>
      </c>
      <c r="D2080" s="19">
        <v>71.0</v>
      </c>
      <c r="E2080" s="14">
        <v>0.2</v>
      </c>
      <c r="F2080" s="20"/>
      <c r="G2080" s="20"/>
      <c r="H2080" s="91">
        <f t="shared" si="1"/>
        <v>0.2</v>
      </c>
      <c r="I2080" s="5" t="s">
        <v>5999</v>
      </c>
      <c r="J2080" s="5" t="s">
        <v>6000</v>
      </c>
      <c r="K2080" s="5" t="s">
        <v>6001</v>
      </c>
    </row>
    <row r="2081">
      <c r="A2081" s="5" t="s">
        <v>5535</v>
      </c>
      <c r="B2081" s="5" t="s">
        <v>12247</v>
      </c>
      <c r="C2081" s="6">
        <v>2000.0</v>
      </c>
      <c r="D2081" s="19">
        <v>85.0</v>
      </c>
      <c r="E2081" s="14">
        <v>0.28</v>
      </c>
      <c r="F2081" s="20"/>
      <c r="G2081" s="20"/>
      <c r="H2081" s="91">
        <f t="shared" si="1"/>
        <v>0.28</v>
      </c>
      <c r="I2081" s="5" t="s">
        <v>6002</v>
      </c>
      <c r="J2081" s="5" t="s">
        <v>6003</v>
      </c>
      <c r="K2081" s="5" t="s">
        <v>6004</v>
      </c>
    </row>
    <row r="2082">
      <c r="A2082" s="5" t="s">
        <v>5637</v>
      </c>
      <c r="B2082" s="5" t="s">
        <v>12238</v>
      </c>
      <c r="C2082" s="6">
        <v>2000.0</v>
      </c>
      <c r="D2082" s="19">
        <v>89.0</v>
      </c>
      <c r="E2082" s="14">
        <v>0.52</v>
      </c>
      <c r="F2082" s="20"/>
      <c r="G2082" s="20"/>
      <c r="H2082" s="91">
        <f t="shared" si="1"/>
        <v>0.52</v>
      </c>
      <c r="I2082" s="5" t="s">
        <v>6005</v>
      </c>
      <c r="J2082" s="5" t="s">
        <v>6006</v>
      </c>
      <c r="K2082" s="5" t="s">
        <v>6007</v>
      </c>
    </row>
    <row r="2083">
      <c r="A2083" s="5" t="s">
        <v>8039</v>
      </c>
      <c r="B2083" s="5" t="s">
        <v>11873</v>
      </c>
      <c r="C2083" s="6">
        <v>2000.0</v>
      </c>
      <c r="D2083" s="6">
        <v>93.0</v>
      </c>
      <c r="E2083" s="14">
        <v>0.2</v>
      </c>
      <c r="F2083" s="20"/>
      <c r="G2083" s="20"/>
      <c r="H2083" s="91">
        <f t="shared" si="1"/>
        <v>0.2</v>
      </c>
      <c r="I2083" s="5" t="s">
        <v>8614</v>
      </c>
      <c r="J2083" s="5" t="s">
        <v>8615</v>
      </c>
      <c r="K2083" s="5" t="s">
        <v>8616</v>
      </c>
    </row>
    <row r="2084">
      <c r="A2084" s="5" t="s">
        <v>8508</v>
      </c>
      <c r="B2084" s="5" t="s">
        <v>11843</v>
      </c>
      <c r="C2084" s="6">
        <v>2000.0</v>
      </c>
      <c r="D2084" s="6">
        <v>100.0</v>
      </c>
      <c r="E2084" s="14">
        <v>0.6</v>
      </c>
      <c r="F2084" s="20"/>
      <c r="G2084" s="20"/>
      <c r="H2084" s="91">
        <f t="shared" si="1"/>
        <v>0.6</v>
      </c>
      <c r="I2084" s="5" t="s">
        <v>8617</v>
      </c>
      <c r="J2084" s="5" t="s">
        <v>8618</v>
      </c>
      <c r="K2084" s="5" t="s">
        <v>8619</v>
      </c>
    </row>
    <row r="2085">
      <c r="A2085" s="5" t="s">
        <v>1660</v>
      </c>
      <c r="B2085" s="5" t="s">
        <v>12219</v>
      </c>
      <c r="C2085" s="6">
        <v>2000.0</v>
      </c>
      <c r="D2085" s="19">
        <v>104.0</v>
      </c>
      <c r="E2085" s="14">
        <v>0.45</v>
      </c>
      <c r="F2085" s="20"/>
      <c r="G2085" s="20"/>
      <c r="H2085" s="91">
        <f t="shared" si="1"/>
        <v>0.45</v>
      </c>
      <c r="I2085" s="5" t="s">
        <v>2929</v>
      </c>
      <c r="J2085" s="5" t="s">
        <v>2930</v>
      </c>
      <c r="K2085" s="5" t="s">
        <v>2931</v>
      </c>
    </row>
    <row r="2086">
      <c r="A2086" s="5" t="s">
        <v>7590</v>
      </c>
      <c r="B2086" s="5" t="s">
        <v>11855</v>
      </c>
      <c r="C2086" s="6">
        <v>2000.0</v>
      </c>
      <c r="D2086" s="6">
        <v>105.0</v>
      </c>
      <c r="E2086" s="14">
        <v>0.2</v>
      </c>
      <c r="F2086" s="20"/>
      <c r="G2086" s="20"/>
      <c r="H2086" s="91">
        <f t="shared" si="1"/>
        <v>0.2</v>
      </c>
      <c r="I2086" s="5" t="s">
        <v>8620</v>
      </c>
      <c r="J2086" s="5" t="s">
        <v>8621</v>
      </c>
      <c r="K2086" s="5" t="s">
        <v>8622</v>
      </c>
    </row>
    <row r="2087">
      <c r="A2087" s="5" t="s">
        <v>2804</v>
      </c>
      <c r="B2087" s="5" t="s">
        <v>11838</v>
      </c>
      <c r="C2087" s="6">
        <v>2000.0</v>
      </c>
      <c r="D2087" s="19">
        <v>109.0</v>
      </c>
      <c r="E2087" s="14">
        <v>0.2</v>
      </c>
      <c r="F2087" s="20"/>
      <c r="G2087" s="20"/>
      <c r="H2087" s="91">
        <f t="shared" si="1"/>
        <v>0.2</v>
      </c>
      <c r="I2087" s="5" t="s">
        <v>2932</v>
      </c>
      <c r="J2087" s="5" t="s">
        <v>2933</v>
      </c>
      <c r="K2087" s="5" t="s">
        <v>2934</v>
      </c>
    </row>
    <row r="2088">
      <c r="A2088" s="5" t="s">
        <v>7653</v>
      </c>
      <c r="B2088" s="5" t="s">
        <v>11843</v>
      </c>
      <c r="C2088" s="6">
        <v>2000.0</v>
      </c>
      <c r="D2088" s="6">
        <v>120.0</v>
      </c>
      <c r="E2088" s="14">
        <v>0.2</v>
      </c>
      <c r="F2088" s="20"/>
      <c r="G2088" s="20"/>
      <c r="H2088" s="91">
        <f t="shared" si="1"/>
        <v>0.2</v>
      </c>
      <c r="I2088" s="5" t="s">
        <v>8623</v>
      </c>
      <c r="J2088" s="5" t="s">
        <v>8624</v>
      </c>
      <c r="K2088" s="5" t="s">
        <v>8625</v>
      </c>
    </row>
    <row r="2089">
      <c r="A2089" s="5" t="s">
        <v>2207</v>
      </c>
      <c r="B2089" s="5" t="s">
        <v>12219</v>
      </c>
      <c r="C2089" s="6">
        <v>2000.0</v>
      </c>
      <c r="D2089" s="19">
        <v>125.0</v>
      </c>
      <c r="E2089" s="14">
        <v>0.31</v>
      </c>
      <c r="F2089" s="20"/>
      <c r="G2089" s="20"/>
      <c r="H2089" s="91">
        <f t="shared" si="1"/>
        <v>0.31</v>
      </c>
      <c r="I2089" s="5" t="s">
        <v>2935</v>
      </c>
      <c r="J2089" s="5" t="s">
        <v>2936</v>
      </c>
      <c r="K2089" s="5" t="s">
        <v>2937</v>
      </c>
    </row>
    <row r="2090">
      <c r="A2090" s="5" t="s">
        <v>8072</v>
      </c>
      <c r="B2090" s="5" t="s">
        <v>11855</v>
      </c>
      <c r="C2090" s="6">
        <v>2000.0</v>
      </c>
      <c r="D2090" s="6">
        <v>129.0</v>
      </c>
      <c r="E2090" s="14">
        <v>0.2</v>
      </c>
      <c r="F2090" s="20"/>
      <c r="G2090" s="20"/>
      <c r="H2090" s="91">
        <f t="shared" si="1"/>
        <v>0.2</v>
      </c>
      <c r="I2090" s="5" t="s">
        <v>8626</v>
      </c>
      <c r="J2090" s="5" t="s">
        <v>8627</v>
      </c>
      <c r="K2090" s="5" t="s">
        <v>8628</v>
      </c>
    </row>
    <row r="2091">
      <c r="A2091" s="5" t="s">
        <v>7231</v>
      </c>
      <c r="B2091" s="5" t="s">
        <v>11873</v>
      </c>
      <c r="C2091" s="6">
        <v>2000.0</v>
      </c>
      <c r="D2091" s="6">
        <v>131.0</v>
      </c>
      <c r="E2091" s="14">
        <v>0.2</v>
      </c>
      <c r="F2091" s="20"/>
      <c r="G2091" s="20"/>
      <c r="H2091" s="91">
        <f t="shared" si="1"/>
        <v>0.2</v>
      </c>
      <c r="I2091" s="5" t="s">
        <v>8629</v>
      </c>
      <c r="J2091" s="5" t="s">
        <v>8630</v>
      </c>
      <c r="K2091" s="5" t="s">
        <v>8631</v>
      </c>
    </row>
    <row r="2092">
      <c r="A2092" s="5" t="s">
        <v>5584</v>
      </c>
      <c r="B2092" s="5" t="s">
        <v>12222</v>
      </c>
      <c r="C2092" s="6">
        <v>2000.0</v>
      </c>
      <c r="D2092" s="19">
        <v>140.0</v>
      </c>
      <c r="E2092" s="14">
        <v>0.79</v>
      </c>
      <c r="F2092" s="20"/>
      <c r="G2092" s="20"/>
      <c r="H2092" s="91">
        <f t="shared" si="1"/>
        <v>0.79</v>
      </c>
      <c r="I2092" s="5" t="s">
        <v>6008</v>
      </c>
      <c r="J2092" s="5" t="s">
        <v>6009</v>
      </c>
      <c r="K2092" s="5" t="s">
        <v>6010</v>
      </c>
    </row>
    <row r="2093">
      <c r="A2093" s="5" t="s">
        <v>5716</v>
      </c>
      <c r="B2093" s="5" t="s">
        <v>12227</v>
      </c>
      <c r="C2093" s="6">
        <v>2000.0</v>
      </c>
      <c r="D2093" s="19">
        <v>143.0</v>
      </c>
      <c r="E2093" s="14">
        <v>0.3</v>
      </c>
      <c r="F2093" s="20"/>
      <c r="G2093" s="20"/>
      <c r="H2093" s="91">
        <f t="shared" si="1"/>
        <v>0.3</v>
      </c>
      <c r="I2093" s="5" t="s">
        <v>6011</v>
      </c>
      <c r="J2093" s="5" t="s">
        <v>6012</v>
      </c>
      <c r="K2093" s="5" t="s">
        <v>6013</v>
      </c>
    </row>
    <row r="2094">
      <c r="A2094" s="5" t="s">
        <v>5656</v>
      </c>
      <c r="B2094" s="5" t="s">
        <v>12238</v>
      </c>
      <c r="C2094" s="6">
        <v>2000.0</v>
      </c>
      <c r="D2094" s="19">
        <v>150.0</v>
      </c>
      <c r="E2094" s="14">
        <v>0.22</v>
      </c>
      <c r="F2094" s="20"/>
      <c r="G2094" s="20"/>
      <c r="H2094" s="91">
        <f t="shared" si="1"/>
        <v>0.22</v>
      </c>
      <c r="I2094" s="5" t="s">
        <v>6014</v>
      </c>
      <c r="J2094" s="5" t="s">
        <v>6015</v>
      </c>
      <c r="K2094" s="5" t="s">
        <v>6016</v>
      </c>
    </row>
    <row r="2095">
      <c r="A2095" s="5" t="s">
        <v>7851</v>
      </c>
      <c r="B2095" s="5" t="s">
        <v>11863</v>
      </c>
      <c r="C2095" s="6">
        <v>2000.0</v>
      </c>
      <c r="D2095" s="6">
        <v>165.0</v>
      </c>
      <c r="E2095" s="14">
        <v>0.2</v>
      </c>
      <c r="F2095" s="20"/>
      <c r="G2095" s="20"/>
      <c r="H2095" s="91">
        <f t="shared" si="1"/>
        <v>0.2</v>
      </c>
      <c r="I2095" s="5" t="s">
        <v>8632</v>
      </c>
      <c r="J2095" s="5" t="s">
        <v>8633</v>
      </c>
      <c r="K2095" s="5" t="s">
        <v>8634</v>
      </c>
    </row>
    <row r="2096">
      <c r="A2096" s="5" t="s">
        <v>7239</v>
      </c>
      <c r="B2096" s="5" t="s">
        <v>11843</v>
      </c>
      <c r="C2096" s="6">
        <v>2000.0</v>
      </c>
      <c r="D2096" s="6">
        <v>170.0</v>
      </c>
      <c r="E2096" s="14">
        <v>0.35</v>
      </c>
      <c r="F2096" s="20"/>
      <c r="G2096" s="20"/>
      <c r="H2096" s="91">
        <f t="shared" si="1"/>
        <v>0.35</v>
      </c>
      <c r="I2096" s="5" t="s">
        <v>8635</v>
      </c>
      <c r="J2096" s="5" t="s">
        <v>8636</v>
      </c>
      <c r="K2096" s="5" t="s">
        <v>8637</v>
      </c>
    </row>
    <row r="2097">
      <c r="A2097" s="5" t="s">
        <v>8245</v>
      </c>
      <c r="B2097" s="5" t="s">
        <v>11855</v>
      </c>
      <c r="C2097" s="6">
        <v>2000.0</v>
      </c>
      <c r="D2097" s="6">
        <v>178.0</v>
      </c>
      <c r="E2097" s="14">
        <v>0.35</v>
      </c>
      <c r="F2097" s="20"/>
      <c r="G2097" s="20"/>
      <c r="H2097" s="91">
        <f t="shared" si="1"/>
        <v>0.35</v>
      </c>
      <c r="I2097" s="5" t="s">
        <v>8638</v>
      </c>
      <c r="J2097" s="5" t="s">
        <v>8639</v>
      </c>
      <c r="K2097" s="5" t="s">
        <v>8640</v>
      </c>
    </row>
    <row r="2098">
      <c r="A2098" s="5" t="s">
        <v>2337</v>
      </c>
      <c r="B2098" s="5" t="s">
        <v>12219</v>
      </c>
      <c r="C2098" s="6">
        <v>2000.0</v>
      </c>
      <c r="D2098" s="19">
        <v>180.0</v>
      </c>
      <c r="E2098" s="14">
        <v>1.14</v>
      </c>
      <c r="F2098" s="20"/>
      <c r="G2098" s="20"/>
      <c r="H2098" s="91">
        <f t="shared" si="1"/>
        <v>1.14</v>
      </c>
      <c r="I2098" s="5" t="s">
        <v>2938</v>
      </c>
      <c r="J2098" s="5" t="s">
        <v>2939</v>
      </c>
      <c r="K2098" s="5" t="s">
        <v>2940</v>
      </c>
    </row>
    <row r="2099">
      <c r="A2099" s="5" t="s">
        <v>5896</v>
      </c>
      <c r="B2099" s="5" t="s">
        <v>12222</v>
      </c>
      <c r="C2099" s="6">
        <v>2000.0</v>
      </c>
      <c r="D2099" s="19">
        <v>181.0</v>
      </c>
      <c r="E2099" s="14">
        <v>0.3</v>
      </c>
      <c r="F2099" s="20"/>
      <c r="G2099" s="20"/>
      <c r="H2099" s="91">
        <f t="shared" si="1"/>
        <v>0.3</v>
      </c>
      <c r="I2099" s="5" t="s">
        <v>6017</v>
      </c>
      <c r="J2099" s="5" t="s">
        <v>6018</v>
      </c>
      <c r="K2099" s="5" t="s">
        <v>6019</v>
      </c>
    </row>
    <row r="2100">
      <c r="A2100" s="5" t="s">
        <v>2812</v>
      </c>
      <c r="B2100" s="5" t="s">
        <v>12219</v>
      </c>
      <c r="C2100" s="6">
        <v>2000.0</v>
      </c>
      <c r="D2100" s="19">
        <v>186.0</v>
      </c>
      <c r="E2100" s="14">
        <v>0.35</v>
      </c>
      <c r="F2100" s="6">
        <v>1.0</v>
      </c>
      <c r="G2100" s="5" t="s">
        <v>1561</v>
      </c>
      <c r="H2100" s="20">
        <f t="shared" si="1"/>
        <v>0</v>
      </c>
      <c r="I2100" s="5" t="s">
        <v>2941</v>
      </c>
      <c r="J2100" s="5" t="s">
        <v>2942</v>
      </c>
      <c r="K2100" s="5" t="s">
        <v>2943</v>
      </c>
    </row>
    <row r="2101">
      <c r="A2101" s="5" t="s">
        <v>7282</v>
      </c>
      <c r="B2101" s="5" t="s">
        <v>11873</v>
      </c>
      <c r="C2101" s="6">
        <v>2000.0</v>
      </c>
      <c r="D2101" s="6">
        <v>190.0</v>
      </c>
      <c r="E2101" s="14">
        <v>0.2</v>
      </c>
      <c r="F2101" s="20"/>
      <c r="G2101" s="20"/>
      <c r="H2101" s="91">
        <f t="shared" si="1"/>
        <v>0.2</v>
      </c>
      <c r="I2101" s="5" t="s">
        <v>8641</v>
      </c>
      <c r="J2101" s="5" t="s">
        <v>8642</v>
      </c>
      <c r="K2101" s="5" t="s">
        <v>8643</v>
      </c>
    </row>
    <row r="2102">
      <c r="A2102" s="5" t="s">
        <v>7369</v>
      </c>
      <c r="B2102" s="5" t="s">
        <v>11873</v>
      </c>
      <c r="C2102" s="6">
        <v>2000.0</v>
      </c>
      <c r="D2102" s="6">
        <v>200.0</v>
      </c>
      <c r="E2102" s="14">
        <v>0.2</v>
      </c>
      <c r="F2102" s="20"/>
      <c r="G2102" s="20"/>
      <c r="H2102" s="91">
        <f t="shared" si="1"/>
        <v>0.2</v>
      </c>
      <c r="I2102" s="5" t="s">
        <v>8644</v>
      </c>
      <c r="J2102" s="5" t="s">
        <v>8645</v>
      </c>
      <c r="K2102" s="5" t="s">
        <v>8646</v>
      </c>
    </row>
    <row r="2103">
      <c r="A2103" s="5" t="s">
        <v>2172</v>
      </c>
      <c r="B2103" s="5" t="s">
        <v>12219</v>
      </c>
      <c r="C2103" s="6">
        <v>2000.0</v>
      </c>
      <c r="D2103" s="19">
        <v>241.0</v>
      </c>
      <c r="E2103" s="14">
        <v>0.15</v>
      </c>
      <c r="F2103" s="20"/>
      <c r="G2103" s="20"/>
      <c r="H2103" s="91">
        <f t="shared" si="1"/>
        <v>0.15</v>
      </c>
      <c r="I2103" s="5" t="s">
        <v>2944</v>
      </c>
      <c r="J2103" s="5" t="s">
        <v>2945</v>
      </c>
      <c r="K2103" s="5" t="s">
        <v>2946</v>
      </c>
    </row>
    <row r="2104">
      <c r="A2104" s="5" t="s">
        <v>7359</v>
      </c>
      <c r="B2104" s="5" t="s">
        <v>11843</v>
      </c>
      <c r="C2104" s="6">
        <v>2000.0</v>
      </c>
      <c r="D2104" s="6">
        <v>250.0</v>
      </c>
      <c r="E2104" s="14">
        <v>2.0</v>
      </c>
      <c r="F2104" s="20"/>
      <c r="G2104" s="20"/>
      <c r="H2104" s="91">
        <f t="shared" si="1"/>
        <v>2</v>
      </c>
      <c r="I2104" s="5" t="s">
        <v>8647</v>
      </c>
      <c r="J2104" s="5" t="s">
        <v>8648</v>
      </c>
      <c r="K2104" s="5" t="s">
        <v>8649</v>
      </c>
    </row>
    <row r="2105">
      <c r="A2105" s="5" t="s">
        <v>7085</v>
      </c>
      <c r="B2105" s="5" t="s">
        <v>11754</v>
      </c>
      <c r="C2105" s="6">
        <v>2000.0</v>
      </c>
      <c r="D2105" s="6">
        <v>251.0</v>
      </c>
      <c r="E2105" s="14">
        <v>0.2</v>
      </c>
      <c r="F2105" s="20"/>
      <c r="G2105" s="20"/>
      <c r="H2105" s="91">
        <f t="shared" si="1"/>
        <v>0.2</v>
      </c>
      <c r="I2105" s="5" t="s">
        <v>8650</v>
      </c>
      <c r="J2105" s="5" t="s">
        <v>8651</v>
      </c>
      <c r="K2105" s="5" t="s">
        <v>8652</v>
      </c>
    </row>
    <row r="2106">
      <c r="A2106" s="5" t="s">
        <v>7374</v>
      </c>
      <c r="B2106" s="5" t="s">
        <v>11873</v>
      </c>
      <c r="C2106" s="6">
        <v>2000.0</v>
      </c>
      <c r="D2106" s="6">
        <v>271.0</v>
      </c>
      <c r="E2106" s="14">
        <v>0.3</v>
      </c>
      <c r="F2106" s="20"/>
      <c r="G2106" s="20"/>
      <c r="H2106" s="91">
        <f t="shared" si="1"/>
        <v>0.3</v>
      </c>
      <c r="I2106" s="5" t="s">
        <v>8653</v>
      </c>
      <c r="J2106" s="5" t="s">
        <v>8654</v>
      </c>
      <c r="K2106" s="5" t="s">
        <v>8655</v>
      </c>
    </row>
    <row r="2107">
      <c r="A2107" s="5" t="s">
        <v>8656</v>
      </c>
      <c r="B2107" s="5" t="s">
        <v>11843</v>
      </c>
      <c r="C2107" s="6">
        <v>2000.0</v>
      </c>
      <c r="D2107" s="6">
        <v>275.0</v>
      </c>
      <c r="E2107" s="14">
        <v>0.2</v>
      </c>
      <c r="F2107" s="20"/>
      <c r="G2107" s="20"/>
      <c r="H2107" s="91">
        <f t="shared" si="1"/>
        <v>0.2</v>
      </c>
      <c r="I2107" s="5" t="s">
        <v>8657</v>
      </c>
      <c r="J2107" s="5" t="s">
        <v>8658</v>
      </c>
      <c r="K2107" s="5" t="s">
        <v>8659</v>
      </c>
    </row>
    <row r="2108">
      <c r="A2108" s="5" t="s">
        <v>5787</v>
      </c>
      <c r="B2108" s="5" t="s">
        <v>12221</v>
      </c>
      <c r="C2108" s="6">
        <v>2000.0</v>
      </c>
      <c r="D2108" s="19">
        <v>300.0</v>
      </c>
      <c r="E2108" s="14">
        <v>1.25</v>
      </c>
      <c r="F2108" s="20"/>
      <c r="G2108" s="20"/>
      <c r="H2108" s="91">
        <f t="shared" si="1"/>
        <v>1.25</v>
      </c>
      <c r="I2108" s="5" t="s">
        <v>6020</v>
      </c>
      <c r="J2108" s="5" t="s">
        <v>6021</v>
      </c>
      <c r="K2108" s="5" t="s">
        <v>6022</v>
      </c>
    </row>
    <row r="2109">
      <c r="A2109" s="5" t="s">
        <v>8332</v>
      </c>
      <c r="B2109" s="5" t="s">
        <v>11843</v>
      </c>
      <c r="C2109" s="6">
        <v>2000.0</v>
      </c>
      <c r="D2109" s="6">
        <v>328.0</v>
      </c>
      <c r="E2109" s="14">
        <v>0.23</v>
      </c>
      <c r="F2109" s="20"/>
      <c r="G2109" s="20"/>
      <c r="H2109" s="91">
        <f t="shared" si="1"/>
        <v>0.23</v>
      </c>
      <c r="I2109" s="5" t="s">
        <v>8660</v>
      </c>
      <c r="J2109" s="5" t="s">
        <v>8661</v>
      </c>
      <c r="K2109" s="5" t="s">
        <v>8662</v>
      </c>
    </row>
    <row r="2110">
      <c r="A2110" s="5" t="s">
        <v>2650</v>
      </c>
      <c r="B2110" s="5" t="s">
        <v>12219</v>
      </c>
      <c r="C2110" s="6">
        <v>2000.0</v>
      </c>
      <c r="D2110" s="19">
        <v>331.0</v>
      </c>
      <c r="E2110" s="14">
        <v>0.75</v>
      </c>
      <c r="F2110" s="20"/>
      <c r="G2110" s="20"/>
      <c r="H2110" s="91">
        <f t="shared" si="1"/>
        <v>0.75</v>
      </c>
      <c r="I2110" s="5" t="s">
        <v>2948</v>
      </c>
      <c r="J2110" s="5" t="s">
        <v>2949</v>
      </c>
      <c r="K2110" s="5" t="s">
        <v>2950</v>
      </c>
    </row>
    <row r="2111">
      <c r="A2111" s="5" t="s">
        <v>5596</v>
      </c>
      <c r="B2111" s="5" t="s">
        <v>12247</v>
      </c>
      <c r="C2111" s="6">
        <v>2000.0</v>
      </c>
      <c r="D2111" s="19">
        <v>339.0</v>
      </c>
      <c r="E2111" s="14">
        <v>0.2</v>
      </c>
      <c r="F2111" s="20"/>
      <c r="G2111" s="20"/>
      <c r="H2111" s="91">
        <f t="shared" si="1"/>
        <v>0.2</v>
      </c>
      <c r="I2111" s="5" t="s">
        <v>6023</v>
      </c>
      <c r="J2111" s="5" t="s">
        <v>6024</v>
      </c>
      <c r="K2111" s="5" t="s">
        <v>6025</v>
      </c>
    </row>
    <row r="2112">
      <c r="A2112" s="5" t="s">
        <v>5777</v>
      </c>
      <c r="B2112" s="5" t="s">
        <v>12247</v>
      </c>
      <c r="C2112" s="6">
        <v>2000.0</v>
      </c>
      <c r="D2112" s="19">
        <v>355.0</v>
      </c>
      <c r="E2112" s="14">
        <v>0.35</v>
      </c>
      <c r="F2112" s="20"/>
      <c r="G2112" s="20"/>
      <c r="H2112" s="91">
        <f t="shared" si="1"/>
        <v>0.35</v>
      </c>
      <c r="I2112" s="5" t="s">
        <v>6026</v>
      </c>
      <c r="J2112" s="5" t="s">
        <v>6027</v>
      </c>
      <c r="K2112" s="5" t="s">
        <v>6028</v>
      </c>
    </row>
    <row r="2113">
      <c r="A2113" s="5" t="s">
        <v>2427</v>
      </c>
      <c r="B2113" s="5" t="s">
        <v>12219</v>
      </c>
      <c r="C2113" s="6">
        <v>2000.0</v>
      </c>
      <c r="D2113" s="19">
        <v>360.0</v>
      </c>
      <c r="E2113" s="14">
        <v>0.25</v>
      </c>
      <c r="F2113" s="20"/>
      <c r="G2113" s="20"/>
      <c r="H2113" s="91">
        <f t="shared" si="1"/>
        <v>0.25</v>
      </c>
      <c r="I2113" s="5" t="s">
        <v>2951</v>
      </c>
      <c r="J2113" s="5" t="s">
        <v>2952</v>
      </c>
      <c r="K2113" s="5" t="s">
        <v>2953</v>
      </c>
    </row>
    <row r="2114">
      <c r="A2114" s="5" t="s">
        <v>7642</v>
      </c>
      <c r="B2114" s="5" t="s">
        <v>11843</v>
      </c>
      <c r="C2114" s="6">
        <v>2000.0</v>
      </c>
      <c r="D2114" s="6">
        <v>363.0</v>
      </c>
      <c r="E2114" s="14">
        <v>0.33</v>
      </c>
      <c r="F2114" s="20"/>
      <c r="G2114" s="20"/>
      <c r="H2114" s="91">
        <f t="shared" si="1"/>
        <v>0.33</v>
      </c>
      <c r="I2114" s="5" t="s">
        <v>8663</v>
      </c>
      <c r="J2114" s="5" t="s">
        <v>8664</v>
      </c>
      <c r="K2114" s="5" t="s">
        <v>8665</v>
      </c>
    </row>
    <row r="2115">
      <c r="A2115" s="5" t="s">
        <v>8148</v>
      </c>
      <c r="B2115" s="5" t="s">
        <v>11873</v>
      </c>
      <c r="C2115" s="6">
        <v>2000.0</v>
      </c>
      <c r="D2115" s="6">
        <v>364.0</v>
      </c>
      <c r="E2115" s="14">
        <v>0.24</v>
      </c>
      <c r="F2115" s="20"/>
      <c r="G2115" s="20"/>
      <c r="H2115" s="91">
        <f t="shared" si="1"/>
        <v>0.24</v>
      </c>
      <c r="I2115" s="5" t="s">
        <v>8666</v>
      </c>
      <c r="J2115" s="5" t="s">
        <v>8667</v>
      </c>
      <c r="K2115" s="5" t="s">
        <v>8668</v>
      </c>
    </row>
    <row r="2116">
      <c r="A2116" s="5" t="s">
        <v>8046</v>
      </c>
      <c r="B2116" s="5" t="s">
        <v>11843</v>
      </c>
      <c r="C2116" s="6">
        <v>2000.0</v>
      </c>
      <c r="D2116" s="6">
        <v>395.0</v>
      </c>
      <c r="E2116" s="14">
        <v>0.3</v>
      </c>
      <c r="F2116" s="20"/>
      <c r="G2116" s="20"/>
      <c r="H2116" s="91">
        <f t="shared" si="1"/>
        <v>0.3</v>
      </c>
      <c r="I2116" s="5" t="s">
        <v>8669</v>
      </c>
      <c r="J2116" s="5" t="s">
        <v>8670</v>
      </c>
      <c r="K2116" s="5" t="s">
        <v>8671</v>
      </c>
    </row>
    <row r="2117">
      <c r="A2117" s="5" t="s">
        <v>7873</v>
      </c>
      <c r="B2117" s="5" t="s">
        <v>11855</v>
      </c>
      <c r="C2117" s="6">
        <v>2000.0</v>
      </c>
      <c r="D2117" s="6">
        <v>398.0</v>
      </c>
      <c r="E2117" s="14">
        <v>0.3</v>
      </c>
      <c r="F2117" s="20"/>
      <c r="G2117" s="20"/>
      <c r="H2117" s="91">
        <f t="shared" si="1"/>
        <v>0.3</v>
      </c>
      <c r="I2117" s="5" t="s">
        <v>8672</v>
      </c>
      <c r="J2117" s="5" t="s">
        <v>8673</v>
      </c>
      <c r="K2117" s="5" t="s">
        <v>8674</v>
      </c>
    </row>
    <row r="2118">
      <c r="A2118" s="5" t="s">
        <v>2234</v>
      </c>
      <c r="B2118" s="5" t="s">
        <v>12219</v>
      </c>
      <c r="C2118" s="6">
        <v>2000.0</v>
      </c>
      <c r="D2118" s="19">
        <v>400.0</v>
      </c>
      <c r="E2118" s="14">
        <v>1.0</v>
      </c>
      <c r="F2118" s="20"/>
      <c r="G2118" s="20"/>
      <c r="H2118" s="91">
        <f t="shared" si="1"/>
        <v>1</v>
      </c>
      <c r="I2118" s="5" t="s">
        <v>2954</v>
      </c>
      <c r="J2118" s="5" t="s">
        <v>2955</v>
      </c>
      <c r="K2118" s="5" t="s">
        <v>2956</v>
      </c>
    </row>
    <row r="2119">
      <c r="A2119" s="5" t="s">
        <v>7678</v>
      </c>
      <c r="B2119" s="5" t="s">
        <v>11873</v>
      </c>
      <c r="C2119" s="6">
        <v>2000.0</v>
      </c>
      <c r="D2119" s="6">
        <v>405.0</v>
      </c>
      <c r="E2119" s="14">
        <v>0.28</v>
      </c>
      <c r="F2119" s="20"/>
      <c r="G2119" s="20"/>
      <c r="H2119" s="91">
        <f t="shared" si="1"/>
        <v>0.28</v>
      </c>
      <c r="I2119" s="5" t="s">
        <v>8675</v>
      </c>
      <c r="J2119" s="5" t="s">
        <v>8676</v>
      </c>
      <c r="K2119" s="5" t="s">
        <v>8677</v>
      </c>
    </row>
    <row r="2120">
      <c r="A2120" s="5" t="s">
        <v>7448</v>
      </c>
      <c r="B2120" s="5" t="s">
        <v>11873</v>
      </c>
      <c r="C2120" s="6">
        <v>2000.0</v>
      </c>
      <c r="D2120" s="6">
        <v>417.0</v>
      </c>
      <c r="E2120" s="14">
        <v>0.1</v>
      </c>
      <c r="F2120" s="20"/>
      <c r="G2120" s="20"/>
      <c r="H2120" s="91">
        <f t="shared" si="1"/>
        <v>0.1</v>
      </c>
      <c r="I2120" s="5" t="s">
        <v>8678</v>
      </c>
      <c r="J2120" s="5" t="s">
        <v>8679</v>
      </c>
      <c r="K2120" s="5" t="s">
        <v>8680</v>
      </c>
    </row>
    <row r="2121">
      <c r="A2121" s="5" t="s">
        <v>2121</v>
      </c>
      <c r="B2121" s="5" t="s">
        <v>12219</v>
      </c>
      <c r="C2121" s="6">
        <v>2000.0</v>
      </c>
      <c r="D2121" s="19">
        <v>425.0</v>
      </c>
      <c r="E2121" s="14">
        <v>1.13</v>
      </c>
      <c r="F2121" s="20"/>
      <c r="G2121" s="20"/>
      <c r="H2121" s="91">
        <f t="shared" si="1"/>
        <v>1.13</v>
      </c>
      <c r="I2121" s="5" t="s">
        <v>2957</v>
      </c>
      <c r="J2121" s="5" t="s">
        <v>2958</v>
      </c>
      <c r="K2121" s="5" t="s">
        <v>2959</v>
      </c>
    </row>
    <row r="2122">
      <c r="A2122" s="5" t="s">
        <v>8336</v>
      </c>
      <c r="B2122" s="5" t="s">
        <v>11855</v>
      </c>
      <c r="C2122" s="6">
        <v>2000.0</v>
      </c>
      <c r="D2122" s="6">
        <v>440.0</v>
      </c>
      <c r="E2122" s="14">
        <v>0.2</v>
      </c>
      <c r="F2122" s="20"/>
      <c r="G2122" s="20"/>
      <c r="H2122" s="91">
        <f t="shared" si="1"/>
        <v>0.2</v>
      </c>
      <c r="I2122" s="5" t="s">
        <v>8681</v>
      </c>
      <c r="J2122" s="5" t="s">
        <v>8682</v>
      </c>
      <c r="K2122" s="5" t="s">
        <v>8683</v>
      </c>
    </row>
    <row r="2123">
      <c r="A2123" s="5" t="s">
        <v>1752</v>
      </c>
      <c r="B2123" s="5" t="s">
        <v>12219</v>
      </c>
      <c r="C2123" s="6">
        <v>2001.0</v>
      </c>
      <c r="D2123" s="19">
        <v>1.0</v>
      </c>
      <c r="E2123" s="14">
        <v>2.25</v>
      </c>
      <c r="F2123" s="20"/>
      <c r="G2123" s="20"/>
      <c r="H2123" s="91">
        <f t="shared" si="1"/>
        <v>2.25</v>
      </c>
      <c r="I2123" s="5" t="s">
        <v>2965</v>
      </c>
      <c r="J2123" s="5" t="s">
        <v>2966</v>
      </c>
      <c r="K2123" s="5" t="s">
        <v>2967</v>
      </c>
    </row>
    <row r="2124">
      <c r="A2124" s="5" t="s">
        <v>2337</v>
      </c>
      <c r="B2124" s="5" t="s">
        <v>12219</v>
      </c>
      <c r="C2124" s="6">
        <v>2001.0</v>
      </c>
      <c r="D2124" s="19">
        <v>2.0</v>
      </c>
      <c r="E2124" s="14">
        <v>0.5</v>
      </c>
      <c r="F2124" s="20"/>
      <c r="G2124" s="20"/>
      <c r="H2124" s="91">
        <f t="shared" si="1"/>
        <v>0.5</v>
      </c>
      <c r="I2124" s="5" t="s">
        <v>2968</v>
      </c>
      <c r="J2124" s="5" t="s">
        <v>2969</v>
      </c>
      <c r="K2124" s="5" t="s">
        <v>2970</v>
      </c>
    </row>
    <row r="2125">
      <c r="A2125" s="5" t="s">
        <v>2427</v>
      </c>
      <c r="B2125" s="5" t="s">
        <v>12219</v>
      </c>
      <c r="C2125" s="6">
        <v>2001.0</v>
      </c>
      <c r="D2125" s="19">
        <v>15.0</v>
      </c>
      <c r="E2125" s="14">
        <v>0.75</v>
      </c>
      <c r="F2125" s="20"/>
      <c r="G2125" s="20"/>
      <c r="H2125" s="91">
        <f t="shared" si="1"/>
        <v>0.75</v>
      </c>
      <c r="I2125" s="5" t="s">
        <v>2971</v>
      </c>
      <c r="J2125" s="5" t="s">
        <v>2972</v>
      </c>
      <c r="K2125" s="5" t="s">
        <v>2973</v>
      </c>
    </row>
    <row r="2126">
      <c r="A2126" s="5" t="s">
        <v>7688</v>
      </c>
      <c r="B2126" s="5" t="s">
        <v>11873</v>
      </c>
      <c r="C2126" s="6">
        <v>2001.0</v>
      </c>
      <c r="D2126" s="6">
        <v>25.0</v>
      </c>
      <c r="E2126" s="14">
        <v>0.25</v>
      </c>
      <c r="F2126" s="20"/>
      <c r="G2126" s="20"/>
      <c r="H2126" s="91">
        <f t="shared" si="1"/>
        <v>0.25</v>
      </c>
      <c r="I2126" s="5" t="s">
        <v>8688</v>
      </c>
      <c r="J2126" s="5" t="s">
        <v>8689</v>
      </c>
      <c r="K2126" s="5" t="s">
        <v>8690</v>
      </c>
    </row>
    <row r="2127">
      <c r="A2127" s="5" t="s">
        <v>5716</v>
      </c>
      <c r="B2127" s="5" t="s">
        <v>12227</v>
      </c>
      <c r="C2127" s="6">
        <v>2001.0</v>
      </c>
      <c r="D2127" s="19">
        <v>33.0</v>
      </c>
      <c r="E2127" s="14">
        <v>0.87</v>
      </c>
      <c r="F2127" s="20"/>
      <c r="G2127" s="20"/>
      <c r="H2127" s="91">
        <f t="shared" si="1"/>
        <v>0.87</v>
      </c>
      <c r="I2127" s="5" t="s">
        <v>6029</v>
      </c>
      <c r="J2127" s="5" t="s">
        <v>6030</v>
      </c>
      <c r="K2127" s="5" t="s">
        <v>6031</v>
      </c>
    </row>
    <row r="2128">
      <c r="A2128" s="5" t="s">
        <v>7256</v>
      </c>
      <c r="B2128" s="5" t="s">
        <v>11863</v>
      </c>
      <c r="C2128" s="6">
        <v>2001.0</v>
      </c>
      <c r="D2128" s="6">
        <v>50.0</v>
      </c>
      <c r="E2128" s="14">
        <v>1.0</v>
      </c>
      <c r="F2128" s="20"/>
      <c r="G2128" s="20"/>
      <c r="H2128" s="91">
        <f t="shared" si="1"/>
        <v>1</v>
      </c>
      <c r="I2128" s="5" t="s">
        <v>8691</v>
      </c>
      <c r="J2128" s="5" t="s">
        <v>8692</v>
      </c>
      <c r="K2128" s="5" t="s">
        <v>8693</v>
      </c>
    </row>
    <row r="2129">
      <c r="A2129" s="5" t="s">
        <v>2498</v>
      </c>
      <c r="B2129" s="5" t="s">
        <v>12219</v>
      </c>
      <c r="C2129" s="6">
        <v>2001.0</v>
      </c>
      <c r="D2129" s="19">
        <v>60.0</v>
      </c>
      <c r="E2129" s="14">
        <v>1.0</v>
      </c>
      <c r="F2129" s="20"/>
      <c r="G2129" s="20"/>
      <c r="H2129" s="91">
        <f t="shared" si="1"/>
        <v>1</v>
      </c>
      <c r="I2129" s="5" t="s">
        <v>2974</v>
      </c>
      <c r="J2129" s="5" t="s">
        <v>2975</v>
      </c>
      <c r="K2129" s="5" t="s">
        <v>2976</v>
      </c>
    </row>
    <row r="2130">
      <c r="A2130" s="5" t="s">
        <v>7369</v>
      </c>
      <c r="B2130" s="5" t="s">
        <v>11873</v>
      </c>
      <c r="C2130" s="6">
        <v>2001.0</v>
      </c>
      <c r="D2130" s="6">
        <v>61.0</v>
      </c>
      <c r="E2130" s="14">
        <v>0.34</v>
      </c>
      <c r="F2130" s="20"/>
      <c r="G2130" s="20"/>
      <c r="H2130" s="91">
        <f t="shared" si="1"/>
        <v>0.34</v>
      </c>
      <c r="I2130" s="5" t="s">
        <v>8694</v>
      </c>
      <c r="J2130" s="5" t="s">
        <v>8695</v>
      </c>
      <c r="K2130" s="5" t="s">
        <v>8696</v>
      </c>
    </row>
    <row r="2131">
      <c r="A2131" s="5" t="s">
        <v>2227</v>
      </c>
      <c r="B2131" s="5" t="s">
        <v>12219</v>
      </c>
      <c r="C2131" s="6">
        <v>2001.0</v>
      </c>
      <c r="D2131" s="19">
        <v>75.0</v>
      </c>
      <c r="E2131" s="14">
        <v>1.25</v>
      </c>
      <c r="F2131" s="20"/>
      <c r="G2131" s="20"/>
      <c r="H2131" s="91">
        <f t="shared" si="1"/>
        <v>1.25</v>
      </c>
      <c r="I2131" s="5" t="s">
        <v>2977</v>
      </c>
      <c r="J2131" s="5" t="s">
        <v>2978</v>
      </c>
      <c r="K2131" s="5" t="s">
        <v>2979</v>
      </c>
    </row>
    <row r="2132">
      <c r="A2132" s="5" t="s">
        <v>7085</v>
      </c>
      <c r="B2132" s="5" t="s">
        <v>11754</v>
      </c>
      <c r="C2132" s="6">
        <v>2001.0</v>
      </c>
      <c r="D2132" s="6">
        <v>78.0</v>
      </c>
      <c r="E2132" s="14">
        <v>0.25</v>
      </c>
      <c r="F2132" s="20"/>
      <c r="G2132" s="20"/>
      <c r="H2132" s="91">
        <f t="shared" si="1"/>
        <v>0.25</v>
      </c>
      <c r="I2132" s="5" t="s">
        <v>8697</v>
      </c>
      <c r="J2132" s="5" t="s">
        <v>8698</v>
      </c>
      <c r="K2132" s="5" t="s">
        <v>8699</v>
      </c>
    </row>
    <row r="2133">
      <c r="A2133" s="5" t="s">
        <v>7873</v>
      </c>
      <c r="B2133" s="5" t="s">
        <v>11855</v>
      </c>
      <c r="C2133" s="6">
        <v>2001.0</v>
      </c>
      <c r="D2133" s="6">
        <v>90.0</v>
      </c>
      <c r="E2133" s="14">
        <v>0.3</v>
      </c>
      <c r="F2133" s="20"/>
      <c r="G2133" s="20"/>
      <c r="H2133" s="91">
        <f t="shared" si="1"/>
        <v>0.3</v>
      </c>
      <c r="I2133" s="5" t="s">
        <v>8700</v>
      </c>
      <c r="J2133" s="5" t="s">
        <v>8701</v>
      </c>
      <c r="K2133" s="5" t="s">
        <v>8702</v>
      </c>
    </row>
    <row r="2134">
      <c r="A2134" s="5" t="s">
        <v>2449</v>
      </c>
      <c r="B2134" s="5" t="s">
        <v>12219</v>
      </c>
      <c r="C2134" s="6">
        <v>2001.0</v>
      </c>
      <c r="D2134" s="19">
        <v>100.0</v>
      </c>
      <c r="E2134" s="14">
        <v>1.0</v>
      </c>
      <c r="F2134" s="20"/>
      <c r="G2134" s="20"/>
      <c r="H2134" s="91">
        <f t="shared" si="1"/>
        <v>1</v>
      </c>
      <c r="I2134" s="5" t="s">
        <v>2980</v>
      </c>
      <c r="J2134" s="5" t="s">
        <v>2981</v>
      </c>
      <c r="K2134" s="5" t="s">
        <v>2982</v>
      </c>
    </row>
    <row r="2135">
      <c r="A2135" s="5" t="s">
        <v>7374</v>
      </c>
      <c r="B2135" s="5" t="s">
        <v>11873</v>
      </c>
      <c r="C2135" s="6">
        <v>2001.0</v>
      </c>
      <c r="D2135" s="6">
        <v>104.0</v>
      </c>
      <c r="E2135" s="14">
        <v>0.3</v>
      </c>
      <c r="F2135" s="20"/>
      <c r="G2135" s="20"/>
      <c r="H2135" s="91">
        <f t="shared" si="1"/>
        <v>0.3</v>
      </c>
      <c r="I2135" s="5" t="s">
        <v>8703</v>
      </c>
      <c r="J2135" s="5" t="s">
        <v>8704</v>
      </c>
      <c r="K2135" s="5" t="s">
        <v>8705</v>
      </c>
    </row>
    <row r="2136">
      <c r="A2136" s="5" t="s">
        <v>1660</v>
      </c>
      <c r="B2136" s="5" t="s">
        <v>12219</v>
      </c>
      <c r="C2136" s="6">
        <v>2001.0</v>
      </c>
      <c r="D2136" s="19">
        <v>105.0</v>
      </c>
      <c r="E2136" s="14">
        <v>1.25</v>
      </c>
      <c r="F2136" s="20"/>
      <c r="G2136" s="20"/>
      <c r="H2136" s="91">
        <f t="shared" si="1"/>
        <v>1.25</v>
      </c>
      <c r="I2136" s="5" t="s">
        <v>2983</v>
      </c>
      <c r="J2136" s="5" t="s">
        <v>2984</v>
      </c>
      <c r="K2136" s="5" t="s">
        <v>2985</v>
      </c>
    </row>
    <row r="2137">
      <c r="A2137" s="5" t="s">
        <v>7475</v>
      </c>
      <c r="B2137" s="5" t="s">
        <v>11863</v>
      </c>
      <c r="C2137" s="6">
        <v>2001.0</v>
      </c>
      <c r="D2137" s="6">
        <v>110.0</v>
      </c>
      <c r="E2137" s="14">
        <v>0.3</v>
      </c>
      <c r="F2137" s="20"/>
      <c r="G2137" s="20"/>
      <c r="H2137" s="91">
        <f t="shared" si="1"/>
        <v>0.3</v>
      </c>
      <c r="I2137" s="5" t="s">
        <v>8706</v>
      </c>
      <c r="J2137" s="5" t="s">
        <v>8707</v>
      </c>
      <c r="K2137" s="5" t="s">
        <v>8708</v>
      </c>
    </row>
    <row r="2138">
      <c r="A2138" s="5" t="s">
        <v>2808</v>
      </c>
      <c r="B2138" s="5" t="s">
        <v>11838</v>
      </c>
      <c r="C2138" s="6">
        <v>2001.0</v>
      </c>
      <c r="D2138" s="19">
        <v>136.0</v>
      </c>
      <c r="E2138" s="14">
        <v>0.4</v>
      </c>
      <c r="F2138" s="20"/>
      <c r="G2138" s="20"/>
      <c r="H2138" s="91">
        <f t="shared" si="1"/>
        <v>0.4</v>
      </c>
      <c r="I2138" s="5" t="s">
        <v>2986</v>
      </c>
      <c r="J2138" s="5" t="s">
        <v>2987</v>
      </c>
      <c r="K2138" s="5" t="s">
        <v>2988</v>
      </c>
    </row>
    <row r="2139">
      <c r="A2139" s="5" t="s">
        <v>7590</v>
      </c>
      <c r="B2139" s="5" t="s">
        <v>11855</v>
      </c>
      <c r="C2139" s="6">
        <v>2001.0</v>
      </c>
      <c r="D2139" s="6">
        <v>145.0</v>
      </c>
      <c r="E2139" s="14">
        <v>0.2</v>
      </c>
      <c r="F2139" s="20"/>
      <c r="G2139" s="20"/>
      <c r="H2139" s="91">
        <f t="shared" si="1"/>
        <v>0.2</v>
      </c>
      <c r="I2139" s="5" t="s">
        <v>8709</v>
      </c>
      <c r="J2139" s="5" t="s">
        <v>8710</v>
      </c>
      <c r="K2139" s="5" t="s">
        <v>8711</v>
      </c>
    </row>
    <row r="2140">
      <c r="A2140" s="5" t="s">
        <v>2172</v>
      </c>
      <c r="B2140" s="5" t="s">
        <v>12219</v>
      </c>
      <c r="C2140" s="6">
        <v>2001.0</v>
      </c>
      <c r="D2140" s="19">
        <v>146.0</v>
      </c>
      <c r="E2140" s="14">
        <v>0.3</v>
      </c>
      <c r="F2140" s="20"/>
      <c r="G2140" s="20"/>
      <c r="H2140" s="91">
        <f t="shared" si="1"/>
        <v>0.3</v>
      </c>
      <c r="I2140" s="5" t="s">
        <v>2989</v>
      </c>
      <c r="J2140" s="5" t="s">
        <v>2990</v>
      </c>
      <c r="K2140" s="5" t="s">
        <v>2991</v>
      </c>
    </row>
    <row r="2141">
      <c r="A2141" s="5" t="s">
        <v>2362</v>
      </c>
      <c r="B2141" s="5" t="s">
        <v>12219</v>
      </c>
      <c r="C2141" s="6">
        <v>2001.0</v>
      </c>
      <c r="D2141" s="19">
        <v>150.0</v>
      </c>
      <c r="E2141" s="14">
        <v>0.3</v>
      </c>
      <c r="F2141" s="20"/>
      <c r="G2141" s="20"/>
      <c r="H2141" s="91">
        <f t="shared" si="1"/>
        <v>0.3</v>
      </c>
      <c r="I2141" s="5" t="s">
        <v>2992</v>
      </c>
      <c r="J2141" s="5" t="s">
        <v>2993</v>
      </c>
      <c r="K2141" s="5" t="s">
        <v>2994</v>
      </c>
    </row>
    <row r="2142">
      <c r="A2142" s="5" t="s">
        <v>8039</v>
      </c>
      <c r="B2142" s="5" t="s">
        <v>11873</v>
      </c>
      <c r="C2142" s="6">
        <v>2001.0</v>
      </c>
      <c r="D2142" s="6">
        <v>160.0</v>
      </c>
      <c r="E2142" s="14">
        <v>0.23</v>
      </c>
      <c r="F2142" s="20"/>
      <c r="G2142" s="20"/>
      <c r="H2142" s="91">
        <f t="shared" si="1"/>
        <v>0.23</v>
      </c>
      <c r="I2142" s="5" t="s">
        <v>8712</v>
      </c>
      <c r="J2142" s="5" t="s">
        <v>8713</v>
      </c>
      <c r="K2142" s="5" t="s">
        <v>8714</v>
      </c>
    </row>
    <row r="2143">
      <c r="A2143" s="5" t="s">
        <v>2804</v>
      </c>
      <c r="B2143" s="5" t="s">
        <v>11838</v>
      </c>
      <c r="C2143" s="6">
        <v>2001.0</v>
      </c>
      <c r="D2143" s="19">
        <v>166.0</v>
      </c>
      <c r="E2143" s="14">
        <v>0.25</v>
      </c>
      <c r="F2143" s="20"/>
      <c r="G2143" s="20"/>
      <c r="H2143" s="91">
        <f t="shared" si="1"/>
        <v>0.25</v>
      </c>
      <c r="I2143" s="5" t="s">
        <v>2995</v>
      </c>
      <c r="J2143" s="5" t="s">
        <v>2996</v>
      </c>
      <c r="K2143" s="5" t="s">
        <v>2997</v>
      </c>
    </row>
    <row r="2144">
      <c r="A2144" s="5" t="s">
        <v>7239</v>
      </c>
      <c r="B2144" s="5" t="s">
        <v>11843</v>
      </c>
      <c r="C2144" s="6">
        <v>2001.0</v>
      </c>
      <c r="D2144" s="6">
        <v>170.0</v>
      </c>
      <c r="E2144" s="14">
        <v>0.99</v>
      </c>
      <c r="F2144" s="20"/>
      <c r="G2144" s="20"/>
      <c r="H2144" s="91">
        <f t="shared" si="1"/>
        <v>0.99</v>
      </c>
      <c r="I2144" s="5" t="s">
        <v>8715</v>
      </c>
      <c r="J2144" s="5" t="s">
        <v>8716</v>
      </c>
      <c r="K2144" s="5" t="s">
        <v>8717</v>
      </c>
    </row>
    <row r="2145">
      <c r="A2145" s="5" t="s">
        <v>2812</v>
      </c>
      <c r="B2145" s="5" t="s">
        <v>12219</v>
      </c>
      <c r="C2145" s="6">
        <v>2001.0</v>
      </c>
      <c r="D2145" s="19">
        <v>185.0</v>
      </c>
      <c r="E2145" s="14">
        <v>0.25</v>
      </c>
      <c r="F2145" s="6">
        <v>1.0</v>
      </c>
      <c r="G2145" s="5" t="s">
        <v>1561</v>
      </c>
      <c r="H2145" s="20">
        <f t="shared" si="1"/>
        <v>0</v>
      </c>
      <c r="I2145" s="5" t="s">
        <v>2998</v>
      </c>
      <c r="J2145" s="5" t="s">
        <v>2999</v>
      </c>
      <c r="K2145" s="5" t="s">
        <v>3000</v>
      </c>
    </row>
    <row r="2146">
      <c r="A2146" s="5" t="s">
        <v>5535</v>
      </c>
      <c r="B2146" s="5" t="s">
        <v>12247</v>
      </c>
      <c r="C2146" s="6">
        <v>2001.0</v>
      </c>
      <c r="D2146" s="19">
        <v>195.0</v>
      </c>
      <c r="E2146" s="14">
        <v>0.35</v>
      </c>
      <c r="F2146" s="20"/>
      <c r="G2146" s="20"/>
      <c r="H2146" s="91">
        <f t="shared" si="1"/>
        <v>0.35</v>
      </c>
      <c r="I2146" s="5" t="s">
        <v>6032</v>
      </c>
      <c r="J2146" s="5" t="s">
        <v>6033</v>
      </c>
      <c r="K2146" s="5" t="s">
        <v>6034</v>
      </c>
    </row>
    <row r="2147">
      <c r="A2147" s="5" t="s">
        <v>8508</v>
      </c>
      <c r="B2147" s="5" t="s">
        <v>11843</v>
      </c>
      <c r="C2147" s="6">
        <v>2001.0</v>
      </c>
      <c r="D2147" s="6">
        <v>200.0</v>
      </c>
      <c r="E2147" s="14">
        <v>0.6</v>
      </c>
      <c r="F2147" s="20"/>
      <c r="G2147" s="20"/>
      <c r="H2147" s="91">
        <f t="shared" si="1"/>
        <v>0.6</v>
      </c>
      <c r="I2147" s="5" t="s">
        <v>8718</v>
      </c>
      <c r="J2147" s="5" t="s">
        <v>8719</v>
      </c>
      <c r="K2147" s="5" t="s">
        <v>8720</v>
      </c>
    </row>
    <row r="2148">
      <c r="A2148" s="5" t="s">
        <v>1853</v>
      </c>
      <c r="B2148" s="5" t="s">
        <v>12219</v>
      </c>
      <c r="C2148" s="6">
        <v>2001.0</v>
      </c>
      <c r="D2148" s="19">
        <v>220.0</v>
      </c>
      <c r="E2148" s="14">
        <v>1.05</v>
      </c>
      <c r="F2148" s="20"/>
      <c r="G2148" s="20"/>
      <c r="H2148" s="91">
        <f t="shared" si="1"/>
        <v>1.05</v>
      </c>
      <c r="I2148" s="5" t="s">
        <v>3001</v>
      </c>
      <c r="J2148" s="5" t="s">
        <v>3002</v>
      </c>
      <c r="K2148" s="5" t="s">
        <v>3003</v>
      </c>
    </row>
    <row r="2149">
      <c r="A2149" s="5" t="s">
        <v>2261</v>
      </c>
      <c r="B2149" s="5" t="s">
        <v>12219</v>
      </c>
      <c r="C2149" s="6">
        <v>2001.0</v>
      </c>
      <c r="D2149" s="19">
        <v>240.0</v>
      </c>
      <c r="E2149" s="14">
        <v>0.4</v>
      </c>
      <c r="F2149" s="20"/>
      <c r="G2149" s="20"/>
      <c r="H2149" s="91">
        <f t="shared" si="1"/>
        <v>0.4</v>
      </c>
      <c r="I2149" s="5" t="s">
        <v>3004</v>
      </c>
      <c r="J2149" s="5" t="s">
        <v>3005</v>
      </c>
      <c r="K2149" s="5" t="s">
        <v>3006</v>
      </c>
    </row>
    <row r="2150">
      <c r="A2150" s="5" t="s">
        <v>5596</v>
      </c>
      <c r="B2150" s="5" t="s">
        <v>12247</v>
      </c>
      <c r="C2150" s="6">
        <v>2001.0</v>
      </c>
      <c r="D2150" s="19">
        <v>250.0</v>
      </c>
      <c r="E2150" s="14">
        <v>0.32</v>
      </c>
      <c r="F2150" s="20"/>
      <c r="G2150" s="20"/>
      <c r="H2150" s="91">
        <f t="shared" si="1"/>
        <v>0.32</v>
      </c>
      <c r="I2150" s="5" t="s">
        <v>6035</v>
      </c>
      <c r="J2150" s="5" t="s">
        <v>6036</v>
      </c>
      <c r="K2150" s="5" t="s">
        <v>6037</v>
      </c>
    </row>
    <row r="2151">
      <c r="A2151" s="5" t="s">
        <v>8046</v>
      </c>
      <c r="B2151" s="5" t="s">
        <v>11843</v>
      </c>
      <c r="C2151" s="6">
        <v>2001.0</v>
      </c>
      <c r="D2151" s="6">
        <v>255.0</v>
      </c>
      <c r="E2151" s="14">
        <v>0.35</v>
      </c>
      <c r="F2151" s="20"/>
      <c r="G2151" s="20"/>
      <c r="H2151" s="91">
        <f t="shared" si="1"/>
        <v>0.35</v>
      </c>
      <c r="I2151" s="5" t="s">
        <v>8721</v>
      </c>
      <c r="J2151" s="5" t="s">
        <v>8722</v>
      </c>
      <c r="K2151" s="5" t="s">
        <v>8723</v>
      </c>
    </row>
    <row r="2152">
      <c r="A2152" s="5" t="s">
        <v>7282</v>
      </c>
      <c r="B2152" s="5" t="s">
        <v>11873</v>
      </c>
      <c r="C2152" s="6">
        <v>2001.0</v>
      </c>
      <c r="D2152" s="6">
        <v>265.0</v>
      </c>
      <c r="E2152" s="14">
        <v>0.25</v>
      </c>
      <c r="F2152" s="20"/>
      <c r="G2152" s="20"/>
      <c r="H2152" s="91">
        <f t="shared" si="1"/>
        <v>0.25</v>
      </c>
      <c r="I2152" s="5" t="s">
        <v>8724</v>
      </c>
      <c r="J2152" s="5" t="s">
        <v>8725</v>
      </c>
      <c r="K2152" s="5" t="s">
        <v>8726</v>
      </c>
    </row>
    <row r="2153">
      <c r="A2153" s="5" t="s">
        <v>5896</v>
      </c>
      <c r="B2153" s="5" t="s">
        <v>12222</v>
      </c>
      <c r="C2153" s="6">
        <v>2001.0</v>
      </c>
      <c r="D2153" s="19">
        <v>300.0</v>
      </c>
      <c r="E2153" s="14">
        <v>0.4</v>
      </c>
      <c r="F2153" s="20"/>
      <c r="G2153" s="20"/>
      <c r="H2153" s="91">
        <f t="shared" si="1"/>
        <v>0.4</v>
      </c>
      <c r="I2153" s="5" t="s">
        <v>6038</v>
      </c>
      <c r="J2153" s="5" t="s">
        <v>6039</v>
      </c>
      <c r="K2153" s="5" t="s">
        <v>6040</v>
      </c>
    </row>
    <row r="2154">
      <c r="A2154" s="5" t="s">
        <v>5699</v>
      </c>
      <c r="B2154" s="5" t="s">
        <v>12296</v>
      </c>
      <c r="C2154" s="6">
        <v>2001.0</v>
      </c>
      <c r="D2154" s="19">
        <v>407.0</v>
      </c>
      <c r="E2154" s="14">
        <v>0.3</v>
      </c>
      <c r="F2154" s="20"/>
      <c r="G2154" s="20"/>
      <c r="H2154" s="91">
        <f t="shared" si="1"/>
        <v>0.3</v>
      </c>
      <c r="I2154" s="5" t="s">
        <v>6041</v>
      </c>
      <c r="J2154" s="5" t="s">
        <v>6042</v>
      </c>
      <c r="K2154" s="5" t="s">
        <v>6043</v>
      </c>
    </row>
    <row r="2155">
      <c r="A2155" s="5" t="s">
        <v>7851</v>
      </c>
      <c r="B2155" s="5" t="s">
        <v>11863</v>
      </c>
      <c r="C2155" s="6">
        <v>2001.0</v>
      </c>
      <c r="D2155" s="6">
        <v>448.0</v>
      </c>
      <c r="E2155" s="14">
        <v>0.22</v>
      </c>
      <c r="F2155" s="20"/>
      <c r="G2155" s="20"/>
      <c r="H2155" s="91">
        <f t="shared" si="1"/>
        <v>0.22</v>
      </c>
      <c r="I2155" s="5" t="s">
        <v>8730</v>
      </c>
      <c r="J2155" s="5" t="s">
        <v>8731</v>
      </c>
      <c r="K2155" s="5" t="s">
        <v>8732</v>
      </c>
    </row>
    <row r="2156">
      <c r="A2156" s="5" t="s">
        <v>8072</v>
      </c>
      <c r="B2156" s="5" t="s">
        <v>11855</v>
      </c>
      <c r="C2156" s="6">
        <v>2001.0</v>
      </c>
      <c r="D2156" s="6">
        <v>468.0</v>
      </c>
      <c r="E2156" s="14">
        <v>0.23</v>
      </c>
      <c r="F2156" s="20"/>
      <c r="G2156" s="20"/>
      <c r="H2156" s="91">
        <f t="shared" si="1"/>
        <v>0.23</v>
      </c>
      <c r="I2156" s="5" t="s">
        <v>8733</v>
      </c>
      <c r="J2156" s="5" t="s">
        <v>8734</v>
      </c>
      <c r="K2156" s="5" t="s">
        <v>8735</v>
      </c>
    </row>
    <row r="2157">
      <c r="A2157" s="5" t="s">
        <v>8332</v>
      </c>
      <c r="B2157" s="5" t="s">
        <v>11843</v>
      </c>
      <c r="C2157" s="6">
        <v>2001.0</v>
      </c>
      <c r="D2157" s="6">
        <v>478.0</v>
      </c>
      <c r="E2157" s="14">
        <v>0.25</v>
      </c>
      <c r="F2157" s="20"/>
      <c r="G2157" s="20"/>
      <c r="H2157" s="91">
        <f t="shared" si="1"/>
        <v>0.25</v>
      </c>
      <c r="I2157" s="5" t="s">
        <v>8736</v>
      </c>
      <c r="J2157" s="5" t="s">
        <v>8737</v>
      </c>
      <c r="K2157" s="5" t="s">
        <v>8738</v>
      </c>
    </row>
    <row r="2158">
      <c r="A2158" s="5" t="s">
        <v>7744</v>
      </c>
      <c r="B2158" s="5" t="s">
        <v>11873</v>
      </c>
      <c r="C2158" s="6">
        <v>2001.0</v>
      </c>
      <c r="D2158" s="6">
        <v>491.0</v>
      </c>
      <c r="E2158" s="14">
        <v>0.22</v>
      </c>
      <c r="F2158" s="20"/>
      <c r="G2158" s="20"/>
      <c r="H2158" s="91">
        <f t="shared" si="1"/>
        <v>0.22</v>
      </c>
      <c r="I2158" s="5" t="s">
        <v>8739</v>
      </c>
      <c r="J2158" s="5" t="s">
        <v>8740</v>
      </c>
      <c r="K2158" s="5" t="s">
        <v>8741</v>
      </c>
    </row>
    <row r="2159">
      <c r="A2159" s="5" t="s">
        <v>7359</v>
      </c>
      <c r="B2159" s="5" t="s">
        <v>11843</v>
      </c>
      <c r="C2159" s="6">
        <v>2001.0</v>
      </c>
      <c r="D2159" s="6">
        <v>497.0</v>
      </c>
      <c r="E2159" s="14">
        <v>2.49</v>
      </c>
      <c r="F2159" s="20"/>
      <c r="G2159" s="20"/>
      <c r="H2159" s="91">
        <f t="shared" si="1"/>
        <v>2.49</v>
      </c>
      <c r="I2159" s="5" t="s">
        <v>8742</v>
      </c>
      <c r="J2159" s="5" t="s">
        <v>8743</v>
      </c>
      <c r="K2159" s="5" t="s">
        <v>8744</v>
      </c>
    </row>
    <row r="2160">
      <c r="A2160" s="5" t="s">
        <v>7470</v>
      </c>
      <c r="B2160" s="5" t="s">
        <v>11873</v>
      </c>
      <c r="C2160" s="6">
        <v>2001.0</v>
      </c>
      <c r="D2160" s="6">
        <v>503.0</v>
      </c>
      <c r="E2160" s="14">
        <v>0.3</v>
      </c>
      <c r="F2160" s="20"/>
      <c r="G2160" s="20"/>
      <c r="H2160" s="91">
        <f t="shared" si="1"/>
        <v>0.3</v>
      </c>
      <c r="I2160" s="5" t="s">
        <v>8745</v>
      </c>
      <c r="J2160" s="5" t="s">
        <v>8746</v>
      </c>
      <c r="K2160" s="5" t="s">
        <v>8747</v>
      </c>
    </row>
    <row r="2161">
      <c r="A2161" s="5" t="s">
        <v>8148</v>
      </c>
      <c r="B2161" s="5" t="s">
        <v>11873</v>
      </c>
      <c r="C2161" s="6">
        <v>2001.0</v>
      </c>
      <c r="D2161" s="6">
        <v>545.0</v>
      </c>
      <c r="E2161" s="14">
        <v>0.23</v>
      </c>
      <c r="F2161" s="20"/>
      <c r="G2161" s="20"/>
      <c r="H2161" s="91">
        <f t="shared" si="1"/>
        <v>0.23</v>
      </c>
      <c r="I2161" s="5" t="s">
        <v>8748</v>
      </c>
      <c r="J2161" s="5" t="s">
        <v>8749</v>
      </c>
      <c r="K2161" s="5" t="s">
        <v>8750</v>
      </c>
    </row>
    <row r="2162">
      <c r="A2162" s="5" t="s">
        <v>2650</v>
      </c>
      <c r="B2162" s="5" t="s">
        <v>12219</v>
      </c>
      <c r="C2162" s="6">
        <v>2001.0</v>
      </c>
      <c r="D2162" s="19">
        <v>560.0</v>
      </c>
      <c r="E2162" s="14">
        <v>0.4</v>
      </c>
      <c r="F2162" s="20"/>
      <c r="G2162" s="20"/>
      <c r="H2162" s="91">
        <f t="shared" si="1"/>
        <v>0.4</v>
      </c>
      <c r="I2162" s="5" t="s">
        <v>3007</v>
      </c>
      <c r="J2162" s="5" t="s">
        <v>3008</v>
      </c>
      <c r="K2162" s="5" t="s">
        <v>3009</v>
      </c>
    </row>
    <row r="2163">
      <c r="A2163" s="5" t="s">
        <v>7653</v>
      </c>
      <c r="B2163" s="5" t="s">
        <v>11843</v>
      </c>
      <c r="C2163" s="6">
        <v>2001.0</v>
      </c>
      <c r="D2163" s="6">
        <v>580.0</v>
      </c>
      <c r="E2163" s="14">
        <v>0.2</v>
      </c>
      <c r="F2163" s="20"/>
      <c r="G2163" s="20"/>
      <c r="H2163" s="91">
        <f t="shared" si="1"/>
        <v>0.2</v>
      </c>
      <c r="I2163" s="5" t="s">
        <v>8751</v>
      </c>
      <c r="J2163" s="5" t="s">
        <v>8752</v>
      </c>
      <c r="K2163" s="5" t="s">
        <v>8753</v>
      </c>
    </row>
    <row r="2164">
      <c r="A2164" s="5" t="s">
        <v>7642</v>
      </c>
      <c r="B2164" s="5" t="s">
        <v>11843</v>
      </c>
      <c r="C2164" s="6">
        <v>2001.0</v>
      </c>
      <c r="D2164" s="6">
        <v>591.0</v>
      </c>
      <c r="E2164" s="14">
        <v>0.65</v>
      </c>
      <c r="F2164" s="20"/>
      <c r="G2164" s="20"/>
      <c r="H2164" s="91">
        <f t="shared" si="1"/>
        <v>0.65</v>
      </c>
      <c r="I2164" s="5" t="s">
        <v>8754</v>
      </c>
      <c r="J2164" s="5" t="s">
        <v>8755</v>
      </c>
      <c r="K2164" s="5" t="s">
        <v>8756</v>
      </c>
    </row>
    <row r="2165">
      <c r="A2165" s="5" t="s">
        <v>2234</v>
      </c>
      <c r="B2165" s="5" t="s">
        <v>12219</v>
      </c>
      <c r="C2165" s="6">
        <v>2001.0</v>
      </c>
      <c r="D2165" s="19">
        <v>593.0</v>
      </c>
      <c r="E2165" s="14">
        <v>0.43</v>
      </c>
      <c r="F2165" s="20"/>
      <c r="G2165" s="20"/>
      <c r="H2165" s="91">
        <f t="shared" si="1"/>
        <v>0.43</v>
      </c>
      <c r="I2165" s="5" t="s">
        <v>3010</v>
      </c>
      <c r="J2165" s="5" t="s">
        <v>3011</v>
      </c>
      <c r="K2165" s="5" t="s">
        <v>3012</v>
      </c>
    </row>
    <row r="2166">
      <c r="A2166" s="5" t="s">
        <v>8336</v>
      </c>
      <c r="B2166" s="5" t="s">
        <v>11855</v>
      </c>
      <c r="C2166" s="6">
        <v>2001.0</v>
      </c>
      <c r="D2166" s="6">
        <v>602.0</v>
      </c>
      <c r="E2166" s="14">
        <v>0.35</v>
      </c>
      <c r="F2166" s="20"/>
      <c r="G2166" s="20"/>
      <c r="H2166" s="91">
        <f t="shared" si="1"/>
        <v>0.35</v>
      </c>
      <c r="I2166" s="5" t="s">
        <v>8757</v>
      </c>
      <c r="J2166" s="5" t="s">
        <v>8758</v>
      </c>
      <c r="K2166" s="5" t="s">
        <v>8759</v>
      </c>
    </row>
    <row r="2167">
      <c r="A2167" s="5" t="s">
        <v>5584</v>
      </c>
      <c r="B2167" s="5" t="s">
        <v>12222</v>
      </c>
      <c r="C2167" s="6">
        <v>2001.0</v>
      </c>
      <c r="D2167" s="19">
        <v>616.0</v>
      </c>
      <c r="E2167" s="14">
        <v>1.0</v>
      </c>
      <c r="F2167" s="20"/>
      <c r="G2167" s="20"/>
      <c r="H2167" s="91">
        <f t="shared" si="1"/>
        <v>1</v>
      </c>
      <c r="I2167" s="5" t="s">
        <v>6044</v>
      </c>
      <c r="J2167" s="5" t="s">
        <v>6045</v>
      </c>
      <c r="K2167" s="5" t="s">
        <v>6046</v>
      </c>
    </row>
    <row r="2168">
      <c r="A2168" s="5" t="s">
        <v>7678</v>
      </c>
      <c r="B2168" s="5" t="s">
        <v>11873</v>
      </c>
      <c r="C2168" s="6">
        <v>2001.0</v>
      </c>
      <c r="D2168" s="6">
        <v>626.0</v>
      </c>
      <c r="E2168" s="14">
        <v>0.3</v>
      </c>
      <c r="F2168" s="20"/>
      <c r="G2168" s="20"/>
      <c r="H2168" s="91">
        <f t="shared" si="1"/>
        <v>0.3</v>
      </c>
      <c r="I2168" s="5" t="s">
        <v>8760</v>
      </c>
      <c r="J2168" s="5" t="s">
        <v>8761</v>
      </c>
      <c r="K2168" s="5" t="s">
        <v>8762</v>
      </c>
    </row>
    <row r="2169">
      <c r="A2169" s="5" t="s">
        <v>2207</v>
      </c>
      <c r="B2169" s="5" t="s">
        <v>12219</v>
      </c>
      <c r="C2169" s="6">
        <v>2001.0</v>
      </c>
      <c r="D2169" s="19">
        <v>643.0</v>
      </c>
      <c r="E2169" s="14">
        <v>0.53</v>
      </c>
      <c r="F2169" s="20"/>
      <c r="G2169" s="20"/>
      <c r="H2169" s="91">
        <f t="shared" si="1"/>
        <v>0.53</v>
      </c>
      <c r="I2169" s="5" t="s">
        <v>3013</v>
      </c>
      <c r="J2169" s="5" t="s">
        <v>3014</v>
      </c>
      <c r="K2169" s="5" t="s">
        <v>3015</v>
      </c>
    </row>
    <row r="2170">
      <c r="A2170" s="5" t="s">
        <v>7448</v>
      </c>
      <c r="B2170" s="5" t="s">
        <v>11873</v>
      </c>
      <c r="C2170" s="6">
        <v>2001.0</v>
      </c>
      <c r="D2170" s="6">
        <v>650.0</v>
      </c>
      <c r="E2170" s="14">
        <v>0.3</v>
      </c>
      <c r="F2170" s="20"/>
      <c r="G2170" s="20"/>
      <c r="H2170" s="91">
        <f t="shared" si="1"/>
        <v>0.3</v>
      </c>
      <c r="I2170" s="5" t="s">
        <v>8763</v>
      </c>
      <c r="J2170" s="5" t="s">
        <v>8764</v>
      </c>
      <c r="K2170" s="5" t="s">
        <v>8765</v>
      </c>
    </row>
    <row r="2171">
      <c r="A2171" s="5" t="s">
        <v>5656</v>
      </c>
      <c r="B2171" s="5" t="s">
        <v>12238</v>
      </c>
      <c r="C2171" s="6">
        <v>2001.0</v>
      </c>
      <c r="D2171" s="19">
        <v>655.0</v>
      </c>
      <c r="E2171" s="14">
        <v>0.2</v>
      </c>
      <c r="F2171" s="20"/>
      <c r="G2171" s="20"/>
      <c r="H2171" s="91">
        <f t="shared" si="1"/>
        <v>0.2</v>
      </c>
      <c r="I2171" s="5" t="s">
        <v>6047</v>
      </c>
      <c r="J2171" s="5" t="s">
        <v>6048</v>
      </c>
      <c r="K2171" s="5" t="s">
        <v>6049</v>
      </c>
    </row>
    <row r="2172">
      <c r="A2172" s="5" t="s">
        <v>2121</v>
      </c>
      <c r="B2172" s="5" t="s">
        <v>12219</v>
      </c>
      <c r="C2172" s="6">
        <v>2001.0</v>
      </c>
      <c r="D2172" s="19">
        <v>660.0</v>
      </c>
      <c r="E2172" s="14">
        <v>0.55</v>
      </c>
      <c r="F2172" s="20"/>
      <c r="G2172" s="20"/>
      <c r="H2172" s="91">
        <f t="shared" si="1"/>
        <v>0.55</v>
      </c>
      <c r="I2172" s="5" t="s">
        <v>3016</v>
      </c>
      <c r="J2172" s="5" t="s">
        <v>3017</v>
      </c>
      <c r="K2172" s="5" t="s">
        <v>3018</v>
      </c>
    </row>
    <row r="2173">
      <c r="A2173" s="5" t="s">
        <v>5777</v>
      </c>
      <c r="B2173" s="5" t="s">
        <v>12247</v>
      </c>
      <c r="C2173" s="6">
        <v>2001.0</v>
      </c>
      <c r="D2173" s="19">
        <v>664.0</v>
      </c>
      <c r="E2173" s="14">
        <v>0.58</v>
      </c>
      <c r="F2173" s="20"/>
      <c r="G2173" s="20"/>
      <c r="H2173" s="91">
        <f t="shared" si="1"/>
        <v>0.58</v>
      </c>
      <c r="I2173" s="5" t="s">
        <v>6050</v>
      </c>
      <c r="J2173" s="5" t="s">
        <v>6051</v>
      </c>
      <c r="K2173" s="5" t="s">
        <v>6052</v>
      </c>
    </row>
    <row r="2174">
      <c r="A2174" s="5" t="s">
        <v>5637</v>
      </c>
      <c r="B2174" s="5" t="s">
        <v>12238</v>
      </c>
      <c r="C2174" s="6">
        <v>2001.0</v>
      </c>
      <c r="D2174" s="19">
        <v>675.0</v>
      </c>
      <c r="E2174" s="14">
        <v>0.35</v>
      </c>
      <c r="F2174" s="20"/>
      <c r="G2174" s="20"/>
      <c r="H2174" s="91">
        <f t="shared" si="1"/>
        <v>0.35</v>
      </c>
      <c r="I2174" s="5" t="s">
        <v>6053</v>
      </c>
      <c r="J2174" s="5" t="s">
        <v>6054</v>
      </c>
      <c r="K2174" s="5" t="s">
        <v>6055</v>
      </c>
    </row>
    <row r="2175">
      <c r="A2175" s="5" t="s">
        <v>8245</v>
      </c>
      <c r="B2175" s="5" t="s">
        <v>11855</v>
      </c>
      <c r="C2175" s="6">
        <v>2001.0</v>
      </c>
      <c r="D2175" s="6">
        <v>680.0</v>
      </c>
      <c r="E2175" s="14">
        <v>0.3</v>
      </c>
      <c r="F2175" s="20"/>
      <c r="G2175" s="20"/>
      <c r="H2175" s="91">
        <f t="shared" si="1"/>
        <v>0.3</v>
      </c>
      <c r="I2175" s="5" t="s">
        <v>8766</v>
      </c>
      <c r="J2175" s="5" t="s">
        <v>8767</v>
      </c>
      <c r="K2175" s="5" t="s">
        <v>8768</v>
      </c>
    </row>
    <row r="2176">
      <c r="A2176" s="5" t="s">
        <v>7728</v>
      </c>
      <c r="B2176" s="5" t="s">
        <v>11855</v>
      </c>
      <c r="C2176" s="6">
        <v>2001.0</v>
      </c>
      <c r="D2176" s="6">
        <v>688.0</v>
      </c>
      <c r="E2176" s="14">
        <v>0.33</v>
      </c>
      <c r="F2176" s="20"/>
      <c r="G2176" s="20"/>
      <c r="H2176" s="91">
        <f t="shared" si="1"/>
        <v>0.33</v>
      </c>
      <c r="I2176" s="5" t="s">
        <v>8769</v>
      </c>
      <c r="J2176" s="5" t="s">
        <v>8770</v>
      </c>
      <c r="K2176" s="5" t="s">
        <v>8771</v>
      </c>
    </row>
    <row r="2177">
      <c r="A2177" s="5" t="s">
        <v>8656</v>
      </c>
      <c r="B2177" s="5" t="s">
        <v>11843</v>
      </c>
      <c r="C2177" s="6">
        <v>2001.0</v>
      </c>
      <c r="D2177" s="6">
        <v>697.0</v>
      </c>
      <c r="E2177" s="14">
        <v>0.3</v>
      </c>
      <c r="F2177" s="20"/>
      <c r="G2177" s="20"/>
      <c r="H2177" s="91">
        <f t="shared" si="1"/>
        <v>0.3</v>
      </c>
      <c r="I2177" s="5" t="s">
        <v>8772</v>
      </c>
      <c r="J2177" s="5" t="s">
        <v>8773</v>
      </c>
      <c r="K2177" s="5" t="s">
        <v>8774</v>
      </c>
    </row>
    <row r="2178">
      <c r="A2178" s="5" t="s">
        <v>5787</v>
      </c>
      <c r="B2178" s="5" t="s">
        <v>12221</v>
      </c>
      <c r="C2178" s="6">
        <v>2001.0</v>
      </c>
      <c r="D2178" s="19">
        <v>706.0</v>
      </c>
      <c r="E2178" s="14">
        <v>1.21</v>
      </c>
      <c r="F2178" s="20"/>
      <c r="G2178" s="20"/>
      <c r="H2178" s="91">
        <f t="shared" si="1"/>
        <v>1.21</v>
      </c>
      <c r="I2178" s="5" t="s">
        <v>6056</v>
      </c>
      <c r="J2178" s="5" t="s">
        <v>6057</v>
      </c>
      <c r="K2178" s="5" t="s">
        <v>6058</v>
      </c>
    </row>
    <row r="2179">
      <c r="A2179" s="5" t="s">
        <v>7364</v>
      </c>
      <c r="B2179" s="5" t="s">
        <v>11873</v>
      </c>
      <c r="C2179" s="6">
        <v>2001.0</v>
      </c>
      <c r="D2179" s="6">
        <v>709.0</v>
      </c>
      <c r="E2179" s="14">
        <v>0.3</v>
      </c>
      <c r="F2179" s="20"/>
      <c r="G2179" s="20"/>
      <c r="H2179" s="91">
        <f t="shared" si="1"/>
        <v>0.3</v>
      </c>
      <c r="I2179" s="5" t="s">
        <v>8775</v>
      </c>
      <c r="J2179" s="5" t="s">
        <v>8776</v>
      </c>
      <c r="K2179" s="5" t="s">
        <v>8777</v>
      </c>
    </row>
    <row r="2180">
      <c r="A2180" s="5" t="s">
        <v>3019</v>
      </c>
      <c r="B2180" s="5" t="s">
        <v>11838</v>
      </c>
      <c r="C2180" s="6">
        <v>2001.0</v>
      </c>
      <c r="D2180" s="19">
        <v>726.0</v>
      </c>
      <c r="E2180" s="14">
        <v>23.5</v>
      </c>
      <c r="F2180" s="20"/>
      <c r="G2180" s="20"/>
      <c r="H2180" s="91">
        <f t="shared" si="1"/>
        <v>23.5</v>
      </c>
      <c r="I2180" s="5" t="s">
        <v>3021</v>
      </c>
      <c r="J2180" s="5" t="s">
        <v>3022</v>
      </c>
      <c r="K2180" s="5" t="s">
        <v>3023</v>
      </c>
    </row>
    <row r="2181">
      <c r="A2181" s="5" t="s">
        <v>2498</v>
      </c>
      <c r="B2181" s="5" t="s">
        <v>12219</v>
      </c>
      <c r="C2181" s="6">
        <v>2002.0</v>
      </c>
      <c r="D2181" s="19">
        <v>1.0</v>
      </c>
      <c r="E2181" s="14">
        <v>1.0</v>
      </c>
      <c r="F2181" s="20"/>
      <c r="G2181" s="20"/>
      <c r="H2181" s="91">
        <f t="shared" si="1"/>
        <v>1</v>
      </c>
      <c r="I2181" s="5" t="s">
        <v>3029</v>
      </c>
      <c r="J2181" s="5" t="s">
        <v>3030</v>
      </c>
      <c r="K2181" s="5" t="s">
        <v>3031</v>
      </c>
    </row>
    <row r="2182">
      <c r="A2182" s="5" t="s">
        <v>8778</v>
      </c>
      <c r="B2182" s="5" t="s">
        <v>11855</v>
      </c>
      <c r="C2182" s="6">
        <v>2002.0</v>
      </c>
      <c r="D2182" s="6">
        <v>12.0</v>
      </c>
      <c r="E2182" s="14">
        <v>0.1</v>
      </c>
      <c r="F2182" s="20"/>
      <c r="G2182" s="20"/>
      <c r="H2182" s="91">
        <f t="shared" si="1"/>
        <v>0.1</v>
      </c>
      <c r="I2182" s="5" t="s">
        <v>8779</v>
      </c>
      <c r="J2182" s="5" t="s">
        <v>8780</v>
      </c>
      <c r="K2182" s="5" t="s">
        <v>8781</v>
      </c>
    </row>
    <row r="2183">
      <c r="A2183" s="5" t="s">
        <v>5716</v>
      </c>
      <c r="B2183" s="5" t="s">
        <v>12227</v>
      </c>
      <c r="C2183" s="6">
        <v>2002.0</v>
      </c>
      <c r="D2183" s="19">
        <v>20.0</v>
      </c>
      <c r="E2183" s="14">
        <v>0.68</v>
      </c>
      <c r="F2183" s="20"/>
      <c r="G2183" s="20"/>
      <c r="H2183" s="91">
        <f t="shared" si="1"/>
        <v>0.68</v>
      </c>
      <c r="I2183" s="5" t="s">
        <v>6059</v>
      </c>
      <c r="J2183" s="5" t="s">
        <v>6060</v>
      </c>
      <c r="K2183" s="5" t="s">
        <v>6061</v>
      </c>
    </row>
    <row r="2184">
      <c r="A2184" s="5" t="s">
        <v>5656</v>
      </c>
      <c r="B2184" s="5" t="s">
        <v>12238</v>
      </c>
      <c r="C2184" s="6">
        <v>2002.0</v>
      </c>
      <c r="D2184" s="19">
        <v>25.0</v>
      </c>
      <c r="E2184" s="14">
        <v>0.1</v>
      </c>
      <c r="F2184" s="20"/>
      <c r="G2184" s="20"/>
      <c r="H2184" s="91">
        <f t="shared" si="1"/>
        <v>0.1</v>
      </c>
      <c r="I2184" s="5" t="s">
        <v>6062</v>
      </c>
      <c r="J2184" s="5" t="s">
        <v>6063</v>
      </c>
      <c r="K2184" s="5" t="s">
        <v>6064</v>
      </c>
    </row>
    <row r="2185">
      <c r="A2185" s="5" t="s">
        <v>7282</v>
      </c>
      <c r="B2185" s="5" t="s">
        <v>11873</v>
      </c>
      <c r="C2185" s="6">
        <v>2002.0</v>
      </c>
      <c r="D2185" s="6">
        <v>26.0</v>
      </c>
      <c r="E2185" s="14">
        <v>0.1</v>
      </c>
      <c r="F2185" s="20"/>
      <c r="G2185" s="20"/>
      <c r="H2185" s="91">
        <f t="shared" si="1"/>
        <v>0.1</v>
      </c>
      <c r="I2185" s="5" t="s">
        <v>8782</v>
      </c>
      <c r="J2185" s="5" t="s">
        <v>8783</v>
      </c>
      <c r="K2185" s="5" t="s">
        <v>8784</v>
      </c>
    </row>
    <row r="2186">
      <c r="A2186" s="5" t="s">
        <v>7448</v>
      </c>
      <c r="B2186" s="5" t="s">
        <v>11873</v>
      </c>
      <c r="C2186" s="6">
        <v>2002.0</v>
      </c>
      <c r="D2186" s="6">
        <v>40.0</v>
      </c>
      <c r="E2186" s="14">
        <v>0.17</v>
      </c>
      <c r="F2186" s="20"/>
      <c r="G2186" s="20"/>
      <c r="H2186" s="91">
        <f t="shared" si="1"/>
        <v>0.17</v>
      </c>
      <c r="I2186" s="5" t="s">
        <v>8785</v>
      </c>
      <c r="J2186" s="5" t="s">
        <v>8786</v>
      </c>
      <c r="K2186" s="5" t="s">
        <v>8787</v>
      </c>
    </row>
    <row r="2187">
      <c r="A2187" s="5" t="s">
        <v>5777</v>
      </c>
      <c r="B2187" s="5" t="s">
        <v>12247</v>
      </c>
      <c r="C2187" s="6">
        <v>2002.0</v>
      </c>
      <c r="D2187" s="19">
        <v>45.0</v>
      </c>
      <c r="E2187" s="14">
        <v>0.18</v>
      </c>
      <c r="F2187" s="20"/>
      <c r="G2187" s="20"/>
      <c r="H2187" s="91">
        <f t="shared" si="1"/>
        <v>0.18</v>
      </c>
      <c r="I2187" s="5" t="s">
        <v>6065</v>
      </c>
      <c r="J2187" s="5" t="s">
        <v>6066</v>
      </c>
      <c r="K2187" s="5" t="s">
        <v>6067</v>
      </c>
    </row>
    <row r="2188">
      <c r="A2188" s="5" t="s">
        <v>5699</v>
      </c>
      <c r="B2188" s="5" t="s">
        <v>12296</v>
      </c>
      <c r="C2188" s="6">
        <v>2002.0</v>
      </c>
      <c r="D2188" s="19">
        <v>50.0</v>
      </c>
      <c r="E2188" s="14">
        <v>0.22</v>
      </c>
      <c r="F2188" s="20"/>
      <c r="G2188" s="20"/>
      <c r="H2188" s="91">
        <f t="shared" si="1"/>
        <v>0.22</v>
      </c>
      <c r="I2188" s="5" t="s">
        <v>6068</v>
      </c>
      <c r="J2188" s="5" t="s">
        <v>6069</v>
      </c>
      <c r="K2188" s="5" t="s">
        <v>6070</v>
      </c>
    </row>
    <row r="2189">
      <c r="A2189" s="5" t="s">
        <v>7239</v>
      </c>
      <c r="B2189" s="5" t="s">
        <v>11843</v>
      </c>
      <c r="C2189" s="6">
        <v>2002.0</v>
      </c>
      <c r="D2189" s="6">
        <v>60.0</v>
      </c>
      <c r="E2189" s="14">
        <v>1.0</v>
      </c>
      <c r="F2189" s="20"/>
      <c r="G2189" s="20"/>
      <c r="H2189" s="91">
        <f t="shared" si="1"/>
        <v>1</v>
      </c>
      <c r="I2189" s="5" t="s">
        <v>8788</v>
      </c>
      <c r="J2189" s="5" t="s">
        <v>8789</v>
      </c>
      <c r="K2189" s="5" t="s">
        <v>8790</v>
      </c>
    </row>
    <row r="2190">
      <c r="A2190" s="5" t="s">
        <v>7688</v>
      </c>
      <c r="B2190" s="5" t="s">
        <v>11873</v>
      </c>
      <c r="C2190" s="6">
        <v>2002.0</v>
      </c>
      <c r="D2190" s="6">
        <v>70.0</v>
      </c>
      <c r="E2190" s="14">
        <v>0.22</v>
      </c>
      <c r="F2190" s="20"/>
      <c r="G2190" s="20"/>
      <c r="H2190" s="91">
        <f t="shared" si="1"/>
        <v>0.22</v>
      </c>
      <c r="I2190" s="5" t="s">
        <v>8791</v>
      </c>
      <c r="J2190" s="5" t="s">
        <v>8792</v>
      </c>
      <c r="K2190" s="5" t="s">
        <v>8793</v>
      </c>
    </row>
    <row r="2191">
      <c r="A2191" s="5" t="s">
        <v>7364</v>
      </c>
      <c r="B2191" s="5" t="s">
        <v>11873</v>
      </c>
      <c r="C2191" s="6">
        <v>2002.0</v>
      </c>
      <c r="D2191" s="6">
        <v>72.0</v>
      </c>
      <c r="E2191" s="14">
        <v>0.2</v>
      </c>
      <c r="F2191" s="20"/>
      <c r="G2191" s="20"/>
      <c r="H2191" s="91">
        <f t="shared" si="1"/>
        <v>0.2</v>
      </c>
      <c r="I2191" s="5" t="s">
        <v>8794</v>
      </c>
      <c r="J2191" s="5" t="s">
        <v>8795</v>
      </c>
      <c r="K2191" s="5" t="s">
        <v>8796</v>
      </c>
    </row>
    <row r="2192">
      <c r="A2192" s="5" t="s">
        <v>2449</v>
      </c>
      <c r="B2192" s="5" t="s">
        <v>12219</v>
      </c>
      <c r="C2192" s="6">
        <v>2002.0</v>
      </c>
      <c r="D2192" s="19">
        <v>75.0</v>
      </c>
      <c r="E2192" s="14">
        <v>1.14</v>
      </c>
      <c r="F2192" s="20"/>
      <c r="G2192" s="20"/>
      <c r="H2192" s="91">
        <f t="shared" si="1"/>
        <v>1.14</v>
      </c>
      <c r="I2192" s="5" t="s">
        <v>3032</v>
      </c>
      <c r="J2192" s="5" t="s">
        <v>3033</v>
      </c>
      <c r="K2192" s="5" t="s">
        <v>3034</v>
      </c>
    </row>
    <row r="2193">
      <c r="A2193" s="5" t="s">
        <v>5535</v>
      </c>
      <c r="B2193" s="5" t="s">
        <v>12247</v>
      </c>
      <c r="C2193" s="6">
        <v>2002.0</v>
      </c>
      <c r="D2193" s="19">
        <v>85.0</v>
      </c>
      <c r="E2193" s="14">
        <v>0.35</v>
      </c>
      <c r="F2193" s="20"/>
      <c r="G2193" s="20"/>
      <c r="H2193" s="91">
        <f t="shared" si="1"/>
        <v>0.35</v>
      </c>
      <c r="I2193" s="5" t="s">
        <v>6071</v>
      </c>
      <c r="J2193" s="5" t="s">
        <v>6072</v>
      </c>
      <c r="K2193" s="5" t="s">
        <v>6073</v>
      </c>
    </row>
    <row r="2194">
      <c r="A2194" s="5" t="s">
        <v>1853</v>
      </c>
      <c r="B2194" s="5" t="s">
        <v>12219</v>
      </c>
      <c r="C2194" s="6">
        <v>2002.0</v>
      </c>
      <c r="D2194" s="19">
        <v>99.0</v>
      </c>
      <c r="E2194" s="14">
        <v>1.22</v>
      </c>
      <c r="F2194" s="20"/>
      <c r="G2194" s="20"/>
      <c r="H2194" s="91">
        <f t="shared" si="1"/>
        <v>1.22</v>
      </c>
      <c r="I2194" s="5" t="s">
        <v>3035</v>
      </c>
      <c r="J2194" s="5" t="s">
        <v>3036</v>
      </c>
      <c r="K2194" s="5" t="s">
        <v>3037</v>
      </c>
    </row>
    <row r="2195">
      <c r="A2195" s="5" t="s">
        <v>5896</v>
      </c>
      <c r="B2195" s="5" t="s">
        <v>12222</v>
      </c>
      <c r="C2195" s="6">
        <v>2002.0</v>
      </c>
      <c r="D2195" s="19">
        <v>100.0</v>
      </c>
      <c r="E2195" s="14">
        <v>0.35</v>
      </c>
      <c r="F2195" s="20"/>
      <c r="G2195" s="20"/>
      <c r="H2195" s="91">
        <f t="shared" si="1"/>
        <v>0.35</v>
      </c>
      <c r="I2195" s="5" t="s">
        <v>6074</v>
      </c>
      <c r="J2195" s="5" t="s">
        <v>6075</v>
      </c>
      <c r="K2195" s="5" t="s">
        <v>6076</v>
      </c>
    </row>
    <row r="2196">
      <c r="A2196" s="5" t="s">
        <v>8336</v>
      </c>
      <c r="B2196" s="5" t="s">
        <v>11855</v>
      </c>
      <c r="C2196" s="6">
        <v>2002.0</v>
      </c>
      <c r="D2196" s="6">
        <v>110.0</v>
      </c>
      <c r="E2196" s="14">
        <v>0.1</v>
      </c>
      <c r="F2196" s="20"/>
      <c r="G2196" s="20"/>
      <c r="H2196" s="91">
        <f t="shared" si="1"/>
        <v>0.1</v>
      </c>
      <c r="I2196" s="5" t="s">
        <v>8797</v>
      </c>
      <c r="J2196" s="5" t="s">
        <v>8798</v>
      </c>
      <c r="K2196" s="5" t="s">
        <v>8799</v>
      </c>
    </row>
    <row r="2197">
      <c r="A2197" s="5" t="s">
        <v>7590</v>
      </c>
      <c r="B2197" s="5" t="s">
        <v>11855</v>
      </c>
      <c r="C2197" s="6">
        <v>2002.0</v>
      </c>
      <c r="D2197" s="6">
        <v>115.0</v>
      </c>
      <c r="E2197" s="14">
        <v>0.15</v>
      </c>
      <c r="F2197" s="20"/>
      <c r="G2197" s="20"/>
      <c r="H2197" s="91">
        <f t="shared" si="1"/>
        <v>0.15</v>
      </c>
      <c r="I2197" s="5" t="s">
        <v>8800</v>
      </c>
      <c r="J2197" s="5" t="s">
        <v>8801</v>
      </c>
      <c r="K2197" s="5" t="s">
        <v>8802</v>
      </c>
    </row>
    <row r="2198">
      <c r="A2198" s="5" t="s">
        <v>7873</v>
      </c>
      <c r="B2198" s="5" t="s">
        <v>11855</v>
      </c>
      <c r="C2198" s="6">
        <v>2002.0</v>
      </c>
      <c r="D2198" s="6">
        <v>125.0</v>
      </c>
      <c r="E2198" s="14">
        <v>0.32</v>
      </c>
      <c r="F2198" s="20"/>
      <c r="G2198" s="20"/>
      <c r="H2198" s="91">
        <f t="shared" si="1"/>
        <v>0.32</v>
      </c>
      <c r="I2198" s="5" t="s">
        <v>8803</v>
      </c>
      <c r="J2198" s="5" t="s">
        <v>8804</v>
      </c>
      <c r="K2198" s="5" t="s">
        <v>8805</v>
      </c>
    </row>
    <row r="2199">
      <c r="A2199" s="5" t="s">
        <v>7470</v>
      </c>
      <c r="B2199" s="5" t="s">
        <v>11873</v>
      </c>
      <c r="C2199" s="6">
        <v>2002.0</v>
      </c>
      <c r="D2199" s="6">
        <v>139.0</v>
      </c>
      <c r="E2199" s="14">
        <v>0.1</v>
      </c>
      <c r="F2199" s="20"/>
      <c r="G2199" s="20"/>
      <c r="H2199" s="91">
        <f t="shared" si="1"/>
        <v>0.1</v>
      </c>
      <c r="I2199" s="5" t="s">
        <v>8806</v>
      </c>
      <c r="J2199" s="5" t="s">
        <v>8807</v>
      </c>
      <c r="K2199" s="5" t="s">
        <v>8808</v>
      </c>
    </row>
    <row r="2200">
      <c r="A2200" s="5" t="s">
        <v>2207</v>
      </c>
      <c r="B2200" s="5" t="s">
        <v>12219</v>
      </c>
      <c r="C2200" s="6">
        <v>2002.0</v>
      </c>
      <c r="D2200" s="19">
        <v>145.0</v>
      </c>
      <c r="E2200" s="14">
        <v>0.23</v>
      </c>
      <c r="F2200" s="20"/>
      <c r="G2200" s="20"/>
      <c r="H2200" s="91">
        <f t="shared" si="1"/>
        <v>0.23</v>
      </c>
      <c r="I2200" s="5" t="s">
        <v>3038</v>
      </c>
      <c r="J2200" s="5" t="s">
        <v>3039</v>
      </c>
      <c r="K2200" s="5" t="s">
        <v>3040</v>
      </c>
    </row>
    <row r="2201">
      <c r="A2201" s="5" t="s">
        <v>8039</v>
      </c>
      <c r="B2201" s="5" t="s">
        <v>11873</v>
      </c>
      <c r="C2201" s="6">
        <v>2002.0</v>
      </c>
      <c r="D2201" s="6">
        <v>150.0</v>
      </c>
      <c r="E2201" s="14">
        <v>0.23</v>
      </c>
      <c r="F2201" s="20"/>
      <c r="G2201" s="20"/>
      <c r="H2201" s="91">
        <f t="shared" si="1"/>
        <v>0.23</v>
      </c>
      <c r="I2201" s="5" t="s">
        <v>8809</v>
      </c>
      <c r="J2201" s="5" t="s">
        <v>8810</v>
      </c>
      <c r="K2201" s="5" t="s">
        <v>8811</v>
      </c>
    </row>
    <row r="2202">
      <c r="A2202" s="5" t="s">
        <v>3024</v>
      </c>
      <c r="B2202" s="5" t="s">
        <v>11818</v>
      </c>
      <c r="C2202" s="6">
        <v>2002.0</v>
      </c>
      <c r="D2202" s="19">
        <v>160.0</v>
      </c>
      <c r="E2202" s="14">
        <v>0.5</v>
      </c>
      <c r="F2202" s="20"/>
      <c r="G2202" s="20"/>
      <c r="H2202" s="91">
        <f t="shared" si="1"/>
        <v>0.5</v>
      </c>
      <c r="I2202" s="5" t="s">
        <v>3042</v>
      </c>
      <c r="J2202" s="5" t="s">
        <v>3043</v>
      </c>
      <c r="K2202" s="5" t="s">
        <v>3044</v>
      </c>
    </row>
    <row r="2203">
      <c r="A2203" s="5" t="s">
        <v>1660</v>
      </c>
      <c r="B2203" s="5" t="s">
        <v>12219</v>
      </c>
      <c r="C2203" s="6">
        <v>2002.0</v>
      </c>
      <c r="D2203" s="19">
        <v>165.0</v>
      </c>
      <c r="E2203" s="14">
        <v>1.1</v>
      </c>
      <c r="F2203" s="20"/>
      <c r="G2203" s="20"/>
      <c r="H2203" s="91">
        <f t="shared" si="1"/>
        <v>1.1</v>
      </c>
      <c r="I2203" s="5" t="s">
        <v>3045</v>
      </c>
      <c r="J2203" s="5" t="s">
        <v>3046</v>
      </c>
      <c r="K2203" s="5" t="s">
        <v>3047</v>
      </c>
    </row>
    <row r="2204">
      <c r="A2204" s="5" t="s">
        <v>8072</v>
      </c>
      <c r="B2204" s="5" t="s">
        <v>11855</v>
      </c>
      <c r="C2204" s="6">
        <v>2002.0</v>
      </c>
      <c r="D2204" s="6">
        <v>172.0</v>
      </c>
      <c r="E2204" s="14">
        <v>0.2</v>
      </c>
      <c r="F2204" s="20"/>
      <c r="G2204" s="20"/>
      <c r="H2204" s="91">
        <f t="shared" si="1"/>
        <v>0.2</v>
      </c>
      <c r="I2204" s="5" t="s">
        <v>8815</v>
      </c>
      <c r="J2204" s="5" t="s">
        <v>8816</v>
      </c>
      <c r="K2204" s="5" t="s">
        <v>8817</v>
      </c>
    </row>
    <row r="2205">
      <c r="A2205" s="5" t="s">
        <v>2362</v>
      </c>
      <c r="B2205" s="5" t="s">
        <v>12219</v>
      </c>
      <c r="C2205" s="6">
        <v>2002.0</v>
      </c>
      <c r="D2205" s="19">
        <v>175.0</v>
      </c>
      <c r="E2205" s="14">
        <v>0.23</v>
      </c>
      <c r="F2205" s="20"/>
      <c r="G2205" s="20"/>
      <c r="H2205" s="91">
        <f t="shared" si="1"/>
        <v>0.23</v>
      </c>
      <c r="I2205" s="5" t="s">
        <v>3048</v>
      </c>
      <c r="J2205" s="5" t="s">
        <v>3049</v>
      </c>
      <c r="K2205" s="5" t="s">
        <v>3050</v>
      </c>
    </row>
    <row r="2206">
      <c r="A2206" s="5" t="s">
        <v>5596</v>
      </c>
      <c r="B2206" s="5" t="s">
        <v>12247</v>
      </c>
      <c r="C2206" s="6">
        <v>2002.0</v>
      </c>
      <c r="D2206" s="19">
        <v>188.0</v>
      </c>
      <c r="E2206" s="14">
        <v>0.3</v>
      </c>
      <c r="F2206" s="20"/>
      <c r="G2206" s="20"/>
      <c r="H2206" s="91">
        <f t="shared" si="1"/>
        <v>0.3</v>
      </c>
      <c r="I2206" s="5" t="s">
        <v>6077</v>
      </c>
      <c r="J2206" s="5" t="s">
        <v>6078</v>
      </c>
      <c r="K2206" s="5" t="s">
        <v>6079</v>
      </c>
    </row>
    <row r="2207">
      <c r="A2207" s="5" t="s">
        <v>2227</v>
      </c>
      <c r="B2207" s="5" t="s">
        <v>12219</v>
      </c>
      <c r="C2207" s="6">
        <v>2002.0</v>
      </c>
      <c r="D2207" s="19">
        <v>200.0</v>
      </c>
      <c r="E2207" s="14">
        <v>1.3</v>
      </c>
      <c r="F2207" s="20"/>
      <c r="G2207" s="20"/>
      <c r="H2207" s="91">
        <f t="shared" si="1"/>
        <v>1.3</v>
      </c>
      <c r="I2207" s="5" t="s">
        <v>3051</v>
      </c>
      <c r="J2207" s="5" t="s">
        <v>3052</v>
      </c>
      <c r="K2207" s="5" t="s">
        <v>3053</v>
      </c>
    </row>
    <row r="2208">
      <c r="A2208" s="5" t="s">
        <v>8245</v>
      </c>
      <c r="B2208" s="5" t="s">
        <v>11855</v>
      </c>
      <c r="C2208" s="6">
        <v>2002.0</v>
      </c>
      <c r="D2208" s="6">
        <v>201.0</v>
      </c>
      <c r="E2208" s="14">
        <v>0.2</v>
      </c>
      <c r="F2208" s="20"/>
      <c r="G2208" s="20"/>
      <c r="H2208" s="91">
        <f t="shared" si="1"/>
        <v>0.2</v>
      </c>
      <c r="I2208" s="5" t="s">
        <v>8818</v>
      </c>
      <c r="J2208" s="5" t="s">
        <v>8819</v>
      </c>
      <c r="K2208" s="5" t="s">
        <v>8820</v>
      </c>
    </row>
    <row r="2209">
      <c r="A2209" s="5" t="s">
        <v>2804</v>
      </c>
      <c r="B2209" s="5" t="s">
        <v>11838</v>
      </c>
      <c r="C2209" s="6">
        <v>2002.0</v>
      </c>
      <c r="D2209" s="19">
        <v>218.0</v>
      </c>
      <c r="E2209" s="14">
        <v>0.35</v>
      </c>
      <c r="F2209" s="20"/>
      <c r="G2209" s="20"/>
      <c r="H2209" s="91">
        <f t="shared" si="1"/>
        <v>0.35</v>
      </c>
      <c r="I2209" s="5" t="s">
        <v>3054</v>
      </c>
      <c r="J2209" s="5" t="s">
        <v>3055</v>
      </c>
      <c r="K2209" s="5" t="s">
        <v>3056</v>
      </c>
    </row>
    <row r="2210">
      <c r="A2210" s="5" t="s">
        <v>3019</v>
      </c>
      <c r="B2210" s="5" t="s">
        <v>11838</v>
      </c>
      <c r="C2210" s="6">
        <v>2002.0</v>
      </c>
      <c r="D2210" s="19">
        <v>225.0</v>
      </c>
      <c r="E2210" s="14">
        <v>1.0</v>
      </c>
      <c r="F2210" s="20"/>
      <c r="G2210" s="20"/>
      <c r="H2210" s="91">
        <f t="shared" si="1"/>
        <v>1</v>
      </c>
      <c r="I2210" s="5" t="s">
        <v>3057</v>
      </c>
      <c r="J2210" s="5" t="s">
        <v>3058</v>
      </c>
      <c r="K2210" s="5" t="s">
        <v>3059</v>
      </c>
    </row>
    <row r="2211">
      <c r="A2211" s="5" t="s">
        <v>2121</v>
      </c>
      <c r="B2211" s="5" t="s">
        <v>12219</v>
      </c>
      <c r="C2211" s="6">
        <v>2002.0</v>
      </c>
      <c r="D2211" s="19">
        <v>240.0</v>
      </c>
      <c r="E2211" s="14">
        <v>0.58</v>
      </c>
      <c r="F2211" s="20"/>
      <c r="G2211" s="20"/>
      <c r="H2211" s="91">
        <f t="shared" si="1"/>
        <v>0.58</v>
      </c>
      <c r="I2211" s="5" t="s">
        <v>3060</v>
      </c>
      <c r="J2211" s="5" t="s">
        <v>3061</v>
      </c>
      <c r="K2211" s="5" t="s">
        <v>3062</v>
      </c>
    </row>
    <row r="2212">
      <c r="A2212" s="5" t="s">
        <v>7728</v>
      </c>
      <c r="B2212" s="5" t="s">
        <v>11855</v>
      </c>
      <c r="C2212" s="6">
        <v>2002.0</v>
      </c>
      <c r="D2212" s="6">
        <v>250.0</v>
      </c>
      <c r="E2212" s="14">
        <v>0.6</v>
      </c>
      <c r="F2212" s="20"/>
      <c r="G2212" s="20"/>
      <c r="H2212" s="91">
        <f t="shared" si="1"/>
        <v>0.6</v>
      </c>
      <c r="I2212" s="5" t="s">
        <v>8821</v>
      </c>
      <c r="J2212" s="5" t="s">
        <v>8822</v>
      </c>
      <c r="K2212" s="5" t="s">
        <v>8823</v>
      </c>
    </row>
    <row r="2213">
      <c r="A2213" s="5" t="s">
        <v>2650</v>
      </c>
      <c r="B2213" s="5" t="s">
        <v>12219</v>
      </c>
      <c r="C2213" s="6">
        <v>2002.0</v>
      </c>
      <c r="D2213" s="19">
        <v>270.0</v>
      </c>
      <c r="E2213" s="14">
        <v>0.4</v>
      </c>
      <c r="F2213" s="20"/>
      <c r="G2213" s="20"/>
      <c r="H2213" s="91">
        <f t="shared" si="1"/>
        <v>0.4</v>
      </c>
      <c r="I2213" s="5" t="s">
        <v>3063</v>
      </c>
      <c r="J2213" s="5" t="s">
        <v>3064</v>
      </c>
      <c r="K2213" s="5" t="s">
        <v>3065</v>
      </c>
    </row>
    <row r="2214">
      <c r="A2214" s="5" t="s">
        <v>7475</v>
      </c>
      <c r="B2214" s="5" t="s">
        <v>11863</v>
      </c>
      <c r="C2214" s="6">
        <v>2002.0</v>
      </c>
      <c r="D2214" s="6">
        <v>385.0</v>
      </c>
      <c r="E2214" s="14">
        <v>0.23</v>
      </c>
      <c r="F2214" s="20"/>
      <c r="G2214" s="20"/>
      <c r="H2214" s="91">
        <f t="shared" si="1"/>
        <v>0.23</v>
      </c>
      <c r="I2214" s="5" t="s">
        <v>8824</v>
      </c>
      <c r="J2214" s="5" t="s">
        <v>8825</v>
      </c>
      <c r="K2214" s="5" t="s">
        <v>8826</v>
      </c>
    </row>
    <row r="2215">
      <c r="A2215" s="5" t="s">
        <v>2172</v>
      </c>
      <c r="B2215" s="5" t="s">
        <v>12219</v>
      </c>
      <c r="C2215" s="6">
        <v>2002.0</v>
      </c>
      <c r="D2215" s="19">
        <v>390.0</v>
      </c>
      <c r="E2215" s="14">
        <v>0.28</v>
      </c>
      <c r="F2215" s="20"/>
      <c r="G2215" s="20"/>
      <c r="H2215" s="91">
        <f t="shared" si="1"/>
        <v>0.28</v>
      </c>
      <c r="I2215" s="5" t="s">
        <v>3066</v>
      </c>
      <c r="J2215" s="5" t="s">
        <v>3067</v>
      </c>
      <c r="K2215" s="5" t="s">
        <v>3068</v>
      </c>
    </row>
    <row r="2216">
      <c r="A2216" s="5" t="s">
        <v>7642</v>
      </c>
      <c r="B2216" s="5" t="s">
        <v>11843</v>
      </c>
      <c r="C2216" s="6">
        <v>2002.0</v>
      </c>
      <c r="D2216" s="6">
        <v>395.0</v>
      </c>
      <c r="E2216" s="14">
        <v>0.27</v>
      </c>
      <c r="F2216" s="20"/>
      <c r="G2216" s="20"/>
      <c r="H2216" s="91">
        <f t="shared" si="1"/>
        <v>0.27</v>
      </c>
      <c r="I2216" s="5" t="s">
        <v>8827</v>
      </c>
      <c r="J2216" s="5" t="s">
        <v>8828</v>
      </c>
      <c r="K2216" s="5" t="s">
        <v>8829</v>
      </c>
    </row>
    <row r="2217">
      <c r="A2217" s="5" t="s">
        <v>7653</v>
      </c>
      <c r="B2217" s="5" t="s">
        <v>11843</v>
      </c>
      <c r="C2217" s="6">
        <v>2002.0</v>
      </c>
      <c r="D2217" s="6">
        <v>400.0</v>
      </c>
      <c r="E2217" s="14">
        <v>0.2</v>
      </c>
      <c r="F2217" s="20"/>
      <c r="G2217" s="20"/>
      <c r="H2217" s="91">
        <f t="shared" si="1"/>
        <v>0.2</v>
      </c>
      <c r="I2217" s="5" t="s">
        <v>8830</v>
      </c>
      <c r="J2217" s="5" t="s">
        <v>8831</v>
      </c>
      <c r="K2217" s="5" t="s">
        <v>8832</v>
      </c>
    </row>
    <row r="2218">
      <c r="A2218" s="5" t="s">
        <v>7744</v>
      </c>
      <c r="B2218" s="5" t="s">
        <v>11873</v>
      </c>
      <c r="C2218" s="6">
        <v>2002.0</v>
      </c>
      <c r="D2218" s="6">
        <v>404.0</v>
      </c>
      <c r="E2218" s="14">
        <v>0.2</v>
      </c>
      <c r="F2218" s="20"/>
      <c r="G2218" s="20"/>
      <c r="H2218" s="91">
        <f t="shared" si="1"/>
        <v>0.2</v>
      </c>
      <c r="I2218" s="5" t="s">
        <v>8833</v>
      </c>
      <c r="J2218" s="5" t="s">
        <v>8834</v>
      </c>
      <c r="K2218" s="5" t="s">
        <v>8835</v>
      </c>
    </row>
    <row r="2219">
      <c r="A2219" s="5" t="s">
        <v>2337</v>
      </c>
      <c r="B2219" s="5" t="s">
        <v>12219</v>
      </c>
      <c r="C2219" s="6">
        <v>2002.0</v>
      </c>
      <c r="D2219" s="19">
        <v>410.0</v>
      </c>
      <c r="E2219" s="14">
        <v>0.4</v>
      </c>
      <c r="F2219" s="20"/>
      <c r="G2219" s="20"/>
      <c r="H2219" s="91">
        <f t="shared" si="1"/>
        <v>0.4</v>
      </c>
      <c r="I2219" s="5" t="s">
        <v>3069</v>
      </c>
      <c r="J2219" s="5" t="s">
        <v>3070</v>
      </c>
      <c r="K2219" s="5" t="s">
        <v>3071</v>
      </c>
    </row>
    <row r="2220">
      <c r="A2220" s="5" t="s">
        <v>7184</v>
      </c>
      <c r="B2220" s="5" t="s">
        <v>11873</v>
      </c>
      <c r="C2220" s="6">
        <v>2002.0</v>
      </c>
      <c r="D2220" s="6">
        <v>424.0</v>
      </c>
      <c r="E2220" s="14">
        <v>0.2</v>
      </c>
      <c r="F2220" s="20"/>
      <c r="G2220" s="20"/>
      <c r="H2220" s="91">
        <f t="shared" si="1"/>
        <v>0.2</v>
      </c>
      <c r="I2220" s="5" t="s">
        <v>8836</v>
      </c>
      <c r="J2220" s="5" t="s">
        <v>8837</v>
      </c>
      <c r="K2220" s="5" t="s">
        <v>8838</v>
      </c>
    </row>
    <row r="2221">
      <c r="A2221" s="5" t="s">
        <v>2261</v>
      </c>
      <c r="B2221" s="5" t="s">
        <v>12219</v>
      </c>
      <c r="C2221" s="6">
        <v>2002.0</v>
      </c>
      <c r="D2221" s="19">
        <v>425.0</v>
      </c>
      <c r="E2221" s="14">
        <v>0.4</v>
      </c>
      <c r="F2221" s="20"/>
      <c r="G2221" s="20"/>
      <c r="H2221" s="91">
        <f t="shared" si="1"/>
        <v>0.4</v>
      </c>
      <c r="I2221" s="5" t="s">
        <v>3072</v>
      </c>
      <c r="J2221" s="5" t="s">
        <v>3073</v>
      </c>
      <c r="K2221" s="5" t="s">
        <v>3074</v>
      </c>
    </row>
    <row r="2222">
      <c r="A2222" s="5" t="s">
        <v>7369</v>
      </c>
      <c r="B2222" s="5" t="s">
        <v>11873</v>
      </c>
      <c r="C2222" s="6">
        <v>2002.0</v>
      </c>
      <c r="D2222" s="6">
        <v>435.0</v>
      </c>
      <c r="E2222" s="14">
        <v>0.3</v>
      </c>
      <c r="F2222" s="20"/>
      <c r="G2222" s="20"/>
      <c r="H2222" s="91">
        <f t="shared" si="1"/>
        <v>0.3</v>
      </c>
      <c r="I2222" s="5" t="s">
        <v>8839</v>
      </c>
      <c r="J2222" s="5" t="s">
        <v>8840</v>
      </c>
      <c r="K2222" s="5" t="s">
        <v>8841</v>
      </c>
    </row>
    <row r="2223">
      <c r="A2223" s="5" t="s">
        <v>8046</v>
      </c>
      <c r="B2223" s="5" t="s">
        <v>11843</v>
      </c>
      <c r="C2223" s="6">
        <v>2002.0</v>
      </c>
      <c r="D2223" s="6">
        <v>450.0</v>
      </c>
      <c r="E2223" s="14">
        <v>0.3</v>
      </c>
      <c r="F2223" s="20"/>
      <c r="G2223" s="20"/>
      <c r="H2223" s="91">
        <f t="shared" si="1"/>
        <v>0.3</v>
      </c>
      <c r="I2223" s="5" t="s">
        <v>8842</v>
      </c>
      <c r="J2223" s="5" t="s">
        <v>8843</v>
      </c>
      <c r="K2223" s="5" t="s">
        <v>8844</v>
      </c>
    </row>
    <row r="2224">
      <c r="A2224" s="5" t="s">
        <v>2427</v>
      </c>
      <c r="B2224" s="5" t="s">
        <v>12219</v>
      </c>
      <c r="C2224" s="6">
        <v>2002.0</v>
      </c>
      <c r="D2224" s="19">
        <v>460.0</v>
      </c>
      <c r="E2224" s="14">
        <v>0.29</v>
      </c>
      <c r="F2224" s="20"/>
      <c r="G2224" s="20"/>
      <c r="H2224" s="91">
        <f t="shared" si="1"/>
        <v>0.29</v>
      </c>
      <c r="I2224" s="5" t="s">
        <v>3075</v>
      </c>
      <c r="J2224" s="5" t="s">
        <v>3076</v>
      </c>
      <c r="K2224" s="5" t="s">
        <v>3077</v>
      </c>
    </row>
    <row r="2225">
      <c r="A2225" s="5" t="s">
        <v>5637</v>
      </c>
      <c r="B2225" s="5" t="s">
        <v>12238</v>
      </c>
      <c r="C2225" s="6">
        <v>2002.0</v>
      </c>
      <c r="D2225" s="19">
        <v>475.0</v>
      </c>
      <c r="E2225" s="14">
        <v>0.32</v>
      </c>
      <c r="F2225" s="20"/>
      <c r="G2225" s="20"/>
      <c r="H2225" s="91">
        <f t="shared" si="1"/>
        <v>0.32</v>
      </c>
      <c r="I2225" s="5" t="s">
        <v>6080</v>
      </c>
      <c r="J2225" s="5" t="s">
        <v>6081</v>
      </c>
      <c r="K2225" s="5" t="s">
        <v>6082</v>
      </c>
    </row>
    <row r="2226">
      <c r="A2226" s="5" t="s">
        <v>2808</v>
      </c>
      <c r="B2226" s="5" t="s">
        <v>11838</v>
      </c>
      <c r="C2226" s="6">
        <v>2002.0</v>
      </c>
      <c r="D2226" s="19">
        <v>489.0</v>
      </c>
      <c r="E2226" s="14">
        <v>0.37</v>
      </c>
      <c r="F2226" s="20"/>
      <c r="G2226" s="20"/>
      <c r="H2226" s="91">
        <f t="shared" si="1"/>
        <v>0.37</v>
      </c>
      <c r="I2226" s="5" t="s">
        <v>3078</v>
      </c>
      <c r="J2226" s="5" t="s">
        <v>3079</v>
      </c>
      <c r="K2226" s="5" t="s">
        <v>3080</v>
      </c>
    </row>
    <row r="2227">
      <c r="A2227" s="5" t="s">
        <v>5787</v>
      </c>
      <c r="B2227" s="5" t="s">
        <v>12221</v>
      </c>
      <c r="C2227" s="6">
        <v>2002.0</v>
      </c>
      <c r="D2227" s="19">
        <v>490.0</v>
      </c>
      <c r="E2227" s="14">
        <v>1.16</v>
      </c>
      <c r="F2227" s="20"/>
      <c r="G2227" s="20"/>
      <c r="H2227" s="91">
        <f t="shared" si="1"/>
        <v>1.16</v>
      </c>
      <c r="I2227" s="5" t="s">
        <v>6083</v>
      </c>
      <c r="J2227" s="5" t="s">
        <v>6084</v>
      </c>
      <c r="K2227" s="5" t="s">
        <v>6085</v>
      </c>
    </row>
    <row r="2228">
      <c r="A2228" s="5" t="s">
        <v>7359</v>
      </c>
      <c r="B2228" s="5" t="s">
        <v>11843</v>
      </c>
      <c r="C2228" s="6">
        <v>2002.0</v>
      </c>
      <c r="D2228" s="6">
        <v>500.0</v>
      </c>
      <c r="E2228" s="14">
        <v>1.5</v>
      </c>
      <c r="F2228" s="20"/>
      <c r="G2228" s="20"/>
      <c r="H2228" s="91">
        <f t="shared" si="1"/>
        <v>1.5</v>
      </c>
      <c r="I2228" s="5" t="s">
        <v>8845</v>
      </c>
      <c r="J2228" s="5" t="s">
        <v>8846</v>
      </c>
      <c r="K2228" s="5" t="s">
        <v>8847</v>
      </c>
    </row>
    <row r="2229">
      <c r="A2229" s="5" t="s">
        <v>5584</v>
      </c>
      <c r="B2229" s="5" t="s">
        <v>12222</v>
      </c>
      <c r="C2229" s="6">
        <v>2002.0</v>
      </c>
      <c r="D2229" s="19">
        <v>520.0</v>
      </c>
      <c r="E2229" s="14">
        <v>0.8</v>
      </c>
      <c r="F2229" s="20"/>
      <c r="G2229" s="20"/>
      <c r="H2229" s="91">
        <f t="shared" si="1"/>
        <v>0.8</v>
      </c>
      <c r="I2229" s="5" t="s">
        <v>6086</v>
      </c>
      <c r="J2229" s="5" t="s">
        <v>6087</v>
      </c>
      <c r="K2229" s="5" t="s">
        <v>6088</v>
      </c>
    </row>
    <row r="2230">
      <c r="A2230" s="5" t="s">
        <v>2234</v>
      </c>
      <c r="B2230" s="5" t="s">
        <v>12219</v>
      </c>
      <c r="C2230" s="6">
        <v>2002.0</v>
      </c>
      <c r="D2230" s="19">
        <v>550.0</v>
      </c>
      <c r="E2230" s="14">
        <v>0.55</v>
      </c>
      <c r="F2230" s="20"/>
      <c r="G2230" s="20"/>
      <c r="H2230" s="91">
        <f t="shared" si="1"/>
        <v>0.55</v>
      </c>
      <c r="I2230" s="5" t="s">
        <v>3081</v>
      </c>
      <c r="J2230" s="5" t="s">
        <v>3082</v>
      </c>
      <c r="K2230" s="5" t="s">
        <v>3083</v>
      </c>
    </row>
    <row r="2231">
      <c r="A2231" s="5" t="s">
        <v>8148</v>
      </c>
      <c r="B2231" s="5" t="s">
        <v>11873</v>
      </c>
      <c r="C2231" s="6">
        <v>2002.0</v>
      </c>
      <c r="D2231" s="6">
        <v>560.0</v>
      </c>
      <c r="E2231" s="14">
        <v>0.18</v>
      </c>
      <c r="F2231" s="20"/>
      <c r="G2231" s="20"/>
      <c r="H2231" s="91">
        <f t="shared" si="1"/>
        <v>0.18</v>
      </c>
      <c r="I2231" s="5" t="s">
        <v>8848</v>
      </c>
      <c r="J2231" s="5" t="s">
        <v>8849</v>
      </c>
      <c r="K2231" s="5" t="s">
        <v>8850</v>
      </c>
    </row>
    <row r="2232">
      <c r="A2232" s="5" t="s">
        <v>7851</v>
      </c>
      <c r="B2232" s="5" t="s">
        <v>11863</v>
      </c>
      <c r="C2232" s="6">
        <v>2002.0</v>
      </c>
      <c r="D2232" s="6">
        <v>583.0</v>
      </c>
      <c r="E2232" s="14">
        <v>0.17</v>
      </c>
      <c r="F2232" s="20"/>
      <c r="G2232" s="20"/>
      <c r="H2232" s="91">
        <f t="shared" si="1"/>
        <v>0.17</v>
      </c>
      <c r="I2232" s="5" t="s">
        <v>8851</v>
      </c>
      <c r="J2232" s="5" t="s">
        <v>8852</v>
      </c>
      <c r="K2232" s="5" t="s">
        <v>8853</v>
      </c>
    </row>
    <row r="2233">
      <c r="A2233" s="5" t="s">
        <v>8656</v>
      </c>
      <c r="B2233" s="5" t="s">
        <v>11843</v>
      </c>
      <c r="C2233" s="6">
        <v>2002.0</v>
      </c>
      <c r="D2233" s="6">
        <v>590.0</v>
      </c>
      <c r="E2233" s="14">
        <v>0.2</v>
      </c>
      <c r="F2233" s="20"/>
      <c r="G2233" s="20"/>
      <c r="H2233" s="91">
        <f t="shared" si="1"/>
        <v>0.2</v>
      </c>
      <c r="I2233" s="5" t="s">
        <v>8854</v>
      </c>
      <c r="J2233" s="5" t="s">
        <v>8855</v>
      </c>
      <c r="K2233" s="5" t="s">
        <v>8856</v>
      </c>
    </row>
    <row r="2234">
      <c r="A2234" s="5" t="s">
        <v>7256</v>
      </c>
      <c r="B2234" s="5" t="s">
        <v>11863</v>
      </c>
      <c r="C2234" s="6">
        <v>2002.0</v>
      </c>
      <c r="D2234" s="6">
        <v>600.0</v>
      </c>
      <c r="E2234" s="14">
        <v>1.25</v>
      </c>
      <c r="F2234" s="20"/>
      <c r="G2234" s="20"/>
      <c r="H2234" s="91">
        <f t="shared" si="1"/>
        <v>1.25</v>
      </c>
      <c r="I2234" s="5" t="s">
        <v>8857</v>
      </c>
      <c r="J2234" s="5" t="s">
        <v>8858</v>
      </c>
      <c r="K2234" s="5" t="s">
        <v>8859</v>
      </c>
    </row>
    <row r="2235">
      <c r="A2235" s="5" t="s">
        <v>8332</v>
      </c>
      <c r="B2235" s="5" t="s">
        <v>11843</v>
      </c>
      <c r="C2235" s="6">
        <v>2002.0</v>
      </c>
      <c r="D2235" s="6">
        <v>610.0</v>
      </c>
      <c r="E2235" s="14">
        <v>0.25</v>
      </c>
      <c r="F2235" s="20"/>
      <c r="G2235" s="20"/>
      <c r="H2235" s="91">
        <f t="shared" si="1"/>
        <v>0.25</v>
      </c>
      <c r="I2235" s="5" t="s">
        <v>8860</v>
      </c>
      <c r="J2235" s="5" t="s">
        <v>8861</v>
      </c>
      <c r="K2235" s="5" t="s">
        <v>8862</v>
      </c>
    </row>
    <row r="2236">
      <c r="A2236" s="5" t="s">
        <v>3084</v>
      </c>
      <c r="B2236" s="5" t="s">
        <v>11838</v>
      </c>
      <c r="C2236" s="6">
        <v>2002.0</v>
      </c>
      <c r="D2236" s="19">
        <v>622.0</v>
      </c>
      <c r="E2236" s="14">
        <v>6.0</v>
      </c>
      <c r="F2236" s="20"/>
      <c r="G2236" s="20"/>
      <c r="H2236" s="91">
        <f t="shared" si="1"/>
        <v>6</v>
      </c>
      <c r="I2236" s="5" t="s">
        <v>3086</v>
      </c>
      <c r="J2236" s="5" t="s">
        <v>3087</v>
      </c>
      <c r="K2236" s="5" t="s">
        <v>3088</v>
      </c>
    </row>
    <row r="2237">
      <c r="A2237" s="5" t="s">
        <v>8508</v>
      </c>
      <c r="B2237" s="5" t="s">
        <v>11843</v>
      </c>
      <c r="C2237" s="6">
        <v>2002.0</v>
      </c>
      <c r="D2237" s="6">
        <v>640.0</v>
      </c>
      <c r="E2237" s="14">
        <v>0.6</v>
      </c>
      <c r="F2237" s="20"/>
      <c r="G2237" s="20"/>
      <c r="H2237" s="91">
        <f t="shared" si="1"/>
        <v>0.6</v>
      </c>
      <c r="I2237" s="5" t="s">
        <v>8863</v>
      </c>
      <c r="J2237" s="5" t="s">
        <v>8864</v>
      </c>
      <c r="K2237" s="5" t="s">
        <v>8865</v>
      </c>
    </row>
    <row r="2238">
      <c r="A2238" s="5" t="s">
        <v>8508</v>
      </c>
      <c r="B2238" s="5" t="s">
        <v>11843</v>
      </c>
      <c r="C2238" s="6">
        <v>2003.0</v>
      </c>
      <c r="D2238" s="6">
        <v>1.0</v>
      </c>
      <c r="E2238" s="14">
        <v>0.6</v>
      </c>
      <c r="F2238" s="20"/>
      <c r="G2238" s="20"/>
      <c r="H2238" s="91">
        <f t="shared" si="1"/>
        <v>0.6</v>
      </c>
      <c r="I2238" s="5" t="s">
        <v>8872</v>
      </c>
      <c r="J2238" s="5" t="s">
        <v>8873</v>
      </c>
      <c r="K2238" s="5" t="s">
        <v>8874</v>
      </c>
    </row>
    <row r="2239">
      <c r="A2239" s="5" t="s">
        <v>7653</v>
      </c>
      <c r="B2239" s="5" t="s">
        <v>11843</v>
      </c>
      <c r="C2239" s="6">
        <v>2003.0</v>
      </c>
      <c r="D2239" s="6">
        <v>11.0</v>
      </c>
      <c r="E2239" s="14">
        <v>0.2</v>
      </c>
      <c r="F2239" s="20"/>
      <c r="G2239" s="20"/>
      <c r="H2239" s="91">
        <f t="shared" si="1"/>
        <v>0.2</v>
      </c>
      <c r="I2239" s="5" t="s">
        <v>8875</v>
      </c>
      <c r="J2239" s="5" t="s">
        <v>8876</v>
      </c>
      <c r="K2239" s="5" t="s">
        <v>8877</v>
      </c>
    </row>
    <row r="2240">
      <c r="A2240" s="5" t="s">
        <v>8336</v>
      </c>
      <c r="B2240" s="5" t="s">
        <v>11855</v>
      </c>
      <c r="C2240" s="6">
        <v>2003.0</v>
      </c>
      <c r="D2240" s="6">
        <v>13.0</v>
      </c>
      <c r="E2240" s="14">
        <v>0.2</v>
      </c>
      <c r="F2240" s="20"/>
      <c r="G2240" s="20"/>
      <c r="H2240" s="91">
        <f t="shared" si="1"/>
        <v>0.2</v>
      </c>
      <c r="I2240" s="5" t="s">
        <v>8878</v>
      </c>
      <c r="J2240" s="5" t="s">
        <v>8879</v>
      </c>
      <c r="K2240" s="5" t="s">
        <v>8880</v>
      </c>
    </row>
    <row r="2241">
      <c r="A2241" s="5" t="s">
        <v>8046</v>
      </c>
      <c r="B2241" s="5" t="s">
        <v>11843</v>
      </c>
      <c r="C2241" s="6">
        <v>2003.0</v>
      </c>
      <c r="D2241" s="6">
        <v>20.0</v>
      </c>
      <c r="E2241" s="14">
        <v>0.3</v>
      </c>
      <c r="F2241" s="20"/>
      <c r="G2241" s="20"/>
      <c r="H2241" s="91">
        <f t="shared" si="1"/>
        <v>0.3</v>
      </c>
      <c r="I2241" s="5" t="s">
        <v>8881</v>
      </c>
      <c r="J2241" s="5" t="s">
        <v>8882</v>
      </c>
      <c r="K2241" s="5" t="s">
        <v>8883</v>
      </c>
    </row>
    <row r="2242">
      <c r="A2242" s="5" t="s">
        <v>2808</v>
      </c>
      <c r="B2242" s="5" t="s">
        <v>11838</v>
      </c>
      <c r="C2242" s="6">
        <v>2003.0</v>
      </c>
      <c r="D2242" s="19">
        <v>26.0</v>
      </c>
      <c r="E2242" s="14">
        <v>0.3</v>
      </c>
      <c r="F2242" s="20"/>
      <c r="G2242" s="20"/>
      <c r="H2242" s="91">
        <f t="shared" si="1"/>
        <v>0.3</v>
      </c>
      <c r="I2242" s="5" t="s">
        <v>3090</v>
      </c>
      <c r="J2242" s="5" t="s">
        <v>3091</v>
      </c>
      <c r="K2242" s="5" t="s">
        <v>3092</v>
      </c>
    </row>
    <row r="2243">
      <c r="A2243" s="5" t="s">
        <v>7688</v>
      </c>
      <c r="B2243" s="5" t="s">
        <v>11873</v>
      </c>
      <c r="C2243" s="6">
        <v>2003.0</v>
      </c>
      <c r="D2243" s="6">
        <v>38.0</v>
      </c>
      <c r="E2243" s="14">
        <v>0.3</v>
      </c>
      <c r="F2243" s="20"/>
      <c r="G2243" s="20"/>
      <c r="H2243" s="91">
        <f t="shared" si="1"/>
        <v>0.3</v>
      </c>
      <c r="I2243" s="5" t="s">
        <v>8884</v>
      </c>
      <c r="J2243" s="5" t="s">
        <v>8885</v>
      </c>
      <c r="K2243" s="5" t="s">
        <v>8886</v>
      </c>
    </row>
    <row r="2244">
      <c r="A2244" s="5" t="s">
        <v>8778</v>
      </c>
      <c r="B2244" s="5" t="s">
        <v>11855</v>
      </c>
      <c r="C2244" s="6">
        <v>2003.0</v>
      </c>
      <c r="D2244" s="6">
        <v>47.0</v>
      </c>
      <c r="E2244" s="14">
        <v>0.3</v>
      </c>
      <c r="F2244" s="20"/>
      <c r="G2244" s="20"/>
      <c r="H2244" s="91">
        <f t="shared" si="1"/>
        <v>0.3</v>
      </c>
      <c r="I2244" s="5" t="s">
        <v>8887</v>
      </c>
      <c r="J2244" s="5" t="s">
        <v>8888</v>
      </c>
      <c r="K2244" s="5" t="s">
        <v>8889</v>
      </c>
    </row>
    <row r="2245">
      <c r="A2245" s="5" t="s">
        <v>7728</v>
      </c>
      <c r="B2245" s="5" t="s">
        <v>11855</v>
      </c>
      <c r="C2245" s="6">
        <v>2003.0</v>
      </c>
      <c r="D2245" s="6">
        <v>50.0</v>
      </c>
      <c r="E2245" s="14">
        <v>0.45</v>
      </c>
      <c r="F2245" s="20"/>
      <c r="G2245" s="20"/>
      <c r="H2245" s="91">
        <f t="shared" si="1"/>
        <v>0.45</v>
      </c>
      <c r="I2245" s="5" t="s">
        <v>8890</v>
      </c>
      <c r="J2245" s="5" t="s">
        <v>8891</v>
      </c>
      <c r="K2245" s="5" t="s">
        <v>8892</v>
      </c>
    </row>
    <row r="2246">
      <c r="A2246" s="5" t="s">
        <v>5584</v>
      </c>
      <c r="B2246" s="5" t="s">
        <v>12222</v>
      </c>
      <c r="C2246" s="6">
        <v>2003.0</v>
      </c>
      <c r="D2246" s="19">
        <v>60.0</v>
      </c>
      <c r="E2246" s="14">
        <v>0.8</v>
      </c>
      <c r="F2246" s="20"/>
      <c r="G2246" s="20"/>
      <c r="H2246" s="91">
        <f t="shared" si="1"/>
        <v>0.8</v>
      </c>
      <c r="I2246" s="5" t="s">
        <v>6089</v>
      </c>
      <c r="J2246" s="5" t="s">
        <v>6090</v>
      </c>
      <c r="K2246" s="5" t="s">
        <v>6091</v>
      </c>
    </row>
    <row r="2247">
      <c r="A2247" s="5" t="s">
        <v>7239</v>
      </c>
      <c r="B2247" s="5" t="s">
        <v>11843</v>
      </c>
      <c r="C2247" s="6">
        <v>2003.0</v>
      </c>
      <c r="D2247" s="6">
        <v>61.0</v>
      </c>
      <c r="E2247" s="14">
        <v>0.6</v>
      </c>
      <c r="F2247" s="20"/>
      <c r="G2247" s="20"/>
      <c r="H2247" s="91">
        <f t="shared" si="1"/>
        <v>0.6</v>
      </c>
      <c r="I2247" s="5" t="s">
        <v>8893</v>
      </c>
      <c r="J2247" s="5" t="s">
        <v>8894</v>
      </c>
      <c r="K2247" s="5" t="s">
        <v>8895</v>
      </c>
    </row>
    <row r="2248">
      <c r="A2248" s="5" t="s">
        <v>2427</v>
      </c>
      <c r="B2248" s="5" t="s">
        <v>12219</v>
      </c>
      <c r="C2248" s="6">
        <v>2003.0</v>
      </c>
      <c r="D2248" s="19">
        <v>71.0</v>
      </c>
      <c r="E2248" s="14">
        <v>0.32</v>
      </c>
      <c r="F2248" s="20"/>
      <c r="G2248" s="20"/>
      <c r="H2248" s="91">
        <f t="shared" si="1"/>
        <v>0.32</v>
      </c>
      <c r="I2248" s="5" t="s">
        <v>3093</v>
      </c>
      <c r="J2248" s="5" t="s">
        <v>3094</v>
      </c>
      <c r="K2248" s="5" t="s">
        <v>3095</v>
      </c>
    </row>
    <row r="2249">
      <c r="A2249" s="5" t="s">
        <v>1660</v>
      </c>
      <c r="B2249" s="5" t="s">
        <v>12219</v>
      </c>
      <c r="C2249" s="6">
        <v>2003.0</v>
      </c>
      <c r="D2249" s="19">
        <v>72.0</v>
      </c>
      <c r="E2249" s="14">
        <v>0.45</v>
      </c>
      <c r="F2249" s="20"/>
      <c r="G2249" s="20"/>
      <c r="H2249" s="91">
        <f t="shared" si="1"/>
        <v>0.45</v>
      </c>
      <c r="I2249" s="5" t="s">
        <v>3096</v>
      </c>
      <c r="J2249" s="5" t="s">
        <v>3097</v>
      </c>
      <c r="K2249" s="5" t="s">
        <v>3098</v>
      </c>
    </row>
    <row r="2250">
      <c r="A2250" s="5" t="s">
        <v>2362</v>
      </c>
      <c r="B2250" s="5" t="s">
        <v>12219</v>
      </c>
      <c r="C2250" s="6">
        <v>2003.0</v>
      </c>
      <c r="D2250" s="19">
        <v>80.0</v>
      </c>
      <c r="E2250" s="14">
        <v>0.33</v>
      </c>
      <c r="F2250" s="20"/>
      <c r="G2250" s="20"/>
      <c r="H2250" s="91">
        <f t="shared" si="1"/>
        <v>0.33</v>
      </c>
      <c r="I2250" s="5" t="s">
        <v>3099</v>
      </c>
      <c r="J2250" s="5" t="s">
        <v>3100</v>
      </c>
      <c r="K2250" s="5" t="s">
        <v>3101</v>
      </c>
    </row>
    <row r="2251">
      <c r="A2251" s="5" t="s">
        <v>8072</v>
      </c>
      <c r="B2251" s="5" t="s">
        <v>11855</v>
      </c>
      <c r="C2251" s="6">
        <v>2003.0</v>
      </c>
      <c r="D2251" s="6">
        <v>95.0</v>
      </c>
      <c r="E2251" s="14">
        <v>0.2</v>
      </c>
      <c r="F2251" s="20"/>
      <c r="G2251" s="20"/>
      <c r="H2251" s="91">
        <f t="shared" si="1"/>
        <v>0.2</v>
      </c>
      <c r="I2251" s="5" t="s">
        <v>8896</v>
      </c>
      <c r="J2251" s="5" t="s">
        <v>8897</v>
      </c>
      <c r="K2251" s="5" t="s">
        <v>8898</v>
      </c>
    </row>
    <row r="2252">
      <c r="A2252" s="5" t="s">
        <v>7642</v>
      </c>
      <c r="B2252" s="5" t="s">
        <v>11843</v>
      </c>
      <c r="C2252" s="6">
        <v>2003.0</v>
      </c>
      <c r="D2252" s="6">
        <v>98.0</v>
      </c>
      <c r="E2252" s="14">
        <v>0.3</v>
      </c>
      <c r="F2252" s="20"/>
      <c r="G2252" s="20"/>
      <c r="H2252" s="91">
        <f t="shared" si="1"/>
        <v>0.3</v>
      </c>
      <c r="I2252" s="5" t="s">
        <v>8899</v>
      </c>
      <c r="J2252" s="5" t="s">
        <v>8900</v>
      </c>
      <c r="K2252" s="5" t="s">
        <v>8901</v>
      </c>
    </row>
    <row r="2253">
      <c r="A2253" s="5" t="s">
        <v>3019</v>
      </c>
      <c r="B2253" s="5" t="s">
        <v>11838</v>
      </c>
      <c r="C2253" s="6">
        <v>2003.0</v>
      </c>
      <c r="D2253" s="19">
        <v>100.0</v>
      </c>
      <c r="E2253" s="14">
        <v>0.75</v>
      </c>
      <c r="F2253" s="20"/>
      <c r="G2253" s="20"/>
      <c r="H2253" s="91">
        <f t="shared" si="1"/>
        <v>0.75</v>
      </c>
      <c r="I2253" s="5" t="s">
        <v>3102</v>
      </c>
      <c r="J2253" s="5" t="s">
        <v>3103</v>
      </c>
      <c r="K2253" s="5" t="s">
        <v>3104</v>
      </c>
    </row>
    <row r="2254">
      <c r="A2254" s="5" t="s">
        <v>2812</v>
      </c>
      <c r="B2254" s="5" t="s">
        <v>12219</v>
      </c>
      <c r="C2254" s="6">
        <v>2003.0</v>
      </c>
      <c r="D2254" s="19">
        <v>103.0</v>
      </c>
      <c r="E2254" s="14">
        <v>0.3</v>
      </c>
      <c r="F2254" s="6">
        <v>1.0</v>
      </c>
      <c r="G2254" s="5" t="s">
        <v>1561</v>
      </c>
      <c r="H2254" s="20">
        <f t="shared" si="1"/>
        <v>0</v>
      </c>
      <c r="I2254" s="5" t="s">
        <v>3105</v>
      </c>
      <c r="J2254" s="5" t="s">
        <v>3106</v>
      </c>
      <c r="K2254" s="5" t="s">
        <v>3107</v>
      </c>
    </row>
    <row r="2255">
      <c r="A2255" s="5" t="s">
        <v>2121</v>
      </c>
      <c r="B2255" s="5" t="s">
        <v>12219</v>
      </c>
      <c r="C2255" s="6">
        <v>2003.0</v>
      </c>
      <c r="D2255" s="19">
        <v>105.0</v>
      </c>
      <c r="E2255" s="14">
        <v>1.17</v>
      </c>
      <c r="F2255" s="20"/>
      <c r="G2255" s="20"/>
      <c r="H2255" s="91">
        <f t="shared" si="1"/>
        <v>1.17</v>
      </c>
      <c r="I2255" s="5" t="s">
        <v>3108</v>
      </c>
      <c r="J2255" s="5" t="s">
        <v>3109</v>
      </c>
      <c r="K2255" s="5" t="s">
        <v>3110</v>
      </c>
    </row>
    <row r="2256">
      <c r="A2256" s="5" t="s">
        <v>7475</v>
      </c>
      <c r="B2256" s="5" t="s">
        <v>11863</v>
      </c>
      <c r="C2256" s="6">
        <v>2003.0</v>
      </c>
      <c r="D2256" s="6">
        <v>108.0</v>
      </c>
      <c r="E2256" s="14">
        <v>0.3</v>
      </c>
      <c r="F2256" s="20"/>
      <c r="G2256" s="20"/>
      <c r="H2256" s="91">
        <f t="shared" si="1"/>
        <v>0.3</v>
      </c>
      <c r="I2256" s="5" t="s">
        <v>8902</v>
      </c>
      <c r="J2256" s="5" t="s">
        <v>8903</v>
      </c>
      <c r="K2256" s="5" t="s">
        <v>8904</v>
      </c>
    </row>
    <row r="2257">
      <c r="A2257" s="5" t="s">
        <v>2261</v>
      </c>
      <c r="B2257" s="5" t="s">
        <v>12219</v>
      </c>
      <c r="C2257" s="6">
        <v>2003.0</v>
      </c>
      <c r="D2257" s="19">
        <v>109.0</v>
      </c>
      <c r="E2257" s="14">
        <v>0.5</v>
      </c>
      <c r="F2257" s="20"/>
      <c r="G2257" s="20"/>
      <c r="H2257" s="91">
        <f t="shared" si="1"/>
        <v>0.5</v>
      </c>
      <c r="I2257" s="5" t="s">
        <v>3111</v>
      </c>
      <c r="J2257" s="5" t="s">
        <v>3112</v>
      </c>
      <c r="K2257" s="5" t="s">
        <v>3113</v>
      </c>
    </row>
    <row r="2258">
      <c r="A2258" s="5" t="s">
        <v>7590</v>
      </c>
      <c r="B2258" s="5" t="s">
        <v>11855</v>
      </c>
      <c r="C2258" s="6">
        <v>2003.0</v>
      </c>
      <c r="D2258" s="6">
        <v>130.0</v>
      </c>
      <c r="E2258" s="14">
        <v>0.2</v>
      </c>
      <c r="F2258" s="20"/>
      <c r="G2258" s="20"/>
      <c r="H2258" s="91">
        <f t="shared" si="1"/>
        <v>0.2</v>
      </c>
      <c r="I2258" s="5" t="s">
        <v>8905</v>
      </c>
      <c r="J2258" s="5" t="s">
        <v>8906</v>
      </c>
      <c r="K2258" s="5" t="s">
        <v>8907</v>
      </c>
    </row>
    <row r="2259">
      <c r="A2259" s="5" t="s">
        <v>5656</v>
      </c>
      <c r="B2259" s="5" t="s">
        <v>12238</v>
      </c>
      <c r="C2259" s="6">
        <v>2003.0</v>
      </c>
      <c r="D2259" s="19">
        <v>140.0</v>
      </c>
      <c r="E2259" s="14">
        <v>0.25</v>
      </c>
      <c r="F2259" s="20"/>
      <c r="G2259" s="20"/>
      <c r="H2259" s="91">
        <f t="shared" si="1"/>
        <v>0.25</v>
      </c>
      <c r="I2259" s="5" t="s">
        <v>6092</v>
      </c>
      <c r="J2259" s="5" t="s">
        <v>6093</v>
      </c>
      <c r="K2259" s="5" t="s">
        <v>6094</v>
      </c>
    </row>
    <row r="2260">
      <c r="A2260" s="5" t="s">
        <v>7744</v>
      </c>
      <c r="B2260" s="5" t="s">
        <v>11873</v>
      </c>
      <c r="C2260" s="6">
        <v>2003.0</v>
      </c>
      <c r="D2260" s="6">
        <v>154.0</v>
      </c>
      <c r="E2260" s="14">
        <v>0.27</v>
      </c>
      <c r="F2260" s="20"/>
      <c r="G2260" s="20"/>
      <c r="H2260" s="91">
        <f t="shared" si="1"/>
        <v>0.27</v>
      </c>
      <c r="I2260" s="5" t="s">
        <v>8908</v>
      </c>
      <c r="J2260" s="5" t="s">
        <v>8909</v>
      </c>
      <c r="K2260" s="5" t="s">
        <v>8910</v>
      </c>
    </row>
    <row r="2261">
      <c r="A2261" s="5" t="s">
        <v>5637</v>
      </c>
      <c r="B2261" s="5" t="s">
        <v>12238</v>
      </c>
      <c r="C2261" s="6">
        <v>2003.0</v>
      </c>
      <c r="D2261" s="19">
        <v>159.0</v>
      </c>
      <c r="E2261" s="14">
        <v>0.31</v>
      </c>
      <c r="F2261" s="20"/>
      <c r="G2261" s="20"/>
      <c r="H2261" s="91">
        <f t="shared" si="1"/>
        <v>0.31</v>
      </c>
      <c r="I2261" s="5" t="s">
        <v>6095</v>
      </c>
      <c r="J2261" s="5" t="s">
        <v>6096</v>
      </c>
      <c r="K2261" s="5" t="s">
        <v>6097</v>
      </c>
    </row>
    <row r="2262">
      <c r="A2262" s="5" t="s">
        <v>5896</v>
      </c>
      <c r="B2262" s="5" t="s">
        <v>12222</v>
      </c>
      <c r="C2262" s="6">
        <v>2003.0</v>
      </c>
      <c r="D2262" s="19">
        <v>170.0</v>
      </c>
      <c r="E2262" s="14">
        <v>0.3</v>
      </c>
      <c r="F2262" s="20"/>
      <c r="G2262" s="20"/>
      <c r="H2262" s="91">
        <f t="shared" si="1"/>
        <v>0.3</v>
      </c>
      <c r="I2262" s="5" t="s">
        <v>6098</v>
      </c>
      <c r="J2262" s="5" t="s">
        <v>6099</v>
      </c>
      <c r="K2262" s="5" t="s">
        <v>6100</v>
      </c>
    </row>
    <row r="2263">
      <c r="A2263" s="5" t="s">
        <v>5716</v>
      </c>
      <c r="B2263" s="5" t="s">
        <v>12227</v>
      </c>
      <c r="C2263" s="6">
        <v>2003.0</v>
      </c>
      <c r="D2263" s="19">
        <v>190.0</v>
      </c>
      <c r="E2263" s="14">
        <v>0.33</v>
      </c>
      <c r="F2263" s="20"/>
      <c r="G2263" s="20"/>
      <c r="H2263" s="91">
        <f t="shared" si="1"/>
        <v>0.33</v>
      </c>
      <c r="I2263" s="5" t="s">
        <v>6101</v>
      </c>
      <c r="J2263" s="5" t="s">
        <v>6102</v>
      </c>
      <c r="K2263" s="5" t="s">
        <v>6103</v>
      </c>
    </row>
    <row r="2264">
      <c r="A2264" s="5" t="s">
        <v>3024</v>
      </c>
      <c r="B2264" s="5" t="s">
        <v>11818</v>
      </c>
      <c r="C2264" s="6">
        <v>2003.0</v>
      </c>
      <c r="D2264" s="19">
        <v>200.0</v>
      </c>
      <c r="E2264" s="14">
        <v>0.75</v>
      </c>
      <c r="F2264" s="20"/>
      <c r="G2264" s="20"/>
      <c r="H2264" s="91">
        <f t="shared" si="1"/>
        <v>0.75</v>
      </c>
      <c r="I2264" s="5" t="s">
        <v>3114</v>
      </c>
      <c r="J2264" s="5" t="s">
        <v>3115</v>
      </c>
      <c r="K2264" s="5" t="s">
        <v>3116</v>
      </c>
    </row>
    <row r="2265">
      <c r="A2265" s="5" t="s">
        <v>8245</v>
      </c>
      <c r="B2265" s="5" t="s">
        <v>11855</v>
      </c>
      <c r="C2265" s="6">
        <v>2003.0</v>
      </c>
      <c r="D2265" s="6">
        <v>209.0</v>
      </c>
      <c r="E2265" s="14">
        <v>0.3</v>
      </c>
      <c r="F2265" s="20"/>
      <c r="G2265" s="20"/>
      <c r="H2265" s="91">
        <f t="shared" si="1"/>
        <v>0.3</v>
      </c>
      <c r="I2265" s="5" t="s">
        <v>8911</v>
      </c>
      <c r="J2265" s="5" t="s">
        <v>8912</v>
      </c>
      <c r="K2265" s="5" t="s">
        <v>8913</v>
      </c>
    </row>
    <row r="2266">
      <c r="A2266" s="5" t="s">
        <v>5596</v>
      </c>
      <c r="B2266" s="5" t="s">
        <v>12247</v>
      </c>
      <c r="C2266" s="6">
        <v>2003.0</v>
      </c>
      <c r="D2266" s="19">
        <v>251.0</v>
      </c>
      <c r="E2266" s="14">
        <v>0.3</v>
      </c>
      <c r="F2266" s="20"/>
      <c r="G2266" s="20"/>
      <c r="H2266" s="91">
        <f t="shared" si="1"/>
        <v>0.3</v>
      </c>
      <c r="I2266" s="5" t="s">
        <v>6104</v>
      </c>
      <c r="J2266" s="5" t="s">
        <v>6105</v>
      </c>
      <c r="K2266" s="5" t="s">
        <v>6106</v>
      </c>
    </row>
    <row r="2267">
      <c r="A2267" s="5" t="s">
        <v>2804</v>
      </c>
      <c r="B2267" s="5" t="s">
        <v>11838</v>
      </c>
      <c r="C2267" s="6">
        <v>2003.0</v>
      </c>
      <c r="D2267" s="19">
        <v>259.0</v>
      </c>
      <c r="E2267" s="14">
        <v>0.2</v>
      </c>
      <c r="F2267" s="20"/>
      <c r="G2267" s="20"/>
      <c r="H2267" s="91">
        <f t="shared" si="1"/>
        <v>0.2</v>
      </c>
      <c r="I2267" s="5" t="s">
        <v>3117</v>
      </c>
      <c r="J2267" s="5" t="s">
        <v>3118</v>
      </c>
      <c r="K2267" s="5" t="s">
        <v>3119</v>
      </c>
    </row>
    <row r="2268">
      <c r="A2268" s="5" t="s">
        <v>8866</v>
      </c>
      <c r="B2268" s="5" t="s">
        <v>11843</v>
      </c>
      <c r="C2268" s="6">
        <v>2003.0</v>
      </c>
      <c r="D2268" s="6">
        <v>324.0</v>
      </c>
      <c r="E2268" s="14">
        <v>1.0</v>
      </c>
      <c r="F2268" s="20"/>
      <c r="G2268" s="20"/>
      <c r="H2268" s="91">
        <f t="shared" si="1"/>
        <v>1</v>
      </c>
      <c r="I2268" s="5" t="s">
        <v>8917</v>
      </c>
      <c r="J2268" s="5" t="s">
        <v>8918</v>
      </c>
      <c r="K2268" s="5" t="s">
        <v>8919</v>
      </c>
    </row>
    <row r="2269">
      <c r="A2269" s="5" t="s">
        <v>2337</v>
      </c>
      <c r="B2269" s="5" t="s">
        <v>12219</v>
      </c>
      <c r="C2269" s="6">
        <v>2003.0</v>
      </c>
      <c r="D2269" s="19">
        <v>370.0</v>
      </c>
      <c r="E2269" s="14">
        <v>0.48</v>
      </c>
      <c r="F2269" s="20"/>
      <c r="G2269" s="20"/>
      <c r="H2269" s="91">
        <f t="shared" si="1"/>
        <v>0.48</v>
      </c>
      <c r="I2269" s="5" t="s">
        <v>3120</v>
      </c>
      <c r="J2269" s="5" t="s">
        <v>3121</v>
      </c>
      <c r="K2269" s="5" t="s">
        <v>3122</v>
      </c>
    </row>
    <row r="2270">
      <c r="A2270" s="5" t="s">
        <v>5535</v>
      </c>
      <c r="B2270" s="5" t="s">
        <v>12247</v>
      </c>
      <c r="C2270" s="6">
        <v>2003.0</v>
      </c>
      <c r="D2270" s="19">
        <v>375.0</v>
      </c>
      <c r="E2270" s="14">
        <v>0.3</v>
      </c>
      <c r="F2270" s="20"/>
      <c r="G2270" s="20"/>
      <c r="H2270" s="91">
        <f t="shared" si="1"/>
        <v>0.3</v>
      </c>
      <c r="I2270" s="5" t="s">
        <v>6107</v>
      </c>
      <c r="J2270" s="5" t="s">
        <v>6108</v>
      </c>
      <c r="K2270" s="5" t="s">
        <v>6109</v>
      </c>
    </row>
    <row r="2271">
      <c r="A2271" s="5" t="s">
        <v>2227</v>
      </c>
      <c r="B2271" s="5" t="s">
        <v>12219</v>
      </c>
      <c r="C2271" s="6">
        <v>2003.0</v>
      </c>
      <c r="D2271" s="19">
        <v>380.0</v>
      </c>
      <c r="E2271" s="14">
        <v>0.48</v>
      </c>
      <c r="F2271" s="20"/>
      <c r="G2271" s="20"/>
      <c r="H2271" s="91">
        <f t="shared" si="1"/>
        <v>0.48</v>
      </c>
      <c r="I2271" s="5" t="s">
        <v>3123</v>
      </c>
      <c r="J2271" s="5" t="s">
        <v>3124</v>
      </c>
      <c r="K2271" s="5" t="s">
        <v>3125</v>
      </c>
    </row>
    <row r="2272">
      <c r="A2272" s="5" t="s">
        <v>2234</v>
      </c>
      <c r="B2272" s="5" t="s">
        <v>12219</v>
      </c>
      <c r="C2272" s="6">
        <v>2003.0</v>
      </c>
      <c r="D2272" s="19">
        <v>390.0</v>
      </c>
      <c r="E2272" s="14">
        <v>0.65</v>
      </c>
      <c r="F2272" s="20"/>
      <c r="G2272" s="20"/>
      <c r="H2272" s="91">
        <f t="shared" si="1"/>
        <v>0.65</v>
      </c>
      <c r="I2272" s="5" t="s">
        <v>3126</v>
      </c>
      <c r="J2272" s="5" t="s">
        <v>3127</v>
      </c>
      <c r="K2272" s="5" t="s">
        <v>3128</v>
      </c>
    </row>
    <row r="2273">
      <c r="A2273" s="5" t="s">
        <v>7359</v>
      </c>
      <c r="B2273" s="5" t="s">
        <v>11843</v>
      </c>
      <c r="C2273" s="6">
        <v>2003.0</v>
      </c>
      <c r="D2273" s="6">
        <v>396.0</v>
      </c>
      <c r="E2273" s="14">
        <v>1.75</v>
      </c>
      <c r="F2273" s="20"/>
      <c r="G2273" s="20"/>
      <c r="H2273" s="91">
        <f t="shared" si="1"/>
        <v>1.75</v>
      </c>
      <c r="I2273" s="5" t="s">
        <v>8920</v>
      </c>
      <c r="J2273" s="5" t="s">
        <v>8921</v>
      </c>
      <c r="K2273" s="5" t="s">
        <v>8922</v>
      </c>
    </row>
    <row r="2274">
      <c r="A2274" s="5" t="s">
        <v>2449</v>
      </c>
      <c r="B2274" s="5" t="s">
        <v>12219</v>
      </c>
      <c r="C2274" s="6">
        <v>2003.0</v>
      </c>
      <c r="D2274" s="19">
        <v>400.0</v>
      </c>
      <c r="E2274" s="14">
        <v>0.84</v>
      </c>
      <c r="F2274" s="20"/>
      <c r="G2274" s="20"/>
      <c r="H2274" s="91">
        <f t="shared" si="1"/>
        <v>0.84</v>
      </c>
      <c r="I2274" s="5" t="s">
        <v>3129</v>
      </c>
      <c r="J2274" s="5" t="s">
        <v>3130</v>
      </c>
      <c r="K2274" s="5" t="s">
        <v>3131</v>
      </c>
    </row>
    <row r="2275">
      <c r="A2275" s="5" t="s">
        <v>7184</v>
      </c>
      <c r="B2275" s="5" t="s">
        <v>11873</v>
      </c>
      <c r="C2275" s="6">
        <v>2003.0</v>
      </c>
      <c r="D2275" s="6">
        <v>409.0</v>
      </c>
      <c r="E2275" s="14">
        <v>0.24</v>
      </c>
      <c r="F2275" s="20"/>
      <c r="G2275" s="20"/>
      <c r="H2275" s="91">
        <f t="shared" si="1"/>
        <v>0.24</v>
      </c>
      <c r="I2275" s="5" t="s">
        <v>8923</v>
      </c>
      <c r="J2275" s="5" t="s">
        <v>8924</v>
      </c>
      <c r="K2275" s="5" t="s">
        <v>8925</v>
      </c>
    </row>
    <row r="2276">
      <c r="A2276" s="5" t="s">
        <v>8039</v>
      </c>
      <c r="B2276" s="5" t="s">
        <v>11873</v>
      </c>
      <c r="C2276" s="6">
        <v>2003.0</v>
      </c>
      <c r="D2276" s="6">
        <v>421.0</v>
      </c>
      <c r="E2276" s="14">
        <v>0.2</v>
      </c>
      <c r="F2276" s="20"/>
      <c r="G2276" s="20"/>
      <c r="H2276" s="91">
        <f t="shared" si="1"/>
        <v>0.2</v>
      </c>
      <c r="I2276" s="5" t="s">
        <v>8926</v>
      </c>
      <c r="J2276" s="5" t="s">
        <v>8927</v>
      </c>
      <c r="K2276" s="5" t="s">
        <v>8928</v>
      </c>
    </row>
    <row r="2277">
      <c r="A2277" s="5" t="s">
        <v>2498</v>
      </c>
      <c r="B2277" s="5" t="s">
        <v>12219</v>
      </c>
      <c r="C2277" s="6">
        <v>2003.0</v>
      </c>
      <c r="D2277" s="19">
        <v>450.0</v>
      </c>
      <c r="E2277" s="14">
        <v>0.3</v>
      </c>
      <c r="F2277" s="20"/>
      <c r="G2277" s="20"/>
      <c r="H2277" s="91">
        <f t="shared" si="1"/>
        <v>0.3</v>
      </c>
      <c r="I2277" s="5" t="s">
        <v>3132</v>
      </c>
      <c r="J2277" s="5" t="s">
        <v>3133</v>
      </c>
      <c r="K2277" s="5" t="s">
        <v>3134</v>
      </c>
    </row>
    <row r="2278">
      <c r="A2278" s="5" t="s">
        <v>8148</v>
      </c>
      <c r="B2278" s="5" t="s">
        <v>11873</v>
      </c>
      <c r="C2278" s="6">
        <v>2003.0</v>
      </c>
      <c r="D2278" s="6">
        <v>455.0</v>
      </c>
      <c r="E2278" s="14">
        <v>0.23</v>
      </c>
      <c r="F2278" s="20"/>
      <c r="G2278" s="20"/>
      <c r="H2278" s="91">
        <f t="shared" si="1"/>
        <v>0.23</v>
      </c>
      <c r="I2278" s="5" t="s">
        <v>8929</v>
      </c>
      <c r="J2278" s="5" t="s">
        <v>8930</v>
      </c>
      <c r="K2278" s="5" t="s">
        <v>8931</v>
      </c>
    </row>
    <row r="2279">
      <c r="A2279" s="5" t="s">
        <v>7448</v>
      </c>
      <c r="B2279" s="5" t="s">
        <v>11873</v>
      </c>
      <c r="C2279" s="6">
        <v>2003.0</v>
      </c>
      <c r="D2279" s="6">
        <v>487.0</v>
      </c>
      <c r="E2279" s="14">
        <v>0.3</v>
      </c>
      <c r="F2279" s="20"/>
      <c r="G2279" s="20"/>
      <c r="H2279" s="91">
        <f t="shared" si="1"/>
        <v>0.3</v>
      </c>
      <c r="I2279" s="5" t="s">
        <v>8932</v>
      </c>
      <c r="J2279" s="5" t="s">
        <v>8933</v>
      </c>
      <c r="K2279" s="5" t="s">
        <v>8934</v>
      </c>
    </row>
    <row r="2280">
      <c r="A2280" s="5" t="s">
        <v>8332</v>
      </c>
      <c r="B2280" s="5" t="s">
        <v>11843</v>
      </c>
      <c r="C2280" s="6">
        <v>2003.0</v>
      </c>
      <c r="D2280" s="6">
        <v>489.0</v>
      </c>
      <c r="E2280" s="14">
        <v>0.33</v>
      </c>
      <c r="F2280" s="20"/>
      <c r="G2280" s="20"/>
      <c r="H2280" s="91">
        <f t="shared" si="1"/>
        <v>0.33</v>
      </c>
      <c r="I2280" s="5" t="s">
        <v>8935</v>
      </c>
      <c r="J2280" s="5" t="s">
        <v>8936</v>
      </c>
      <c r="K2280" s="5" t="s">
        <v>8937</v>
      </c>
    </row>
    <row r="2281">
      <c r="A2281" s="5" t="s">
        <v>5777</v>
      </c>
      <c r="B2281" s="5" t="s">
        <v>12247</v>
      </c>
      <c r="C2281" s="6">
        <v>2003.0</v>
      </c>
      <c r="D2281" s="19">
        <v>492.0</v>
      </c>
      <c r="E2281" s="14">
        <v>0.3</v>
      </c>
      <c r="F2281" s="20"/>
      <c r="G2281" s="20"/>
      <c r="H2281" s="91">
        <f t="shared" si="1"/>
        <v>0.3</v>
      </c>
      <c r="I2281" s="5" t="s">
        <v>6110</v>
      </c>
      <c r="J2281" s="5" t="s">
        <v>6111</v>
      </c>
      <c r="K2281" s="5" t="s">
        <v>6112</v>
      </c>
    </row>
    <row r="2282">
      <c r="A2282" s="5" t="s">
        <v>5787</v>
      </c>
      <c r="B2282" s="5" t="s">
        <v>12221</v>
      </c>
      <c r="C2282" s="6">
        <v>2003.0</v>
      </c>
      <c r="D2282" s="19">
        <v>500.0</v>
      </c>
      <c r="E2282" s="14">
        <v>1.15</v>
      </c>
      <c r="F2282" s="20"/>
      <c r="G2282" s="20"/>
      <c r="H2282" s="91">
        <f t="shared" si="1"/>
        <v>1.15</v>
      </c>
      <c r="I2282" s="5" t="s">
        <v>6113</v>
      </c>
      <c r="J2282" s="5" t="s">
        <v>6114</v>
      </c>
      <c r="K2282" s="5" t="s">
        <v>6115</v>
      </c>
    </row>
    <row r="2283">
      <c r="A2283" s="5" t="s">
        <v>7470</v>
      </c>
      <c r="B2283" s="5" t="s">
        <v>11873</v>
      </c>
      <c r="C2283" s="6">
        <v>2003.0</v>
      </c>
      <c r="D2283" s="6">
        <v>516.0</v>
      </c>
      <c r="E2283" s="14">
        <v>0.27</v>
      </c>
      <c r="F2283" s="20"/>
      <c r="G2283" s="20"/>
      <c r="H2283" s="91">
        <f t="shared" si="1"/>
        <v>0.27</v>
      </c>
      <c r="I2283" s="5" t="s">
        <v>8938</v>
      </c>
      <c r="J2283" s="5" t="s">
        <v>8939</v>
      </c>
      <c r="K2283" s="5" t="s">
        <v>8940</v>
      </c>
    </row>
    <row r="2284">
      <c r="A2284" s="5" t="s">
        <v>2650</v>
      </c>
      <c r="B2284" s="5" t="s">
        <v>12219</v>
      </c>
      <c r="C2284" s="6">
        <v>2003.0</v>
      </c>
      <c r="D2284" s="19">
        <v>548.0</v>
      </c>
      <c r="E2284" s="14">
        <v>0.48</v>
      </c>
      <c r="F2284" s="20"/>
      <c r="G2284" s="20"/>
      <c r="H2284" s="91">
        <f t="shared" si="1"/>
        <v>0.48</v>
      </c>
      <c r="I2284" s="5" t="s">
        <v>3135</v>
      </c>
      <c r="J2284" s="5" t="s">
        <v>3136</v>
      </c>
      <c r="K2284" s="5" t="s">
        <v>3137</v>
      </c>
    </row>
    <row r="2285">
      <c r="A2285" s="5" t="s">
        <v>7873</v>
      </c>
      <c r="B2285" s="5" t="s">
        <v>11855</v>
      </c>
      <c r="C2285" s="6">
        <v>2003.0</v>
      </c>
      <c r="D2285" s="6">
        <v>550.0</v>
      </c>
      <c r="E2285" s="14">
        <v>0.5</v>
      </c>
      <c r="F2285" s="20"/>
      <c r="G2285" s="20"/>
      <c r="H2285" s="91">
        <f t="shared" si="1"/>
        <v>0.5</v>
      </c>
      <c r="I2285" s="5" t="s">
        <v>8941</v>
      </c>
      <c r="J2285" s="5" t="s">
        <v>8942</v>
      </c>
      <c r="K2285" s="5" t="s">
        <v>8943</v>
      </c>
    </row>
    <row r="2286">
      <c r="A2286" s="5" t="s">
        <v>2207</v>
      </c>
      <c r="B2286" s="5" t="s">
        <v>12219</v>
      </c>
      <c r="C2286" s="6">
        <v>2003.0</v>
      </c>
      <c r="D2286" s="19">
        <v>556.0</v>
      </c>
      <c r="E2286" s="14">
        <v>0.35</v>
      </c>
      <c r="F2286" s="20"/>
      <c r="G2286" s="20"/>
      <c r="H2286" s="91">
        <f t="shared" si="1"/>
        <v>0.35</v>
      </c>
      <c r="I2286" s="5" t="s">
        <v>3138</v>
      </c>
      <c r="J2286" s="5" t="s">
        <v>3139</v>
      </c>
      <c r="K2286" s="5" t="s">
        <v>3140</v>
      </c>
    </row>
    <row r="2287">
      <c r="A2287" s="5" t="s">
        <v>8656</v>
      </c>
      <c r="B2287" s="5" t="s">
        <v>11843</v>
      </c>
      <c r="C2287" s="6">
        <v>2003.0</v>
      </c>
      <c r="D2287" s="6">
        <v>558.0</v>
      </c>
      <c r="E2287" s="14">
        <v>0.25</v>
      </c>
      <c r="F2287" s="20"/>
      <c r="G2287" s="20"/>
      <c r="H2287" s="91">
        <f t="shared" si="1"/>
        <v>0.25</v>
      </c>
      <c r="I2287" s="5" t="s">
        <v>8944</v>
      </c>
      <c r="J2287" s="5" t="s">
        <v>8945</v>
      </c>
      <c r="K2287" s="5" t="s">
        <v>8946</v>
      </c>
    </row>
    <row r="2288">
      <c r="A2288" s="5" t="s">
        <v>2172</v>
      </c>
      <c r="B2288" s="5" t="s">
        <v>12219</v>
      </c>
      <c r="C2288" s="6">
        <v>2003.0</v>
      </c>
      <c r="D2288" s="19">
        <v>577.0</v>
      </c>
      <c r="E2288" s="14">
        <v>0.32</v>
      </c>
      <c r="F2288" s="20"/>
      <c r="G2288" s="20"/>
      <c r="H2288" s="91">
        <f t="shared" si="1"/>
        <v>0.32</v>
      </c>
      <c r="I2288" s="5" t="s">
        <v>3141</v>
      </c>
      <c r="J2288" s="5" t="s">
        <v>3142</v>
      </c>
      <c r="K2288" s="5" t="s">
        <v>3143</v>
      </c>
    </row>
    <row r="2289">
      <c r="A2289" s="5" t="s">
        <v>5699</v>
      </c>
      <c r="B2289" s="5" t="s">
        <v>12296</v>
      </c>
      <c r="C2289" s="6">
        <v>2003.0</v>
      </c>
      <c r="D2289" s="19">
        <v>593.0</v>
      </c>
      <c r="E2289" s="14">
        <v>0.31</v>
      </c>
      <c r="F2289" s="20"/>
      <c r="G2289" s="20"/>
      <c r="H2289" s="91">
        <f t="shared" si="1"/>
        <v>0.31</v>
      </c>
      <c r="I2289" s="5" t="s">
        <v>6116</v>
      </c>
      <c r="J2289" s="5" t="s">
        <v>6117</v>
      </c>
      <c r="K2289" s="5" t="s">
        <v>6118</v>
      </c>
    </row>
    <row r="2290">
      <c r="A2290" s="5" t="s">
        <v>7851</v>
      </c>
      <c r="B2290" s="5" t="s">
        <v>11863</v>
      </c>
      <c r="C2290" s="6">
        <v>2003.0</v>
      </c>
      <c r="D2290" s="6">
        <v>622.0</v>
      </c>
      <c r="E2290" s="14">
        <v>0.27</v>
      </c>
      <c r="F2290" s="20"/>
      <c r="G2290" s="20"/>
      <c r="H2290" s="91">
        <f t="shared" si="1"/>
        <v>0.27</v>
      </c>
      <c r="I2290" s="5" t="s">
        <v>8947</v>
      </c>
      <c r="J2290" s="5" t="s">
        <v>8948</v>
      </c>
      <c r="K2290" s="5" t="s">
        <v>8949</v>
      </c>
    </row>
    <row r="2291">
      <c r="A2291" s="5" t="s">
        <v>3084</v>
      </c>
      <c r="B2291" s="5" t="s">
        <v>11838</v>
      </c>
      <c r="C2291" s="6">
        <v>2003.0</v>
      </c>
      <c r="D2291" s="19">
        <v>680.0</v>
      </c>
      <c r="E2291" s="14">
        <v>1.25</v>
      </c>
      <c r="F2291" s="20"/>
      <c r="G2291" s="20"/>
      <c r="H2291" s="91">
        <f t="shared" si="1"/>
        <v>1.25</v>
      </c>
      <c r="I2291" s="5" t="s">
        <v>3144</v>
      </c>
      <c r="J2291" s="5" t="s">
        <v>3145</v>
      </c>
      <c r="K2291" s="5" t="s">
        <v>3146</v>
      </c>
    </row>
    <row r="2292">
      <c r="A2292" s="5" t="s">
        <v>8950</v>
      </c>
      <c r="B2292" s="5" t="s">
        <v>11843</v>
      </c>
      <c r="C2292" s="6">
        <v>2003.0</v>
      </c>
      <c r="D2292" s="6">
        <v>682.0</v>
      </c>
      <c r="E2292" s="14">
        <v>2.99</v>
      </c>
      <c r="F2292" s="20"/>
      <c r="G2292" s="20"/>
      <c r="H2292" s="91">
        <f t="shared" si="1"/>
        <v>2.99</v>
      </c>
      <c r="I2292" s="5" t="s">
        <v>8951</v>
      </c>
      <c r="J2292" s="5" t="s">
        <v>8952</v>
      </c>
      <c r="K2292" s="5" t="s">
        <v>8953</v>
      </c>
    </row>
    <row r="2293">
      <c r="A2293" s="5" t="s">
        <v>2427</v>
      </c>
      <c r="B2293" s="5" t="s">
        <v>12219</v>
      </c>
      <c r="C2293" s="6">
        <v>2004.0</v>
      </c>
      <c r="D2293" s="19">
        <v>1.0</v>
      </c>
      <c r="E2293" s="14">
        <v>1.0</v>
      </c>
      <c r="F2293" s="20"/>
      <c r="G2293" s="20"/>
      <c r="H2293" s="91">
        <f t="shared" si="1"/>
        <v>1</v>
      </c>
      <c r="I2293" s="5" t="s">
        <v>3147</v>
      </c>
      <c r="J2293" s="5" t="s">
        <v>3148</v>
      </c>
      <c r="K2293" s="5" t="s">
        <v>3149</v>
      </c>
    </row>
    <row r="2294">
      <c r="A2294" s="5" t="s">
        <v>3019</v>
      </c>
      <c r="B2294" s="5" t="s">
        <v>11838</v>
      </c>
      <c r="C2294" s="6">
        <v>2004.0</v>
      </c>
      <c r="D2294" s="19">
        <v>10.0</v>
      </c>
      <c r="E2294" s="14">
        <v>0.75</v>
      </c>
      <c r="F2294" s="20"/>
      <c r="G2294" s="20"/>
      <c r="H2294" s="91">
        <f t="shared" si="1"/>
        <v>0.75</v>
      </c>
      <c r="I2294" s="5" t="s">
        <v>3150</v>
      </c>
      <c r="J2294" s="5" t="s">
        <v>3151</v>
      </c>
      <c r="K2294" s="5" t="s">
        <v>3152</v>
      </c>
    </row>
    <row r="2295">
      <c r="A2295" s="5" t="s">
        <v>2172</v>
      </c>
      <c r="B2295" s="5" t="s">
        <v>12219</v>
      </c>
      <c r="C2295" s="6">
        <v>2004.0</v>
      </c>
      <c r="D2295" s="19">
        <v>13.0</v>
      </c>
      <c r="E2295" s="14">
        <v>0.34</v>
      </c>
      <c r="F2295" s="20"/>
      <c r="G2295" s="20"/>
      <c r="H2295" s="91">
        <f t="shared" si="1"/>
        <v>0.34</v>
      </c>
      <c r="I2295" s="5" t="s">
        <v>3154</v>
      </c>
      <c r="J2295" s="5" t="s">
        <v>3155</v>
      </c>
      <c r="K2295" s="5" t="s">
        <v>3156</v>
      </c>
    </row>
    <row r="2296">
      <c r="A2296" s="5" t="s">
        <v>2449</v>
      </c>
      <c r="B2296" s="5" t="s">
        <v>12219</v>
      </c>
      <c r="C2296" s="6">
        <v>2004.0</v>
      </c>
      <c r="D2296" s="19">
        <v>20.0</v>
      </c>
      <c r="E2296" s="14">
        <v>0.5</v>
      </c>
      <c r="F2296" s="20"/>
      <c r="G2296" s="20"/>
      <c r="H2296" s="91">
        <f t="shared" si="1"/>
        <v>0.5</v>
      </c>
      <c r="I2296" s="5" t="s">
        <v>3157</v>
      </c>
      <c r="J2296" s="5" t="s">
        <v>3158</v>
      </c>
      <c r="K2296" s="5" t="s">
        <v>3159</v>
      </c>
    </row>
    <row r="2297">
      <c r="A2297" s="5" t="s">
        <v>7475</v>
      </c>
      <c r="B2297" s="5" t="s">
        <v>11863</v>
      </c>
      <c r="C2297" s="6">
        <v>2004.0</v>
      </c>
      <c r="D2297" s="6">
        <v>28.0</v>
      </c>
      <c r="E2297" s="14">
        <v>0.2</v>
      </c>
      <c r="F2297" s="20"/>
      <c r="G2297" s="20"/>
      <c r="H2297" s="91">
        <f t="shared" si="1"/>
        <v>0.2</v>
      </c>
      <c r="I2297" s="5" t="s">
        <v>8960</v>
      </c>
      <c r="J2297" s="5" t="s">
        <v>8961</v>
      </c>
      <c r="K2297" s="5" t="s">
        <v>8962</v>
      </c>
    </row>
    <row r="2298">
      <c r="A2298" s="5" t="s">
        <v>8656</v>
      </c>
      <c r="B2298" s="5" t="s">
        <v>11843</v>
      </c>
      <c r="C2298" s="6">
        <v>2004.0</v>
      </c>
      <c r="D2298" s="6">
        <v>30.0</v>
      </c>
      <c r="E2298" s="14">
        <v>0.2</v>
      </c>
      <c r="F2298" s="20"/>
      <c r="G2298" s="20"/>
      <c r="H2298" s="91">
        <f t="shared" si="1"/>
        <v>0.2</v>
      </c>
      <c r="I2298" s="5" t="s">
        <v>8963</v>
      </c>
      <c r="J2298" s="5" t="s">
        <v>8964</v>
      </c>
      <c r="K2298" s="5" t="s">
        <v>8965</v>
      </c>
    </row>
    <row r="2299">
      <c r="A2299" s="5" t="s">
        <v>5787</v>
      </c>
      <c r="B2299" s="5" t="s">
        <v>12221</v>
      </c>
      <c r="C2299" s="6">
        <v>2004.0</v>
      </c>
      <c r="D2299" s="19">
        <v>31.0</v>
      </c>
      <c r="E2299" s="14">
        <v>1.1</v>
      </c>
      <c r="F2299" s="20"/>
      <c r="G2299" s="20"/>
      <c r="H2299" s="91">
        <f t="shared" si="1"/>
        <v>1.1</v>
      </c>
      <c r="I2299" s="5" t="s">
        <v>6119</v>
      </c>
      <c r="J2299" s="5" t="s">
        <v>6120</v>
      </c>
      <c r="K2299" s="5" t="s">
        <v>6121</v>
      </c>
    </row>
    <row r="2300">
      <c r="A2300" s="5" t="s">
        <v>3024</v>
      </c>
      <c r="B2300" s="5" t="s">
        <v>11818</v>
      </c>
      <c r="C2300" s="6">
        <v>2004.0</v>
      </c>
      <c r="D2300" s="19">
        <v>40.0</v>
      </c>
      <c r="E2300" s="14">
        <v>0.73</v>
      </c>
      <c r="F2300" s="20"/>
      <c r="G2300" s="20"/>
      <c r="H2300" s="91">
        <f t="shared" si="1"/>
        <v>0.73</v>
      </c>
      <c r="I2300" s="5" t="s">
        <v>3161</v>
      </c>
      <c r="J2300" s="5" t="s">
        <v>3162</v>
      </c>
      <c r="K2300" s="5" t="s">
        <v>3163</v>
      </c>
    </row>
    <row r="2301">
      <c r="A2301" s="5" t="s">
        <v>2207</v>
      </c>
      <c r="B2301" s="5" t="s">
        <v>12219</v>
      </c>
      <c r="C2301" s="6">
        <v>2004.0</v>
      </c>
      <c r="D2301" s="19">
        <v>45.0</v>
      </c>
      <c r="E2301" s="14">
        <v>0.25</v>
      </c>
      <c r="F2301" s="20"/>
      <c r="G2301" s="20"/>
      <c r="H2301" s="91">
        <f t="shared" si="1"/>
        <v>0.25</v>
      </c>
      <c r="I2301" s="5" t="s">
        <v>3164</v>
      </c>
      <c r="J2301" s="5" t="s">
        <v>3165</v>
      </c>
      <c r="K2301" s="5" t="s">
        <v>3166</v>
      </c>
    </row>
    <row r="2302">
      <c r="A2302" s="5" t="s">
        <v>2261</v>
      </c>
      <c r="B2302" s="5" t="s">
        <v>12219</v>
      </c>
      <c r="C2302" s="6">
        <v>2004.0</v>
      </c>
      <c r="D2302" s="19">
        <v>49.0</v>
      </c>
      <c r="E2302" s="14">
        <v>0.2</v>
      </c>
      <c r="F2302" s="20"/>
      <c r="G2302" s="20"/>
      <c r="H2302" s="91">
        <f t="shared" si="1"/>
        <v>0.2</v>
      </c>
      <c r="I2302" s="5" t="s">
        <v>3167</v>
      </c>
      <c r="J2302" s="5" t="s">
        <v>3168</v>
      </c>
      <c r="K2302" s="5" t="s">
        <v>3169</v>
      </c>
    </row>
    <row r="2303">
      <c r="A2303" s="5" t="s">
        <v>2650</v>
      </c>
      <c r="B2303" s="5" t="s">
        <v>12219</v>
      </c>
      <c r="C2303" s="6">
        <v>2004.0</v>
      </c>
      <c r="D2303" s="19">
        <v>67.0</v>
      </c>
      <c r="E2303" s="14">
        <v>0.45</v>
      </c>
      <c r="F2303" s="20"/>
      <c r="G2303" s="20"/>
      <c r="H2303" s="91">
        <f t="shared" si="1"/>
        <v>0.45</v>
      </c>
      <c r="I2303" s="5" t="s">
        <v>3170</v>
      </c>
      <c r="J2303" s="5" t="s">
        <v>3171</v>
      </c>
      <c r="K2303" s="5" t="s">
        <v>3172</v>
      </c>
    </row>
    <row r="2304">
      <c r="A2304" s="5" t="s">
        <v>8336</v>
      </c>
      <c r="B2304" s="5" t="s">
        <v>11855</v>
      </c>
      <c r="C2304" s="6">
        <v>2004.0</v>
      </c>
      <c r="D2304" s="6">
        <v>80.0</v>
      </c>
      <c r="E2304" s="14">
        <v>0.2</v>
      </c>
      <c r="F2304" s="20"/>
      <c r="G2304" s="20"/>
      <c r="H2304" s="91">
        <f t="shared" si="1"/>
        <v>0.2</v>
      </c>
      <c r="I2304" s="5" t="s">
        <v>8966</v>
      </c>
      <c r="J2304" s="5" t="s">
        <v>8967</v>
      </c>
      <c r="K2304" s="5" t="s">
        <v>8968</v>
      </c>
    </row>
    <row r="2305">
      <c r="A2305" s="5" t="s">
        <v>8508</v>
      </c>
      <c r="B2305" s="5" t="s">
        <v>11843</v>
      </c>
      <c r="C2305" s="6">
        <v>2004.0</v>
      </c>
      <c r="D2305" s="6">
        <v>100.0</v>
      </c>
      <c r="E2305" s="14">
        <v>0.2</v>
      </c>
      <c r="F2305" s="20"/>
      <c r="G2305" s="20"/>
      <c r="H2305" s="91">
        <f t="shared" si="1"/>
        <v>0.2</v>
      </c>
      <c r="I2305" s="5" t="s">
        <v>8969</v>
      </c>
      <c r="J2305" s="5" t="s">
        <v>8970</v>
      </c>
      <c r="K2305" s="5" t="s">
        <v>8971</v>
      </c>
    </row>
    <row r="2306">
      <c r="A2306" s="5" t="s">
        <v>8046</v>
      </c>
      <c r="B2306" s="5" t="s">
        <v>11843</v>
      </c>
      <c r="C2306" s="6">
        <v>2004.0</v>
      </c>
      <c r="D2306" s="6">
        <v>110.0</v>
      </c>
      <c r="E2306" s="14">
        <v>0.28</v>
      </c>
      <c r="F2306" s="20"/>
      <c r="G2306" s="20"/>
      <c r="H2306" s="91">
        <f t="shared" si="1"/>
        <v>0.28</v>
      </c>
      <c r="I2306" s="5" t="s">
        <v>8972</v>
      </c>
      <c r="J2306" s="5" t="s">
        <v>8973</v>
      </c>
      <c r="K2306" s="5" t="s">
        <v>8974</v>
      </c>
    </row>
    <row r="2307">
      <c r="A2307" s="5" t="s">
        <v>7653</v>
      </c>
      <c r="B2307" s="5" t="s">
        <v>11843</v>
      </c>
      <c r="C2307" s="6">
        <v>2004.0</v>
      </c>
      <c r="D2307" s="6">
        <v>125.0</v>
      </c>
      <c r="E2307" s="14">
        <v>0.2</v>
      </c>
      <c r="F2307" s="20"/>
      <c r="G2307" s="20"/>
      <c r="H2307" s="91">
        <f t="shared" si="1"/>
        <v>0.2</v>
      </c>
      <c r="I2307" s="5" t="s">
        <v>8975</v>
      </c>
      <c r="J2307" s="5" t="s">
        <v>8976</v>
      </c>
      <c r="K2307" s="5" t="s">
        <v>8977</v>
      </c>
    </row>
    <row r="2308">
      <c r="A2308" s="5" t="s">
        <v>8778</v>
      </c>
      <c r="B2308" s="5" t="s">
        <v>11855</v>
      </c>
      <c r="C2308" s="6">
        <v>2004.0</v>
      </c>
      <c r="D2308" s="6">
        <v>127.0</v>
      </c>
      <c r="E2308" s="14">
        <v>0.28</v>
      </c>
      <c r="F2308" s="20"/>
      <c r="G2308" s="20"/>
      <c r="H2308" s="91">
        <f t="shared" si="1"/>
        <v>0.28</v>
      </c>
      <c r="I2308" s="5" t="s">
        <v>8978</v>
      </c>
      <c r="J2308" s="5" t="s">
        <v>8979</v>
      </c>
      <c r="K2308" s="5" t="s">
        <v>8980</v>
      </c>
    </row>
    <row r="2309">
      <c r="A2309" s="5" t="s">
        <v>2121</v>
      </c>
      <c r="B2309" s="5" t="s">
        <v>12219</v>
      </c>
      <c r="C2309" s="6">
        <v>2004.0</v>
      </c>
      <c r="D2309" s="19">
        <v>140.0</v>
      </c>
      <c r="E2309" s="14">
        <v>0.55</v>
      </c>
      <c r="F2309" s="20"/>
      <c r="G2309" s="20"/>
      <c r="H2309" s="91">
        <f t="shared" si="1"/>
        <v>0.55</v>
      </c>
      <c r="I2309" s="5" t="s">
        <v>3173</v>
      </c>
      <c r="J2309" s="5" t="s">
        <v>3174</v>
      </c>
      <c r="K2309" s="5" t="s">
        <v>3175</v>
      </c>
    </row>
    <row r="2310">
      <c r="A2310" s="5" t="s">
        <v>7642</v>
      </c>
      <c r="B2310" s="5" t="s">
        <v>11843</v>
      </c>
      <c r="C2310" s="6">
        <v>2004.0</v>
      </c>
      <c r="D2310" s="6">
        <v>143.0</v>
      </c>
      <c r="E2310" s="14">
        <v>0.29</v>
      </c>
      <c r="F2310" s="20"/>
      <c r="G2310" s="20"/>
      <c r="H2310" s="91">
        <f t="shared" si="1"/>
        <v>0.29</v>
      </c>
      <c r="I2310" s="5" t="s">
        <v>8981</v>
      </c>
      <c r="J2310" s="5" t="s">
        <v>8982</v>
      </c>
      <c r="K2310" s="5" t="s">
        <v>8983</v>
      </c>
    </row>
    <row r="2311">
      <c r="A2311" s="5" t="s">
        <v>8072</v>
      </c>
      <c r="B2311" s="5" t="s">
        <v>11855</v>
      </c>
      <c r="C2311" s="6">
        <v>2004.0</v>
      </c>
      <c r="D2311" s="6">
        <v>145.0</v>
      </c>
      <c r="E2311" s="14">
        <v>0.2</v>
      </c>
      <c r="F2311" s="20"/>
      <c r="G2311" s="20"/>
      <c r="H2311" s="91">
        <f t="shared" si="1"/>
        <v>0.2</v>
      </c>
      <c r="I2311" s="5" t="s">
        <v>8984</v>
      </c>
      <c r="J2311" s="5" t="s">
        <v>8985</v>
      </c>
      <c r="K2311" s="5" t="s">
        <v>8986</v>
      </c>
    </row>
    <row r="2312">
      <c r="A2312" s="5" t="s">
        <v>8039</v>
      </c>
      <c r="B2312" s="5" t="s">
        <v>11873</v>
      </c>
      <c r="C2312" s="6">
        <v>2004.0</v>
      </c>
      <c r="D2312" s="6">
        <v>190.0</v>
      </c>
      <c r="E2312" s="14">
        <v>0.2</v>
      </c>
      <c r="F2312" s="20"/>
      <c r="G2312" s="20"/>
      <c r="H2312" s="91">
        <f t="shared" si="1"/>
        <v>0.2</v>
      </c>
      <c r="I2312" s="5" t="s">
        <v>8987</v>
      </c>
      <c r="J2312" s="5" t="s">
        <v>8988</v>
      </c>
      <c r="K2312" s="5" t="s">
        <v>8989</v>
      </c>
    </row>
    <row r="2313">
      <c r="A2313" s="5" t="s">
        <v>2812</v>
      </c>
      <c r="B2313" s="5" t="s">
        <v>12219</v>
      </c>
      <c r="C2313" s="6">
        <v>2004.0</v>
      </c>
      <c r="D2313" s="19">
        <v>209.0</v>
      </c>
      <c r="E2313" s="14">
        <v>0.3</v>
      </c>
      <c r="F2313" s="6">
        <v>1.0</v>
      </c>
      <c r="G2313" s="5" t="s">
        <v>1561</v>
      </c>
      <c r="H2313" s="20">
        <f t="shared" si="1"/>
        <v>0</v>
      </c>
      <c r="I2313" s="5" t="s">
        <v>3176</v>
      </c>
      <c r="J2313" s="5" t="s">
        <v>3177</v>
      </c>
      <c r="K2313" s="5" t="s">
        <v>3178</v>
      </c>
    </row>
    <row r="2314">
      <c r="A2314" s="5" t="s">
        <v>7873</v>
      </c>
      <c r="B2314" s="5" t="s">
        <v>11855</v>
      </c>
      <c r="C2314" s="6">
        <v>2004.0</v>
      </c>
      <c r="D2314" s="6">
        <v>220.0</v>
      </c>
      <c r="E2314" s="14">
        <v>0.43</v>
      </c>
      <c r="F2314" s="20"/>
      <c r="G2314" s="20"/>
      <c r="H2314" s="91">
        <f t="shared" si="1"/>
        <v>0.43</v>
      </c>
      <c r="I2314" s="5" t="s">
        <v>8990</v>
      </c>
      <c r="J2314" s="5" t="s">
        <v>8991</v>
      </c>
      <c r="K2314" s="5" t="s">
        <v>8992</v>
      </c>
    </row>
    <row r="2315">
      <c r="A2315" s="5" t="s">
        <v>5716</v>
      </c>
      <c r="B2315" s="5" t="s">
        <v>12227</v>
      </c>
      <c r="C2315" s="6">
        <v>2004.0</v>
      </c>
      <c r="D2315" s="19">
        <v>221.0</v>
      </c>
      <c r="E2315" s="14">
        <v>0.2</v>
      </c>
      <c r="F2315" s="20"/>
      <c r="G2315" s="20"/>
      <c r="H2315" s="91">
        <f t="shared" si="1"/>
        <v>0.2</v>
      </c>
      <c r="I2315" s="5" t="s">
        <v>6122</v>
      </c>
      <c r="J2315" s="5" t="s">
        <v>6123</v>
      </c>
      <c r="K2315" s="5" t="s">
        <v>6124</v>
      </c>
    </row>
    <row r="2316">
      <c r="A2316" s="5" t="s">
        <v>2804</v>
      </c>
      <c r="B2316" s="5" t="s">
        <v>11838</v>
      </c>
      <c r="C2316" s="6">
        <v>2004.0</v>
      </c>
      <c r="D2316" s="19">
        <v>239.0</v>
      </c>
      <c r="E2316" s="14">
        <v>0.2</v>
      </c>
      <c r="F2316" s="20"/>
      <c r="G2316" s="20"/>
      <c r="H2316" s="91">
        <f t="shared" si="1"/>
        <v>0.2</v>
      </c>
      <c r="I2316" s="5" t="s">
        <v>3180</v>
      </c>
      <c r="J2316" s="5" t="s">
        <v>3181</v>
      </c>
      <c r="K2316" s="5" t="s">
        <v>3182</v>
      </c>
    </row>
    <row r="2317">
      <c r="A2317" s="5" t="s">
        <v>9000</v>
      </c>
      <c r="B2317" s="5" t="s">
        <v>10455</v>
      </c>
      <c r="C2317" s="6">
        <v>2004.0</v>
      </c>
      <c r="D2317" s="6">
        <v>330.0</v>
      </c>
      <c r="E2317" s="14">
        <v>0.45</v>
      </c>
      <c r="F2317" s="20"/>
      <c r="G2317" s="20"/>
      <c r="H2317" s="91">
        <f t="shared" si="1"/>
        <v>0.45</v>
      </c>
      <c r="I2317" s="5" t="s">
        <v>9001</v>
      </c>
      <c r="J2317" s="5" t="s">
        <v>9002</v>
      </c>
      <c r="K2317" s="5" t="s">
        <v>9003</v>
      </c>
    </row>
    <row r="2318">
      <c r="A2318" s="5" t="s">
        <v>7728</v>
      </c>
      <c r="B2318" s="5" t="s">
        <v>11855</v>
      </c>
      <c r="C2318" s="6">
        <v>2004.0</v>
      </c>
      <c r="D2318" s="6">
        <v>368.0</v>
      </c>
      <c r="E2318" s="14">
        <v>0.5</v>
      </c>
      <c r="F2318" s="20"/>
      <c r="G2318" s="20"/>
      <c r="H2318" s="91">
        <f t="shared" si="1"/>
        <v>0.5</v>
      </c>
      <c r="I2318" s="5" t="s">
        <v>9004</v>
      </c>
      <c r="J2318" s="5" t="s">
        <v>9005</v>
      </c>
      <c r="K2318" s="5" t="s">
        <v>9006</v>
      </c>
    </row>
    <row r="2319">
      <c r="A2319" s="5" t="s">
        <v>7590</v>
      </c>
      <c r="B2319" s="5" t="s">
        <v>11855</v>
      </c>
      <c r="C2319" s="6">
        <v>2004.0</v>
      </c>
      <c r="D2319" s="6">
        <v>370.0</v>
      </c>
      <c r="E2319" s="14">
        <v>0.26</v>
      </c>
      <c r="F2319" s="20"/>
      <c r="G2319" s="20"/>
      <c r="H2319" s="91">
        <f t="shared" si="1"/>
        <v>0.26</v>
      </c>
      <c r="I2319" s="5" t="s">
        <v>9007</v>
      </c>
      <c r="J2319" s="5" t="s">
        <v>9008</v>
      </c>
      <c r="K2319" s="5" t="s">
        <v>9009</v>
      </c>
    </row>
    <row r="2320">
      <c r="A2320" s="5" t="s">
        <v>5896</v>
      </c>
      <c r="B2320" s="5" t="s">
        <v>12222</v>
      </c>
      <c r="C2320" s="6">
        <v>2004.0</v>
      </c>
      <c r="D2320" s="19">
        <v>380.0</v>
      </c>
      <c r="E2320" s="14">
        <v>0.45</v>
      </c>
      <c r="F2320" s="20"/>
      <c r="G2320" s="20"/>
      <c r="H2320" s="91">
        <f t="shared" si="1"/>
        <v>0.45</v>
      </c>
      <c r="I2320" s="5" t="s">
        <v>6125</v>
      </c>
      <c r="J2320" s="5" t="s">
        <v>6126</v>
      </c>
      <c r="K2320" s="5" t="s">
        <v>6127</v>
      </c>
    </row>
    <row r="2321">
      <c r="A2321" s="5" t="s">
        <v>5777</v>
      </c>
      <c r="B2321" s="5" t="s">
        <v>12247</v>
      </c>
      <c r="C2321" s="6">
        <v>2004.0</v>
      </c>
      <c r="D2321" s="19">
        <v>386.0</v>
      </c>
      <c r="E2321" s="14">
        <v>0.28</v>
      </c>
      <c r="F2321" s="20"/>
      <c r="G2321" s="20"/>
      <c r="H2321" s="91">
        <f t="shared" si="1"/>
        <v>0.28</v>
      </c>
      <c r="I2321" s="5" t="s">
        <v>6128</v>
      </c>
      <c r="J2321" s="5" t="s">
        <v>6129</v>
      </c>
      <c r="K2321" s="5" t="s">
        <v>6130</v>
      </c>
    </row>
    <row r="2322">
      <c r="A2322" s="5" t="s">
        <v>5637</v>
      </c>
      <c r="B2322" s="5" t="s">
        <v>12238</v>
      </c>
      <c r="C2322" s="6">
        <v>2004.0</v>
      </c>
      <c r="D2322" s="19">
        <v>388.0</v>
      </c>
      <c r="E2322" s="14">
        <v>0.28</v>
      </c>
      <c r="F2322" s="20"/>
      <c r="G2322" s="20"/>
      <c r="H2322" s="91">
        <f t="shared" si="1"/>
        <v>0.28</v>
      </c>
      <c r="I2322" s="5" t="s">
        <v>6131</v>
      </c>
      <c r="J2322" s="5" t="s">
        <v>6132</v>
      </c>
      <c r="K2322" s="5" t="s">
        <v>6133</v>
      </c>
    </row>
    <row r="2323">
      <c r="A2323" s="5" t="s">
        <v>2337</v>
      </c>
      <c r="B2323" s="5" t="s">
        <v>12219</v>
      </c>
      <c r="C2323" s="6">
        <v>2004.0</v>
      </c>
      <c r="D2323" s="19">
        <v>390.0</v>
      </c>
      <c r="E2323" s="14">
        <v>0.45</v>
      </c>
      <c r="F2323" s="20"/>
      <c r="G2323" s="20"/>
      <c r="H2323" s="91">
        <f t="shared" si="1"/>
        <v>0.45</v>
      </c>
      <c r="I2323" s="5" t="s">
        <v>3183</v>
      </c>
      <c r="J2323" s="5" t="s">
        <v>3184</v>
      </c>
      <c r="K2323" s="5" t="s">
        <v>3185</v>
      </c>
    </row>
    <row r="2324">
      <c r="A2324" s="5" t="s">
        <v>8148</v>
      </c>
      <c r="B2324" s="5" t="s">
        <v>11873</v>
      </c>
      <c r="C2324" s="6">
        <v>2004.0</v>
      </c>
      <c r="D2324" s="6">
        <v>402.0</v>
      </c>
      <c r="E2324" s="14">
        <v>0.28</v>
      </c>
      <c r="F2324" s="20"/>
      <c r="G2324" s="20"/>
      <c r="H2324" s="91">
        <f t="shared" si="1"/>
        <v>0.28</v>
      </c>
      <c r="I2324" s="5" t="s">
        <v>9010</v>
      </c>
      <c r="J2324" s="5" t="s">
        <v>9011</v>
      </c>
      <c r="K2324" s="5" t="s">
        <v>9012</v>
      </c>
    </row>
    <row r="2325">
      <c r="A2325" s="5" t="s">
        <v>2498</v>
      </c>
      <c r="B2325" s="5" t="s">
        <v>12219</v>
      </c>
      <c r="C2325" s="6">
        <v>2004.0</v>
      </c>
      <c r="D2325" s="19">
        <v>405.0</v>
      </c>
      <c r="E2325" s="14">
        <v>1.04</v>
      </c>
      <c r="F2325" s="20"/>
      <c r="G2325" s="20"/>
      <c r="H2325" s="91">
        <f t="shared" si="1"/>
        <v>1.04</v>
      </c>
      <c r="I2325" s="5" t="s">
        <v>3186</v>
      </c>
      <c r="J2325" s="5" t="s">
        <v>3187</v>
      </c>
      <c r="K2325" s="5" t="s">
        <v>3188</v>
      </c>
    </row>
    <row r="2326">
      <c r="A2326" s="5" t="s">
        <v>5699</v>
      </c>
      <c r="B2326" s="5" t="s">
        <v>12296</v>
      </c>
      <c r="C2326" s="6">
        <v>2004.0</v>
      </c>
      <c r="D2326" s="19">
        <v>438.0</v>
      </c>
      <c r="E2326" s="14">
        <v>1.03</v>
      </c>
      <c r="F2326" s="20"/>
      <c r="G2326" s="20"/>
      <c r="H2326" s="91">
        <f t="shared" si="1"/>
        <v>1.03</v>
      </c>
      <c r="I2326" s="5" t="s">
        <v>6134</v>
      </c>
      <c r="J2326" s="5" t="s">
        <v>6135</v>
      </c>
      <c r="K2326" s="5" t="s">
        <v>6136</v>
      </c>
    </row>
    <row r="2327">
      <c r="A2327" s="5" t="s">
        <v>2227</v>
      </c>
      <c r="B2327" s="5" t="s">
        <v>12219</v>
      </c>
      <c r="C2327" s="6">
        <v>2004.0</v>
      </c>
      <c r="D2327" s="19">
        <v>450.0</v>
      </c>
      <c r="E2327" s="14">
        <v>0.5</v>
      </c>
      <c r="F2327" s="20"/>
      <c r="G2327" s="20"/>
      <c r="H2327" s="91">
        <f t="shared" si="1"/>
        <v>0.5</v>
      </c>
      <c r="I2327" s="5" t="s">
        <v>3189</v>
      </c>
      <c r="J2327" s="5" t="s">
        <v>3190</v>
      </c>
      <c r="K2327" s="5" t="s">
        <v>3191</v>
      </c>
    </row>
    <row r="2328">
      <c r="A2328" s="5" t="s">
        <v>5584</v>
      </c>
      <c r="B2328" s="5" t="s">
        <v>12222</v>
      </c>
      <c r="C2328" s="6">
        <v>2004.0</v>
      </c>
      <c r="D2328" s="19">
        <v>456.0</v>
      </c>
      <c r="E2328" s="14">
        <v>0.99</v>
      </c>
      <c r="F2328" s="20"/>
      <c r="G2328" s="20"/>
      <c r="H2328" s="91">
        <f t="shared" si="1"/>
        <v>0.99</v>
      </c>
      <c r="I2328" s="5" t="s">
        <v>6137</v>
      </c>
      <c r="J2328" s="5" t="s">
        <v>6138</v>
      </c>
      <c r="K2328" s="5" t="s">
        <v>6139</v>
      </c>
    </row>
    <row r="2329">
      <c r="A2329" s="5" t="s">
        <v>8950</v>
      </c>
      <c r="B2329" s="5" t="s">
        <v>11843</v>
      </c>
      <c r="C2329" s="6">
        <v>2004.0</v>
      </c>
      <c r="D2329" s="6">
        <v>468.0</v>
      </c>
      <c r="E2329" s="14">
        <v>0.35</v>
      </c>
      <c r="F2329" s="20"/>
      <c r="G2329" s="20"/>
      <c r="H2329" s="91">
        <f t="shared" si="1"/>
        <v>0.35</v>
      </c>
      <c r="I2329" s="5" t="s">
        <v>9013</v>
      </c>
      <c r="J2329" s="5" t="s">
        <v>9014</v>
      </c>
      <c r="K2329" s="5" t="s">
        <v>9015</v>
      </c>
    </row>
    <row r="2330">
      <c r="A2330" s="5" t="s">
        <v>2362</v>
      </c>
      <c r="B2330" s="5" t="s">
        <v>12219</v>
      </c>
      <c r="C2330" s="6">
        <v>2004.0</v>
      </c>
      <c r="D2330" s="19">
        <v>500.0</v>
      </c>
      <c r="E2330" s="14">
        <v>0.28</v>
      </c>
      <c r="F2330" s="20"/>
      <c r="G2330" s="20"/>
      <c r="H2330" s="91">
        <f t="shared" si="1"/>
        <v>0.28</v>
      </c>
      <c r="I2330" s="5" t="s">
        <v>3192</v>
      </c>
      <c r="J2330" s="5" t="s">
        <v>3193</v>
      </c>
      <c r="K2330" s="5" t="s">
        <v>3194</v>
      </c>
    </row>
    <row r="2331">
      <c r="A2331" s="5" t="s">
        <v>7851</v>
      </c>
      <c r="B2331" s="5" t="s">
        <v>11863</v>
      </c>
      <c r="C2331" s="6">
        <v>2004.0</v>
      </c>
      <c r="D2331" s="6">
        <v>508.0</v>
      </c>
      <c r="E2331" s="14">
        <v>0.28</v>
      </c>
      <c r="F2331" s="20"/>
      <c r="G2331" s="20"/>
      <c r="H2331" s="91">
        <f t="shared" si="1"/>
        <v>0.28</v>
      </c>
      <c r="I2331" s="5" t="s">
        <v>9016</v>
      </c>
      <c r="J2331" s="5" t="s">
        <v>9017</v>
      </c>
      <c r="K2331" s="5" t="s">
        <v>9018</v>
      </c>
    </row>
    <row r="2332">
      <c r="A2332" s="5" t="s">
        <v>2234</v>
      </c>
      <c r="B2332" s="5" t="s">
        <v>12219</v>
      </c>
      <c r="C2332" s="6">
        <v>2004.0</v>
      </c>
      <c r="D2332" s="19">
        <v>510.0</v>
      </c>
      <c r="E2332" s="14">
        <v>0.65</v>
      </c>
      <c r="F2332" s="20"/>
      <c r="G2332" s="20"/>
      <c r="H2332" s="91">
        <f t="shared" si="1"/>
        <v>0.65</v>
      </c>
      <c r="I2332" s="5" t="s">
        <v>3195</v>
      </c>
      <c r="J2332" s="5" t="s">
        <v>3196</v>
      </c>
      <c r="K2332" s="5" t="s">
        <v>3197</v>
      </c>
    </row>
    <row r="2333">
      <c r="A2333" s="5" t="s">
        <v>5656</v>
      </c>
      <c r="B2333" s="5" t="s">
        <v>12238</v>
      </c>
      <c r="C2333" s="6">
        <v>2004.0</v>
      </c>
      <c r="D2333" s="19">
        <v>512.0</v>
      </c>
      <c r="E2333" s="14">
        <v>0.3</v>
      </c>
      <c r="F2333" s="20"/>
      <c r="G2333" s="20"/>
      <c r="H2333" s="91">
        <f t="shared" si="1"/>
        <v>0.3</v>
      </c>
      <c r="I2333" s="5" t="s">
        <v>6140</v>
      </c>
      <c r="J2333" s="5" t="s">
        <v>6141</v>
      </c>
      <c r="K2333" s="5" t="s">
        <v>6142</v>
      </c>
    </row>
    <row r="2334">
      <c r="A2334" s="5" t="s">
        <v>8245</v>
      </c>
      <c r="B2334" s="5" t="s">
        <v>11855</v>
      </c>
      <c r="C2334" s="6">
        <v>2004.0</v>
      </c>
      <c r="D2334" s="6">
        <v>516.0</v>
      </c>
      <c r="E2334" s="14">
        <v>0.2</v>
      </c>
      <c r="F2334" s="20"/>
      <c r="G2334" s="20"/>
      <c r="H2334" s="91">
        <f t="shared" si="1"/>
        <v>0.2</v>
      </c>
      <c r="I2334" s="5" t="s">
        <v>9019</v>
      </c>
      <c r="J2334" s="5" t="s">
        <v>9020</v>
      </c>
      <c r="K2334" s="5" t="s">
        <v>9021</v>
      </c>
    </row>
    <row r="2335">
      <c r="A2335" s="5" t="s">
        <v>7239</v>
      </c>
      <c r="B2335" s="5" t="s">
        <v>11843</v>
      </c>
      <c r="C2335" s="6">
        <v>2004.0</v>
      </c>
      <c r="D2335" s="6">
        <v>518.0</v>
      </c>
      <c r="E2335" s="14">
        <v>0.55</v>
      </c>
      <c r="F2335" s="20"/>
      <c r="G2335" s="20"/>
      <c r="H2335" s="91">
        <f t="shared" si="1"/>
        <v>0.55</v>
      </c>
      <c r="I2335" s="5" t="s">
        <v>9022</v>
      </c>
      <c r="J2335" s="5" t="s">
        <v>9023</v>
      </c>
      <c r="K2335" s="5" t="s">
        <v>9024</v>
      </c>
    </row>
    <row r="2336">
      <c r="A2336" s="5" t="s">
        <v>8866</v>
      </c>
      <c r="B2336" s="5" t="s">
        <v>11843</v>
      </c>
      <c r="C2336" s="6">
        <v>2004.0</v>
      </c>
      <c r="D2336" s="6">
        <v>527.0</v>
      </c>
      <c r="E2336" s="14">
        <v>0.3</v>
      </c>
      <c r="F2336" s="20"/>
      <c r="G2336" s="20"/>
      <c r="H2336" s="91">
        <f t="shared" si="1"/>
        <v>0.3</v>
      </c>
      <c r="I2336" s="5" t="s">
        <v>9025</v>
      </c>
      <c r="J2336" s="5" t="s">
        <v>9026</v>
      </c>
      <c r="K2336" s="5" t="s">
        <v>9027</v>
      </c>
    </row>
    <row r="2337">
      <c r="A2337" s="5" t="s">
        <v>3084</v>
      </c>
      <c r="B2337" s="5" t="s">
        <v>11838</v>
      </c>
      <c r="C2337" s="6">
        <v>2004.0</v>
      </c>
      <c r="D2337" s="19">
        <v>559.0</v>
      </c>
      <c r="E2337" s="14">
        <v>0.45</v>
      </c>
      <c r="F2337" s="20"/>
      <c r="G2337" s="20"/>
      <c r="H2337" s="91">
        <f t="shared" si="1"/>
        <v>0.45</v>
      </c>
      <c r="I2337" s="5" t="s">
        <v>3198</v>
      </c>
      <c r="J2337" s="5" t="s">
        <v>3199</v>
      </c>
      <c r="K2337" s="5" t="s">
        <v>3200</v>
      </c>
    </row>
    <row r="2338">
      <c r="A2338" s="5" t="s">
        <v>2960</v>
      </c>
      <c r="B2338" s="5" t="s">
        <v>11818</v>
      </c>
      <c r="C2338" s="6">
        <v>2004.0</v>
      </c>
      <c r="D2338" s="19">
        <v>575.0</v>
      </c>
      <c r="E2338" s="14">
        <v>0.4</v>
      </c>
      <c r="F2338" s="20"/>
      <c r="G2338" s="20"/>
      <c r="H2338" s="91">
        <f t="shared" si="1"/>
        <v>0.4</v>
      </c>
      <c r="I2338" s="5" t="s">
        <v>3201</v>
      </c>
      <c r="J2338" s="5" t="s">
        <v>3202</v>
      </c>
      <c r="K2338" s="5" t="s">
        <v>3203</v>
      </c>
    </row>
    <row r="2339">
      <c r="A2339" s="5" t="s">
        <v>8332</v>
      </c>
      <c r="B2339" s="5" t="s">
        <v>11843</v>
      </c>
      <c r="C2339" s="6">
        <v>2004.0</v>
      </c>
      <c r="D2339" s="6">
        <v>582.0</v>
      </c>
      <c r="E2339" s="14">
        <v>0.2</v>
      </c>
      <c r="F2339" s="20"/>
      <c r="G2339" s="20"/>
      <c r="H2339" s="91">
        <f t="shared" si="1"/>
        <v>0.2</v>
      </c>
      <c r="I2339" s="5" t="s">
        <v>9028</v>
      </c>
      <c r="J2339" s="5" t="s">
        <v>9029</v>
      </c>
      <c r="K2339" s="5" t="s">
        <v>9030</v>
      </c>
    </row>
    <row r="2340">
      <c r="A2340" s="5" t="s">
        <v>7688</v>
      </c>
      <c r="B2340" s="5" t="s">
        <v>11873</v>
      </c>
      <c r="C2340" s="6">
        <v>2004.0</v>
      </c>
      <c r="D2340" s="6">
        <v>604.0</v>
      </c>
      <c r="E2340" s="14">
        <v>0.2</v>
      </c>
      <c r="F2340" s="20"/>
      <c r="G2340" s="20"/>
      <c r="H2340" s="91">
        <f t="shared" si="1"/>
        <v>0.2</v>
      </c>
      <c r="I2340" s="5" t="s">
        <v>9031</v>
      </c>
      <c r="J2340" s="5" t="s">
        <v>9032</v>
      </c>
      <c r="K2340" s="5" t="s">
        <v>9033</v>
      </c>
    </row>
    <row r="2341">
      <c r="A2341" s="5" t="s">
        <v>7448</v>
      </c>
      <c r="B2341" s="5" t="s">
        <v>11873</v>
      </c>
      <c r="C2341" s="6">
        <v>2004.0</v>
      </c>
      <c r="D2341" s="6">
        <v>620.0</v>
      </c>
      <c r="E2341" s="14">
        <v>0.32</v>
      </c>
      <c r="F2341" s="20"/>
      <c r="G2341" s="20"/>
      <c r="H2341" s="91">
        <f t="shared" si="1"/>
        <v>0.32</v>
      </c>
      <c r="I2341" s="5" t="s">
        <v>9034</v>
      </c>
      <c r="J2341" s="5" t="s">
        <v>9035</v>
      </c>
      <c r="K2341" s="5" t="s">
        <v>9036</v>
      </c>
    </row>
    <row r="2342">
      <c r="A2342" s="5" t="s">
        <v>2808</v>
      </c>
      <c r="B2342" s="5" t="s">
        <v>11838</v>
      </c>
      <c r="C2342" s="6">
        <v>2004.0</v>
      </c>
      <c r="D2342" s="19">
        <v>623.0</v>
      </c>
      <c r="E2342" s="14">
        <v>0.45</v>
      </c>
      <c r="F2342" s="20"/>
      <c r="G2342" s="20"/>
      <c r="H2342" s="91">
        <f t="shared" si="1"/>
        <v>0.45</v>
      </c>
      <c r="I2342" s="5" t="s">
        <v>3204</v>
      </c>
      <c r="J2342" s="5" t="s">
        <v>3205</v>
      </c>
      <c r="K2342" s="5" t="s">
        <v>3206</v>
      </c>
    </row>
    <row r="2343">
      <c r="A2343" s="5" t="s">
        <v>5596</v>
      </c>
      <c r="B2343" s="5" t="s">
        <v>12247</v>
      </c>
      <c r="C2343" s="6">
        <v>2004.0</v>
      </c>
      <c r="D2343" s="19">
        <v>635.0</v>
      </c>
      <c r="E2343" s="14">
        <v>0.2</v>
      </c>
      <c r="F2343" s="20"/>
      <c r="G2343" s="20"/>
      <c r="H2343" s="91">
        <f t="shared" si="1"/>
        <v>0.2</v>
      </c>
      <c r="I2343" s="5" t="s">
        <v>6143</v>
      </c>
      <c r="J2343" s="5" t="s">
        <v>6144</v>
      </c>
      <c r="K2343" s="5" t="s">
        <v>6145</v>
      </c>
    </row>
    <row r="2344">
      <c r="A2344" s="5" t="s">
        <v>5535</v>
      </c>
      <c r="B2344" s="5" t="s">
        <v>12247</v>
      </c>
      <c r="C2344" s="6">
        <v>2004.0</v>
      </c>
      <c r="D2344" s="19">
        <v>636.0</v>
      </c>
      <c r="E2344" s="14">
        <v>0.2</v>
      </c>
      <c r="F2344" s="20"/>
      <c r="G2344" s="20"/>
      <c r="H2344" s="91">
        <f t="shared" si="1"/>
        <v>0.2</v>
      </c>
      <c r="I2344" s="5" t="s">
        <v>6146</v>
      </c>
      <c r="J2344" s="5" t="s">
        <v>6147</v>
      </c>
      <c r="K2344" s="5" t="s">
        <v>6148</v>
      </c>
    </row>
    <row r="2345">
      <c r="A2345" s="5" t="s">
        <v>8508</v>
      </c>
      <c r="B2345" s="5" t="s">
        <v>11843</v>
      </c>
      <c r="C2345" s="6">
        <v>2005.0</v>
      </c>
      <c r="D2345" s="6">
        <v>1.0</v>
      </c>
      <c r="E2345" s="14">
        <v>0.6</v>
      </c>
      <c r="F2345" s="20"/>
      <c r="G2345" s="20"/>
      <c r="H2345" s="91">
        <f t="shared" si="1"/>
        <v>0.6</v>
      </c>
      <c r="I2345" s="5" t="s">
        <v>9048</v>
      </c>
      <c r="J2345" s="5" t="s">
        <v>9049</v>
      </c>
      <c r="K2345" s="5" t="s">
        <v>9050</v>
      </c>
    </row>
    <row r="2346">
      <c r="A2346" s="5" t="s">
        <v>7728</v>
      </c>
      <c r="B2346" s="5" t="s">
        <v>11855</v>
      </c>
      <c r="C2346" s="6">
        <v>2005.0</v>
      </c>
      <c r="D2346" s="6">
        <v>10.0</v>
      </c>
      <c r="E2346" s="14">
        <v>0.5</v>
      </c>
      <c r="F2346" s="20"/>
      <c r="G2346" s="20"/>
      <c r="H2346" s="91">
        <f t="shared" si="1"/>
        <v>0.5</v>
      </c>
      <c r="I2346" s="5" t="s">
        <v>9051</v>
      </c>
      <c r="J2346" s="5" t="s">
        <v>9052</v>
      </c>
      <c r="K2346" s="5" t="s">
        <v>9053</v>
      </c>
    </row>
    <row r="2347">
      <c r="A2347" s="5" t="s">
        <v>2172</v>
      </c>
      <c r="B2347" s="5" t="s">
        <v>12219</v>
      </c>
      <c r="C2347" s="6">
        <v>2005.0</v>
      </c>
      <c r="D2347" s="19">
        <v>13.0</v>
      </c>
      <c r="E2347" s="14">
        <v>0.3</v>
      </c>
      <c r="F2347" s="20"/>
      <c r="G2347" s="20"/>
      <c r="H2347" s="91">
        <f t="shared" si="1"/>
        <v>0.3</v>
      </c>
      <c r="I2347" s="5" t="s">
        <v>3207</v>
      </c>
      <c r="J2347" s="5" t="s">
        <v>3208</v>
      </c>
      <c r="K2347" s="5" t="s">
        <v>3209</v>
      </c>
    </row>
    <row r="2348">
      <c r="A2348" s="5" t="s">
        <v>2812</v>
      </c>
      <c r="B2348" s="5" t="s">
        <v>12219</v>
      </c>
      <c r="C2348" s="6">
        <v>2005.0</v>
      </c>
      <c r="D2348" s="19">
        <v>19.0</v>
      </c>
      <c r="E2348" s="14">
        <v>0.29</v>
      </c>
      <c r="F2348" s="6">
        <v>1.0</v>
      </c>
      <c r="G2348" s="5" t="s">
        <v>1561</v>
      </c>
      <c r="H2348" s="20">
        <f t="shared" si="1"/>
        <v>0</v>
      </c>
      <c r="I2348" s="5" t="s">
        <v>3210</v>
      </c>
      <c r="J2348" s="5" t="s">
        <v>3211</v>
      </c>
      <c r="K2348" s="5" t="s">
        <v>3212</v>
      </c>
    </row>
    <row r="2349">
      <c r="A2349" s="5" t="s">
        <v>2427</v>
      </c>
      <c r="B2349" s="5" t="s">
        <v>12219</v>
      </c>
      <c r="C2349" s="6">
        <v>2005.0</v>
      </c>
      <c r="D2349" s="19">
        <v>25.0</v>
      </c>
      <c r="E2349" s="14">
        <v>1.05</v>
      </c>
      <c r="F2349" s="20"/>
      <c r="G2349" s="20"/>
      <c r="H2349" s="91">
        <f t="shared" si="1"/>
        <v>1.05</v>
      </c>
      <c r="I2349" s="5" t="s">
        <v>3213</v>
      </c>
      <c r="J2349" s="5" t="s">
        <v>3214</v>
      </c>
      <c r="K2349" s="5" t="s">
        <v>3215</v>
      </c>
    </row>
    <row r="2350">
      <c r="A2350" s="5" t="s">
        <v>2362</v>
      </c>
      <c r="B2350" s="5" t="s">
        <v>12219</v>
      </c>
      <c r="C2350" s="6">
        <v>2005.0</v>
      </c>
      <c r="D2350" s="19">
        <v>30.0</v>
      </c>
      <c r="E2350" s="14">
        <v>0.3</v>
      </c>
      <c r="F2350" s="20"/>
      <c r="G2350" s="20"/>
      <c r="H2350" s="91">
        <f t="shared" si="1"/>
        <v>0.3</v>
      </c>
      <c r="I2350" s="5" t="s">
        <v>3216</v>
      </c>
      <c r="J2350" s="5" t="s">
        <v>3217</v>
      </c>
      <c r="K2350" s="5" t="s">
        <v>3218</v>
      </c>
    </row>
    <row r="2351">
      <c r="A2351" s="5" t="s">
        <v>5596</v>
      </c>
      <c r="B2351" s="5" t="s">
        <v>12247</v>
      </c>
      <c r="C2351" s="6">
        <v>2005.0</v>
      </c>
      <c r="D2351" s="19">
        <v>31.0</v>
      </c>
      <c r="E2351" s="14">
        <v>0.3</v>
      </c>
      <c r="F2351" s="20"/>
      <c r="G2351" s="20"/>
      <c r="H2351" s="91">
        <f t="shared" si="1"/>
        <v>0.3</v>
      </c>
      <c r="I2351" s="5" t="s">
        <v>6149</v>
      </c>
      <c r="J2351" s="5" t="s">
        <v>6150</v>
      </c>
      <c r="K2351" s="5" t="s">
        <v>6151</v>
      </c>
    </row>
    <row r="2352">
      <c r="A2352" s="5" t="s">
        <v>2804</v>
      </c>
      <c r="B2352" s="5" t="s">
        <v>11838</v>
      </c>
      <c r="C2352" s="6">
        <v>2005.0</v>
      </c>
      <c r="D2352" s="19">
        <v>33.0</v>
      </c>
      <c r="E2352" s="14">
        <v>0.3</v>
      </c>
      <c r="F2352" s="20"/>
      <c r="G2352" s="20"/>
      <c r="H2352" s="91">
        <f t="shared" si="1"/>
        <v>0.3</v>
      </c>
      <c r="I2352" s="5" t="s">
        <v>3220</v>
      </c>
      <c r="J2352" s="5" t="s">
        <v>3221</v>
      </c>
      <c r="K2352" s="5" t="s">
        <v>3222</v>
      </c>
    </row>
    <row r="2353">
      <c r="A2353" s="5" t="s">
        <v>7590</v>
      </c>
      <c r="B2353" s="5" t="s">
        <v>11855</v>
      </c>
      <c r="C2353" s="6">
        <v>2005.0</v>
      </c>
      <c r="D2353" s="6">
        <v>40.0</v>
      </c>
      <c r="E2353" s="14">
        <v>0.25</v>
      </c>
      <c r="F2353" s="20"/>
      <c r="G2353" s="20"/>
      <c r="H2353" s="91">
        <f t="shared" si="1"/>
        <v>0.25</v>
      </c>
      <c r="I2353" s="5" t="s">
        <v>9054</v>
      </c>
      <c r="J2353" s="5" t="s">
        <v>9055</v>
      </c>
      <c r="K2353" s="5" t="s">
        <v>9056</v>
      </c>
    </row>
    <row r="2354">
      <c r="A2354" s="5" t="s">
        <v>2808</v>
      </c>
      <c r="B2354" s="5" t="s">
        <v>11838</v>
      </c>
      <c r="C2354" s="6">
        <v>2005.0</v>
      </c>
      <c r="D2354" s="19">
        <v>49.0</v>
      </c>
      <c r="E2354" s="14">
        <v>0.4</v>
      </c>
      <c r="F2354" s="20"/>
      <c r="G2354" s="20"/>
      <c r="H2354" s="91">
        <f t="shared" si="1"/>
        <v>0.4</v>
      </c>
      <c r="I2354" s="5" t="s">
        <v>3223</v>
      </c>
      <c r="J2354" s="5" t="s">
        <v>3224</v>
      </c>
      <c r="K2354" s="5" t="s">
        <v>3225</v>
      </c>
    </row>
    <row r="2355">
      <c r="A2355" s="5" t="s">
        <v>8336</v>
      </c>
      <c r="B2355" s="5" t="s">
        <v>11855</v>
      </c>
      <c r="C2355" s="6">
        <v>2005.0</v>
      </c>
      <c r="D2355" s="6">
        <v>50.0</v>
      </c>
      <c r="E2355" s="14">
        <v>0.28</v>
      </c>
      <c r="F2355" s="20"/>
      <c r="G2355" s="20"/>
      <c r="H2355" s="91">
        <f t="shared" si="1"/>
        <v>0.28</v>
      </c>
      <c r="I2355" s="5" t="s">
        <v>9057</v>
      </c>
      <c r="J2355" s="5" t="s">
        <v>9058</v>
      </c>
      <c r="K2355" s="5" t="s">
        <v>9059</v>
      </c>
    </row>
    <row r="2356">
      <c r="A2356" s="5" t="s">
        <v>7653</v>
      </c>
      <c r="B2356" s="5" t="s">
        <v>11843</v>
      </c>
      <c r="C2356" s="6">
        <v>2005.0</v>
      </c>
      <c r="D2356" s="6">
        <v>70.0</v>
      </c>
      <c r="E2356" s="14">
        <v>0.3</v>
      </c>
      <c r="F2356" s="20"/>
      <c r="G2356" s="20"/>
      <c r="H2356" s="91">
        <f t="shared" si="1"/>
        <v>0.3</v>
      </c>
      <c r="I2356" s="5" t="s">
        <v>9060</v>
      </c>
      <c r="J2356" s="5" t="s">
        <v>9061</v>
      </c>
      <c r="K2356" s="5" t="s">
        <v>9062</v>
      </c>
    </row>
    <row r="2357">
      <c r="A2357" s="5" t="s">
        <v>2261</v>
      </c>
      <c r="B2357" s="5" t="s">
        <v>12219</v>
      </c>
      <c r="C2357" s="6">
        <v>2005.0</v>
      </c>
      <c r="D2357" s="19">
        <v>75.0</v>
      </c>
      <c r="E2357" s="14">
        <v>1.09</v>
      </c>
      <c r="F2357" s="20"/>
      <c r="G2357" s="20"/>
      <c r="H2357" s="91">
        <f t="shared" si="1"/>
        <v>1.09</v>
      </c>
      <c r="I2357" s="5" t="s">
        <v>3226</v>
      </c>
      <c r="J2357" s="5" t="s">
        <v>3227</v>
      </c>
      <c r="K2357" s="5" t="s">
        <v>3228</v>
      </c>
    </row>
    <row r="2358">
      <c r="A2358" s="5" t="s">
        <v>3024</v>
      </c>
      <c r="B2358" s="5" t="s">
        <v>11818</v>
      </c>
      <c r="C2358" s="6">
        <v>2005.0</v>
      </c>
      <c r="D2358" s="19">
        <v>100.0</v>
      </c>
      <c r="E2358" s="14">
        <v>0.63</v>
      </c>
      <c r="F2358" s="20"/>
      <c r="G2358" s="20"/>
      <c r="H2358" s="91">
        <f t="shared" si="1"/>
        <v>0.63</v>
      </c>
      <c r="I2358" s="5" t="s">
        <v>3229</v>
      </c>
      <c r="J2358" s="5" t="s">
        <v>3230</v>
      </c>
      <c r="K2358" s="5" t="s">
        <v>3231</v>
      </c>
    </row>
    <row r="2359">
      <c r="A2359" s="5" t="s">
        <v>8778</v>
      </c>
      <c r="B2359" s="5" t="s">
        <v>11855</v>
      </c>
      <c r="C2359" s="6">
        <v>2005.0</v>
      </c>
      <c r="D2359" s="6">
        <v>107.0</v>
      </c>
      <c r="E2359" s="14">
        <v>0.33</v>
      </c>
      <c r="F2359" s="20"/>
      <c r="G2359" s="20"/>
      <c r="H2359" s="91">
        <f t="shared" si="1"/>
        <v>0.33</v>
      </c>
      <c r="I2359" s="5" t="s">
        <v>9063</v>
      </c>
      <c r="J2359" s="5" t="s">
        <v>9064</v>
      </c>
      <c r="K2359" s="5" t="s">
        <v>9065</v>
      </c>
    </row>
    <row r="2360">
      <c r="A2360" s="5" t="s">
        <v>8072</v>
      </c>
      <c r="B2360" s="5" t="s">
        <v>11855</v>
      </c>
      <c r="C2360" s="6">
        <v>2005.0</v>
      </c>
      <c r="D2360" s="6">
        <v>117.0</v>
      </c>
      <c r="E2360" s="14">
        <v>0.3</v>
      </c>
      <c r="F2360" s="20"/>
      <c r="G2360" s="20"/>
      <c r="H2360" s="91">
        <f t="shared" si="1"/>
        <v>0.3</v>
      </c>
      <c r="I2360" s="5" t="s">
        <v>9066</v>
      </c>
      <c r="J2360" s="5" t="s">
        <v>9067</v>
      </c>
      <c r="K2360" s="5" t="s">
        <v>9068</v>
      </c>
    </row>
    <row r="2361">
      <c r="A2361" s="5" t="s">
        <v>2650</v>
      </c>
      <c r="B2361" s="5" t="s">
        <v>12219</v>
      </c>
      <c r="C2361" s="6">
        <v>2005.0</v>
      </c>
      <c r="D2361" s="19">
        <v>118.0</v>
      </c>
      <c r="E2361" s="14">
        <v>0.54</v>
      </c>
      <c r="F2361" s="20"/>
      <c r="G2361" s="20"/>
      <c r="H2361" s="91">
        <f t="shared" si="1"/>
        <v>0.54</v>
      </c>
      <c r="I2361" s="5" t="s">
        <v>3232</v>
      </c>
      <c r="J2361" s="5" t="s">
        <v>3233</v>
      </c>
      <c r="K2361" s="5" t="s">
        <v>3234</v>
      </c>
    </row>
    <row r="2362">
      <c r="A2362" s="5" t="s">
        <v>5716</v>
      </c>
      <c r="B2362" s="5" t="s">
        <v>12227</v>
      </c>
      <c r="C2362" s="6">
        <v>2005.0</v>
      </c>
      <c r="D2362" s="19">
        <v>147.0</v>
      </c>
      <c r="E2362" s="14">
        <v>0.33</v>
      </c>
      <c r="F2362" s="20"/>
      <c r="G2362" s="20"/>
      <c r="H2362" s="91">
        <f t="shared" si="1"/>
        <v>0.33</v>
      </c>
      <c r="I2362" s="5" t="s">
        <v>6152</v>
      </c>
      <c r="J2362" s="5" t="s">
        <v>6153</v>
      </c>
      <c r="K2362" s="5" t="s">
        <v>6154</v>
      </c>
    </row>
    <row r="2363">
      <c r="A2363" s="5" t="s">
        <v>5896</v>
      </c>
      <c r="B2363" s="5" t="s">
        <v>12222</v>
      </c>
      <c r="C2363" s="6">
        <v>2005.0</v>
      </c>
      <c r="D2363" s="19">
        <v>150.0</v>
      </c>
      <c r="E2363" s="14">
        <v>0.42</v>
      </c>
      <c r="F2363" s="20"/>
      <c r="G2363" s="20"/>
      <c r="H2363" s="91">
        <f t="shared" si="1"/>
        <v>0.42</v>
      </c>
      <c r="I2363" s="5" t="s">
        <v>6155</v>
      </c>
      <c r="J2363" s="5" t="s">
        <v>6156</v>
      </c>
      <c r="K2363" s="5" t="s">
        <v>6157</v>
      </c>
    </row>
    <row r="2364">
      <c r="A2364" s="5" t="s">
        <v>2121</v>
      </c>
      <c r="B2364" s="5" t="s">
        <v>12219</v>
      </c>
      <c r="C2364" s="6">
        <v>2005.0</v>
      </c>
      <c r="D2364" s="19">
        <v>155.0</v>
      </c>
      <c r="E2364" s="14">
        <v>1.4</v>
      </c>
      <c r="F2364" s="20"/>
      <c r="G2364" s="20"/>
      <c r="H2364" s="91">
        <f t="shared" si="1"/>
        <v>1.4</v>
      </c>
      <c r="I2364" s="5" t="s">
        <v>3235</v>
      </c>
      <c r="J2364" s="5" t="s">
        <v>3236</v>
      </c>
      <c r="K2364" s="5" t="s">
        <v>3237</v>
      </c>
    </row>
    <row r="2365">
      <c r="A2365" s="5" t="s">
        <v>7688</v>
      </c>
      <c r="B2365" s="5" t="s">
        <v>11873</v>
      </c>
      <c r="C2365" s="6">
        <v>2005.0</v>
      </c>
      <c r="D2365" s="6">
        <v>188.0</v>
      </c>
      <c r="E2365" s="14">
        <v>0.25</v>
      </c>
      <c r="F2365" s="20"/>
      <c r="G2365" s="20"/>
      <c r="H2365" s="91">
        <f t="shared" si="1"/>
        <v>0.25</v>
      </c>
      <c r="I2365" s="5" t="s">
        <v>9069</v>
      </c>
      <c r="J2365" s="5" t="s">
        <v>9070</v>
      </c>
      <c r="K2365" s="5" t="s">
        <v>9071</v>
      </c>
    </row>
    <row r="2366">
      <c r="A2366" s="5" t="s">
        <v>5777</v>
      </c>
      <c r="B2366" s="5" t="s">
        <v>12247</v>
      </c>
      <c r="C2366" s="6">
        <v>2005.0</v>
      </c>
      <c r="D2366" s="19">
        <v>203.0</v>
      </c>
      <c r="E2366" s="14">
        <v>0.3</v>
      </c>
      <c r="F2366" s="20"/>
      <c r="G2366" s="20"/>
      <c r="H2366" s="91">
        <f t="shared" si="1"/>
        <v>0.3</v>
      </c>
      <c r="I2366" s="5" t="s">
        <v>6158</v>
      </c>
      <c r="J2366" s="5" t="s">
        <v>6159</v>
      </c>
      <c r="K2366" s="5" t="s">
        <v>6160</v>
      </c>
    </row>
    <row r="2367">
      <c r="A2367" s="5" t="s">
        <v>2207</v>
      </c>
      <c r="B2367" s="5" t="s">
        <v>12219</v>
      </c>
      <c r="C2367" s="6">
        <v>2005.0</v>
      </c>
      <c r="D2367" s="19">
        <v>213.0</v>
      </c>
      <c r="E2367" s="14">
        <v>0.3</v>
      </c>
      <c r="F2367" s="20"/>
      <c r="G2367" s="20"/>
      <c r="H2367" s="91">
        <f t="shared" si="1"/>
        <v>0.3</v>
      </c>
      <c r="I2367" s="5" t="s">
        <v>3238</v>
      </c>
      <c r="J2367" s="5" t="s">
        <v>3239</v>
      </c>
      <c r="K2367" s="5" t="s">
        <v>3240</v>
      </c>
    </row>
    <row r="2368">
      <c r="A2368" s="5" t="s">
        <v>2960</v>
      </c>
      <c r="B2368" s="5" t="s">
        <v>11818</v>
      </c>
      <c r="C2368" s="6">
        <v>2005.0</v>
      </c>
      <c r="D2368" s="19">
        <v>240.0</v>
      </c>
      <c r="E2368" s="14">
        <v>0.75</v>
      </c>
      <c r="F2368" s="20"/>
      <c r="G2368" s="20"/>
      <c r="H2368" s="91">
        <f t="shared" si="1"/>
        <v>0.75</v>
      </c>
      <c r="I2368" s="5" t="s">
        <v>3241</v>
      </c>
      <c r="J2368" s="5" t="s">
        <v>3242</v>
      </c>
      <c r="K2368" s="5" t="s">
        <v>3243</v>
      </c>
    </row>
    <row r="2369">
      <c r="A2369" s="5" t="s">
        <v>9072</v>
      </c>
      <c r="B2369" s="5" t="s">
        <v>11843</v>
      </c>
      <c r="C2369" s="6">
        <v>2005.0</v>
      </c>
      <c r="D2369" s="6">
        <v>330.0</v>
      </c>
      <c r="E2369" s="14">
        <v>1.0</v>
      </c>
      <c r="F2369" s="20"/>
      <c r="G2369" s="20"/>
      <c r="H2369" s="91">
        <f t="shared" si="1"/>
        <v>1</v>
      </c>
      <c r="I2369" s="5" t="s">
        <v>9073</v>
      </c>
      <c r="J2369" s="5" t="s">
        <v>9074</v>
      </c>
      <c r="K2369" s="5" t="s">
        <v>9075</v>
      </c>
    </row>
    <row r="2370">
      <c r="A2370" s="5" t="s">
        <v>2227</v>
      </c>
      <c r="B2370" s="5" t="s">
        <v>12219</v>
      </c>
      <c r="C2370" s="6">
        <v>2005.0</v>
      </c>
      <c r="D2370" s="19">
        <v>370.0</v>
      </c>
      <c r="E2370" s="14">
        <v>0.5</v>
      </c>
      <c r="F2370" s="20"/>
      <c r="G2370" s="20"/>
      <c r="H2370" s="91">
        <f t="shared" si="1"/>
        <v>0.5</v>
      </c>
      <c r="I2370" s="5" t="s">
        <v>3245</v>
      </c>
      <c r="J2370" s="5" t="s">
        <v>3246</v>
      </c>
      <c r="K2370" s="5" t="s">
        <v>3247</v>
      </c>
    </row>
    <row r="2371">
      <c r="A2371" s="5" t="s">
        <v>7448</v>
      </c>
      <c r="B2371" s="5" t="s">
        <v>11873</v>
      </c>
      <c r="C2371" s="6">
        <v>2005.0</v>
      </c>
      <c r="D2371" s="6">
        <v>372.0</v>
      </c>
      <c r="E2371" s="14">
        <v>0.3</v>
      </c>
      <c r="F2371" s="20"/>
      <c r="G2371" s="20"/>
      <c r="H2371" s="91">
        <f t="shared" si="1"/>
        <v>0.3</v>
      </c>
      <c r="I2371" s="5" t="s">
        <v>9076</v>
      </c>
      <c r="J2371" s="5" t="s">
        <v>9077</v>
      </c>
      <c r="K2371" s="5" t="s">
        <v>9078</v>
      </c>
    </row>
    <row r="2372">
      <c r="A2372" s="5" t="s">
        <v>8046</v>
      </c>
      <c r="B2372" s="5" t="s">
        <v>11843</v>
      </c>
      <c r="C2372" s="6">
        <v>2005.0</v>
      </c>
      <c r="D2372" s="6">
        <v>385.0</v>
      </c>
      <c r="E2372" s="14">
        <v>0.3</v>
      </c>
      <c r="F2372" s="20"/>
      <c r="G2372" s="20"/>
      <c r="H2372" s="91">
        <f t="shared" si="1"/>
        <v>0.3</v>
      </c>
      <c r="I2372" s="5" t="s">
        <v>9079</v>
      </c>
      <c r="J2372" s="5" t="s">
        <v>9080</v>
      </c>
      <c r="K2372" s="5" t="s">
        <v>9081</v>
      </c>
    </row>
    <row r="2373">
      <c r="A2373" s="5" t="s">
        <v>7873</v>
      </c>
      <c r="B2373" s="5" t="s">
        <v>11855</v>
      </c>
      <c r="C2373" s="6">
        <v>2005.0</v>
      </c>
      <c r="D2373" s="6">
        <v>390.0</v>
      </c>
      <c r="E2373" s="14">
        <v>1.0</v>
      </c>
      <c r="F2373" s="20"/>
      <c r="G2373" s="20"/>
      <c r="H2373" s="91">
        <f t="shared" si="1"/>
        <v>1</v>
      </c>
      <c r="I2373" s="5" t="s">
        <v>9082</v>
      </c>
      <c r="J2373" s="5" t="s">
        <v>9083</v>
      </c>
      <c r="K2373" s="5" t="s">
        <v>9084</v>
      </c>
    </row>
    <row r="2374">
      <c r="A2374" s="5" t="s">
        <v>3019</v>
      </c>
      <c r="B2374" s="5" t="s">
        <v>11838</v>
      </c>
      <c r="C2374" s="6">
        <v>2005.0</v>
      </c>
      <c r="D2374" s="19">
        <v>400.0</v>
      </c>
      <c r="E2374" s="14">
        <v>1.0</v>
      </c>
      <c r="F2374" s="20"/>
      <c r="G2374" s="20"/>
      <c r="H2374" s="91">
        <f t="shared" si="1"/>
        <v>1</v>
      </c>
      <c r="I2374" s="5" t="s">
        <v>3248</v>
      </c>
      <c r="J2374" s="5" t="s">
        <v>3249</v>
      </c>
      <c r="K2374" s="5" t="s">
        <v>3250</v>
      </c>
    </row>
    <row r="2375">
      <c r="A2375" s="5" t="s">
        <v>7642</v>
      </c>
      <c r="B2375" s="5" t="s">
        <v>11843</v>
      </c>
      <c r="C2375" s="6">
        <v>2005.0</v>
      </c>
      <c r="D2375" s="6">
        <v>409.0</v>
      </c>
      <c r="E2375" s="14">
        <v>0.3</v>
      </c>
      <c r="F2375" s="20"/>
      <c r="G2375" s="20"/>
      <c r="H2375" s="91">
        <f t="shared" si="1"/>
        <v>0.3</v>
      </c>
      <c r="I2375" s="5" t="s">
        <v>9085</v>
      </c>
      <c r="J2375" s="5" t="s">
        <v>9086</v>
      </c>
      <c r="K2375" s="5" t="s">
        <v>9087</v>
      </c>
    </row>
    <row r="2376">
      <c r="A2376" s="5" t="s">
        <v>8245</v>
      </c>
      <c r="B2376" s="5" t="s">
        <v>11855</v>
      </c>
      <c r="C2376" s="6">
        <v>2005.0</v>
      </c>
      <c r="D2376" s="6">
        <v>413.0</v>
      </c>
      <c r="E2376" s="14">
        <v>0.3</v>
      </c>
      <c r="F2376" s="20"/>
      <c r="G2376" s="20"/>
      <c r="H2376" s="91">
        <f t="shared" si="1"/>
        <v>0.3</v>
      </c>
      <c r="I2376" s="5" t="s">
        <v>9088</v>
      </c>
      <c r="J2376" s="5" t="s">
        <v>9089</v>
      </c>
      <c r="K2376" s="5" t="s">
        <v>9090</v>
      </c>
    </row>
    <row r="2377">
      <c r="A2377" s="5" t="s">
        <v>7851</v>
      </c>
      <c r="B2377" s="5" t="s">
        <v>11863</v>
      </c>
      <c r="C2377" s="6">
        <v>2005.0</v>
      </c>
      <c r="D2377" s="6">
        <v>420.0</v>
      </c>
      <c r="E2377" s="14">
        <v>0.29</v>
      </c>
      <c r="F2377" s="20"/>
      <c r="G2377" s="20"/>
      <c r="H2377" s="91">
        <f t="shared" si="1"/>
        <v>0.29</v>
      </c>
      <c r="I2377" s="5" t="s">
        <v>9091</v>
      </c>
      <c r="J2377" s="5" t="s">
        <v>9092</v>
      </c>
      <c r="K2377" s="5" t="s">
        <v>9093</v>
      </c>
    </row>
    <row r="2378">
      <c r="A2378" s="5" t="s">
        <v>8039</v>
      </c>
      <c r="B2378" s="5" t="s">
        <v>11873</v>
      </c>
      <c r="C2378" s="6">
        <v>2005.0</v>
      </c>
      <c r="D2378" s="6">
        <v>432.0</v>
      </c>
      <c r="E2378" s="14">
        <v>0.3</v>
      </c>
      <c r="F2378" s="20"/>
      <c r="G2378" s="20"/>
      <c r="H2378" s="91">
        <f t="shared" si="1"/>
        <v>0.3</v>
      </c>
      <c r="I2378" s="5" t="s">
        <v>9094</v>
      </c>
      <c r="J2378" s="5" t="s">
        <v>9095</v>
      </c>
      <c r="K2378" s="5" t="s">
        <v>9096</v>
      </c>
    </row>
    <row r="2379">
      <c r="A2379" s="5" t="s">
        <v>2234</v>
      </c>
      <c r="B2379" s="5" t="s">
        <v>12219</v>
      </c>
      <c r="C2379" s="6">
        <v>2005.0</v>
      </c>
      <c r="D2379" s="19">
        <v>440.0</v>
      </c>
      <c r="E2379" s="14">
        <v>0.49</v>
      </c>
      <c r="F2379" s="20"/>
      <c r="G2379" s="20"/>
      <c r="H2379" s="91">
        <f t="shared" si="1"/>
        <v>0.49</v>
      </c>
      <c r="I2379" s="5" t="s">
        <v>3251</v>
      </c>
      <c r="J2379" s="5" t="s">
        <v>3252</v>
      </c>
      <c r="K2379" s="5" t="s">
        <v>3253</v>
      </c>
    </row>
    <row r="2380">
      <c r="A2380" s="5" t="s">
        <v>5787</v>
      </c>
      <c r="B2380" s="5" t="s">
        <v>12221</v>
      </c>
      <c r="C2380" s="6">
        <v>2005.0</v>
      </c>
      <c r="D2380" s="19">
        <v>450.0</v>
      </c>
      <c r="E2380" s="14">
        <v>0.99</v>
      </c>
      <c r="F2380" s="20"/>
      <c r="G2380" s="20"/>
      <c r="H2380" s="91">
        <f t="shared" si="1"/>
        <v>0.99</v>
      </c>
      <c r="I2380" s="5" t="s">
        <v>6161</v>
      </c>
      <c r="J2380" s="5" t="s">
        <v>6162</v>
      </c>
      <c r="K2380" s="5" t="s">
        <v>6163</v>
      </c>
    </row>
    <row r="2381">
      <c r="A2381" s="5" t="s">
        <v>8950</v>
      </c>
      <c r="B2381" s="5" t="s">
        <v>11843</v>
      </c>
      <c r="C2381" s="6">
        <v>2005.0</v>
      </c>
      <c r="D2381" s="6">
        <v>481.0</v>
      </c>
      <c r="E2381" s="14">
        <v>0.3</v>
      </c>
      <c r="F2381" s="20"/>
      <c r="G2381" s="20"/>
      <c r="H2381" s="91">
        <f t="shared" si="1"/>
        <v>0.3</v>
      </c>
      <c r="I2381" s="5" t="s">
        <v>9100</v>
      </c>
      <c r="J2381" s="5" t="s">
        <v>9101</v>
      </c>
      <c r="K2381" s="5" t="s">
        <v>9102</v>
      </c>
    </row>
    <row r="2382">
      <c r="A2382" s="5" t="s">
        <v>7359</v>
      </c>
      <c r="B2382" s="5" t="s">
        <v>11843</v>
      </c>
      <c r="C2382" s="6">
        <v>2005.0</v>
      </c>
      <c r="D2382" s="6">
        <v>500.0</v>
      </c>
      <c r="E2382" s="14">
        <v>2.0</v>
      </c>
      <c r="F2382" s="20"/>
      <c r="G2382" s="20"/>
      <c r="H2382" s="91">
        <f t="shared" si="1"/>
        <v>2</v>
      </c>
      <c r="I2382" s="5" t="s">
        <v>9103</v>
      </c>
      <c r="J2382" s="5" t="s">
        <v>9104</v>
      </c>
      <c r="K2382" s="5" t="s">
        <v>9105</v>
      </c>
    </row>
    <row r="2383">
      <c r="A2383" s="5" t="s">
        <v>3084</v>
      </c>
      <c r="B2383" s="5" t="s">
        <v>11838</v>
      </c>
      <c r="C2383" s="6">
        <v>2005.0</v>
      </c>
      <c r="D2383" s="19">
        <v>510.0</v>
      </c>
      <c r="E2383" s="14">
        <v>0.39</v>
      </c>
      <c r="F2383" s="20"/>
      <c r="G2383" s="20"/>
      <c r="H2383" s="91">
        <f t="shared" si="1"/>
        <v>0.39</v>
      </c>
      <c r="I2383" s="5" t="s">
        <v>3254</v>
      </c>
      <c r="J2383" s="5" t="s">
        <v>3255</v>
      </c>
      <c r="K2383" s="5" t="s">
        <v>3256</v>
      </c>
    </row>
    <row r="2384">
      <c r="A2384" s="5" t="s">
        <v>2337</v>
      </c>
      <c r="B2384" s="5" t="s">
        <v>12219</v>
      </c>
      <c r="C2384" s="6">
        <v>2005.0</v>
      </c>
      <c r="D2384" s="19">
        <v>530.0</v>
      </c>
      <c r="E2384" s="14">
        <v>0.4</v>
      </c>
      <c r="F2384" s="20"/>
      <c r="G2384" s="20"/>
      <c r="H2384" s="91">
        <f t="shared" si="1"/>
        <v>0.4</v>
      </c>
      <c r="I2384" s="5" t="s">
        <v>3257</v>
      </c>
      <c r="J2384" s="5" t="s">
        <v>3258</v>
      </c>
      <c r="K2384" s="5" t="s">
        <v>3259</v>
      </c>
    </row>
    <row r="2385">
      <c r="A2385" s="5" t="s">
        <v>8656</v>
      </c>
      <c r="B2385" s="5" t="s">
        <v>11843</v>
      </c>
      <c r="C2385" s="6">
        <v>2005.0</v>
      </c>
      <c r="D2385" s="6">
        <v>549.0</v>
      </c>
      <c r="E2385" s="14">
        <v>0.35</v>
      </c>
      <c r="F2385" s="20"/>
      <c r="G2385" s="20"/>
      <c r="H2385" s="91">
        <f t="shared" si="1"/>
        <v>0.35</v>
      </c>
      <c r="I2385" s="5" t="s">
        <v>9106</v>
      </c>
      <c r="J2385" s="5" t="s">
        <v>9107</v>
      </c>
      <c r="K2385" s="5" t="s">
        <v>9108</v>
      </c>
    </row>
    <row r="2386">
      <c r="A2386" s="5" t="s">
        <v>5656</v>
      </c>
      <c r="B2386" s="5" t="s">
        <v>12238</v>
      </c>
      <c r="C2386" s="6">
        <v>2005.0</v>
      </c>
      <c r="D2386" s="19">
        <v>555.0</v>
      </c>
      <c r="E2386" s="14">
        <v>0.3</v>
      </c>
      <c r="F2386" s="20"/>
      <c r="G2386" s="20"/>
      <c r="H2386" s="91">
        <f t="shared" si="1"/>
        <v>0.3</v>
      </c>
      <c r="I2386" s="5" t="s">
        <v>6164</v>
      </c>
      <c r="J2386" s="5" t="s">
        <v>6165</v>
      </c>
      <c r="K2386" s="5" t="s">
        <v>6166</v>
      </c>
    </row>
    <row r="2387">
      <c r="A2387" s="5" t="s">
        <v>9000</v>
      </c>
      <c r="B2387" s="5" t="s">
        <v>10455</v>
      </c>
      <c r="C2387" s="6">
        <v>2005.0</v>
      </c>
      <c r="D2387" s="6">
        <v>564.0</v>
      </c>
      <c r="E2387" s="14">
        <v>0.34</v>
      </c>
      <c r="F2387" s="20"/>
      <c r="G2387" s="20"/>
      <c r="H2387" s="91">
        <f t="shared" si="1"/>
        <v>0.34</v>
      </c>
      <c r="I2387" s="5" t="s">
        <v>9109</v>
      </c>
      <c r="J2387" s="5" t="s">
        <v>9110</v>
      </c>
      <c r="K2387" s="5" t="s">
        <v>9111</v>
      </c>
    </row>
    <row r="2388">
      <c r="A2388" s="5" t="s">
        <v>7239</v>
      </c>
      <c r="B2388" s="5" t="s">
        <v>11843</v>
      </c>
      <c r="C2388" s="6">
        <v>2005.0</v>
      </c>
      <c r="D2388" s="6">
        <v>565.0</v>
      </c>
      <c r="E2388" s="14">
        <v>0.48</v>
      </c>
      <c r="F2388" s="20"/>
      <c r="G2388" s="20"/>
      <c r="H2388" s="91">
        <f t="shared" si="1"/>
        <v>0.48</v>
      </c>
      <c r="I2388" s="5" t="s">
        <v>9112</v>
      </c>
      <c r="J2388" s="5" t="s">
        <v>9113</v>
      </c>
      <c r="K2388" s="5" t="s">
        <v>9114</v>
      </c>
    </row>
    <row r="2389">
      <c r="A2389" s="5" t="s">
        <v>2498</v>
      </c>
      <c r="B2389" s="5" t="s">
        <v>12219</v>
      </c>
      <c r="C2389" s="6">
        <v>2005.0</v>
      </c>
      <c r="D2389" s="19">
        <v>575.0</v>
      </c>
      <c r="E2389" s="14">
        <v>0.83</v>
      </c>
      <c r="F2389" s="20"/>
      <c r="G2389" s="20"/>
      <c r="H2389" s="91">
        <f t="shared" si="1"/>
        <v>0.83</v>
      </c>
      <c r="I2389" s="5" t="s">
        <v>3260</v>
      </c>
      <c r="J2389" s="5" t="s">
        <v>3261</v>
      </c>
      <c r="K2389" s="5" t="s">
        <v>3262</v>
      </c>
    </row>
    <row r="2390">
      <c r="A2390" s="5" t="s">
        <v>2449</v>
      </c>
      <c r="B2390" s="5" t="s">
        <v>12219</v>
      </c>
      <c r="C2390" s="6">
        <v>2005.0</v>
      </c>
      <c r="D2390" s="19">
        <v>600.0</v>
      </c>
      <c r="E2390" s="14">
        <v>1.25</v>
      </c>
      <c r="F2390" s="20"/>
      <c r="G2390" s="20"/>
      <c r="H2390" s="91">
        <f t="shared" si="1"/>
        <v>1.25</v>
      </c>
      <c r="I2390" s="5" t="s">
        <v>3263</v>
      </c>
      <c r="J2390" s="5" t="s">
        <v>3264</v>
      </c>
      <c r="K2390" s="5" t="s">
        <v>3265</v>
      </c>
    </row>
    <row r="2391">
      <c r="A2391" s="5" t="s">
        <v>5699</v>
      </c>
      <c r="B2391" s="5" t="s">
        <v>12296</v>
      </c>
      <c r="C2391" s="6">
        <v>2005.0</v>
      </c>
      <c r="D2391" s="19">
        <v>610.0</v>
      </c>
      <c r="E2391" s="14">
        <v>1.05</v>
      </c>
      <c r="F2391" s="20"/>
      <c r="G2391" s="20"/>
      <c r="H2391" s="91">
        <f t="shared" si="1"/>
        <v>1.05</v>
      </c>
      <c r="I2391" s="5" t="s">
        <v>6167</v>
      </c>
      <c r="J2391" s="5" t="s">
        <v>6168</v>
      </c>
      <c r="K2391" s="5" t="s">
        <v>6169</v>
      </c>
    </row>
    <row r="2392">
      <c r="A2392" s="5" t="s">
        <v>8332</v>
      </c>
      <c r="B2392" s="5" t="s">
        <v>11843</v>
      </c>
      <c r="C2392" s="6">
        <v>2005.0</v>
      </c>
      <c r="D2392" s="6">
        <v>620.0</v>
      </c>
      <c r="E2392" s="14">
        <v>0.3</v>
      </c>
      <c r="F2392" s="20"/>
      <c r="G2392" s="20"/>
      <c r="H2392" s="91">
        <f t="shared" si="1"/>
        <v>0.3</v>
      </c>
      <c r="I2392" s="5" t="s">
        <v>9115</v>
      </c>
      <c r="J2392" s="5" t="s">
        <v>9116</v>
      </c>
      <c r="K2392" s="5" t="s">
        <v>9117</v>
      </c>
    </row>
    <row r="2393">
      <c r="A2393" s="5" t="s">
        <v>5584</v>
      </c>
      <c r="B2393" s="5" t="s">
        <v>12222</v>
      </c>
      <c r="C2393" s="6">
        <v>2005.0</v>
      </c>
      <c r="D2393" s="19">
        <v>626.0</v>
      </c>
      <c r="E2393" s="14">
        <v>0.83</v>
      </c>
      <c r="F2393" s="20"/>
      <c r="G2393" s="20"/>
      <c r="H2393" s="91">
        <f t="shared" si="1"/>
        <v>0.83</v>
      </c>
      <c r="I2393" s="5" t="s">
        <v>6170</v>
      </c>
      <c r="J2393" s="5" t="s">
        <v>6171</v>
      </c>
      <c r="K2393" s="5" t="s">
        <v>6172</v>
      </c>
    </row>
    <row r="2394">
      <c r="A2394" s="5" t="s">
        <v>8148</v>
      </c>
      <c r="B2394" s="5" t="s">
        <v>11873</v>
      </c>
      <c r="C2394" s="6">
        <v>2005.0</v>
      </c>
      <c r="D2394" s="6">
        <v>631.0</v>
      </c>
      <c r="E2394" s="14">
        <v>0.29</v>
      </c>
      <c r="F2394" s="20"/>
      <c r="G2394" s="20"/>
      <c r="H2394" s="91">
        <f t="shared" si="1"/>
        <v>0.29</v>
      </c>
      <c r="I2394" s="5" t="s">
        <v>9118</v>
      </c>
      <c r="J2394" s="5" t="s">
        <v>9119</v>
      </c>
      <c r="K2394" s="5" t="s">
        <v>9120</v>
      </c>
    </row>
    <row r="2395">
      <c r="A2395" s="5" t="s">
        <v>8866</v>
      </c>
      <c r="B2395" s="5" t="s">
        <v>11843</v>
      </c>
      <c r="C2395" s="6">
        <v>2005.0</v>
      </c>
      <c r="D2395" s="6">
        <v>634.0</v>
      </c>
      <c r="E2395" s="14">
        <v>0.3</v>
      </c>
      <c r="F2395" s="20"/>
      <c r="G2395" s="20"/>
      <c r="H2395" s="91">
        <f t="shared" si="1"/>
        <v>0.3</v>
      </c>
      <c r="I2395" s="5" t="s">
        <v>9124</v>
      </c>
      <c r="J2395" s="5" t="s">
        <v>9125</v>
      </c>
      <c r="K2395" s="5" t="s">
        <v>9126</v>
      </c>
    </row>
    <row r="2396">
      <c r="A2396" s="5" t="s">
        <v>3266</v>
      </c>
      <c r="B2396" s="5" t="s">
        <v>11818</v>
      </c>
      <c r="C2396" s="6">
        <v>2005.0</v>
      </c>
      <c r="D2396" s="19">
        <v>677.0</v>
      </c>
      <c r="E2396" s="14">
        <v>20.0</v>
      </c>
      <c r="F2396" s="20"/>
      <c r="G2396" s="20"/>
      <c r="H2396" s="91">
        <f t="shared" si="1"/>
        <v>20</v>
      </c>
      <c r="I2396" s="5" t="s">
        <v>3268</v>
      </c>
      <c r="J2396" s="5" t="s">
        <v>3269</v>
      </c>
      <c r="K2396" s="5" t="s">
        <v>3270</v>
      </c>
    </row>
    <row r="2397">
      <c r="A2397" s="5" t="s">
        <v>9037</v>
      </c>
      <c r="B2397" s="5" t="s">
        <v>10455</v>
      </c>
      <c r="C2397" s="6">
        <v>2005.0</v>
      </c>
      <c r="D2397" s="6">
        <v>688.0</v>
      </c>
      <c r="E2397" s="14">
        <v>0.7</v>
      </c>
      <c r="F2397" s="20"/>
      <c r="G2397" s="20"/>
      <c r="H2397" s="91">
        <f t="shared" si="1"/>
        <v>0.7</v>
      </c>
      <c r="I2397" s="5" t="s">
        <v>9127</v>
      </c>
      <c r="J2397" s="5" t="s">
        <v>9128</v>
      </c>
      <c r="K2397" s="5" t="s">
        <v>9129</v>
      </c>
    </row>
    <row r="2398">
      <c r="A2398" s="5" t="s">
        <v>8508</v>
      </c>
      <c r="B2398" s="5" t="s">
        <v>11843</v>
      </c>
      <c r="C2398" s="6">
        <v>2006.0</v>
      </c>
      <c r="D2398" s="6">
        <v>1.0</v>
      </c>
      <c r="E2398" s="14">
        <v>1.17</v>
      </c>
      <c r="F2398" s="20"/>
      <c r="G2398" s="20"/>
      <c r="H2398" s="91">
        <f t="shared" si="1"/>
        <v>1.17</v>
      </c>
      <c r="I2398" s="5" t="s">
        <v>9130</v>
      </c>
      <c r="J2398" s="5" t="s">
        <v>9131</v>
      </c>
      <c r="K2398" s="5" t="s">
        <v>9132</v>
      </c>
    </row>
    <row r="2399">
      <c r="A2399" s="5" t="s">
        <v>9072</v>
      </c>
      <c r="B2399" s="5" t="s">
        <v>11843</v>
      </c>
      <c r="C2399" s="6">
        <v>2006.0</v>
      </c>
      <c r="D2399" s="6">
        <v>16.0</v>
      </c>
      <c r="E2399" s="14">
        <v>0.48</v>
      </c>
      <c r="F2399" s="20"/>
      <c r="G2399" s="20"/>
      <c r="H2399" s="91">
        <f t="shared" si="1"/>
        <v>0.48</v>
      </c>
      <c r="I2399" s="5" t="s">
        <v>9133</v>
      </c>
      <c r="J2399" s="5" t="s">
        <v>9134</v>
      </c>
      <c r="K2399" s="5" t="s">
        <v>9135</v>
      </c>
    </row>
    <row r="2400">
      <c r="A2400" s="5" t="s">
        <v>5777</v>
      </c>
      <c r="B2400" s="5" t="s">
        <v>12247</v>
      </c>
      <c r="C2400" s="6">
        <v>2006.0</v>
      </c>
      <c r="D2400" s="19">
        <v>18.0</v>
      </c>
      <c r="E2400" s="14">
        <v>0.3</v>
      </c>
      <c r="F2400" s="20"/>
      <c r="G2400" s="20"/>
      <c r="H2400" s="91">
        <f t="shared" si="1"/>
        <v>0.3</v>
      </c>
      <c r="I2400" s="5" t="s">
        <v>6173</v>
      </c>
      <c r="J2400" s="5" t="s">
        <v>6174</v>
      </c>
      <c r="K2400" s="5" t="s">
        <v>6175</v>
      </c>
    </row>
    <row r="2401">
      <c r="A2401" s="5" t="s">
        <v>2337</v>
      </c>
      <c r="B2401" s="5" t="s">
        <v>12219</v>
      </c>
      <c r="C2401" s="6">
        <v>2006.0</v>
      </c>
      <c r="D2401" s="19">
        <v>25.0</v>
      </c>
      <c r="E2401" s="14">
        <v>0.35</v>
      </c>
      <c r="F2401" s="20"/>
      <c r="G2401" s="20"/>
      <c r="H2401" s="91">
        <f t="shared" si="1"/>
        <v>0.35</v>
      </c>
      <c r="I2401" s="5" t="s">
        <v>3271</v>
      </c>
      <c r="J2401" s="5" t="s">
        <v>3272</v>
      </c>
      <c r="K2401" s="5" t="s">
        <v>3273</v>
      </c>
    </row>
    <row r="2402">
      <c r="A2402" s="5" t="s">
        <v>2121</v>
      </c>
      <c r="B2402" s="5" t="s">
        <v>12219</v>
      </c>
      <c r="C2402" s="6">
        <v>2006.0</v>
      </c>
      <c r="D2402" s="19">
        <v>45.0</v>
      </c>
      <c r="E2402" s="14">
        <v>1.13</v>
      </c>
      <c r="F2402" s="20"/>
      <c r="G2402" s="20"/>
      <c r="H2402" s="91">
        <f t="shared" si="1"/>
        <v>1.13</v>
      </c>
      <c r="I2402" s="5" t="s">
        <v>3274</v>
      </c>
      <c r="J2402" s="5" t="s">
        <v>3275</v>
      </c>
      <c r="K2402" s="5" t="s">
        <v>3276</v>
      </c>
    </row>
    <row r="2403">
      <c r="A2403" s="5" t="s">
        <v>7873</v>
      </c>
      <c r="B2403" s="5" t="s">
        <v>11855</v>
      </c>
      <c r="C2403" s="6">
        <v>2006.0</v>
      </c>
      <c r="D2403" s="6">
        <v>50.0</v>
      </c>
      <c r="E2403" s="14">
        <v>0.25</v>
      </c>
      <c r="F2403" s="20"/>
      <c r="G2403" s="20"/>
      <c r="H2403" s="91">
        <f t="shared" si="1"/>
        <v>0.25</v>
      </c>
      <c r="I2403" s="5" t="s">
        <v>9136</v>
      </c>
      <c r="J2403" s="5" t="s">
        <v>9137</v>
      </c>
      <c r="K2403" s="5" t="s">
        <v>9138</v>
      </c>
    </row>
    <row r="2404">
      <c r="A2404" s="5" t="s">
        <v>3084</v>
      </c>
      <c r="B2404" s="5" t="s">
        <v>11838</v>
      </c>
      <c r="C2404" s="6">
        <v>2006.0</v>
      </c>
      <c r="D2404" s="19">
        <v>55.0</v>
      </c>
      <c r="E2404" s="14">
        <v>0.3</v>
      </c>
      <c r="F2404" s="20"/>
      <c r="G2404" s="20"/>
      <c r="H2404" s="91">
        <f t="shared" si="1"/>
        <v>0.3</v>
      </c>
      <c r="I2404" s="5" t="s">
        <v>3277</v>
      </c>
      <c r="J2404" s="5" t="s">
        <v>3278</v>
      </c>
      <c r="K2404" s="5" t="s">
        <v>3279</v>
      </c>
    </row>
    <row r="2405">
      <c r="A2405" s="5" t="s">
        <v>2172</v>
      </c>
      <c r="B2405" s="5" t="s">
        <v>12219</v>
      </c>
      <c r="C2405" s="6">
        <v>2006.0</v>
      </c>
      <c r="D2405" s="19">
        <v>71.0</v>
      </c>
      <c r="E2405" s="14">
        <v>0.3</v>
      </c>
      <c r="F2405" s="20"/>
      <c r="G2405" s="20"/>
      <c r="H2405" s="91">
        <f t="shared" si="1"/>
        <v>0.3</v>
      </c>
      <c r="I2405" s="5" t="s">
        <v>3280</v>
      </c>
      <c r="J2405" s="5" t="s">
        <v>3281</v>
      </c>
      <c r="K2405" s="5" t="s">
        <v>3282</v>
      </c>
    </row>
    <row r="2406">
      <c r="A2406" s="5" t="s">
        <v>5596</v>
      </c>
      <c r="B2406" s="5" t="s">
        <v>12247</v>
      </c>
      <c r="C2406" s="6">
        <v>2006.0</v>
      </c>
      <c r="D2406" s="19">
        <v>72.0</v>
      </c>
      <c r="E2406" s="14">
        <v>0.3</v>
      </c>
      <c r="F2406" s="20"/>
      <c r="G2406" s="20"/>
      <c r="H2406" s="91">
        <f t="shared" si="1"/>
        <v>0.3</v>
      </c>
      <c r="I2406" s="5" t="s">
        <v>6176</v>
      </c>
      <c r="J2406" s="5" t="s">
        <v>6177</v>
      </c>
      <c r="K2406" s="5" t="s">
        <v>6178</v>
      </c>
    </row>
    <row r="2407">
      <c r="A2407" s="5" t="s">
        <v>8778</v>
      </c>
      <c r="B2407" s="5" t="s">
        <v>11855</v>
      </c>
      <c r="C2407" s="6">
        <v>2006.0</v>
      </c>
      <c r="D2407" s="6">
        <v>90.0</v>
      </c>
      <c r="E2407" s="14">
        <v>0.25</v>
      </c>
      <c r="F2407" s="20"/>
      <c r="G2407" s="20"/>
      <c r="H2407" s="91">
        <f t="shared" si="1"/>
        <v>0.25</v>
      </c>
      <c r="I2407" s="5" t="s">
        <v>9139</v>
      </c>
      <c r="J2407" s="5" t="s">
        <v>9140</v>
      </c>
      <c r="K2407" s="5" t="s">
        <v>9141</v>
      </c>
    </row>
    <row r="2408">
      <c r="A2408" s="5" t="s">
        <v>7851</v>
      </c>
      <c r="B2408" s="5" t="s">
        <v>11863</v>
      </c>
      <c r="C2408" s="6">
        <v>2006.0</v>
      </c>
      <c r="D2408" s="6">
        <v>97.0</v>
      </c>
      <c r="E2408" s="14">
        <v>0.3</v>
      </c>
      <c r="F2408" s="20"/>
      <c r="G2408" s="20"/>
      <c r="H2408" s="91">
        <f t="shared" si="1"/>
        <v>0.3</v>
      </c>
      <c r="I2408" s="5" t="s">
        <v>9142</v>
      </c>
      <c r="J2408" s="5" t="s">
        <v>9143</v>
      </c>
      <c r="K2408" s="5" t="s">
        <v>9144</v>
      </c>
    </row>
    <row r="2409">
      <c r="A2409" s="5" t="s">
        <v>7359</v>
      </c>
      <c r="B2409" s="5" t="s">
        <v>11843</v>
      </c>
      <c r="C2409" s="6">
        <v>2006.0</v>
      </c>
      <c r="D2409" s="6">
        <v>100.0</v>
      </c>
      <c r="E2409" s="14">
        <v>1.5</v>
      </c>
      <c r="F2409" s="20"/>
      <c r="G2409" s="20"/>
      <c r="H2409" s="91">
        <f t="shared" si="1"/>
        <v>1.5</v>
      </c>
      <c r="I2409" s="5" t="s">
        <v>9145</v>
      </c>
      <c r="J2409" s="5" t="s">
        <v>9146</v>
      </c>
      <c r="K2409" s="5" t="s">
        <v>9147</v>
      </c>
    </row>
    <row r="2410">
      <c r="A2410" s="5" t="s">
        <v>2650</v>
      </c>
      <c r="B2410" s="5" t="s">
        <v>12219</v>
      </c>
      <c r="C2410" s="6">
        <v>2006.0</v>
      </c>
      <c r="D2410" s="19">
        <v>110.0</v>
      </c>
      <c r="E2410" s="14">
        <v>0.81</v>
      </c>
      <c r="F2410" s="20"/>
      <c r="G2410" s="20"/>
      <c r="H2410" s="91">
        <f t="shared" si="1"/>
        <v>0.81</v>
      </c>
      <c r="I2410" s="5" t="s">
        <v>3283</v>
      </c>
      <c r="J2410" s="5" t="s">
        <v>3284</v>
      </c>
      <c r="K2410" s="5" t="s">
        <v>3285</v>
      </c>
    </row>
    <row r="2411">
      <c r="A2411" s="5" t="s">
        <v>8039</v>
      </c>
      <c r="B2411" s="5" t="s">
        <v>11873</v>
      </c>
      <c r="C2411" s="6">
        <v>2006.0</v>
      </c>
      <c r="D2411" s="6">
        <v>125.0</v>
      </c>
      <c r="E2411" s="14">
        <v>0.29</v>
      </c>
      <c r="F2411" s="20"/>
      <c r="G2411" s="20"/>
      <c r="H2411" s="91">
        <f t="shared" si="1"/>
        <v>0.29</v>
      </c>
      <c r="I2411" s="5" t="s">
        <v>9148</v>
      </c>
      <c r="J2411" s="5" t="s">
        <v>9149</v>
      </c>
      <c r="K2411" s="5" t="s">
        <v>9150</v>
      </c>
    </row>
    <row r="2412">
      <c r="A2412" s="5" t="s">
        <v>8954</v>
      </c>
      <c r="B2412" s="5" t="s">
        <v>10455</v>
      </c>
      <c r="C2412" s="6">
        <v>2006.0</v>
      </c>
      <c r="D2412" s="6">
        <v>142.0</v>
      </c>
      <c r="E2412" s="14">
        <v>0.99</v>
      </c>
      <c r="F2412" s="20"/>
      <c r="G2412" s="20"/>
      <c r="H2412" s="91">
        <f t="shared" si="1"/>
        <v>0.99</v>
      </c>
      <c r="I2412" s="5" t="s">
        <v>9151</v>
      </c>
      <c r="J2412" s="5" t="s">
        <v>9152</v>
      </c>
      <c r="K2412" s="5" t="s">
        <v>9153</v>
      </c>
    </row>
    <row r="2413">
      <c r="A2413" s="5" t="s">
        <v>2498</v>
      </c>
      <c r="B2413" s="5" t="s">
        <v>12219</v>
      </c>
      <c r="C2413" s="6">
        <v>2006.0</v>
      </c>
      <c r="D2413" s="19">
        <v>150.0</v>
      </c>
      <c r="E2413" s="14">
        <v>0.99</v>
      </c>
      <c r="F2413" s="20"/>
      <c r="G2413" s="20"/>
      <c r="H2413" s="91">
        <f t="shared" si="1"/>
        <v>0.99</v>
      </c>
      <c r="I2413" s="5" t="s">
        <v>3286</v>
      </c>
      <c r="J2413" s="5" t="s">
        <v>3287</v>
      </c>
      <c r="K2413" s="5" t="s">
        <v>3288</v>
      </c>
    </row>
    <row r="2414">
      <c r="A2414" s="5" t="s">
        <v>7239</v>
      </c>
      <c r="B2414" s="5" t="s">
        <v>11843</v>
      </c>
      <c r="C2414" s="6">
        <v>2006.0</v>
      </c>
      <c r="D2414" s="6">
        <v>151.0</v>
      </c>
      <c r="E2414" s="14">
        <v>0.45</v>
      </c>
      <c r="F2414" s="20"/>
      <c r="G2414" s="20"/>
      <c r="H2414" s="91">
        <f t="shared" si="1"/>
        <v>0.45</v>
      </c>
      <c r="I2414" s="5" t="s">
        <v>9154</v>
      </c>
      <c r="J2414" s="5" t="s">
        <v>9155</v>
      </c>
      <c r="K2414" s="5" t="s">
        <v>9156</v>
      </c>
    </row>
    <row r="2415">
      <c r="A2415" s="5" t="s">
        <v>5656</v>
      </c>
      <c r="B2415" s="5" t="s">
        <v>12238</v>
      </c>
      <c r="C2415" s="6">
        <v>2006.0</v>
      </c>
      <c r="D2415" s="19">
        <v>165.0</v>
      </c>
      <c r="E2415" s="14">
        <v>0.29</v>
      </c>
      <c r="F2415" s="20"/>
      <c r="G2415" s="20"/>
      <c r="H2415" s="91">
        <f t="shared" si="1"/>
        <v>0.29</v>
      </c>
      <c r="I2415" s="5" t="s">
        <v>6179</v>
      </c>
      <c r="J2415" s="5" t="s">
        <v>6180</v>
      </c>
      <c r="K2415" s="5" t="s">
        <v>6181</v>
      </c>
    </row>
    <row r="2416">
      <c r="A2416" s="5" t="s">
        <v>2362</v>
      </c>
      <c r="B2416" s="5" t="s">
        <v>12219</v>
      </c>
      <c r="C2416" s="6">
        <v>2006.0</v>
      </c>
      <c r="D2416" s="19">
        <v>175.0</v>
      </c>
      <c r="E2416" s="14">
        <v>0.33</v>
      </c>
      <c r="F2416" s="20"/>
      <c r="G2416" s="20"/>
      <c r="H2416" s="91">
        <f t="shared" si="1"/>
        <v>0.33</v>
      </c>
      <c r="I2416" s="5" t="s">
        <v>3289</v>
      </c>
      <c r="J2416" s="5" t="s">
        <v>3290</v>
      </c>
      <c r="K2416" s="5" t="s">
        <v>3291</v>
      </c>
    </row>
    <row r="2417">
      <c r="A2417" s="5" t="s">
        <v>8866</v>
      </c>
      <c r="B2417" s="5" t="s">
        <v>11843</v>
      </c>
      <c r="C2417" s="6">
        <v>2006.0</v>
      </c>
      <c r="D2417" s="6">
        <v>180.0</v>
      </c>
      <c r="E2417" s="14">
        <v>0.3</v>
      </c>
      <c r="F2417" s="20"/>
      <c r="G2417" s="20"/>
      <c r="H2417" s="91">
        <f t="shared" si="1"/>
        <v>0.3</v>
      </c>
      <c r="I2417" s="5" t="s">
        <v>9157</v>
      </c>
      <c r="J2417" s="5" t="s">
        <v>9158</v>
      </c>
      <c r="K2417" s="5" t="s">
        <v>9159</v>
      </c>
    </row>
    <row r="2418">
      <c r="A2418" s="5" t="s">
        <v>3024</v>
      </c>
      <c r="B2418" s="5" t="s">
        <v>11818</v>
      </c>
      <c r="C2418" s="6">
        <v>2006.0</v>
      </c>
      <c r="D2418" s="19">
        <v>200.0</v>
      </c>
      <c r="E2418" s="14">
        <v>0.55</v>
      </c>
      <c r="F2418" s="20"/>
      <c r="G2418" s="20"/>
      <c r="H2418" s="91">
        <f t="shared" si="1"/>
        <v>0.55</v>
      </c>
      <c r="I2418" s="5" t="s">
        <v>3292</v>
      </c>
      <c r="J2418" s="5" t="s">
        <v>3293</v>
      </c>
      <c r="K2418" s="5" t="s">
        <v>3294</v>
      </c>
    </row>
    <row r="2419">
      <c r="A2419" s="5" t="s">
        <v>9000</v>
      </c>
      <c r="B2419" s="5" t="s">
        <v>10455</v>
      </c>
      <c r="C2419" s="6">
        <v>2006.0</v>
      </c>
      <c r="D2419" s="6">
        <v>203.0</v>
      </c>
      <c r="E2419" s="14">
        <v>0.3</v>
      </c>
      <c r="F2419" s="20"/>
      <c r="G2419" s="20"/>
      <c r="H2419" s="91">
        <f t="shared" si="1"/>
        <v>0.3</v>
      </c>
      <c r="I2419" s="5" t="s">
        <v>9160</v>
      </c>
      <c r="J2419" s="5" t="s">
        <v>9161</v>
      </c>
      <c r="K2419" s="5" t="s">
        <v>9162</v>
      </c>
    </row>
    <row r="2420">
      <c r="A2420" s="5" t="s">
        <v>8072</v>
      </c>
      <c r="B2420" s="5" t="s">
        <v>11855</v>
      </c>
      <c r="C2420" s="6">
        <v>2006.0</v>
      </c>
      <c r="D2420" s="6">
        <v>207.0</v>
      </c>
      <c r="E2420" s="14">
        <v>0.25</v>
      </c>
      <c r="F2420" s="20"/>
      <c r="G2420" s="20"/>
      <c r="H2420" s="91">
        <f t="shared" si="1"/>
        <v>0.25</v>
      </c>
      <c r="I2420" s="5" t="s">
        <v>9163</v>
      </c>
      <c r="J2420" s="5" t="s">
        <v>9164</v>
      </c>
      <c r="K2420" s="5" t="s">
        <v>9165</v>
      </c>
    </row>
    <row r="2421">
      <c r="A2421" s="5" t="s">
        <v>3019</v>
      </c>
      <c r="B2421" s="5" t="s">
        <v>11838</v>
      </c>
      <c r="C2421" s="6">
        <v>2006.0</v>
      </c>
      <c r="D2421" s="19">
        <v>225.0</v>
      </c>
      <c r="E2421" s="14">
        <v>1.05</v>
      </c>
      <c r="F2421" s="20"/>
      <c r="G2421" s="20"/>
      <c r="H2421" s="91">
        <f t="shared" si="1"/>
        <v>1.05</v>
      </c>
      <c r="I2421" s="5" t="s">
        <v>3295</v>
      </c>
      <c r="J2421" s="5" t="s">
        <v>3296</v>
      </c>
      <c r="K2421" s="5" t="s">
        <v>3297</v>
      </c>
    </row>
    <row r="2422">
      <c r="A2422" s="5" t="s">
        <v>2207</v>
      </c>
      <c r="B2422" s="5" t="s">
        <v>12219</v>
      </c>
      <c r="C2422" s="6">
        <v>2006.0</v>
      </c>
      <c r="D2422" s="19">
        <v>241.0</v>
      </c>
      <c r="E2422" s="14">
        <v>0.99</v>
      </c>
      <c r="F2422" s="20"/>
      <c r="G2422" s="20"/>
      <c r="H2422" s="91">
        <f t="shared" si="1"/>
        <v>0.99</v>
      </c>
      <c r="I2422" s="5" t="s">
        <v>3298</v>
      </c>
      <c r="J2422" s="5" t="s">
        <v>3299</v>
      </c>
      <c r="K2422" s="5" t="s">
        <v>3300</v>
      </c>
    </row>
    <row r="2423">
      <c r="A2423" s="5" t="s">
        <v>9037</v>
      </c>
      <c r="B2423" s="5" t="s">
        <v>10455</v>
      </c>
      <c r="C2423" s="6">
        <v>2006.0</v>
      </c>
      <c r="D2423" s="6">
        <v>242.0</v>
      </c>
      <c r="E2423" s="14">
        <v>0.35</v>
      </c>
      <c r="F2423" s="20"/>
      <c r="G2423" s="20"/>
      <c r="H2423" s="91">
        <f t="shared" si="1"/>
        <v>0.35</v>
      </c>
      <c r="I2423" s="5" t="s">
        <v>9169</v>
      </c>
      <c r="J2423" s="5" t="s">
        <v>9170</v>
      </c>
      <c r="K2423" s="5" t="s">
        <v>9171</v>
      </c>
    </row>
    <row r="2424">
      <c r="A2424" s="5" t="s">
        <v>8336</v>
      </c>
      <c r="B2424" s="5" t="s">
        <v>11855</v>
      </c>
      <c r="C2424" s="6">
        <v>2006.0</v>
      </c>
      <c r="D2424" s="6">
        <v>345.0</v>
      </c>
      <c r="E2424" s="14">
        <v>0.3</v>
      </c>
      <c r="F2424" s="20"/>
      <c r="G2424" s="20"/>
      <c r="H2424" s="91">
        <f t="shared" si="1"/>
        <v>0.3</v>
      </c>
      <c r="I2424" s="5" t="s">
        <v>9175</v>
      </c>
      <c r="J2424" s="5" t="s">
        <v>9176</v>
      </c>
      <c r="K2424" s="5" t="s">
        <v>9177</v>
      </c>
    </row>
    <row r="2425">
      <c r="A2425" s="5" t="s">
        <v>8950</v>
      </c>
      <c r="B2425" s="5" t="s">
        <v>11843</v>
      </c>
      <c r="C2425" s="6">
        <v>2006.0</v>
      </c>
      <c r="D2425" s="6">
        <v>359.0</v>
      </c>
      <c r="E2425" s="14">
        <v>0.35</v>
      </c>
      <c r="F2425" s="20"/>
      <c r="G2425" s="20"/>
      <c r="H2425" s="91">
        <f t="shared" si="1"/>
        <v>0.35</v>
      </c>
      <c r="I2425" s="5" t="s">
        <v>9178</v>
      </c>
      <c r="J2425" s="5" t="s">
        <v>9179</v>
      </c>
      <c r="K2425" s="5" t="s">
        <v>9180</v>
      </c>
    </row>
    <row r="2426">
      <c r="A2426" s="5" t="s">
        <v>5716</v>
      </c>
      <c r="B2426" s="5" t="s">
        <v>12227</v>
      </c>
      <c r="C2426" s="6">
        <v>2006.0</v>
      </c>
      <c r="D2426" s="19">
        <v>370.0</v>
      </c>
      <c r="E2426" s="14">
        <v>0.78</v>
      </c>
      <c r="F2426" s="20"/>
      <c r="G2426" s="20"/>
      <c r="H2426" s="91">
        <f t="shared" si="1"/>
        <v>0.78</v>
      </c>
      <c r="I2426" s="5" t="s">
        <v>6182</v>
      </c>
      <c r="J2426" s="5" t="s">
        <v>6183</v>
      </c>
      <c r="K2426" s="5" t="s">
        <v>6184</v>
      </c>
    </row>
    <row r="2427">
      <c r="A2427" s="5" t="s">
        <v>2234</v>
      </c>
      <c r="B2427" s="5" t="s">
        <v>12219</v>
      </c>
      <c r="C2427" s="6">
        <v>2006.0</v>
      </c>
      <c r="D2427" s="19">
        <v>387.0</v>
      </c>
      <c r="E2427" s="14">
        <v>0.5</v>
      </c>
      <c r="F2427" s="20"/>
      <c r="G2427" s="20"/>
      <c r="H2427" s="91">
        <f t="shared" si="1"/>
        <v>0.5</v>
      </c>
      <c r="I2427" s="5" t="s">
        <v>3301</v>
      </c>
      <c r="J2427" s="5" t="s">
        <v>3302</v>
      </c>
      <c r="K2427" s="5" t="s">
        <v>3303</v>
      </c>
    </row>
    <row r="2428">
      <c r="A2428" s="5" t="s">
        <v>8656</v>
      </c>
      <c r="B2428" s="5" t="s">
        <v>11843</v>
      </c>
      <c r="C2428" s="6">
        <v>2006.0</v>
      </c>
      <c r="D2428" s="6">
        <v>388.0</v>
      </c>
      <c r="E2428" s="14">
        <v>0.3</v>
      </c>
      <c r="F2428" s="20"/>
      <c r="G2428" s="20"/>
      <c r="H2428" s="91">
        <f t="shared" si="1"/>
        <v>0.3</v>
      </c>
      <c r="I2428" s="5" t="s">
        <v>9181</v>
      </c>
      <c r="J2428" s="5" t="s">
        <v>9182</v>
      </c>
      <c r="K2428" s="5" t="s">
        <v>9183</v>
      </c>
    </row>
    <row r="2429">
      <c r="A2429" s="5" t="s">
        <v>5896</v>
      </c>
      <c r="B2429" s="5" t="s">
        <v>12222</v>
      </c>
      <c r="C2429" s="6">
        <v>2006.0</v>
      </c>
      <c r="D2429" s="19">
        <v>400.0</v>
      </c>
      <c r="E2429" s="14">
        <v>0.42</v>
      </c>
      <c r="F2429" s="20"/>
      <c r="G2429" s="20"/>
      <c r="H2429" s="91">
        <f t="shared" si="1"/>
        <v>0.42</v>
      </c>
      <c r="I2429" s="5" t="s">
        <v>6185</v>
      </c>
      <c r="J2429" s="5" t="s">
        <v>6186</v>
      </c>
      <c r="K2429" s="5" t="s">
        <v>6187</v>
      </c>
    </row>
    <row r="2430">
      <c r="A2430" s="5" t="s">
        <v>2812</v>
      </c>
      <c r="B2430" s="5" t="s">
        <v>12219</v>
      </c>
      <c r="C2430" s="6">
        <v>2006.0</v>
      </c>
      <c r="D2430" s="19">
        <v>401.0</v>
      </c>
      <c r="E2430" s="14">
        <v>0.3</v>
      </c>
      <c r="F2430" s="6">
        <v>1.0</v>
      </c>
      <c r="G2430" s="5" t="s">
        <v>1561</v>
      </c>
      <c r="H2430" s="20">
        <f t="shared" si="1"/>
        <v>0</v>
      </c>
      <c r="I2430" s="5" t="s">
        <v>3304</v>
      </c>
      <c r="J2430" s="5" t="s">
        <v>3305</v>
      </c>
      <c r="K2430" s="5" t="s">
        <v>3306</v>
      </c>
    </row>
    <row r="2431">
      <c r="A2431" s="5" t="s">
        <v>2960</v>
      </c>
      <c r="B2431" s="5" t="s">
        <v>11818</v>
      </c>
      <c r="C2431" s="6">
        <v>2006.0</v>
      </c>
      <c r="D2431" s="19">
        <v>410.0</v>
      </c>
      <c r="E2431" s="14">
        <v>0.48</v>
      </c>
      <c r="F2431" s="20"/>
      <c r="G2431" s="20"/>
      <c r="H2431" s="91">
        <f t="shared" si="1"/>
        <v>0.48</v>
      </c>
      <c r="I2431" s="5" t="s">
        <v>3307</v>
      </c>
      <c r="J2431" s="5" t="s">
        <v>3308</v>
      </c>
      <c r="K2431" s="5" t="s">
        <v>3309</v>
      </c>
    </row>
    <row r="2432">
      <c r="A2432" s="5" t="s">
        <v>7642</v>
      </c>
      <c r="B2432" s="5" t="s">
        <v>11843</v>
      </c>
      <c r="C2432" s="6">
        <v>2006.0</v>
      </c>
      <c r="D2432" s="6">
        <v>419.0</v>
      </c>
      <c r="E2432" s="14">
        <v>0.27</v>
      </c>
      <c r="F2432" s="20"/>
      <c r="G2432" s="20"/>
      <c r="H2432" s="91">
        <f t="shared" si="1"/>
        <v>0.27</v>
      </c>
      <c r="I2432" s="5" t="s">
        <v>9184</v>
      </c>
      <c r="J2432" s="5" t="s">
        <v>9185</v>
      </c>
      <c r="K2432" s="5" t="s">
        <v>9186</v>
      </c>
    </row>
    <row r="2433">
      <c r="A2433" s="5" t="s">
        <v>7590</v>
      </c>
      <c r="B2433" s="5" t="s">
        <v>11855</v>
      </c>
      <c r="C2433" s="6">
        <v>2006.0</v>
      </c>
      <c r="D2433" s="6">
        <v>420.0</v>
      </c>
      <c r="E2433" s="14">
        <v>0.4</v>
      </c>
      <c r="F2433" s="20"/>
      <c r="G2433" s="20"/>
      <c r="H2433" s="91">
        <f t="shared" si="1"/>
        <v>0.4</v>
      </c>
      <c r="I2433" s="5" t="s">
        <v>9187</v>
      </c>
      <c r="J2433" s="5" t="s">
        <v>9188</v>
      </c>
      <c r="K2433" s="5" t="s">
        <v>9189</v>
      </c>
    </row>
    <row r="2434">
      <c r="A2434" s="5" t="s">
        <v>2808</v>
      </c>
      <c r="B2434" s="5" t="s">
        <v>11838</v>
      </c>
      <c r="C2434" s="6">
        <v>2006.0</v>
      </c>
      <c r="D2434" s="19">
        <v>423.0</v>
      </c>
      <c r="E2434" s="14">
        <v>0.19</v>
      </c>
      <c r="F2434" s="20"/>
      <c r="G2434" s="20"/>
      <c r="H2434" s="91">
        <f t="shared" si="1"/>
        <v>0.19</v>
      </c>
      <c r="I2434" s="5" t="s">
        <v>3310</v>
      </c>
      <c r="J2434" s="5" t="s">
        <v>3311</v>
      </c>
      <c r="K2434" s="5" t="s">
        <v>3312</v>
      </c>
    </row>
    <row r="2435">
      <c r="A2435" s="5" t="s">
        <v>7184</v>
      </c>
      <c r="B2435" s="5" t="s">
        <v>11873</v>
      </c>
      <c r="C2435" s="6">
        <v>2006.0</v>
      </c>
      <c r="D2435" s="6">
        <v>431.0</v>
      </c>
      <c r="E2435" s="14">
        <v>0.3</v>
      </c>
      <c r="F2435" s="20"/>
      <c r="G2435" s="20"/>
      <c r="H2435" s="91">
        <f t="shared" si="1"/>
        <v>0.3</v>
      </c>
      <c r="I2435" s="5" t="s">
        <v>9190</v>
      </c>
      <c r="J2435" s="5" t="s">
        <v>9191</v>
      </c>
      <c r="K2435" s="5" t="s">
        <v>9192</v>
      </c>
    </row>
    <row r="2436">
      <c r="A2436" s="5" t="s">
        <v>7653</v>
      </c>
      <c r="B2436" s="5" t="s">
        <v>11843</v>
      </c>
      <c r="C2436" s="6">
        <v>2006.0</v>
      </c>
      <c r="D2436" s="6">
        <v>451.0</v>
      </c>
      <c r="E2436" s="14">
        <v>0.15</v>
      </c>
      <c r="F2436" s="20"/>
      <c r="G2436" s="20"/>
      <c r="H2436" s="91">
        <f t="shared" si="1"/>
        <v>0.15</v>
      </c>
      <c r="I2436" s="5" t="s">
        <v>9193</v>
      </c>
      <c r="J2436" s="5" t="s">
        <v>9194</v>
      </c>
      <c r="K2436" s="5" t="s">
        <v>9195</v>
      </c>
    </row>
    <row r="2437">
      <c r="A2437" s="5" t="s">
        <v>2227</v>
      </c>
      <c r="B2437" s="5" t="s">
        <v>12219</v>
      </c>
      <c r="C2437" s="6">
        <v>2006.0</v>
      </c>
      <c r="D2437" s="19">
        <v>460.0</v>
      </c>
      <c r="E2437" s="14">
        <v>0.98</v>
      </c>
      <c r="F2437" s="20"/>
      <c r="G2437" s="20"/>
      <c r="H2437" s="91">
        <f t="shared" si="1"/>
        <v>0.98</v>
      </c>
      <c r="I2437" s="5" t="s">
        <v>3313</v>
      </c>
      <c r="J2437" s="5" t="s">
        <v>3314</v>
      </c>
      <c r="K2437" s="5" t="s">
        <v>3315</v>
      </c>
    </row>
    <row r="2438">
      <c r="A2438" s="5" t="s">
        <v>2804</v>
      </c>
      <c r="B2438" s="5" t="s">
        <v>11838</v>
      </c>
      <c r="C2438" s="6">
        <v>2006.0</v>
      </c>
      <c r="D2438" s="19">
        <v>495.0</v>
      </c>
      <c r="E2438" s="14">
        <v>0.1</v>
      </c>
      <c r="F2438" s="20"/>
      <c r="G2438" s="20"/>
      <c r="H2438" s="91">
        <f t="shared" si="1"/>
        <v>0.1</v>
      </c>
      <c r="I2438" s="5" t="s">
        <v>3316</v>
      </c>
      <c r="J2438" s="5" t="s">
        <v>3317</v>
      </c>
      <c r="K2438" s="5" t="s">
        <v>3318</v>
      </c>
    </row>
    <row r="2439">
      <c r="A2439" s="5" t="s">
        <v>2449</v>
      </c>
      <c r="B2439" s="5" t="s">
        <v>12219</v>
      </c>
      <c r="C2439" s="6">
        <v>2006.0</v>
      </c>
      <c r="D2439" s="19">
        <v>500.0</v>
      </c>
      <c r="E2439" s="14">
        <v>1.17</v>
      </c>
      <c r="F2439" s="20"/>
      <c r="G2439" s="20"/>
      <c r="H2439" s="91">
        <f t="shared" si="1"/>
        <v>1.17</v>
      </c>
      <c r="I2439" s="5" t="s">
        <v>3319</v>
      </c>
      <c r="J2439" s="5" t="s">
        <v>3320</v>
      </c>
      <c r="K2439" s="5" t="s">
        <v>3321</v>
      </c>
    </row>
    <row r="2440">
      <c r="A2440" s="5" t="s">
        <v>8245</v>
      </c>
      <c r="B2440" s="5" t="s">
        <v>11855</v>
      </c>
      <c r="C2440" s="6">
        <v>2006.0</v>
      </c>
      <c r="D2440" s="6">
        <v>520.0</v>
      </c>
      <c r="E2440" s="14">
        <v>0.3</v>
      </c>
      <c r="F2440" s="20"/>
      <c r="G2440" s="20"/>
      <c r="H2440" s="91">
        <f t="shared" si="1"/>
        <v>0.3</v>
      </c>
      <c r="I2440" s="5" t="s">
        <v>9196</v>
      </c>
      <c r="J2440" s="5" t="s">
        <v>9197</v>
      </c>
      <c r="K2440" s="5" t="s">
        <v>9198</v>
      </c>
    </row>
    <row r="2441">
      <c r="A2441" s="5" t="s">
        <v>8332</v>
      </c>
      <c r="B2441" s="5" t="s">
        <v>11843</v>
      </c>
      <c r="C2441" s="6">
        <v>2006.0</v>
      </c>
      <c r="D2441" s="6">
        <v>555.0</v>
      </c>
      <c r="E2441" s="14">
        <v>0.2</v>
      </c>
      <c r="F2441" s="20"/>
      <c r="G2441" s="20"/>
      <c r="H2441" s="91">
        <f t="shared" si="1"/>
        <v>0.2</v>
      </c>
      <c r="I2441" s="5" t="s">
        <v>9199</v>
      </c>
      <c r="J2441" s="5" t="s">
        <v>9200</v>
      </c>
      <c r="K2441" s="5" t="s">
        <v>9201</v>
      </c>
    </row>
    <row r="2442">
      <c r="A2442" s="5" t="s">
        <v>2427</v>
      </c>
      <c r="B2442" s="5" t="s">
        <v>12219</v>
      </c>
      <c r="C2442" s="6">
        <v>2006.0</v>
      </c>
      <c r="D2442" s="19">
        <v>560.0</v>
      </c>
      <c r="E2442" s="14">
        <v>0.3</v>
      </c>
      <c r="F2442" s="20"/>
      <c r="G2442" s="20"/>
      <c r="H2442" s="91">
        <f t="shared" si="1"/>
        <v>0.3</v>
      </c>
      <c r="I2442" s="5" t="s">
        <v>3322</v>
      </c>
      <c r="J2442" s="5" t="s">
        <v>3323</v>
      </c>
      <c r="K2442" s="5" t="s">
        <v>3324</v>
      </c>
    </row>
    <row r="2443">
      <c r="A2443" s="5" t="s">
        <v>8046</v>
      </c>
      <c r="B2443" s="5" t="s">
        <v>11843</v>
      </c>
      <c r="C2443" s="6">
        <v>2006.0</v>
      </c>
      <c r="D2443" s="6">
        <v>570.0</v>
      </c>
      <c r="E2443" s="14">
        <v>0.3</v>
      </c>
      <c r="F2443" s="20"/>
      <c r="G2443" s="20"/>
      <c r="H2443" s="91">
        <f t="shared" si="1"/>
        <v>0.3</v>
      </c>
      <c r="I2443" s="5" t="s">
        <v>9202</v>
      </c>
      <c r="J2443" s="5" t="s">
        <v>9203</v>
      </c>
      <c r="K2443" s="5" t="s">
        <v>9204</v>
      </c>
    </row>
    <row r="2444">
      <c r="A2444" s="5" t="s">
        <v>5699</v>
      </c>
      <c r="B2444" s="5" t="s">
        <v>12296</v>
      </c>
      <c r="C2444" s="6">
        <v>2006.0</v>
      </c>
      <c r="D2444" s="19">
        <v>573.0</v>
      </c>
      <c r="E2444" s="14">
        <v>1.12</v>
      </c>
      <c r="F2444" s="20"/>
      <c r="G2444" s="20"/>
      <c r="H2444" s="91">
        <f t="shared" si="1"/>
        <v>1.12</v>
      </c>
      <c r="I2444" s="5" t="s">
        <v>6188</v>
      </c>
      <c r="J2444" s="5" t="s">
        <v>6189</v>
      </c>
      <c r="K2444" s="5" t="s">
        <v>6190</v>
      </c>
    </row>
    <row r="2445">
      <c r="A2445" s="5" t="s">
        <v>2261</v>
      </c>
      <c r="B2445" s="5" t="s">
        <v>12219</v>
      </c>
      <c r="C2445" s="6">
        <v>2006.0</v>
      </c>
      <c r="D2445" s="19">
        <v>580.0</v>
      </c>
      <c r="E2445" s="14">
        <v>0.34</v>
      </c>
      <c r="F2445" s="20"/>
      <c r="G2445" s="20"/>
      <c r="H2445" s="91">
        <f t="shared" si="1"/>
        <v>0.34</v>
      </c>
      <c r="I2445" s="5" t="s">
        <v>3325</v>
      </c>
      <c r="J2445" s="5" t="s">
        <v>3326</v>
      </c>
      <c r="K2445" s="5" t="s">
        <v>3327</v>
      </c>
    </row>
    <row r="2446">
      <c r="A2446" s="5" t="s">
        <v>5787</v>
      </c>
      <c r="B2446" s="5" t="s">
        <v>12221</v>
      </c>
      <c r="C2446" s="6">
        <v>2006.0</v>
      </c>
      <c r="D2446" s="19">
        <v>585.0</v>
      </c>
      <c r="E2446" s="14">
        <v>0.99</v>
      </c>
      <c r="F2446" s="20"/>
      <c r="G2446" s="20"/>
      <c r="H2446" s="91">
        <f t="shared" si="1"/>
        <v>0.99</v>
      </c>
      <c r="I2446" s="5" t="s">
        <v>6191</v>
      </c>
      <c r="J2446" s="5" t="s">
        <v>6192</v>
      </c>
      <c r="K2446" s="5" t="s">
        <v>6193</v>
      </c>
    </row>
    <row r="2447">
      <c r="A2447" s="5" t="s">
        <v>3266</v>
      </c>
      <c r="B2447" s="5" t="s">
        <v>11818</v>
      </c>
      <c r="C2447" s="6">
        <v>2006.0</v>
      </c>
      <c r="D2447" s="19">
        <v>641.0</v>
      </c>
      <c r="E2447" s="14">
        <v>4.0</v>
      </c>
      <c r="F2447" s="20"/>
      <c r="G2447" s="20"/>
      <c r="H2447" s="91">
        <f t="shared" si="1"/>
        <v>4</v>
      </c>
      <c r="I2447" s="5" t="s">
        <v>3328</v>
      </c>
      <c r="J2447" s="5" t="s">
        <v>3329</v>
      </c>
      <c r="K2447" s="5" t="s">
        <v>3330</v>
      </c>
    </row>
    <row r="2448">
      <c r="A2448" s="5" t="s">
        <v>2449</v>
      </c>
      <c r="B2448" s="5" t="s">
        <v>12219</v>
      </c>
      <c r="C2448" s="6">
        <v>2007.0</v>
      </c>
      <c r="D2448" s="19">
        <v>40.0</v>
      </c>
      <c r="E2448" s="14">
        <v>1.25</v>
      </c>
      <c r="F2448" s="20"/>
      <c r="G2448" s="20"/>
      <c r="H2448" s="91">
        <f t="shared" si="1"/>
        <v>1.25</v>
      </c>
      <c r="I2448" s="5" t="s">
        <v>3332</v>
      </c>
      <c r="J2448" s="5" t="s">
        <v>3333</v>
      </c>
      <c r="K2448" s="5" t="s">
        <v>3334</v>
      </c>
    </row>
    <row r="2449">
      <c r="A2449" s="5" t="s">
        <v>2960</v>
      </c>
      <c r="B2449" s="5" t="s">
        <v>11818</v>
      </c>
      <c r="C2449" s="6">
        <v>2007.0</v>
      </c>
      <c r="D2449" s="19">
        <v>50.0</v>
      </c>
      <c r="E2449" s="14">
        <v>0.75</v>
      </c>
      <c r="F2449" s="20"/>
      <c r="G2449" s="20"/>
      <c r="H2449" s="91">
        <f t="shared" si="1"/>
        <v>0.75</v>
      </c>
      <c r="I2449" s="5" t="s">
        <v>3336</v>
      </c>
      <c r="J2449" s="5" t="s">
        <v>3337</v>
      </c>
      <c r="K2449" s="5" t="s">
        <v>3338</v>
      </c>
    </row>
    <row r="2450">
      <c r="A2450" s="5" t="s">
        <v>5787</v>
      </c>
      <c r="B2450" s="5" t="s">
        <v>12221</v>
      </c>
      <c r="C2450" s="6">
        <v>2007.0</v>
      </c>
      <c r="D2450" s="19">
        <v>53.0</v>
      </c>
      <c r="E2450" s="14">
        <v>0.47</v>
      </c>
      <c r="F2450" s="20"/>
      <c r="G2450" s="20"/>
      <c r="H2450" s="91">
        <f t="shared" si="1"/>
        <v>0.47</v>
      </c>
      <c r="I2450" s="5" t="s">
        <v>6194</v>
      </c>
      <c r="J2450" s="5" t="s">
        <v>6195</v>
      </c>
      <c r="K2450" s="5" t="s">
        <v>6196</v>
      </c>
    </row>
    <row r="2451">
      <c r="A2451" s="5" t="s">
        <v>2207</v>
      </c>
      <c r="B2451" s="5" t="s">
        <v>12219</v>
      </c>
      <c r="C2451" s="6">
        <v>2007.0</v>
      </c>
      <c r="D2451" s="19">
        <v>60.0</v>
      </c>
      <c r="E2451" s="14">
        <v>0.35</v>
      </c>
      <c r="F2451" s="20"/>
      <c r="G2451" s="20"/>
      <c r="H2451" s="91">
        <f t="shared" si="1"/>
        <v>0.35</v>
      </c>
      <c r="I2451" s="5" t="s">
        <v>3339</v>
      </c>
      <c r="J2451" s="5" t="s">
        <v>3340</v>
      </c>
      <c r="K2451" s="5" t="s">
        <v>3341</v>
      </c>
    </row>
    <row r="2452">
      <c r="A2452" s="5" t="s">
        <v>2362</v>
      </c>
      <c r="B2452" s="5" t="s">
        <v>12219</v>
      </c>
      <c r="C2452" s="6">
        <v>2007.0</v>
      </c>
      <c r="D2452" s="19">
        <v>70.0</v>
      </c>
      <c r="E2452" s="14">
        <v>0.3</v>
      </c>
      <c r="F2452" s="20"/>
      <c r="G2452" s="20"/>
      <c r="H2452" s="91">
        <f t="shared" si="1"/>
        <v>0.3</v>
      </c>
      <c r="I2452" s="5" t="s">
        <v>3342</v>
      </c>
      <c r="J2452" s="5" t="s">
        <v>3343</v>
      </c>
      <c r="K2452" s="5" t="s">
        <v>3344</v>
      </c>
    </row>
    <row r="2453">
      <c r="A2453" s="5" t="s">
        <v>8332</v>
      </c>
      <c r="B2453" s="5" t="s">
        <v>11843</v>
      </c>
      <c r="C2453" s="6">
        <v>2007.0</v>
      </c>
      <c r="D2453" s="6">
        <v>85.0</v>
      </c>
      <c r="E2453" s="14">
        <v>0.3</v>
      </c>
      <c r="F2453" s="20"/>
      <c r="G2453" s="20"/>
      <c r="H2453" s="91">
        <f t="shared" si="1"/>
        <v>0.3</v>
      </c>
      <c r="I2453" s="5" t="s">
        <v>9208</v>
      </c>
      <c r="J2453" s="5" t="s">
        <v>9209</v>
      </c>
      <c r="K2453" s="5" t="s">
        <v>9210</v>
      </c>
    </row>
    <row r="2454">
      <c r="A2454" s="5" t="s">
        <v>2337</v>
      </c>
      <c r="B2454" s="5" t="s">
        <v>12219</v>
      </c>
      <c r="C2454" s="6">
        <v>2007.0</v>
      </c>
      <c r="D2454" s="19">
        <v>90.0</v>
      </c>
      <c r="E2454" s="14">
        <v>0.35</v>
      </c>
      <c r="F2454" s="6">
        <v>1.0</v>
      </c>
      <c r="G2454" s="5" t="s">
        <v>3345</v>
      </c>
      <c r="H2454" s="20">
        <f t="shared" si="1"/>
        <v>0</v>
      </c>
      <c r="I2454" s="5" t="s">
        <v>3346</v>
      </c>
      <c r="J2454" s="5" t="s">
        <v>3347</v>
      </c>
      <c r="K2454" s="5" t="s">
        <v>3348</v>
      </c>
    </row>
    <row r="2455">
      <c r="A2455" s="5" t="s">
        <v>8072</v>
      </c>
      <c r="B2455" s="5" t="s">
        <v>11855</v>
      </c>
      <c r="C2455" s="6">
        <v>2007.0</v>
      </c>
      <c r="D2455" s="6">
        <v>109.0</v>
      </c>
      <c r="E2455" s="14">
        <v>0.2</v>
      </c>
      <c r="F2455" s="20"/>
      <c r="G2455" s="20"/>
      <c r="H2455" s="91">
        <f t="shared" si="1"/>
        <v>0.2</v>
      </c>
      <c r="I2455" s="5" t="s">
        <v>9211</v>
      </c>
      <c r="J2455" s="5" t="s">
        <v>9212</v>
      </c>
      <c r="K2455" s="5" t="s">
        <v>9213</v>
      </c>
    </row>
    <row r="2456">
      <c r="A2456" s="5" t="s">
        <v>8039</v>
      </c>
      <c r="B2456" s="5" t="s">
        <v>11873</v>
      </c>
      <c r="C2456" s="6">
        <v>2007.0</v>
      </c>
      <c r="D2456" s="6">
        <v>125.0</v>
      </c>
      <c r="E2456" s="14">
        <v>0.25</v>
      </c>
      <c r="F2456" s="20"/>
      <c r="G2456" s="20"/>
      <c r="H2456" s="91">
        <f t="shared" si="1"/>
        <v>0.25</v>
      </c>
      <c r="I2456" s="5" t="s">
        <v>9214</v>
      </c>
      <c r="J2456" s="5" t="s">
        <v>9215</v>
      </c>
      <c r="K2456" s="5" t="s">
        <v>9216</v>
      </c>
    </row>
    <row r="2457">
      <c r="A2457" s="5" t="s">
        <v>3024</v>
      </c>
      <c r="B2457" s="5" t="s">
        <v>11818</v>
      </c>
      <c r="C2457" s="6">
        <v>2007.0</v>
      </c>
      <c r="D2457" s="19">
        <v>130.0</v>
      </c>
      <c r="E2457" s="14">
        <v>0.65</v>
      </c>
      <c r="F2457" s="20"/>
      <c r="G2457" s="20"/>
      <c r="H2457" s="91">
        <f t="shared" si="1"/>
        <v>0.65</v>
      </c>
      <c r="I2457" s="5" t="s">
        <v>3349</v>
      </c>
      <c r="J2457" s="5" t="s">
        <v>3350</v>
      </c>
      <c r="K2457" s="5" t="s">
        <v>3351</v>
      </c>
    </row>
    <row r="2458">
      <c r="A2458" s="5" t="s">
        <v>7590</v>
      </c>
      <c r="B2458" s="5" t="s">
        <v>11855</v>
      </c>
      <c r="C2458" s="6">
        <v>2007.0</v>
      </c>
      <c r="D2458" s="6">
        <v>133.0</v>
      </c>
      <c r="E2458" s="14">
        <v>0.25</v>
      </c>
      <c r="F2458" s="20"/>
      <c r="G2458" s="20"/>
      <c r="H2458" s="91">
        <f t="shared" si="1"/>
        <v>0.25</v>
      </c>
      <c r="I2458" s="5" t="s">
        <v>9217</v>
      </c>
      <c r="J2458" s="5" t="s">
        <v>9218</v>
      </c>
      <c r="K2458" s="5" t="s">
        <v>9219</v>
      </c>
    </row>
    <row r="2459">
      <c r="A2459" s="5" t="s">
        <v>8046</v>
      </c>
      <c r="B2459" s="5" t="s">
        <v>11843</v>
      </c>
      <c r="C2459" s="6">
        <v>2007.0</v>
      </c>
      <c r="D2459" s="6">
        <v>150.0</v>
      </c>
      <c r="E2459" s="14">
        <v>0.3</v>
      </c>
      <c r="F2459" s="20"/>
      <c r="G2459" s="20"/>
      <c r="H2459" s="91">
        <f t="shared" si="1"/>
        <v>0.3</v>
      </c>
      <c r="I2459" s="5" t="s">
        <v>9220</v>
      </c>
      <c r="J2459" s="5" t="s">
        <v>9221</v>
      </c>
      <c r="K2459" s="5" t="s">
        <v>9222</v>
      </c>
    </row>
    <row r="2460">
      <c r="A2460" s="5" t="s">
        <v>3266</v>
      </c>
      <c r="B2460" s="5" t="s">
        <v>11818</v>
      </c>
      <c r="C2460" s="6">
        <v>2007.0</v>
      </c>
      <c r="D2460" s="19">
        <v>160.0</v>
      </c>
      <c r="E2460" s="14">
        <v>0.6</v>
      </c>
      <c r="F2460" s="20"/>
      <c r="G2460" s="20"/>
      <c r="H2460" s="91">
        <f t="shared" si="1"/>
        <v>0.6</v>
      </c>
      <c r="I2460" s="5" t="s">
        <v>3352</v>
      </c>
      <c r="J2460" s="5" t="s">
        <v>3353</v>
      </c>
      <c r="K2460" s="5" t="s">
        <v>3354</v>
      </c>
    </row>
    <row r="2461">
      <c r="A2461" s="5" t="s">
        <v>8778</v>
      </c>
      <c r="B2461" s="5" t="s">
        <v>11855</v>
      </c>
      <c r="C2461" s="6">
        <v>2007.0</v>
      </c>
      <c r="D2461" s="6">
        <v>165.0</v>
      </c>
      <c r="E2461" s="14">
        <v>0.25</v>
      </c>
      <c r="F2461" s="20"/>
      <c r="G2461" s="20"/>
      <c r="H2461" s="91">
        <f t="shared" si="1"/>
        <v>0.25</v>
      </c>
      <c r="I2461" s="5" t="s">
        <v>9223</v>
      </c>
      <c r="J2461" s="5" t="s">
        <v>9224</v>
      </c>
      <c r="K2461" s="5" t="s">
        <v>9225</v>
      </c>
    </row>
    <row r="2462">
      <c r="A2462" s="5" t="s">
        <v>2812</v>
      </c>
      <c r="B2462" s="5" t="s">
        <v>12219</v>
      </c>
      <c r="C2462" s="6">
        <v>2007.0</v>
      </c>
      <c r="D2462" s="19">
        <v>180.0</v>
      </c>
      <c r="E2462" s="14">
        <v>0.4</v>
      </c>
      <c r="F2462" s="6">
        <v>1.0</v>
      </c>
      <c r="G2462" s="5" t="s">
        <v>1561</v>
      </c>
      <c r="H2462" s="20">
        <f t="shared" si="1"/>
        <v>0</v>
      </c>
      <c r="I2462" s="5" t="s">
        <v>3355</v>
      </c>
      <c r="J2462" s="5" t="s">
        <v>3356</v>
      </c>
      <c r="K2462" s="5" t="s">
        <v>3357</v>
      </c>
    </row>
    <row r="2463">
      <c r="A2463" s="5" t="s">
        <v>8245</v>
      </c>
      <c r="B2463" s="5" t="s">
        <v>11855</v>
      </c>
      <c r="C2463" s="6">
        <v>2007.0</v>
      </c>
      <c r="D2463" s="6">
        <v>200.0</v>
      </c>
      <c r="E2463" s="14">
        <v>0.2</v>
      </c>
      <c r="F2463" s="20"/>
      <c r="G2463" s="20"/>
      <c r="H2463" s="91">
        <f t="shared" si="1"/>
        <v>0.2</v>
      </c>
      <c r="I2463" s="5" t="s">
        <v>9226</v>
      </c>
      <c r="J2463" s="5" t="s">
        <v>9227</v>
      </c>
      <c r="K2463" s="5" t="s">
        <v>9228</v>
      </c>
    </row>
    <row r="2464">
      <c r="A2464" s="5" t="s">
        <v>8954</v>
      </c>
      <c r="B2464" s="5" t="s">
        <v>10455</v>
      </c>
      <c r="C2464" s="6">
        <v>2007.0</v>
      </c>
      <c r="D2464" s="6">
        <v>225.0</v>
      </c>
      <c r="E2464" s="14">
        <v>0.4</v>
      </c>
      <c r="F2464" s="20"/>
      <c r="G2464" s="20"/>
      <c r="H2464" s="91">
        <f t="shared" si="1"/>
        <v>0.4</v>
      </c>
      <c r="I2464" s="5" t="s">
        <v>9229</v>
      </c>
      <c r="J2464" s="5" t="s">
        <v>9230</v>
      </c>
      <c r="K2464" s="5" t="s">
        <v>9231</v>
      </c>
    </row>
    <row r="2465">
      <c r="A2465" s="5" t="s">
        <v>9072</v>
      </c>
      <c r="B2465" s="5" t="s">
        <v>11843</v>
      </c>
      <c r="C2465" s="6">
        <v>2007.0</v>
      </c>
      <c r="D2465" s="6">
        <v>260.0</v>
      </c>
      <c r="E2465" s="14">
        <v>0.75</v>
      </c>
      <c r="F2465" s="20"/>
      <c r="G2465" s="20"/>
      <c r="H2465" s="91">
        <f t="shared" si="1"/>
        <v>0.75</v>
      </c>
      <c r="I2465" s="5" t="s">
        <v>9232</v>
      </c>
      <c r="J2465" s="5" t="s">
        <v>9233</v>
      </c>
      <c r="K2465" s="5" t="s">
        <v>9234</v>
      </c>
    </row>
    <row r="2466">
      <c r="A2466" s="5" t="s">
        <v>2121</v>
      </c>
      <c r="B2466" s="5" t="s">
        <v>12219</v>
      </c>
      <c r="C2466" s="6">
        <v>2007.0</v>
      </c>
      <c r="D2466" s="19">
        <v>275.0</v>
      </c>
      <c r="E2466" s="14">
        <v>0.75</v>
      </c>
      <c r="F2466" s="20"/>
      <c r="G2466" s="20"/>
      <c r="H2466" s="91">
        <f t="shared" si="1"/>
        <v>0.75</v>
      </c>
      <c r="I2466" s="5" t="s">
        <v>3358</v>
      </c>
      <c r="J2466" s="5" t="s">
        <v>3359</v>
      </c>
      <c r="K2466" s="5" t="s">
        <v>3360</v>
      </c>
    </row>
    <row r="2467">
      <c r="A2467" s="5" t="s">
        <v>7653</v>
      </c>
      <c r="B2467" s="5" t="s">
        <v>11843</v>
      </c>
      <c r="C2467" s="6">
        <v>2007.0</v>
      </c>
      <c r="D2467" s="6">
        <v>280.0</v>
      </c>
      <c r="E2467" s="14">
        <v>0.3</v>
      </c>
      <c r="F2467" s="20"/>
      <c r="G2467" s="20"/>
      <c r="H2467" s="91">
        <f t="shared" si="1"/>
        <v>0.3</v>
      </c>
      <c r="I2467" s="5" t="s">
        <v>9235</v>
      </c>
      <c r="J2467" s="5" t="s">
        <v>9236</v>
      </c>
      <c r="K2467" s="5" t="s">
        <v>9237</v>
      </c>
    </row>
    <row r="2468">
      <c r="A2468" s="5" t="s">
        <v>5896</v>
      </c>
      <c r="B2468" s="5" t="s">
        <v>12222</v>
      </c>
      <c r="C2468" s="6">
        <v>2007.0</v>
      </c>
      <c r="D2468" s="19">
        <v>300.0</v>
      </c>
      <c r="E2468" s="14">
        <v>0.42</v>
      </c>
      <c r="F2468" s="20"/>
      <c r="G2468" s="20"/>
      <c r="H2468" s="91">
        <f t="shared" si="1"/>
        <v>0.42</v>
      </c>
      <c r="I2468" s="5" t="s">
        <v>6197</v>
      </c>
      <c r="J2468" s="5" t="s">
        <v>6198</v>
      </c>
      <c r="K2468" s="5" t="s">
        <v>6199</v>
      </c>
    </row>
    <row r="2469">
      <c r="A2469" s="5" t="s">
        <v>2261</v>
      </c>
      <c r="B2469" s="5" t="s">
        <v>12219</v>
      </c>
      <c r="C2469" s="6">
        <v>2007.0</v>
      </c>
      <c r="D2469" s="19">
        <v>305.0</v>
      </c>
      <c r="E2469" s="14">
        <v>0.3</v>
      </c>
      <c r="F2469" s="20"/>
      <c r="G2469" s="20"/>
      <c r="H2469" s="91">
        <f t="shared" si="1"/>
        <v>0.3</v>
      </c>
      <c r="I2469" s="5" t="s">
        <v>3361</v>
      </c>
      <c r="J2469" s="5" t="s">
        <v>3362</v>
      </c>
      <c r="K2469" s="5" t="s">
        <v>3363</v>
      </c>
    </row>
    <row r="2470">
      <c r="A2470" s="5" t="s">
        <v>7873</v>
      </c>
      <c r="B2470" s="5" t="s">
        <v>11855</v>
      </c>
      <c r="C2470" s="6">
        <v>2007.0</v>
      </c>
      <c r="D2470" s="6">
        <v>315.0</v>
      </c>
      <c r="E2470" s="14">
        <v>0.3</v>
      </c>
      <c r="F2470" s="20"/>
      <c r="G2470" s="20"/>
      <c r="H2470" s="91">
        <f t="shared" si="1"/>
        <v>0.3</v>
      </c>
      <c r="I2470" s="5" t="s">
        <v>9238</v>
      </c>
      <c r="J2470" s="5" t="s">
        <v>9239</v>
      </c>
      <c r="K2470" s="5" t="s">
        <v>9240</v>
      </c>
    </row>
    <row r="2471">
      <c r="A2471" s="5" t="s">
        <v>3084</v>
      </c>
      <c r="B2471" s="5" t="s">
        <v>11838</v>
      </c>
      <c r="C2471" s="6">
        <v>2007.0</v>
      </c>
      <c r="D2471" s="19">
        <v>325.0</v>
      </c>
      <c r="E2471" s="14">
        <v>0.5</v>
      </c>
      <c r="F2471" s="20"/>
      <c r="G2471" s="20"/>
      <c r="H2471" s="91">
        <f t="shared" si="1"/>
        <v>0.5</v>
      </c>
      <c r="I2471" s="5" t="s">
        <v>3364</v>
      </c>
      <c r="J2471" s="5" t="s">
        <v>3365</v>
      </c>
      <c r="K2471" s="5" t="s">
        <v>3366</v>
      </c>
    </row>
    <row r="2472">
      <c r="A2472" s="5" t="s">
        <v>7239</v>
      </c>
      <c r="B2472" s="5" t="s">
        <v>11843</v>
      </c>
      <c r="C2472" s="6">
        <v>2007.0</v>
      </c>
      <c r="D2472" s="6">
        <v>340.0</v>
      </c>
      <c r="E2472" s="14">
        <v>0.4</v>
      </c>
      <c r="F2472" s="20"/>
      <c r="G2472" s="20"/>
      <c r="H2472" s="91">
        <f t="shared" si="1"/>
        <v>0.4</v>
      </c>
      <c r="I2472" s="5" t="s">
        <v>9241</v>
      </c>
      <c r="J2472" s="5" t="s">
        <v>9242</v>
      </c>
      <c r="K2472" s="5" t="s">
        <v>9243</v>
      </c>
    </row>
    <row r="2473">
      <c r="A2473" s="5" t="s">
        <v>8950</v>
      </c>
      <c r="B2473" s="5" t="s">
        <v>11843</v>
      </c>
      <c r="C2473" s="6">
        <v>2007.0</v>
      </c>
      <c r="D2473" s="6">
        <v>350.0</v>
      </c>
      <c r="E2473" s="14">
        <v>0.3</v>
      </c>
      <c r="F2473" s="20"/>
      <c r="G2473" s="20"/>
      <c r="H2473" s="91">
        <f t="shared" si="1"/>
        <v>0.3</v>
      </c>
      <c r="I2473" s="5" t="s">
        <v>9244</v>
      </c>
      <c r="J2473" s="5" t="s">
        <v>9245</v>
      </c>
      <c r="K2473" s="5" t="s">
        <v>9246</v>
      </c>
    </row>
    <row r="2474">
      <c r="A2474" s="5" t="s">
        <v>2808</v>
      </c>
      <c r="B2474" s="5" t="s">
        <v>11838</v>
      </c>
      <c r="C2474" s="6">
        <v>2007.0</v>
      </c>
      <c r="D2474" s="19">
        <v>360.0</v>
      </c>
      <c r="E2474" s="14">
        <v>0.3</v>
      </c>
      <c r="F2474" s="20"/>
      <c r="G2474" s="20"/>
      <c r="H2474" s="91">
        <f t="shared" si="1"/>
        <v>0.3</v>
      </c>
      <c r="I2474" s="5" t="s">
        <v>3367</v>
      </c>
      <c r="J2474" s="5" t="s">
        <v>3368</v>
      </c>
      <c r="K2474" s="5" t="s">
        <v>3369</v>
      </c>
    </row>
    <row r="2475">
      <c r="A2475" s="5" t="s">
        <v>8656</v>
      </c>
      <c r="B2475" s="5" t="s">
        <v>11843</v>
      </c>
      <c r="C2475" s="6">
        <v>2007.0</v>
      </c>
      <c r="D2475" s="6">
        <v>365.0</v>
      </c>
      <c r="E2475" s="14">
        <v>0.3</v>
      </c>
      <c r="F2475" s="20"/>
      <c r="G2475" s="20"/>
      <c r="H2475" s="91">
        <f t="shared" si="1"/>
        <v>0.3</v>
      </c>
      <c r="I2475" s="5" t="s">
        <v>9247</v>
      </c>
      <c r="J2475" s="5" t="s">
        <v>9248</v>
      </c>
      <c r="K2475" s="5" t="s">
        <v>9249</v>
      </c>
    </row>
    <row r="2476">
      <c r="A2476" s="5" t="s">
        <v>7851</v>
      </c>
      <c r="B2476" s="5" t="s">
        <v>11863</v>
      </c>
      <c r="C2476" s="6">
        <v>2007.0</v>
      </c>
      <c r="D2476" s="6">
        <v>371.0</v>
      </c>
      <c r="E2476" s="14">
        <v>0.2</v>
      </c>
      <c r="F2476" s="20"/>
      <c r="G2476" s="20"/>
      <c r="H2476" s="91">
        <f t="shared" si="1"/>
        <v>0.2</v>
      </c>
      <c r="I2476" s="5" t="s">
        <v>9250</v>
      </c>
      <c r="J2476" s="5" t="s">
        <v>9251</v>
      </c>
      <c r="K2476" s="5" t="s">
        <v>9252</v>
      </c>
    </row>
    <row r="2477">
      <c r="A2477" s="5" t="s">
        <v>2804</v>
      </c>
      <c r="B2477" s="5" t="s">
        <v>11838</v>
      </c>
      <c r="C2477" s="6">
        <v>2007.0</v>
      </c>
      <c r="D2477" s="19">
        <v>374.0</v>
      </c>
      <c r="E2477" s="14">
        <v>0.25</v>
      </c>
      <c r="F2477" s="20"/>
      <c r="G2477" s="20"/>
      <c r="H2477" s="91">
        <f t="shared" si="1"/>
        <v>0.25</v>
      </c>
      <c r="I2477" s="5" t="s">
        <v>3370</v>
      </c>
      <c r="J2477" s="5" t="s">
        <v>3371</v>
      </c>
      <c r="K2477" s="5" t="s">
        <v>3372</v>
      </c>
    </row>
    <row r="2478">
      <c r="A2478" s="5" t="s">
        <v>3019</v>
      </c>
      <c r="B2478" s="5" t="s">
        <v>11838</v>
      </c>
      <c r="C2478" s="6">
        <v>2007.0</v>
      </c>
      <c r="D2478" s="19">
        <v>400.0</v>
      </c>
      <c r="E2478" s="14">
        <v>0.45</v>
      </c>
      <c r="F2478" s="20"/>
      <c r="G2478" s="20"/>
      <c r="H2478" s="91">
        <f t="shared" si="1"/>
        <v>0.45</v>
      </c>
      <c r="I2478" s="5" t="s">
        <v>3373</v>
      </c>
      <c r="J2478" s="5" t="s">
        <v>3374</v>
      </c>
      <c r="K2478" s="5" t="s">
        <v>3375</v>
      </c>
    </row>
    <row r="2479">
      <c r="A2479" s="5" t="s">
        <v>2172</v>
      </c>
      <c r="B2479" s="5" t="s">
        <v>12219</v>
      </c>
      <c r="C2479" s="6">
        <v>2007.0</v>
      </c>
      <c r="D2479" s="19">
        <v>410.0</v>
      </c>
      <c r="E2479" s="14">
        <v>0.3</v>
      </c>
      <c r="F2479" s="20"/>
      <c r="G2479" s="20"/>
      <c r="H2479" s="91">
        <f t="shared" si="1"/>
        <v>0.3</v>
      </c>
      <c r="I2479" s="5" t="s">
        <v>3376</v>
      </c>
      <c r="J2479" s="5" t="s">
        <v>3377</v>
      </c>
      <c r="K2479" s="5" t="s">
        <v>3378</v>
      </c>
    </row>
    <row r="2480">
      <c r="A2480" s="5" t="s">
        <v>9037</v>
      </c>
      <c r="B2480" s="5" t="s">
        <v>10455</v>
      </c>
      <c r="C2480" s="6">
        <v>2007.0</v>
      </c>
      <c r="D2480" s="6">
        <v>435.0</v>
      </c>
      <c r="E2480" s="14">
        <v>0.4</v>
      </c>
      <c r="F2480" s="20"/>
      <c r="G2480" s="20"/>
      <c r="H2480" s="91">
        <f t="shared" si="1"/>
        <v>0.4</v>
      </c>
      <c r="I2480" s="5" t="s">
        <v>9253</v>
      </c>
      <c r="J2480" s="5" t="s">
        <v>9254</v>
      </c>
      <c r="K2480" s="5" t="s">
        <v>9255</v>
      </c>
    </row>
    <row r="2481">
      <c r="A2481" s="5" t="s">
        <v>8866</v>
      </c>
      <c r="B2481" s="5" t="s">
        <v>11843</v>
      </c>
      <c r="C2481" s="6">
        <v>2007.0</v>
      </c>
      <c r="D2481" s="6">
        <v>440.0</v>
      </c>
      <c r="E2481" s="14">
        <v>0.35</v>
      </c>
      <c r="F2481" s="20"/>
      <c r="G2481" s="20"/>
      <c r="H2481" s="91">
        <f t="shared" si="1"/>
        <v>0.35</v>
      </c>
      <c r="I2481" s="5" t="s">
        <v>9256</v>
      </c>
      <c r="J2481" s="5" t="s">
        <v>9257</v>
      </c>
      <c r="K2481" s="5" t="s">
        <v>9258</v>
      </c>
    </row>
    <row r="2482">
      <c r="A2482" s="5" t="s">
        <v>2234</v>
      </c>
      <c r="B2482" s="5" t="s">
        <v>12219</v>
      </c>
      <c r="C2482" s="6">
        <v>2007.0</v>
      </c>
      <c r="D2482" s="19">
        <v>450.0</v>
      </c>
      <c r="E2482" s="14">
        <v>0.55</v>
      </c>
      <c r="F2482" s="20"/>
      <c r="G2482" s="20"/>
      <c r="H2482" s="91">
        <f t="shared" si="1"/>
        <v>0.55</v>
      </c>
      <c r="I2482" s="5" t="s">
        <v>3379</v>
      </c>
      <c r="J2482" s="5" t="s">
        <v>3380</v>
      </c>
      <c r="K2482" s="5" t="s">
        <v>3381</v>
      </c>
    </row>
    <row r="2483">
      <c r="A2483" s="5" t="s">
        <v>5716</v>
      </c>
      <c r="B2483" s="5" t="s">
        <v>12227</v>
      </c>
      <c r="C2483" s="6">
        <v>2007.0</v>
      </c>
      <c r="D2483" s="19">
        <v>452.0</v>
      </c>
      <c r="E2483" s="14">
        <v>1.0</v>
      </c>
      <c r="F2483" s="20"/>
      <c r="G2483" s="20"/>
      <c r="H2483" s="91">
        <f t="shared" si="1"/>
        <v>1</v>
      </c>
      <c r="I2483" s="5" t="s">
        <v>6200</v>
      </c>
      <c r="J2483" s="5" t="s">
        <v>6201</v>
      </c>
      <c r="K2483" s="5" t="s">
        <v>6202</v>
      </c>
    </row>
    <row r="2484">
      <c r="A2484" s="5" t="s">
        <v>7642</v>
      </c>
      <c r="B2484" s="5" t="s">
        <v>11843</v>
      </c>
      <c r="C2484" s="6">
        <v>2007.0</v>
      </c>
      <c r="D2484" s="6">
        <v>464.0</v>
      </c>
      <c r="E2484" s="14">
        <v>0.3</v>
      </c>
      <c r="F2484" s="20"/>
      <c r="G2484" s="20"/>
      <c r="H2484" s="91">
        <f t="shared" si="1"/>
        <v>0.3</v>
      </c>
      <c r="I2484" s="5" t="s">
        <v>9259</v>
      </c>
      <c r="J2484" s="5" t="s">
        <v>9260</v>
      </c>
      <c r="K2484" s="5" t="s">
        <v>9261</v>
      </c>
    </row>
    <row r="2485">
      <c r="A2485" s="5" t="s">
        <v>2427</v>
      </c>
      <c r="B2485" s="5" t="s">
        <v>12219</v>
      </c>
      <c r="C2485" s="6">
        <v>2007.0</v>
      </c>
      <c r="D2485" s="19">
        <v>481.0</v>
      </c>
      <c r="E2485" s="14">
        <v>0.3</v>
      </c>
      <c r="F2485" s="20"/>
      <c r="G2485" s="20"/>
      <c r="H2485" s="91">
        <f t="shared" si="1"/>
        <v>0.3</v>
      </c>
      <c r="I2485" s="5" t="s">
        <v>3382</v>
      </c>
      <c r="J2485" s="5" t="s">
        <v>3383</v>
      </c>
      <c r="K2485" s="5" t="s">
        <v>3384</v>
      </c>
    </row>
    <row r="2486">
      <c r="A2486" s="5" t="s">
        <v>8336</v>
      </c>
      <c r="B2486" s="5" t="s">
        <v>11855</v>
      </c>
      <c r="C2486" s="6">
        <v>2007.0</v>
      </c>
      <c r="D2486" s="6">
        <v>490.0</v>
      </c>
      <c r="E2486" s="14">
        <v>0.3</v>
      </c>
      <c r="F2486" s="20"/>
      <c r="G2486" s="20"/>
      <c r="H2486" s="91">
        <f t="shared" si="1"/>
        <v>0.3</v>
      </c>
      <c r="I2486" s="5" t="s">
        <v>9262</v>
      </c>
      <c r="J2486" s="5" t="s">
        <v>9263</v>
      </c>
      <c r="K2486" s="5" t="s">
        <v>9264</v>
      </c>
    </row>
    <row r="2487">
      <c r="A2487" s="5" t="s">
        <v>2498</v>
      </c>
      <c r="B2487" s="5" t="s">
        <v>12219</v>
      </c>
      <c r="C2487" s="6">
        <v>2007.0</v>
      </c>
      <c r="D2487" s="19">
        <v>500.0</v>
      </c>
      <c r="E2487" s="14">
        <v>0.99</v>
      </c>
      <c r="F2487" s="6">
        <v>1.0</v>
      </c>
      <c r="G2487" s="5" t="s">
        <v>3345</v>
      </c>
      <c r="H2487" s="20">
        <f t="shared" si="1"/>
        <v>0</v>
      </c>
      <c r="I2487" s="5" t="s">
        <v>3385</v>
      </c>
      <c r="J2487" s="5" t="s">
        <v>3386</v>
      </c>
      <c r="K2487" s="5" t="s">
        <v>3387</v>
      </c>
    </row>
    <row r="2488">
      <c r="A2488" s="5" t="s">
        <v>8508</v>
      </c>
      <c r="B2488" s="5" t="s">
        <v>11843</v>
      </c>
      <c r="C2488" s="6">
        <v>2007.0</v>
      </c>
      <c r="D2488" s="6">
        <v>510.0</v>
      </c>
      <c r="E2488" s="14">
        <v>0.55</v>
      </c>
      <c r="F2488" s="20"/>
      <c r="G2488" s="20"/>
      <c r="H2488" s="91">
        <f t="shared" si="1"/>
        <v>0.55</v>
      </c>
      <c r="I2488" s="5" t="s">
        <v>9265</v>
      </c>
      <c r="J2488" s="5" t="s">
        <v>9266</v>
      </c>
      <c r="K2488" s="5" t="s">
        <v>9267</v>
      </c>
    </row>
    <row r="2489">
      <c r="A2489" s="5" t="s">
        <v>5596</v>
      </c>
      <c r="B2489" s="5" t="s">
        <v>12247</v>
      </c>
      <c r="C2489" s="6">
        <v>2007.0</v>
      </c>
      <c r="D2489" s="19">
        <v>517.0</v>
      </c>
      <c r="E2489" s="14">
        <v>0.3</v>
      </c>
      <c r="F2489" s="20"/>
      <c r="G2489" s="20"/>
      <c r="H2489" s="91">
        <f t="shared" si="1"/>
        <v>0.3</v>
      </c>
      <c r="I2489" s="5" t="s">
        <v>6203</v>
      </c>
      <c r="J2489" s="5" t="s">
        <v>6204</v>
      </c>
      <c r="K2489" s="5" t="s">
        <v>6205</v>
      </c>
    </row>
    <row r="2490">
      <c r="A2490" s="5" t="s">
        <v>7184</v>
      </c>
      <c r="B2490" s="5" t="s">
        <v>11873</v>
      </c>
      <c r="C2490" s="6">
        <v>2007.0</v>
      </c>
      <c r="D2490" s="6">
        <v>531.0</v>
      </c>
      <c r="E2490" s="14">
        <v>0.2</v>
      </c>
      <c r="F2490" s="20"/>
      <c r="G2490" s="20"/>
      <c r="H2490" s="91">
        <f t="shared" si="1"/>
        <v>0.2</v>
      </c>
      <c r="I2490" s="5" t="s">
        <v>9268</v>
      </c>
      <c r="J2490" s="5" t="s">
        <v>9269</v>
      </c>
      <c r="K2490" s="5" t="s">
        <v>9270</v>
      </c>
    </row>
    <row r="2491">
      <c r="A2491" s="5" t="s">
        <v>5777</v>
      </c>
      <c r="B2491" s="5" t="s">
        <v>12247</v>
      </c>
      <c r="C2491" s="6">
        <v>2007.0</v>
      </c>
      <c r="D2491" s="19">
        <v>550.0</v>
      </c>
      <c r="E2491" s="14">
        <v>0.2</v>
      </c>
      <c r="F2491" s="20"/>
      <c r="G2491" s="20"/>
      <c r="H2491" s="91">
        <f t="shared" si="1"/>
        <v>0.2</v>
      </c>
      <c r="I2491" s="5" t="s">
        <v>6206</v>
      </c>
      <c r="J2491" s="5" t="s">
        <v>6207</v>
      </c>
      <c r="K2491" s="5" t="s">
        <v>6208</v>
      </c>
    </row>
    <row r="2492">
      <c r="A2492" s="5" t="s">
        <v>2227</v>
      </c>
      <c r="B2492" s="5" t="s">
        <v>12219</v>
      </c>
      <c r="C2492" s="6">
        <v>2007.0</v>
      </c>
      <c r="D2492" s="19">
        <v>560.0</v>
      </c>
      <c r="E2492" s="14">
        <v>1.5</v>
      </c>
      <c r="F2492" s="20"/>
      <c r="G2492" s="20"/>
      <c r="H2492" s="91">
        <f t="shared" si="1"/>
        <v>1.5</v>
      </c>
      <c r="I2492" s="5" t="s">
        <v>3388</v>
      </c>
      <c r="J2492" s="5" t="s">
        <v>3389</v>
      </c>
      <c r="K2492" s="5" t="s">
        <v>3390</v>
      </c>
    </row>
    <row r="2493">
      <c r="A2493" s="5" t="s">
        <v>2650</v>
      </c>
      <c r="B2493" s="5" t="s">
        <v>12219</v>
      </c>
      <c r="C2493" s="6">
        <v>2007.0</v>
      </c>
      <c r="D2493" s="19">
        <v>570.0</v>
      </c>
      <c r="E2493" s="14">
        <v>0.43</v>
      </c>
      <c r="F2493" s="20"/>
      <c r="G2493" s="20"/>
      <c r="H2493" s="91">
        <f t="shared" si="1"/>
        <v>0.43</v>
      </c>
      <c r="I2493" s="5" t="s">
        <v>3391</v>
      </c>
      <c r="J2493" s="5" t="s">
        <v>3392</v>
      </c>
      <c r="K2493" s="5" t="s">
        <v>3393</v>
      </c>
    </row>
    <row r="2494">
      <c r="A2494" s="5" t="s">
        <v>7359</v>
      </c>
      <c r="B2494" s="5" t="s">
        <v>11843</v>
      </c>
      <c r="C2494" s="6">
        <v>2007.0</v>
      </c>
      <c r="D2494" s="6">
        <v>661.0</v>
      </c>
      <c r="E2494" s="14">
        <v>2.95</v>
      </c>
      <c r="F2494" s="20"/>
      <c r="G2494" s="20"/>
      <c r="H2494" s="91">
        <f t="shared" si="1"/>
        <v>2.95</v>
      </c>
      <c r="I2494" s="5" t="s">
        <v>9274</v>
      </c>
      <c r="J2494" s="5" t="s">
        <v>9275</v>
      </c>
      <c r="K2494" s="5" t="s">
        <v>9276</v>
      </c>
    </row>
    <row r="2495">
      <c r="A2495" s="5" t="s">
        <v>8508</v>
      </c>
      <c r="B2495" s="5" t="s">
        <v>11843</v>
      </c>
      <c r="C2495" s="6">
        <v>2008.0</v>
      </c>
      <c r="D2495" s="6">
        <v>1.0</v>
      </c>
      <c r="E2495" s="14">
        <v>0.75</v>
      </c>
      <c r="F2495" s="20"/>
      <c r="G2495" s="20"/>
      <c r="H2495" s="91">
        <f t="shared" si="1"/>
        <v>0.75</v>
      </c>
      <c r="I2495" s="5" t="s">
        <v>9277</v>
      </c>
      <c r="J2495" s="5" t="s">
        <v>9278</v>
      </c>
      <c r="K2495" s="5" t="s">
        <v>9279</v>
      </c>
    </row>
    <row r="2496">
      <c r="A2496" s="5" t="s">
        <v>2960</v>
      </c>
      <c r="B2496" s="5" t="s">
        <v>11818</v>
      </c>
      <c r="C2496" s="6">
        <v>2008.0</v>
      </c>
      <c r="D2496" s="19">
        <v>10.0</v>
      </c>
      <c r="E2496" s="14">
        <v>1.47</v>
      </c>
      <c r="F2496" s="20"/>
      <c r="G2496" s="20"/>
      <c r="H2496" s="91">
        <f t="shared" si="1"/>
        <v>1.47</v>
      </c>
      <c r="I2496" s="5" t="s">
        <v>3394</v>
      </c>
      <c r="J2496" s="5" t="s">
        <v>3395</v>
      </c>
      <c r="K2496" s="5" t="s">
        <v>3396</v>
      </c>
    </row>
    <row r="2497">
      <c r="A2497" s="5" t="s">
        <v>3084</v>
      </c>
      <c r="B2497" s="5" t="s">
        <v>11838</v>
      </c>
      <c r="C2497" s="6">
        <v>2008.0</v>
      </c>
      <c r="D2497" s="19">
        <v>33.0</v>
      </c>
      <c r="E2497" s="14">
        <v>0.54</v>
      </c>
      <c r="F2497" s="20"/>
      <c r="G2497" s="20"/>
      <c r="H2497" s="91">
        <f t="shared" si="1"/>
        <v>0.54</v>
      </c>
      <c r="I2497" s="5" t="s">
        <v>3397</v>
      </c>
      <c r="J2497" s="5" t="s">
        <v>3398</v>
      </c>
      <c r="K2497" s="5" t="s">
        <v>3399</v>
      </c>
    </row>
    <row r="2498">
      <c r="A2498" s="5" t="s">
        <v>9000</v>
      </c>
      <c r="B2498" s="5" t="s">
        <v>10455</v>
      </c>
      <c r="C2498" s="6">
        <v>2008.0</v>
      </c>
      <c r="D2498" s="6">
        <v>46.0</v>
      </c>
      <c r="E2498" s="14">
        <v>0.3</v>
      </c>
      <c r="F2498" s="20"/>
      <c r="G2498" s="20"/>
      <c r="H2498" s="91">
        <f t="shared" si="1"/>
        <v>0.3</v>
      </c>
      <c r="I2498" s="5" t="s">
        <v>9280</v>
      </c>
      <c r="J2498" s="5" t="s">
        <v>9281</v>
      </c>
      <c r="K2498" s="5" t="s">
        <v>9282</v>
      </c>
    </row>
    <row r="2499">
      <c r="A2499" s="5" t="s">
        <v>5777</v>
      </c>
      <c r="B2499" s="5" t="s">
        <v>12247</v>
      </c>
      <c r="C2499" s="6">
        <v>2008.0</v>
      </c>
      <c r="D2499" s="19">
        <v>52.0</v>
      </c>
      <c r="E2499" s="14">
        <v>0.3</v>
      </c>
      <c r="F2499" s="20"/>
      <c r="G2499" s="20"/>
      <c r="H2499" s="91">
        <f t="shared" si="1"/>
        <v>0.3</v>
      </c>
      <c r="I2499" s="5" t="s">
        <v>6209</v>
      </c>
      <c r="J2499" s="5" t="s">
        <v>6210</v>
      </c>
      <c r="K2499" s="5" t="s">
        <v>6211</v>
      </c>
    </row>
    <row r="2500">
      <c r="A2500" s="5" t="s">
        <v>8072</v>
      </c>
      <c r="B2500" s="5" t="s">
        <v>11855</v>
      </c>
      <c r="C2500" s="6">
        <v>2008.0</v>
      </c>
      <c r="D2500" s="6">
        <v>65.0</v>
      </c>
      <c r="E2500" s="14">
        <v>0.3</v>
      </c>
      <c r="F2500" s="20"/>
      <c r="G2500" s="20"/>
      <c r="H2500" s="91">
        <f t="shared" si="1"/>
        <v>0.3</v>
      </c>
      <c r="I2500" s="5" t="s">
        <v>9283</v>
      </c>
      <c r="J2500" s="5" t="s">
        <v>9284</v>
      </c>
      <c r="K2500" s="5" t="s">
        <v>9285</v>
      </c>
    </row>
    <row r="2501">
      <c r="A2501" s="5" t="s">
        <v>5787</v>
      </c>
      <c r="B2501" s="5" t="s">
        <v>12221</v>
      </c>
      <c r="C2501" s="6">
        <v>2008.0</v>
      </c>
      <c r="D2501" s="19">
        <v>72.0</v>
      </c>
      <c r="E2501" s="14">
        <v>1.35</v>
      </c>
      <c r="F2501" s="20"/>
      <c r="G2501" s="20"/>
      <c r="H2501" s="91">
        <f t="shared" si="1"/>
        <v>1.35</v>
      </c>
      <c r="I2501" s="5" t="s">
        <v>6212</v>
      </c>
      <c r="J2501" s="5" t="s">
        <v>6213</v>
      </c>
      <c r="K2501" s="5" t="s">
        <v>6214</v>
      </c>
    </row>
    <row r="2502">
      <c r="A2502" s="5" t="s">
        <v>9037</v>
      </c>
      <c r="B2502" s="5" t="s">
        <v>10455</v>
      </c>
      <c r="C2502" s="6">
        <v>2008.0</v>
      </c>
      <c r="D2502" s="6">
        <v>75.0</v>
      </c>
      <c r="E2502" s="14">
        <v>0.33</v>
      </c>
      <c r="F2502" s="20"/>
      <c r="G2502" s="20"/>
      <c r="H2502" s="91">
        <f t="shared" si="1"/>
        <v>0.33</v>
      </c>
      <c r="I2502" s="5" t="s">
        <v>9286</v>
      </c>
      <c r="J2502" s="5" t="s">
        <v>9287</v>
      </c>
      <c r="K2502" s="5" t="s">
        <v>9288</v>
      </c>
    </row>
    <row r="2503">
      <c r="A2503" s="5" t="s">
        <v>2362</v>
      </c>
      <c r="B2503" s="5" t="s">
        <v>12219</v>
      </c>
      <c r="C2503" s="6">
        <v>2008.0</v>
      </c>
      <c r="D2503" s="19">
        <v>76.0</v>
      </c>
      <c r="E2503" s="14">
        <v>0.93</v>
      </c>
      <c r="F2503" s="20"/>
      <c r="G2503" s="20"/>
      <c r="H2503" s="91">
        <f t="shared" si="1"/>
        <v>0.93</v>
      </c>
      <c r="I2503" s="5" t="s">
        <v>3400</v>
      </c>
      <c r="J2503" s="5" t="s">
        <v>3401</v>
      </c>
      <c r="K2503" s="5" t="s">
        <v>3402</v>
      </c>
    </row>
    <row r="2504">
      <c r="A2504" s="5" t="s">
        <v>7642</v>
      </c>
      <c r="B2504" s="5" t="s">
        <v>11843</v>
      </c>
      <c r="C2504" s="6">
        <v>2008.0</v>
      </c>
      <c r="D2504" s="6">
        <v>79.0</v>
      </c>
      <c r="E2504" s="14">
        <v>0.32</v>
      </c>
      <c r="F2504" s="20"/>
      <c r="G2504" s="20"/>
      <c r="H2504" s="91">
        <f t="shared" si="1"/>
        <v>0.32</v>
      </c>
      <c r="I2504" s="5" t="s">
        <v>9289</v>
      </c>
      <c r="J2504" s="5" t="s">
        <v>9290</v>
      </c>
      <c r="K2504" s="5" t="s">
        <v>9291</v>
      </c>
    </row>
    <row r="2505">
      <c r="A2505" s="5" t="s">
        <v>5896</v>
      </c>
      <c r="B2505" s="5" t="s">
        <v>12222</v>
      </c>
      <c r="C2505" s="6">
        <v>2008.0</v>
      </c>
      <c r="D2505" s="19">
        <v>90.0</v>
      </c>
      <c r="E2505" s="14">
        <v>0.5</v>
      </c>
      <c r="F2505" s="20"/>
      <c r="G2505" s="20"/>
      <c r="H2505" s="91">
        <f t="shared" si="1"/>
        <v>0.5</v>
      </c>
      <c r="I2505" s="5" t="s">
        <v>6215</v>
      </c>
      <c r="J2505" s="5" t="s">
        <v>6216</v>
      </c>
      <c r="K2505" s="5" t="s">
        <v>6217</v>
      </c>
    </row>
    <row r="2506">
      <c r="A2506" s="5" t="s">
        <v>7851</v>
      </c>
      <c r="B2506" s="5" t="s">
        <v>11863</v>
      </c>
      <c r="C2506" s="6">
        <v>2008.0</v>
      </c>
      <c r="D2506" s="6">
        <v>93.0</v>
      </c>
      <c r="E2506" s="14">
        <v>0.3</v>
      </c>
      <c r="F2506" s="20"/>
      <c r="G2506" s="20"/>
      <c r="H2506" s="91">
        <f t="shared" si="1"/>
        <v>0.3</v>
      </c>
      <c r="I2506" s="5" t="s">
        <v>9292</v>
      </c>
      <c r="J2506" s="5" t="s">
        <v>9293</v>
      </c>
      <c r="K2506" s="5" t="s">
        <v>9294</v>
      </c>
    </row>
    <row r="2507">
      <c r="A2507" s="5" t="s">
        <v>7239</v>
      </c>
      <c r="B2507" s="5" t="s">
        <v>11843</v>
      </c>
      <c r="C2507" s="6">
        <v>2008.0</v>
      </c>
      <c r="D2507" s="6">
        <v>105.0</v>
      </c>
      <c r="E2507" s="14">
        <v>0.85</v>
      </c>
      <c r="F2507" s="20"/>
      <c r="G2507" s="20"/>
      <c r="H2507" s="91">
        <f t="shared" si="1"/>
        <v>0.85</v>
      </c>
      <c r="I2507" s="5" t="s">
        <v>9295</v>
      </c>
      <c r="J2507" s="5" t="s">
        <v>9296</v>
      </c>
      <c r="K2507" s="5" t="s">
        <v>9297</v>
      </c>
    </row>
    <row r="2508">
      <c r="A2508" s="5" t="s">
        <v>8336</v>
      </c>
      <c r="B2508" s="5" t="s">
        <v>11855</v>
      </c>
      <c r="C2508" s="6">
        <v>2008.0</v>
      </c>
      <c r="D2508" s="6">
        <v>120.0</v>
      </c>
      <c r="E2508" s="14">
        <v>0.3</v>
      </c>
      <c r="F2508" s="20"/>
      <c r="G2508" s="20"/>
      <c r="H2508" s="91">
        <f t="shared" si="1"/>
        <v>0.3</v>
      </c>
      <c r="I2508" s="5" t="s">
        <v>9298</v>
      </c>
      <c r="J2508" s="5" t="s">
        <v>9299</v>
      </c>
      <c r="K2508" s="5" t="s">
        <v>9300</v>
      </c>
    </row>
    <row r="2509">
      <c r="A2509" s="5" t="s">
        <v>8656</v>
      </c>
      <c r="B2509" s="5" t="s">
        <v>11843</v>
      </c>
      <c r="C2509" s="6">
        <v>2008.0</v>
      </c>
      <c r="D2509" s="6">
        <v>125.0</v>
      </c>
      <c r="E2509" s="14">
        <v>0.3</v>
      </c>
      <c r="F2509" s="20"/>
      <c r="G2509" s="20"/>
      <c r="H2509" s="91">
        <f t="shared" si="1"/>
        <v>0.3</v>
      </c>
      <c r="I2509" s="5" t="s">
        <v>9301</v>
      </c>
      <c r="J2509" s="5" t="s">
        <v>9302</v>
      </c>
      <c r="K2509" s="5" t="s">
        <v>9303</v>
      </c>
    </row>
    <row r="2510">
      <c r="A2510" s="5" t="s">
        <v>8954</v>
      </c>
      <c r="B2510" s="5" t="s">
        <v>10455</v>
      </c>
      <c r="C2510" s="6">
        <v>2008.0</v>
      </c>
      <c r="D2510" s="6">
        <v>136.0</v>
      </c>
      <c r="E2510" s="14">
        <v>0.4</v>
      </c>
      <c r="F2510" s="20"/>
      <c r="G2510" s="20"/>
      <c r="H2510" s="91">
        <f t="shared" si="1"/>
        <v>0.4</v>
      </c>
      <c r="I2510" s="5" t="s">
        <v>9304</v>
      </c>
      <c r="J2510" s="5" t="s">
        <v>9305</v>
      </c>
      <c r="K2510" s="5" t="s">
        <v>9306</v>
      </c>
    </row>
    <row r="2511">
      <c r="A2511" s="5" t="s">
        <v>8332</v>
      </c>
      <c r="B2511" s="5" t="s">
        <v>11843</v>
      </c>
      <c r="C2511" s="6">
        <v>2008.0</v>
      </c>
      <c r="D2511" s="6">
        <v>170.0</v>
      </c>
      <c r="E2511" s="14">
        <v>0.35</v>
      </c>
      <c r="F2511" s="20"/>
      <c r="G2511" s="20"/>
      <c r="H2511" s="91">
        <f t="shared" si="1"/>
        <v>0.35</v>
      </c>
      <c r="I2511" s="5" t="s">
        <v>9307</v>
      </c>
      <c r="J2511" s="5" t="s">
        <v>9308</v>
      </c>
      <c r="K2511" s="5" t="s">
        <v>9309</v>
      </c>
    </row>
    <row r="2512">
      <c r="A2512" s="5" t="s">
        <v>8046</v>
      </c>
      <c r="B2512" s="5" t="s">
        <v>11843</v>
      </c>
      <c r="C2512" s="6">
        <v>2008.0</v>
      </c>
      <c r="D2512" s="6">
        <v>195.0</v>
      </c>
      <c r="E2512" s="14">
        <v>0.35</v>
      </c>
      <c r="F2512" s="20"/>
      <c r="G2512" s="20"/>
      <c r="H2512" s="91">
        <f t="shared" si="1"/>
        <v>0.35</v>
      </c>
      <c r="I2512" s="5" t="s">
        <v>9310</v>
      </c>
      <c r="J2512" s="5" t="s">
        <v>9311</v>
      </c>
      <c r="K2512" s="5" t="s">
        <v>9312</v>
      </c>
    </row>
    <row r="2513">
      <c r="A2513" s="5" t="s">
        <v>2804</v>
      </c>
      <c r="B2513" s="5" t="s">
        <v>11838</v>
      </c>
      <c r="C2513" s="6">
        <v>2008.0</v>
      </c>
      <c r="D2513" s="19">
        <v>199.0</v>
      </c>
      <c r="E2513" s="14">
        <v>0.28</v>
      </c>
      <c r="F2513" s="20"/>
      <c r="G2513" s="20"/>
      <c r="H2513" s="91">
        <f t="shared" si="1"/>
        <v>0.28</v>
      </c>
      <c r="I2513" s="5" t="s">
        <v>3404</v>
      </c>
      <c r="J2513" s="5" t="s">
        <v>3405</v>
      </c>
      <c r="K2513" s="5" t="s">
        <v>3406</v>
      </c>
    </row>
    <row r="2514">
      <c r="A2514" s="5" t="s">
        <v>7873</v>
      </c>
      <c r="B2514" s="5" t="s">
        <v>11855</v>
      </c>
      <c r="C2514" s="6">
        <v>2008.0</v>
      </c>
      <c r="D2514" s="6">
        <v>200.0</v>
      </c>
      <c r="E2514" s="14">
        <v>0.5</v>
      </c>
      <c r="F2514" s="20"/>
      <c r="G2514" s="20"/>
      <c r="H2514" s="91">
        <f t="shared" si="1"/>
        <v>0.5</v>
      </c>
      <c r="I2514" s="5" t="s">
        <v>9313</v>
      </c>
      <c r="J2514" s="5" t="s">
        <v>9314</v>
      </c>
      <c r="K2514" s="5" t="s">
        <v>9315</v>
      </c>
    </row>
    <row r="2515">
      <c r="A2515" s="5" t="s">
        <v>8778</v>
      </c>
      <c r="B2515" s="5" t="s">
        <v>11855</v>
      </c>
      <c r="C2515" s="6">
        <v>2008.0</v>
      </c>
      <c r="D2515" s="6">
        <v>224.0</v>
      </c>
      <c r="E2515" s="14">
        <v>0.3</v>
      </c>
      <c r="F2515" s="20"/>
      <c r="G2515" s="20"/>
      <c r="H2515" s="91">
        <f t="shared" si="1"/>
        <v>0.3</v>
      </c>
      <c r="I2515" s="5" t="s">
        <v>9316</v>
      </c>
      <c r="J2515" s="5" t="s">
        <v>9317</v>
      </c>
      <c r="K2515" s="5" t="s">
        <v>9318</v>
      </c>
    </row>
    <row r="2516">
      <c r="A2516" s="5" t="s">
        <v>2812</v>
      </c>
      <c r="B2516" s="5" t="s">
        <v>12219</v>
      </c>
      <c r="C2516" s="6">
        <v>2008.0</v>
      </c>
      <c r="D2516" s="19">
        <v>230.0</v>
      </c>
      <c r="E2516" s="14">
        <v>0.4</v>
      </c>
      <c r="F2516" s="6">
        <v>1.0</v>
      </c>
      <c r="G2516" s="5" t="s">
        <v>1561</v>
      </c>
      <c r="H2516" s="20">
        <f t="shared" si="1"/>
        <v>0</v>
      </c>
      <c r="I2516" s="5" t="s">
        <v>3407</v>
      </c>
      <c r="J2516" s="5" t="s">
        <v>3408</v>
      </c>
      <c r="K2516" s="5" t="s">
        <v>3409</v>
      </c>
    </row>
    <row r="2517">
      <c r="A2517" s="5" t="s">
        <v>2427</v>
      </c>
      <c r="B2517" s="5" t="s">
        <v>12219</v>
      </c>
      <c r="C2517" s="6">
        <v>2008.0</v>
      </c>
      <c r="D2517" s="19">
        <v>240.0</v>
      </c>
      <c r="E2517" s="14">
        <v>0.35</v>
      </c>
      <c r="F2517" s="20"/>
      <c r="G2517" s="20"/>
      <c r="H2517" s="91">
        <f t="shared" si="1"/>
        <v>0.35</v>
      </c>
      <c r="I2517" s="5" t="s">
        <v>3410</v>
      </c>
      <c r="J2517" s="5" t="s">
        <v>3411</v>
      </c>
      <c r="K2517" s="5" t="s">
        <v>3412</v>
      </c>
    </row>
    <row r="2518">
      <c r="A2518" s="5" t="s">
        <v>8039</v>
      </c>
      <c r="B2518" s="5" t="s">
        <v>11873</v>
      </c>
      <c r="C2518" s="6">
        <v>2008.0</v>
      </c>
      <c r="D2518" s="6">
        <v>305.0</v>
      </c>
      <c r="E2518" s="14">
        <v>0.3</v>
      </c>
      <c r="F2518" s="20"/>
      <c r="G2518" s="20"/>
      <c r="H2518" s="91">
        <f t="shared" si="1"/>
        <v>0.3</v>
      </c>
      <c r="I2518" s="5" t="s">
        <v>9322</v>
      </c>
      <c r="J2518" s="5" t="s">
        <v>9323</v>
      </c>
      <c r="K2518" s="5" t="s">
        <v>9324</v>
      </c>
    </row>
    <row r="2519">
      <c r="A2519" s="5" t="s">
        <v>9325</v>
      </c>
      <c r="B2519" s="5" t="s">
        <v>10455</v>
      </c>
      <c r="C2519" s="6">
        <v>2008.0</v>
      </c>
      <c r="D2519" s="6">
        <v>319.0</v>
      </c>
      <c r="E2519" s="14">
        <v>5.3</v>
      </c>
      <c r="F2519" s="20"/>
      <c r="G2519" s="20"/>
      <c r="H2519" s="91">
        <f t="shared" si="1"/>
        <v>5.3</v>
      </c>
      <c r="I2519" s="5" t="s">
        <v>9327</v>
      </c>
      <c r="J2519" s="5" t="s">
        <v>9328</v>
      </c>
      <c r="K2519" s="5" t="s">
        <v>9329</v>
      </c>
    </row>
    <row r="2520">
      <c r="A2520" s="5" t="s">
        <v>3019</v>
      </c>
      <c r="B2520" s="5" t="s">
        <v>11838</v>
      </c>
      <c r="C2520" s="6">
        <v>2008.0</v>
      </c>
      <c r="D2520" s="19">
        <v>320.0</v>
      </c>
      <c r="E2520" s="14">
        <v>1.28</v>
      </c>
      <c r="F2520" s="20"/>
      <c r="G2520" s="20"/>
      <c r="H2520" s="91">
        <f t="shared" si="1"/>
        <v>1.28</v>
      </c>
      <c r="I2520" s="5" t="s">
        <v>3413</v>
      </c>
      <c r="J2520" s="5" t="s">
        <v>3414</v>
      </c>
      <c r="K2520" s="5" t="s">
        <v>3415</v>
      </c>
    </row>
    <row r="2521">
      <c r="A2521" s="5" t="s">
        <v>9072</v>
      </c>
      <c r="B2521" s="5" t="s">
        <v>11843</v>
      </c>
      <c r="C2521" s="6">
        <v>2008.0</v>
      </c>
      <c r="D2521" s="6">
        <v>340.0</v>
      </c>
      <c r="E2521" s="14">
        <v>0.56</v>
      </c>
      <c r="F2521" s="20"/>
      <c r="G2521" s="20"/>
      <c r="H2521" s="91">
        <f t="shared" si="1"/>
        <v>0.56</v>
      </c>
      <c r="I2521" s="5" t="s">
        <v>9330</v>
      </c>
      <c r="J2521" s="5" t="s">
        <v>9331</v>
      </c>
      <c r="K2521" s="5" t="s">
        <v>9332</v>
      </c>
    </row>
    <row r="2522">
      <c r="A2522" s="5" t="s">
        <v>5716</v>
      </c>
      <c r="B2522" s="5" t="s">
        <v>12227</v>
      </c>
      <c r="C2522" s="6">
        <v>2008.0</v>
      </c>
      <c r="D2522" s="19">
        <v>349.0</v>
      </c>
      <c r="E2522" s="14">
        <v>0.6</v>
      </c>
      <c r="F2522" s="20"/>
      <c r="G2522" s="20"/>
      <c r="H2522" s="91">
        <f t="shared" si="1"/>
        <v>0.6</v>
      </c>
      <c r="I2522" s="5" t="s">
        <v>6218</v>
      </c>
      <c r="J2522" s="5" t="s">
        <v>6219</v>
      </c>
      <c r="K2522" s="5" t="s">
        <v>6220</v>
      </c>
    </row>
    <row r="2523">
      <c r="A2523" s="5" t="s">
        <v>8866</v>
      </c>
      <c r="B2523" s="5" t="s">
        <v>11843</v>
      </c>
      <c r="C2523" s="6">
        <v>2008.0</v>
      </c>
      <c r="D2523" s="6">
        <v>350.0</v>
      </c>
      <c r="E2523" s="14">
        <v>0.45</v>
      </c>
      <c r="F2523" s="20"/>
      <c r="G2523" s="20"/>
      <c r="H2523" s="91">
        <f t="shared" si="1"/>
        <v>0.45</v>
      </c>
      <c r="I2523" s="5" t="s">
        <v>9333</v>
      </c>
      <c r="J2523" s="5" t="s">
        <v>9334</v>
      </c>
      <c r="K2523" s="5" t="s">
        <v>9335</v>
      </c>
    </row>
    <row r="2524">
      <c r="A2524" s="5" t="s">
        <v>2808</v>
      </c>
      <c r="B2524" s="5" t="s">
        <v>11838</v>
      </c>
      <c r="C2524" s="6">
        <v>2008.0</v>
      </c>
      <c r="D2524" s="19">
        <v>360.0</v>
      </c>
      <c r="E2524" s="14">
        <v>0.39</v>
      </c>
      <c r="F2524" s="20"/>
      <c r="G2524" s="20"/>
      <c r="H2524" s="91">
        <f t="shared" si="1"/>
        <v>0.39</v>
      </c>
      <c r="I2524" s="5" t="s">
        <v>3416</v>
      </c>
      <c r="J2524" s="5" t="s">
        <v>3417</v>
      </c>
      <c r="K2524" s="5" t="s">
        <v>3418</v>
      </c>
    </row>
    <row r="2525">
      <c r="A2525" s="5" t="s">
        <v>2227</v>
      </c>
      <c r="B2525" s="5" t="s">
        <v>12219</v>
      </c>
      <c r="C2525" s="6">
        <v>2008.0</v>
      </c>
      <c r="D2525" s="19">
        <v>396.0</v>
      </c>
      <c r="E2525" s="14">
        <v>1.18</v>
      </c>
      <c r="F2525" s="20"/>
      <c r="G2525" s="20"/>
      <c r="H2525" s="91">
        <f t="shared" si="1"/>
        <v>1.18</v>
      </c>
      <c r="I2525" s="5" t="s">
        <v>3419</v>
      </c>
      <c r="J2525" s="5" t="s">
        <v>3420</v>
      </c>
      <c r="K2525" s="5" t="s">
        <v>3421</v>
      </c>
    </row>
    <row r="2526">
      <c r="A2526" s="5" t="s">
        <v>2498</v>
      </c>
      <c r="B2526" s="5" t="s">
        <v>12219</v>
      </c>
      <c r="C2526" s="6">
        <v>2008.0</v>
      </c>
      <c r="D2526" s="19">
        <v>440.0</v>
      </c>
      <c r="E2526" s="14">
        <v>0.5</v>
      </c>
      <c r="F2526" s="20"/>
      <c r="G2526" s="20"/>
      <c r="H2526" s="91">
        <f t="shared" si="1"/>
        <v>0.5</v>
      </c>
      <c r="I2526" s="5" t="s">
        <v>3422</v>
      </c>
      <c r="J2526" s="5" t="s">
        <v>3423</v>
      </c>
      <c r="K2526" s="5" t="s">
        <v>3424</v>
      </c>
    </row>
    <row r="2527">
      <c r="A2527" s="5" t="s">
        <v>2449</v>
      </c>
      <c r="B2527" s="5" t="s">
        <v>12219</v>
      </c>
      <c r="C2527" s="6">
        <v>2008.0</v>
      </c>
      <c r="D2527" s="19">
        <v>455.0</v>
      </c>
      <c r="E2527" s="14">
        <v>1.75</v>
      </c>
      <c r="F2527" s="20"/>
      <c r="G2527" s="20"/>
      <c r="H2527" s="91">
        <f t="shared" si="1"/>
        <v>1.75</v>
      </c>
      <c r="I2527" s="5" t="s">
        <v>3425</v>
      </c>
      <c r="J2527" s="5" t="s">
        <v>3426</v>
      </c>
      <c r="K2527" s="5" t="s">
        <v>3427</v>
      </c>
    </row>
    <row r="2528">
      <c r="A2528" s="5" t="s">
        <v>8950</v>
      </c>
      <c r="B2528" s="5" t="s">
        <v>11843</v>
      </c>
      <c r="C2528" s="6">
        <v>2008.0</v>
      </c>
      <c r="D2528" s="6">
        <v>460.0</v>
      </c>
      <c r="E2528" s="14">
        <v>0.53</v>
      </c>
      <c r="F2528" s="20"/>
      <c r="G2528" s="20"/>
      <c r="H2528" s="91">
        <f t="shared" si="1"/>
        <v>0.53</v>
      </c>
      <c r="I2528" s="5" t="s">
        <v>9336</v>
      </c>
      <c r="J2528" s="5" t="s">
        <v>9337</v>
      </c>
      <c r="K2528" s="5" t="s">
        <v>9338</v>
      </c>
    </row>
    <row r="2529">
      <c r="A2529" s="5" t="s">
        <v>3024</v>
      </c>
      <c r="B2529" s="5" t="s">
        <v>11818</v>
      </c>
      <c r="C2529" s="6">
        <v>2008.0</v>
      </c>
      <c r="D2529" s="19">
        <v>490.0</v>
      </c>
      <c r="E2529" s="14">
        <v>1.01</v>
      </c>
      <c r="F2529" s="20"/>
      <c r="G2529" s="20"/>
      <c r="H2529" s="91">
        <f t="shared" si="1"/>
        <v>1.01</v>
      </c>
      <c r="I2529" s="5" t="s">
        <v>3428</v>
      </c>
      <c r="J2529" s="5" t="s">
        <v>3429</v>
      </c>
      <c r="K2529" s="5" t="s">
        <v>3430</v>
      </c>
    </row>
    <row r="2530">
      <c r="A2530" s="5" t="s">
        <v>2337</v>
      </c>
      <c r="B2530" s="5" t="s">
        <v>12219</v>
      </c>
      <c r="C2530" s="6">
        <v>2008.0</v>
      </c>
      <c r="D2530" s="19">
        <v>500.0</v>
      </c>
      <c r="E2530" s="14">
        <v>1.13</v>
      </c>
      <c r="F2530" s="20"/>
      <c r="G2530" s="20"/>
      <c r="H2530" s="91">
        <f t="shared" si="1"/>
        <v>1.13</v>
      </c>
      <c r="I2530" s="5" t="s">
        <v>3431</v>
      </c>
      <c r="J2530" s="5" t="s">
        <v>3432</v>
      </c>
      <c r="K2530" s="5" t="s">
        <v>3433</v>
      </c>
    </row>
    <row r="2531">
      <c r="A2531" s="5" t="s">
        <v>3266</v>
      </c>
      <c r="B2531" s="5" t="s">
        <v>11818</v>
      </c>
      <c r="C2531" s="6">
        <v>2008.0</v>
      </c>
      <c r="D2531" s="19">
        <v>510.0</v>
      </c>
      <c r="E2531" s="14">
        <v>0.4</v>
      </c>
      <c r="F2531" s="20"/>
      <c r="G2531" s="20"/>
      <c r="H2531" s="91">
        <f t="shared" si="1"/>
        <v>0.4</v>
      </c>
      <c r="I2531" s="5" t="s">
        <v>3434</v>
      </c>
      <c r="J2531" s="5" t="s">
        <v>3435</v>
      </c>
      <c r="K2531" s="5" t="s">
        <v>3436</v>
      </c>
    </row>
    <row r="2532">
      <c r="A2532" s="5" t="s">
        <v>2207</v>
      </c>
      <c r="B2532" s="5" t="s">
        <v>12219</v>
      </c>
      <c r="C2532" s="6">
        <v>2008.0</v>
      </c>
      <c r="D2532" s="19">
        <v>540.0</v>
      </c>
      <c r="E2532" s="14">
        <v>0.78</v>
      </c>
      <c r="F2532" s="20"/>
      <c r="G2532" s="20"/>
      <c r="H2532" s="91">
        <f t="shared" si="1"/>
        <v>0.78</v>
      </c>
      <c r="I2532" s="5" t="s">
        <v>3437</v>
      </c>
      <c r="J2532" s="5" t="s">
        <v>3438</v>
      </c>
      <c r="K2532" s="5" t="s">
        <v>3439</v>
      </c>
    </row>
    <row r="2533">
      <c r="A2533" s="5" t="s">
        <v>7653</v>
      </c>
      <c r="B2533" s="5" t="s">
        <v>11843</v>
      </c>
      <c r="C2533" s="6">
        <v>2008.0</v>
      </c>
      <c r="D2533" s="6">
        <v>550.0</v>
      </c>
      <c r="E2533" s="14">
        <v>0.45</v>
      </c>
      <c r="F2533" s="20"/>
      <c r="G2533" s="20"/>
      <c r="H2533" s="91">
        <f t="shared" si="1"/>
        <v>0.45</v>
      </c>
      <c r="I2533" s="5" t="s">
        <v>9339</v>
      </c>
      <c r="J2533" s="5" t="s">
        <v>9340</v>
      </c>
      <c r="K2533" s="5" t="s">
        <v>9341</v>
      </c>
    </row>
    <row r="2534">
      <c r="A2534" s="5" t="s">
        <v>2234</v>
      </c>
      <c r="B2534" s="5" t="s">
        <v>12219</v>
      </c>
      <c r="C2534" s="6">
        <v>2008.0</v>
      </c>
      <c r="D2534" s="19">
        <v>580.0</v>
      </c>
      <c r="E2534" s="14">
        <v>1.5</v>
      </c>
      <c r="F2534" s="20"/>
      <c r="G2534" s="20"/>
      <c r="H2534" s="91">
        <f t="shared" si="1"/>
        <v>1.5</v>
      </c>
      <c r="I2534" s="5" t="s">
        <v>3440</v>
      </c>
      <c r="J2534" s="5" t="s">
        <v>3441</v>
      </c>
      <c r="K2534" s="5" t="s">
        <v>3442</v>
      </c>
    </row>
    <row r="2535">
      <c r="A2535" s="5" t="s">
        <v>2650</v>
      </c>
      <c r="B2535" s="5" t="s">
        <v>12219</v>
      </c>
      <c r="C2535" s="6">
        <v>2008.0</v>
      </c>
      <c r="D2535" s="19">
        <v>590.0</v>
      </c>
      <c r="E2535" s="14">
        <v>1.0</v>
      </c>
      <c r="F2535" s="20"/>
      <c r="G2535" s="20"/>
      <c r="H2535" s="91">
        <f t="shared" si="1"/>
        <v>1</v>
      </c>
      <c r="I2535" s="5" t="s">
        <v>3443</v>
      </c>
      <c r="J2535" s="5" t="s">
        <v>3444</v>
      </c>
      <c r="K2535" s="5" t="s">
        <v>3445</v>
      </c>
    </row>
    <row r="2536">
      <c r="A2536" s="5" t="s">
        <v>2172</v>
      </c>
      <c r="B2536" s="5" t="s">
        <v>12219</v>
      </c>
      <c r="C2536" s="6">
        <v>2008.0</v>
      </c>
      <c r="D2536" s="19">
        <v>600.0</v>
      </c>
      <c r="E2536" s="14">
        <v>0.88</v>
      </c>
      <c r="F2536" s="20"/>
      <c r="G2536" s="20"/>
      <c r="H2536" s="91">
        <f t="shared" si="1"/>
        <v>0.88</v>
      </c>
      <c r="I2536" s="5" t="s">
        <v>3446</v>
      </c>
      <c r="J2536" s="5" t="s">
        <v>3447</v>
      </c>
      <c r="K2536" s="5" t="s">
        <v>3448</v>
      </c>
    </row>
    <row r="2537">
      <c r="A2537" s="5" t="s">
        <v>8245</v>
      </c>
      <c r="B2537" s="5" t="s">
        <v>11855</v>
      </c>
      <c r="C2537" s="6">
        <v>2008.0</v>
      </c>
      <c r="D2537" s="6">
        <v>610.0</v>
      </c>
      <c r="E2537" s="14">
        <v>0.5</v>
      </c>
      <c r="F2537" s="20"/>
      <c r="G2537" s="20"/>
      <c r="H2537" s="91">
        <f t="shared" si="1"/>
        <v>0.5</v>
      </c>
      <c r="I2537" s="5" t="s">
        <v>9342</v>
      </c>
      <c r="J2537" s="5" t="s">
        <v>9343</v>
      </c>
      <c r="K2537" s="5" t="s">
        <v>9344</v>
      </c>
    </row>
    <row r="2538">
      <c r="A2538" s="5" t="s">
        <v>7590</v>
      </c>
      <c r="B2538" s="5" t="s">
        <v>11855</v>
      </c>
      <c r="C2538" s="6">
        <v>2008.0</v>
      </c>
      <c r="D2538" s="6">
        <v>620.0</v>
      </c>
      <c r="E2538" s="14">
        <v>0.33</v>
      </c>
      <c r="F2538" s="20"/>
      <c r="G2538" s="20"/>
      <c r="H2538" s="91">
        <f t="shared" si="1"/>
        <v>0.33</v>
      </c>
      <c r="I2538" s="5" t="s">
        <v>9345</v>
      </c>
      <c r="J2538" s="5" t="s">
        <v>9346</v>
      </c>
      <c r="K2538" s="5" t="s">
        <v>9347</v>
      </c>
    </row>
    <row r="2539">
      <c r="A2539" s="5" t="s">
        <v>2121</v>
      </c>
      <c r="B2539" s="5" t="s">
        <v>12219</v>
      </c>
      <c r="C2539" s="6">
        <v>2008.0</v>
      </c>
      <c r="D2539" s="19">
        <v>625.0</v>
      </c>
      <c r="E2539" s="14">
        <v>1.1</v>
      </c>
      <c r="F2539" s="20"/>
      <c r="G2539" s="20"/>
      <c r="H2539" s="91">
        <f t="shared" si="1"/>
        <v>1.1</v>
      </c>
      <c r="I2539" s="5" t="s">
        <v>3449</v>
      </c>
      <c r="J2539" s="5" t="s">
        <v>3450</v>
      </c>
      <c r="K2539" s="5" t="s">
        <v>3451</v>
      </c>
    </row>
    <row r="2540">
      <c r="A2540" s="5" t="s">
        <v>2261</v>
      </c>
      <c r="B2540" s="5" t="s">
        <v>12219</v>
      </c>
      <c r="C2540" s="6">
        <v>2008.0</v>
      </c>
      <c r="D2540" s="19">
        <v>650.0</v>
      </c>
      <c r="E2540" s="14">
        <v>1.05</v>
      </c>
      <c r="F2540" s="20"/>
      <c r="G2540" s="20"/>
      <c r="H2540" s="91">
        <f t="shared" si="1"/>
        <v>1.05</v>
      </c>
      <c r="I2540" s="5" t="s">
        <v>3452</v>
      </c>
      <c r="J2540" s="5" t="s">
        <v>3453</v>
      </c>
      <c r="K2540" s="5" t="s">
        <v>3454</v>
      </c>
    </row>
    <row r="2541">
      <c r="A2541" s="5" t="s">
        <v>8508</v>
      </c>
      <c r="B2541" s="5" t="s">
        <v>11843</v>
      </c>
      <c r="C2541" s="6">
        <v>2009.0</v>
      </c>
      <c r="D2541" s="6">
        <v>1.0</v>
      </c>
      <c r="E2541" s="14">
        <v>0.95</v>
      </c>
      <c r="F2541" s="20"/>
      <c r="G2541" s="20"/>
      <c r="H2541" s="91">
        <f t="shared" si="1"/>
        <v>0.95</v>
      </c>
      <c r="I2541" s="5" t="s">
        <v>9351</v>
      </c>
      <c r="J2541" s="5" t="s">
        <v>9352</v>
      </c>
      <c r="K2541" s="5" t="s">
        <v>9353</v>
      </c>
    </row>
    <row r="2542">
      <c r="A2542" s="5" t="s">
        <v>7642</v>
      </c>
      <c r="B2542" s="5" t="s">
        <v>11843</v>
      </c>
      <c r="C2542" s="6">
        <v>2009.0</v>
      </c>
      <c r="D2542" s="6">
        <v>2.0</v>
      </c>
      <c r="E2542" s="14">
        <v>0.75</v>
      </c>
      <c r="F2542" s="20"/>
      <c r="G2542" s="20"/>
      <c r="H2542" s="91">
        <f t="shared" si="1"/>
        <v>0.75</v>
      </c>
      <c r="I2542" s="5" t="s">
        <v>9354</v>
      </c>
      <c r="J2542" s="5" t="s">
        <v>9355</v>
      </c>
      <c r="K2542" s="5" t="s">
        <v>9356</v>
      </c>
    </row>
    <row r="2543">
      <c r="A2543" s="5" t="s">
        <v>2261</v>
      </c>
      <c r="B2543" s="5" t="s">
        <v>12219</v>
      </c>
      <c r="C2543" s="6">
        <v>2009.0</v>
      </c>
      <c r="D2543" s="19">
        <v>24.0</v>
      </c>
      <c r="E2543" s="14">
        <v>0.65</v>
      </c>
      <c r="F2543" s="20"/>
      <c r="G2543" s="20"/>
      <c r="H2543" s="91">
        <f t="shared" si="1"/>
        <v>0.65</v>
      </c>
      <c r="I2543" s="5" t="s">
        <v>3465</v>
      </c>
      <c r="J2543" s="5" t="s">
        <v>3466</v>
      </c>
      <c r="K2543" s="5" t="s">
        <v>3467</v>
      </c>
    </row>
    <row r="2544">
      <c r="A2544" s="5" t="s">
        <v>2234</v>
      </c>
      <c r="B2544" s="5" t="s">
        <v>12219</v>
      </c>
      <c r="C2544" s="6">
        <v>2009.0</v>
      </c>
      <c r="D2544" s="19">
        <v>30.0</v>
      </c>
      <c r="E2544" s="14">
        <v>0.87</v>
      </c>
      <c r="F2544" s="20"/>
      <c r="G2544" s="20"/>
      <c r="H2544" s="91">
        <f t="shared" si="1"/>
        <v>0.87</v>
      </c>
      <c r="I2544" s="5" t="s">
        <v>3468</v>
      </c>
      <c r="J2544" s="5" t="s">
        <v>3469</v>
      </c>
      <c r="K2544" s="5" t="s">
        <v>3470</v>
      </c>
    </row>
    <row r="2545">
      <c r="A2545" s="5" t="s">
        <v>5716</v>
      </c>
      <c r="B2545" s="5" t="s">
        <v>12227</v>
      </c>
      <c r="C2545" s="6">
        <v>2009.0</v>
      </c>
      <c r="D2545" s="19">
        <v>41.0</v>
      </c>
      <c r="E2545" s="14">
        <v>0.75</v>
      </c>
      <c r="F2545" s="20"/>
      <c r="G2545" s="20"/>
      <c r="H2545" s="91">
        <f t="shared" si="1"/>
        <v>0.75</v>
      </c>
      <c r="I2545" s="5" t="s">
        <v>6221</v>
      </c>
      <c r="J2545" s="5" t="s">
        <v>6222</v>
      </c>
      <c r="K2545" s="5" t="s">
        <v>6223</v>
      </c>
    </row>
    <row r="2546">
      <c r="A2546" s="5" t="s">
        <v>2808</v>
      </c>
      <c r="B2546" s="5" t="s">
        <v>11838</v>
      </c>
      <c r="C2546" s="6">
        <v>2009.0</v>
      </c>
      <c r="D2546" s="19">
        <v>50.0</v>
      </c>
      <c r="E2546" s="14">
        <v>0.4</v>
      </c>
      <c r="F2546" s="20"/>
      <c r="G2546" s="20"/>
      <c r="H2546" s="91">
        <f t="shared" si="1"/>
        <v>0.4</v>
      </c>
      <c r="I2546" s="5" t="s">
        <v>3471</v>
      </c>
      <c r="J2546" s="5" t="s">
        <v>3472</v>
      </c>
      <c r="K2546" s="5" t="s">
        <v>3473</v>
      </c>
    </row>
    <row r="2547">
      <c r="A2547" s="5" t="s">
        <v>2650</v>
      </c>
      <c r="B2547" s="5" t="s">
        <v>12219</v>
      </c>
      <c r="C2547" s="6">
        <v>2009.0</v>
      </c>
      <c r="D2547" s="19">
        <v>60.0</v>
      </c>
      <c r="E2547" s="14">
        <v>1.0</v>
      </c>
      <c r="F2547" s="20"/>
      <c r="G2547" s="20"/>
      <c r="H2547" s="91">
        <f t="shared" si="1"/>
        <v>1</v>
      </c>
      <c r="I2547" s="5" t="s">
        <v>3474</v>
      </c>
      <c r="J2547" s="5" t="s">
        <v>3475</v>
      </c>
      <c r="K2547" s="5" t="s">
        <v>3476</v>
      </c>
    </row>
    <row r="2548">
      <c r="A2548" s="5" t="s">
        <v>8336</v>
      </c>
      <c r="B2548" s="5" t="s">
        <v>11855</v>
      </c>
      <c r="C2548" s="6">
        <v>2009.0</v>
      </c>
      <c r="D2548" s="6">
        <v>67.0</v>
      </c>
      <c r="E2548" s="14">
        <v>0.35</v>
      </c>
      <c r="F2548" s="20"/>
      <c r="G2548" s="20"/>
      <c r="H2548" s="91">
        <f t="shared" si="1"/>
        <v>0.35</v>
      </c>
      <c r="I2548" s="5" t="s">
        <v>9357</v>
      </c>
      <c r="J2548" s="5" t="s">
        <v>9358</v>
      </c>
      <c r="K2548" s="5" t="s">
        <v>9359</v>
      </c>
    </row>
    <row r="2549">
      <c r="A2549" s="5" t="s">
        <v>3266</v>
      </c>
      <c r="B2549" s="5" t="s">
        <v>11818</v>
      </c>
      <c r="C2549" s="6">
        <v>2009.0</v>
      </c>
      <c r="D2549" s="19">
        <v>85.0</v>
      </c>
      <c r="E2549" s="14">
        <v>0.5</v>
      </c>
      <c r="F2549" s="20"/>
      <c r="G2549" s="20"/>
      <c r="H2549" s="91">
        <f t="shared" si="1"/>
        <v>0.5</v>
      </c>
      <c r="I2549" s="5" t="s">
        <v>3477</v>
      </c>
      <c r="J2549" s="5" t="s">
        <v>3478</v>
      </c>
      <c r="K2549" s="5" t="s">
        <v>3479</v>
      </c>
    </row>
    <row r="2550">
      <c r="A2550" s="5" t="s">
        <v>9072</v>
      </c>
      <c r="B2550" s="5" t="s">
        <v>11843</v>
      </c>
      <c r="C2550" s="6">
        <v>2009.0</v>
      </c>
      <c r="D2550" s="6">
        <v>100.0</v>
      </c>
      <c r="E2550" s="14">
        <v>1.0</v>
      </c>
      <c r="F2550" s="20"/>
      <c r="G2550" s="20"/>
      <c r="H2550" s="91">
        <f t="shared" si="1"/>
        <v>1</v>
      </c>
      <c r="I2550" s="5" t="s">
        <v>9360</v>
      </c>
      <c r="J2550" s="5" t="s">
        <v>9361</v>
      </c>
      <c r="K2550" s="5" t="s">
        <v>9362</v>
      </c>
    </row>
    <row r="2551">
      <c r="A2551" s="5" t="s">
        <v>8866</v>
      </c>
      <c r="B2551" s="5" t="s">
        <v>11843</v>
      </c>
      <c r="C2551" s="6">
        <v>2009.0</v>
      </c>
      <c r="D2551" s="6">
        <v>120.0</v>
      </c>
      <c r="E2551" s="14">
        <v>0.5</v>
      </c>
      <c r="F2551" s="20"/>
      <c r="G2551" s="20"/>
      <c r="H2551" s="91">
        <f t="shared" si="1"/>
        <v>0.5</v>
      </c>
      <c r="I2551" s="5" t="s">
        <v>9363</v>
      </c>
      <c r="J2551" s="5" t="s">
        <v>9364</v>
      </c>
      <c r="K2551" s="5" t="s">
        <v>9365</v>
      </c>
    </row>
    <row r="2552">
      <c r="A2552" s="5" t="s">
        <v>5896</v>
      </c>
      <c r="B2552" s="5" t="s">
        <v>12222</v>
      </c>
      <c r="C2552" s="6">
        <v>2009.0</v>
      </c>
      <c r="D2552" s="19">
        <v>130.0</v>
      </c>
      <c r="E2552" s="14">
        <v>0.5</v>
      </c>
      <c r="F2552" s="20"/>
      <c r="G2552" s="20"/>
      <c r="H2552" s="91">
        <f t="shared" si="1"/>
        <v>0.5</v>
      </c>
      <c r="I2552" s="5" t="s">
        <v>6224</v>
      </c>
      <c r="J2552" s="5" t="s">
        <v>6225</v>
      </c>
      <c r="K2552" s="5" t="s">
        <v>6226</v>
      </c>
    </row>
    <row r="2553">
      <c r="A2553" s="5" t="s">
        <v>8039</v>
      </c>
      <c r="B2553" s="5" t="s">
        <v>11873</v>
      </c>
      <c r="C2553" s="6">
        <v>2009.0</v>
      </c>
      <c r="D2553" s="6">
        <v>135.0</v>
      </c>
      <c r="E2553" s="14">
        <v>0.4</v>
      </c>
      <c r="F2553" s="20"/>
      <c r="G2553" s="20"/>
      <c r="H2553" s="91">
        <f t="shared" si="1"/>
        <v>0.4</v>
      </c>
      <c r="I2553" s="5" t="s">
        <v>9366</v>
      </c>
      <c r="J2553" s="5" t="s">
        <v>9367</v>
      </c>
      <c r="K2553" s="5" t="s">
        <v>9368</v>
      </c>
    </row>
    <row r="2554">
      <c r="A2554" s="5" t="s">
        <v>8656</v>
      </c>
      <c r="B2554" s="5" t="s">
        <v>11843</v>
      </c>
      <c r="C2554" s="6">
        <v>2009.0</v>
      </c>
      <c r="D2554" s="6">
        <v>136.0</v>
      </c>
      <c r="E2554" s="14">
        <v>0.48</v>
      </c>
      <c r="F2554" s="20"/>
      <c r="G2554" s="20"/>
      <c r="H2554" s="91">
        <f t="shared" si="1"/>
        <v>0.48</v>
      </c>
      <c r="I2554" s="5" t="s">
        <v>9369</v>
      </c>
      <c r="J2554" s="5" t="s">
        <v>9370</v>
      </c>
      <c r="K2554" s="5" t="s">
        <v>9371</v>
      </c>
    </row>
    <row r="2555">
      <c r="A2555" s="5" t="s">
        <v>2812</v>
      </c>
      <c r="B2555" s="5" t="s">
        <v>12219</v>
      </c>
      <c r="C2555" s="6">
        <v>2009.0</v>
      </c>
      <c r="D2555" s="19">
        <v>155.0</v>
      </c>
      <c r="E2555" s="14">
        <v>0.63</v>
      </c>
      <c r="F2555" s="20"/>
      <c r="G2555" s="20"/>
      <c r="H2555" s="91">
        <f t="shared" si="1"/>
        <v>0.63</v>
      </c>
      <c r="I2555" s="5" t="s">
        <v>3480</v>
      </c>
      <c r="J2555" s="5" t="s">
        <v>3481</v>
      </c>
      <c r="K2555" s="5" t="s">
        <v>3482</v>
      </c>
    </row>
    <row r="2556">
      <c r="A2556" s="5" t="s">
        <v>2227</v>
      </c>
      <c r="B2556" s="5" t="s">
        <v>12219</v>
      </c>
      <c r="C2556" s="6">
        <v>2009.0</v>
      </c>
      <c r="D2556" s="19">
        <v>185.0</v>
      </c>
      <c r="E2556" s="14">
        <v>0.68</v>
      </c>
      <c r="F2556" s="20"/>
      <c r="G2556" s="20"/>
      <c r="H2556" s="91">
        <f t="shared" si="1"/>
        <v>0.68</v>
      </c>
      <c r="I2556" s="5" t="s">
        <v>3483</v>
      </c>
      <c r="J2556" s="5" t="s">
        <v>3484</v>
      </c>
      <c r="K2556" s="5" t="s">
        <v>3485</v>
      </c>
    </row>
    <row r="2557">
      <c r="A2557" s="5" t="s">
        <v>9000</v>
      </c>
      <c r="B2557" s="5" t="s">
        <v>10455</v>
      </c>
      <c r="C2557" s="6">
        <v>2009.0</v>
      </c>
      <c r="D2557" s="6">
        <v>193.0</v>
      </c>
      <c r="E2557" s="14">
        <v>0.68</v>
      </c>
      <c r="F2557" s="20"/>
      <c r="G2557" s="20"/>
      <c r="H2557" s="91">
        <f t="shared" si="1"/>
        <v>0.68</v>
      </c>
      <c r="I2557" s="5" t="s">
        <v>9378</v>
      </c>
      <c r="J2557" s="5" t="s">
        <v>9379</v>
      </c>
      <c r="K2557" s="5" t="s">
        <v>9380</v>
      </c>
    </row>
    <row r="2558">
      <c r="A2558" s="5" t="s">
        <v>8950</v>
      </c>
      <c r="B2558" s="5" t="s">
        <v>11843</v>
      </c>
      <c r="C2558" s="6">
        <v>2009.0</v>
      </c>
      <c r="D2558" s="6">
        <v>200.0</v>
      </c>
      <c r="E2558" s="14">
        <v>0.55</v>
      </c>
      <c r="F2558" s="20"/>
      <c r="G2558" s="20"/>
      <c r="H2558" s="91">
        <f t="shared" si="1"/>
        <v>0.55</v>
      </c>
      <c r="I2558" s="5" t="s">
        <v>9381</v>
      </c>
      <c r="J2558" s="5" t="s">
        <v>9382</v>
      </c>
      <c r="K2558" s="5" t="s">
        <v>9383</v>
      </c>
    </row>
    <row r="2559">
      <c r="A2559" s="5" t="s">
        <v>3460</v>
      </c>
      <c r="B2559" s="5" t="s">
        <v>11818</v>
      </c>
      <c r="C2559" s="6">
        <v>2009.0</v>
      </c>
      <c r="D2559" s="19">
        <v>224.0</v>
      </c>
      <c r="E2559" s="14">
        <v>0.5</v>
      </c>
      <c r="F2559" s="20"/>
      <c r="G2559" s="20"/>
      <c r="H2559" s="91">
        <f t="shared" si="1"/>
        <v>0.5</v>
      </c>
      <c r="I2559" s="5" t="s">
        <v>3486</v>
      </c>
      <c r="J2559" s="5" t="s">
        <v>3487</v>
      </c>
      <c r="K2559" s="5" t="s">
        <v>3488</v>
      </c>
    </row>
    <row r="2560">
      <c r="A2560" s="5" t="s">
        <v>8332</v>
      </c>
      <c r="B2560" s="5" t="s">
        <v>11843</v>
      </c>
      <c r="C2560" s="6">
        <v>2009.0</v>
      </c>
      <c r="D2560" s="6">
        <v>228.0</v>
      </c>
      <c r="E2560" s="14">
        <v>0.4</v>
      </c>
      <c r="F2560" s="20"/>
      <c r="G2560" s="20"/>
      <c r="H2560" s="91">
        <f t="shared" si="1"/>
        <v>0.4</v>
      </c>
      <c r="I2560" s="5" t="s">
        <v>9384</v>
      </c>
      <c r="J2560" s="5" t="s">
        <v>9385</v>
      </c>
      <c r="K2560" s="5" t="s">
        <v>9386</v>
      </c>
    </row>
    <row r="2561">
      <c r="A2561" s="5" t="s">
        <v>7873</v>
      </c>
      <c r="B2561" s="5" t="s">
        <v>11855</v>
      </c>
      <c r="C2561" s="6">
        <v>2009.0</v>
      </c>
      <c r="D2561" s="6">
        <v>260.0</v>
      </c>
      <c r="E2561" s="14">
        <v>0.6</v>
      </c>
      <c r="F2561" s="20"/>
      <c r="G2561" s="20"/>
      <c r="H2561" s="91">
        <f t="shared" si="1"/>
        <v>0.6</v>
      </c>
      <c r="I2561" s="5" t="s">
        <v>9387</v>
      </c>
      <c r="J2561" s="5" t="s">
        <v>9388</v>
      </c>
      <c r="K2561" s="5" t="s">
        <v>9389</v>
      </c>
    </row>
    <row r="2562">
      <c r="A2562" s="5" t="s">
        <v>2121</v>
      </c>
      <c r="B2562" s="5" t="s">
        <v>12219</v>
      </c>
      <c r="C2562" s="6">
        <v>2009.0</v>
      </c>
      <c r="D2562" s="19">
        <v>287.0</v>
      </c>
      <c r="E2562" s="14">
        <v>0.64</v>
      </c>
      <c r="F2562" s="20"/>
      <c r="G2562" s="20"/>
      <c r="H2562" s="91">
        <f t="shared" si="1"/>
        <v>0.64</v>
      </c>
      <c r="I2562" s="5" t="s">
        <v>3489</v>
      </c>
      <c r="J2562" s="5" t="s">
        <v>3490</v>
      </c>
      <c r="K2562" s="5" t="s">
        <v>3491</v>
      </c>
    </row>
    <row r="2563">
      <c r="A2563" s="5" t="s">
        <v>3024</v>
      </c>
      <c r="B2563" s="5" t="s">
        <v>11818</v>
      </c>
      <c r="C2563" s="6">
        <v>2009.0</v>
      </c>
      <c r="D2563" s="19">
        <v>290.0</v>
      </c>
      <c r="E2563" s="14">
        <v>1.5</v>
      </c>
      <c r="F2563" s="20"/>
      <c r="G2563" s="20"/>
      <c r="H2563" s="91">
        <f t="shared" si="1"/>
        <v>1.5</v>
      </c>
      <c r="I2563" s="5" t="s">
        <v>3492</v>
      </c>
      <c r="J2563" s="5" t="s">
        <v>3493</v>
      </c>
      <c r="K2563" s="5" t="s">
        <v>3494</v>
      </c>
    </row>
    <row r="2564">
      <c r="A2564" s="5" t="s">
        <v>3019</v>
      </c>
      <c r="B2564" s="5" t="s">
        <v>11838</v>
      </c>
      <c r="C2564" s="6">
        <v>2009.0</v>
      </c>
      <c r="D2564" s="19">
        <v>300.0</v>
      </c>
      <c r="E2564" s="14">
        <v>0.89</v>
      </c>
      <c r="F2564" s="20"/>
      <c r="G2564" s="20"/>
      <c r="H2564" s="91">
        <f t="shared" si="1"/>
        <v>0.89</v>
      </c>
      <c r="I2564" s="5" t="s">
        <v>3495</v>
      </c>
      <c r="J2564" s="5" t="s">
        <v>3496</v>
      </c>
      <c r="K2564" s="5" t="s">
        <v>3497</v>
      </c>
    </row>
    <row r="2565">
      <c r="A2565" s="5" t="s">
        <v>2362</v>
      </c>
      <c r="B2565" s="5" t="s">
        <v>12219</v>
      </c>
      <c r="C2565" s="6">
        <v>2009.0</v>
      </c>
      <c r="D2565" s="19">
        <v>305.0</v>
      </c>
      <c r="E2565" s="14">
        <v>0.4</v>
      </c>
      <c r="F2565" s="20"/>
      <c r="G2565" s="20"/>
      <c r="H2565" s="91">
        <f t="shared" si="1"/>
        <v>0.4</v>
      </c>
      <c r="I2565" s="5" t="s">
        <v>3498</v>
      </c>
      <c r="J2565" s="5" t="s">
        <v>3499</v>
      </c>
      <c r="K2565" s="5" t="s">
        <v>3500</v>
      </c>
    </row>
    <row r="2566">
      <c r="A2566" s="5" t="s">
        <v>2960</v>
      </c>
      <c r="B2566" s="5" t="s">
        <v>11818</v>
      </c>
      <c r="C2566" s="6">
        <v>2009.0</v>
      </c>
      <c r="D2566" s="19">
        <v>320.0</v>
      </c>
      <c r="E2566" s="14">
        <v>1.0</v>
      </c>
      <c r="F2566" s="20"/>
      <c r="G2566" s="20"/>
      <c r="H2566" s="91">
        <f t="shared" si="1"/>
        <v>1</v>
      </c>
      <c r="I2566" s="5" t="s">
        <v>3501</v>
      </c>
      <c r="J2566" s="5" t="s">
        <v>3502</v>
      </c>
      <c r="K2566" s="5" t="s">
        <v>3503</v>
      </c>
    </row>
    <row r="2567">
      <c r="A2567" s="5" t="s">
        <v>3084</v>
      </c>
      <c r="B2567" s="5" t="s">
        <v>11838</v>
      </c>
      <c r="C2567" s="6">
        <v>2009.0</v>
      </c>
      <c r="D2567" s="19">
        <v>340.0</v>
      </c>
      <c r="E2567" s="14">
        <v>1.0</v>
      </c>
      <c r="F2567" s="20"/>
      <c r="G2567" s="20"/>
      <c r="H2567" s="91">
        <f t="shared" si="1"/>
        <v>1</v>
      </c>
      <c r="I2567" s="5" t="s">
        <v>3504</v>
      </c>
      <c r="J2567" s="5" t="s">
        <v>3505</v>
      </c>
      <c r="K2567" s="5" t="s">
        <v>3506</v>
      </c>
    </row>
    <row r="2568">
      <c r="A2568" s="5" t="s">
        <v>2449</v>
      </c>
      <c r="B2568" s="5" t="s">
        <v>12219</v>
      </c>
      <c r="C2568" s="6">
        <v>2009.0</v>
      </c>
      <c r="D2568" s="19">
        <v>353.0</v>
      </c>
      <c r="E2568" s="14">
        <v>1.5</v>
      </c>
      <c r="F2568" s="20"/>
      <c r="G2568" s="20"/>
      <c r="H2568" s="91">
        <f t="shared" si="1"/>
        <v>1.5</v>
      </c>
      <c r="I2568" s="5" t="s">
        <v>3507</v>
      </c>
      <c r="J2568" s="5" t="s">
        <v>3508</v>
      </c>
      <c r="K2568" s="5" t="s">
        <v>3509</v>
      </c>
    </row>
    <row r="2569">
      <c r="A2569" s="5" t="s">
        <v>2207</v>
      </c>
      <c r="B2569" s="5" t="s">
        <v>12219</v>
      </c>
      <c r="C2569" s="6">
        <v>2009.0</v>
      </c>
      <c r="D2569" s="19">
        <v>355.0</v>
      </c>
      <c r="E2569" s="14">
        <v>1.0</v>
      </c>
      <c r="F2569" s="20"/>
      <c r="G2569" s="20"/>
      <c r="H2569" s="91">
        <f t="shared" si="1"/>
        <v>1</v>
      </c>
      <c r="I2569" s="5" t="s">
        <v>3510</v>
      </c>
      <c r="J2569" s="5" t="s">
        <v>3511</v>
      </c>
      <c r="K2569" s="5" t="s">
        <v>3512</v>
      </c>
    </row>
    <row r="2570">
      <c r="A2570" s="5" t="s">
        <v>8778</v>
      </c>
      <c r="B2570" s="5" t="s">
        <v>11855</v>
      </c>
      <c r="C2570" s="6">
        <v>2009.0</v>
      </c>
      <c r="D2570" s="6">
        <v>365.0</v>
      </c>
      <c r="E2570" s="14">
        <v>0.75</v>
      </c>
      <c r="F2570" s="20"/>
      <c r="G2570" s="20"/>
      <c r="H2570" s="91">
        <f t="shared" si="1"/>
        <v>0.75</v>
      </c>
      <c r="I2570" s="5" t="s">
        <v>9390</v>
      </c>
      <c r="J2570" s="5" t="s">
        <v>9391</v>
      </c>
      <c r="K2570" s="5" t="s">
        <v>9392</v>
      </c>
    </row>
    <row r="2571">
      <c r="A2571" s="5" t="s">
        <v>5777</v>
      </c>
      <c r="B2571" s="5" t="s">
        <v>12247</v>
      </c>
      <c r="C2571" s="6">
        <v>2009.0</v>
      </c>
      <c r="D2571" s="19">
        <v>368.0</v>
      </c>
      <c r="E2571" s="14">
        <v>0.75</v>
      </c>
      <c r="F2571" s="20"/>
      <c r="G2571" s="20"/>
      <c r="H2571" s="91">
        <f t="shared" si="1"/>
        <v>0.75</v>
      </c>
      <c r="I2571" s="5" t="s">
        <v>6227</v>
      </c>
      <c r="J2571" s="5" t="s">
        <v>6228</v>
      </c>
      <c r="K2571" s="5" t="s">
        <v>6229</v>
      </c>
    </row>
    <row r="2572">
      <c r="A2572" s="5" t="s">
        <v>9325</v>
      </c>
      <c r="B2572" s="5" t="s">
        <v>10455</v>
      </c>
      <c r="C2572" s="6">
        <v>2009.0</v>
      </c>
      <c r="D2572" s="6">
        <v>390.0</v>
      </c>
      <c r="E2572" s="14">
        <v>1.0</v>
      </c>
      <c r="F2572" s="20"/>
      <c r="G2572" s="20"/>
      <c r="H2572" s="91">
        <f t="shared" si="1"/>
        <v>1</v>
      </c>
      <c r="I2572" s="5" t="s">
        <v>9393</v>
      </c>
      <c r="J2572" s="5" t="s">
        <v>9394</v>
      </c>
      <c r="K2572" s="5" t="s">
        <v>9395</v>
      </c>
    </row>
    <row r="2573">
      <c r="A2573" s="5" t="s">
        <v>8046</v>
      </c>
      <c r="B2573" s="5" t="s">
        <v>11843</v>
      </c>
      <c r="C2573" s="6">
        <v>2009.0</v>
      </c>
      <c r="D2573" s="6">
        <v>405.0</v>
      </c>
      <c r="E2573" s="14">
        <v>0.53</v>
      </c>
      <c r="F2573" s="20"/>
      <c r="G2573" s="20"/>
      <c r="H2573" s="91">
        <f t="shared" si="1"/>
        <v>0.53</v>
      </c>
      <c r="I2573" s="5" t="s">
        <v>9396</v>
      </c>
      <c r="J2573" s="5" t="s">
        <v>9397</v>
      </c>
      <c r="K2573" s="5" t="s">
        <v>9398</v>
      </c>
    </row>
    <row r="2574">
      <c r="A2574" s="5" t="s">
        <v>2337</v>
      </c>
      <c r="B2574" s="5" t="s">
        <v>12219</v>
      </c>
      <c r="C2574" s="6">
        <v>2009.0</v>
      </c>
      <c r="D2574" s="19">
        <v>475.0</v>
      </c>
      <c r="E2574" s="14">
        <v>1.0</v>
      </c>
      <c r="F2574" s="20"/>
      <c r="G2574" s="20"/>
      <c r="H2574" s="91">
        <f t="shared" si="1"/>
        <v>1</v>
      </c>
      <c r="I2574" s="5" t="s">
        <v>3513</v>
      </c>
      <c r="J2574" s="5" t="s">
        <v>3514</v>
      </c>
      <c r="K2574" s="5" t="s">
        <v>3515</v>
      </c>
    </row>
    <row r="2575">
      <c r="A2575" s="5" t="s">
        <v>7590</v>
      </c>
      <c r="B2575" s="5" t="s">
        <v>11855</v>
      </c>
      <c r="C2575" s="6">
        <v>2009.0</v>
      </c>
      <c r="D2575" s="6">
        <v>515.0</v>
      </c>
      <c r="E2575" s="14">
        <v>0.5</v>
      </c>
      <c r="F2575" s="20"/>
      <c r="G2575" s="20"/>
      <c r="H2575" s="91">
        <f t="shared" si="1"/>
        <v>0.5</v>
      </c>
      <c r="I2575" s="5" t="s">
        <v>9399</v>
      </c>
      <c r="J2575" s="5" t="s">
        <v>9400</v>
      </c>
      <c r="K2575" s="5" t="s">
        <v>9401</v>
      </c>
    </row>
    <row r="2576">
      <c r="A2576" s="5" t="s">
        <v>9037</v>
      </c>
      <c r="B2576" s="5" t="s">
        <v>10455</v>
      </c>
      <c r="C2576" s="6">
        <v>2009.0</v>
      </c>
      <c r="D2576" s="6">
        <v>530.0</v>
      </c>
      <c r="E2576" s="14">
        <v>1.0</v>
      </c>
      <c r="F2576" s="20"/>
      <c r="G2576" s="20"/>
      <c r="H2576" s="91">
        <f t="shared" si="1"/>
        <v>1</v>
      </c>
      <c r="I2576" s="5" t="s">
        <v>9402</v>
      </c>
      <c r="J2576" s="5" t="s">
        <v>9403</v>
      </c>
      <c r="K2576" s="5" t="s">
        <v>9404</v>
      </c>
    </row>
    <row r="2577">
      <c r="A2577" s="5" t="s">
        <v>8245</v>
      </c>
      <c r="B2577" s="5" t="s">
        <v>11855</v>
      </c>
      <c r="C2577" s="6">
        <v>2009.0</v>
      </c>
      <c r="D2577" s="6">
        <v>550.0</v>
      </c>
      <c r="E2577" s="14">
        <v>0.6</v>
      </c>
      <c r="F2577" s="20"/>
      <c r="G2577" s="20"/>
      <c r="H2577" s="91">
        <f t="shared" si="1"/>
        <v>0.6</v>
      </c>
      <c r="I2577" s="5" t="s">
        <v>9405</v>
      </c>
      <c r="J2577" s="5" t="s">
        <v>9406</v>
      </c>
      <c r="K2577" s="5" t="s">
        <v>9407</v>
      </c>
    </row>
    <row r="2578">
      <c r="A2578" s="5" t="s">
        <v>2804</v>
      </c>
      <c r="B2578" s="5" t="s">
        <v>11838</v>
      </c>
      <c r="C2578" s="6">
        <v>2009.0</v>
      </c>
      <c r="D2578" s="19">
        <v>560.0</v>
      </c>
      <c r="E2578" s="14">
        <v>0.75</v>
      </c>
      <c r="F2578" s="20"/>
      <c r="G2578" s="20"/>
      <c r="H2578" s="91">
        <f t="shared" si="1"/>
        <v>0.75</v>
      </c>
      <c r="I2578" s="5" t="s">
        <v>3516</v>
      </c>
      <c r="J2578" s="5" t="s">
        <v>3517</v>
      </c>
      <c r="K2578" s="5" t="s">
        <v>3518</v>
      </c>
    </row>
    <row r="2579">
      <c r="A2579" s="5" t="s">
        <v>3455</v>
      </c>
      <c r="B2579" s="5" t="s">
        <v>11818</v>
      </c>
      <c r="C2579" s="6">
        <v>2009.0</v>
      </c>
      <c r="D2579" s="19">
        <v>575.0</v>
      </c>
      <c r="E2579" s="14">
        <v>1.25</v>
      </c>
      <c r="F2579" s="20"/>
      <c r="G2579" s="20"/>
      <c r="H2579" s="91">
        <f t="shared" si="1"/>
        <v>1.25</v>
      </c>
      <c r="I2579" s="5" t="s">
        <v>3519</v>
      </c>
      <c r="J2579" s="5" t="s">
        <v>3520</v>
      </c>
      <c r="K2579" s="5" t="s">
        <v>3521</v>
      </c>
    </row>
    <row r="2580">
      <c r="A2580" s="5" t="s">
        <v>8954</v>
      </c>
      <c r="B2580" s="5" t="s">
        <v>10455</v>
      </c>
      <c r="C2580" s="6">
        <v>2009.0</v>
      </c>
      <c r="D2580" s="6">
        <v>615.0</v>
      </c>
      <c r="E2580" s="14">
        <v>0.75</v>
      </c>
      <c r="F2580" s="20"/>
      <c r="G2580" s="20"/>
      <c r="H2580" s="91">
        <f t="shared" si="1"/>
        <v>0.75</v>
      </c>
      <c r="I2580" s="5" t="s">
        <v>9408</v>
      </c>
      <c r="J2580" s="5" t="s">
        <v>9409</v>
      </c>
      <c r="K2580" s="5" t="s">
        <v>9410</v>
      </c>
    </row>
    <row r="2581">
      <c r="A2581" s="5" t="s">
        <v>2427</v>
      </c>
      <c r="B2581" s="5" t="s">
        <v>12219</v>
      </c>
      <c r="C2581" s="6">
        <v>2009.0</v>
      </c>
      <c r="D2581" s="19">
        <v>625.0</v>
      </c>
      <c r="E2581" s="14">
        <v>0.75</v>
      </c>
      <c r="F2581" s="20"/>
      <c r="G2581" s="20"/>
      <c r="H2581" s="91">
        <f t="shared" si="1"/>
        <v>0.75</v>
      </c>
      <c r="I2581" s="5" t="s">
        <v>3522</v>
      </c>
      <c r="J2581" s="5" t="s">
        <v>3523</v>
      </c>
      <c r="K2581" s="5" t="s">
        <v>3524</v>
      </c>
    </row>
    <row r="2582">
      <c r="A2582" s="5" t="s">
        <v>9411</v>
      </c>
      <c r="B2582" s="5" t="s">
        <v>10455</v>
      </c>
      <c r="C2582" s="6">
        <v>2010.0</v>
      </c>
      <c r="D2582" s="6">
        <v>2.0</v>
      </c>
      <c r="E2582" s="14">
        <v>6.84</v>
      </c>
      <c r="F2582" s="20"/>
      <c r="G2582" s="20"/>
      <c r="H2582" s="91">
        <f t="shared" si="1"/>
        <v>6.84</v>
      </c>
      <c r="I2582" s="5" t="s">
        <v>9413</v>
      </c>
      <c r="J2582" s="5" t="s">
        <v>9414</v>
      </c>
      <c r="K2582" s="5" t="s">
        <v>9415</v>
      </c>
    </row>
    <row r="2583">
      <c r="A2583" s="5" t="s">
        <v>3455</v>
      </c>
      <c r="B2583" s="5" t="s">
        <v>11818</v>
      </c>
      <c r="C2583" s="6">
        <v>2010.0</v>
      </c>
      <c r="D2583" s="19">
        <v>10.0</v>
      </c>
      <c r="E2583" s="14">
        <v>0.8</v>
      </c>
      <c r="F2583" s="20"/>
      <c r="G2583" s="20"/>
      <c r="H2583" s="91">
        <f t="shared" si="1"/>
        <v>0.8</v>
      </c>
      <c r="I2583" s="5" t="s">
        <v>3525</v>
      </c>
      <c r="J2583" s="5" t="s">
        <v>3526</v>
      </c>
      <c r="K2583" s="5" t="s">
        <v>3527</v>
      </c>
    </row>
    <row r="2584">
      <c r="A2584" s="5" t="s">
        <v>9325</v>
      </c>
      <c r="B2584" s="5" t="s">
        <v>10455</v>
      </c>
      <c r="C2584" s="6">
        <v>2010.0</v>
      </c>
      <c r="D2584" s="6">
        <v>48.0</v>
      </c>
      <c r="E2584" s="14">
        <v>1.0</v>
      </c>
      <c r="F2584" s="20"/>
      <c r="G2584" s="20"/>
      <c r="H2584" s="91">
        <f t="shared" si="1"/>
        <v>1</v>
      </c>
      <c r="I2584" s="5" t="s">
        <v>9416</v>
      </c>
      <c r="J2584" s="5" t="s">
        <v>9417</v>
      </c>
      <c r="K2584" s="5" t="s">
        <v>9418</v>
      </c>
    </row>
    <row r="2585">
      <c r="A2585" s="5" t="s">
        <v>9000</v>
      </c>
      <c r="B2585" s="5" t="s">
        <v>10455</v>
      </c>
      <c r="C2585" s="6">
        <v>2010.0</v>
      </c>
      <c r="D2585" s="6">
        <v>50.0</v>
      </c>
      <c r="E2585" s="14">
        <v>0.6</v>
      </c>
      <c r="F2585" s="20"/>
      <c r="G2585" s="20"/>
      <c r="H2585" s="91">
        <f t="shared" si="1"/>
        <v>0.6</v>
      </c>
      <c r="I2585" s="5" t="s">
        <v>9419</v>
      </c>
      <c r="J2585" s="5" t="s">
        <v>9420</v>
      </c>
      <c r="K2585" s="5" t="s">
        <v>9421</v>
      </c>
    </row>
    <row r="2586">
      <c r="A2586" s="5" t="s">
        <v>7873</v>
      </c>
      <c r="B2586" s="5" t="s">
        <v>11855</v>
      </c>
      <c r="C2586" s="6">
        <v>2010.0</v>
      </c>
      <c r="D2586" s="6">
        <v>55.0</v>
      </c>
      <c r="E2586" s="14">
        <v>0.3</v>
      </c>
      <c r="F2586" s="20"/>
      <c r="G2586" s="20"/>
      <c r="H2586" s="91">
        <f t="shared" si="1"/>
        <v>0.3</v>
      </c>
      <c r="I2586" s="5" t="s">
        <v>9422</v>
      </c>
      <c r="J2586" s="5" t="s">
        <v>9423</v>
      </c>
      <c r="K2586" s="5" t="s">
        <v>9424</v>
      </c>
    </row>
    <row r="2587">
      <c r="A2587" s="5" t="s">
        <v>9072</v>
      </c>
      <c r="B2587" s="5" t="s">
        <v>11843</v>
      </c>
      <c r="C2587" s="6">
        <v>2010.0</v>
      </c>
      <c r="D2587" s="6">
        <v>60.0</v>
      </c>
      <c r="E2587" s="14">
        <v>0.9</v>
      </c>
      <c r="F2587" s="20"/>
      <c r="G2587" s="20"/>
      <c r="H2587" s="91">
        <f t="shared" si="1"/>
        <v>0.9</v>
      </c>
      <c r="I2587" s="5" t="s">
        <v>9428</v>
      </c>
      <c r="J2587" s="5" t="s">
        <v>9429</v>
      </c>
      <c r="K2587" s="5" t="s">
        <v>9430</v>
      </c>
    </row>
    <row r="2588">
      <c r="A2588" s="5" t="s">
        <v>2234</v>
      </c>
      <c r="B2588" s="5" t="s">
        <v>12219</v>
      </c>
      <c r="C2588" s="6">
        <v>2010.0</v>
      </c>
      <c r="D2588" s="19">
        <v>85.0</v>
      </c>
      <c r="E2588" s="14">
        <v>0.99</v>
      </c>
      <c r="F2588" s="20"/>
      <c r="G2588" s="20"/>
      <c r="H2588" s="91">
        <f t="shared" si="1"/>
        <v>0.99</v>
      </c>
      <c r="I2588" s="5" t="s">
        <v>3529</v>
      </c>
      <c r="J2588" s="5" t="s">
        <v>3530</v>
      </c>
      <c r="K2588" s="5" t="s">
        <v>3531</v>
      </c>
    </row>
    <row r="2589">
      <c r="A2589" s="5" t="s">
        <v>2362</v>
      </c>
      <c r="B2589" s="5" t="s">
        <v>12219</v>
      </c>
      <c r="C2589" s="6">
        <v>2010.0</v>
      </c>
      <c r="D2589" s="19">
        <v>94.0</v>
      </c>
      <c r="E2589" s="14">
        <v>0.25</v>
      </c>
      <c r="F2589" s="20"/>
      <c r="G2589" s="20"/>
      <c r="H2589" s="91">
        <f t="shared" si="1"/>
        <v>0.25</v>
      </c>
      <c r="I2589" s="5" t="s">
        <v>3532</v>
      </c>
      <c r="J2589" s="5" t="s">
        <v>3533</v>
      </c>
      <c r="K2589" s="5" t="s">
        <v>3534</v>
      </c>
    </row>
    <row r="2590">
      <c r="A2590" s="5" t="s">
        <v>3024</v>
      </c>
      <c r="B2590" s="5" t="s">
        <v>11818</v>
      </c>
      <c r="C2590" s="6">
        <v>2010.0</v>
      </c>
      <c r="D2590" s="19">
        <v>100.0</v>
      </c>
      <c r="E2590" s="14">
        <v>1.5</v>
      </c>
      <c r="F2590" s="20"/>
      <c r="G2590" s="20"/>
      <c r="H2590" s="91">
        <f t="shared" si="1"/>
        <v>1.5</v>
      </c>
      <c r="I2590" s="5" t="s">
        <v>3535</v>
      </c>
      <c r="J2590" s="5" t="s">
        <v>3536</v>
      </c>
      <c r="K2590" s="5" t="s">
        <v>3537</v>
      </c>
    </row>
    <row r="2591">
      <c r="A2591" s="5" t="s">
        <v>3019</v>
      </c>
      <c r="B2591" s="5" t="s">
        <v>11838</v>
      </c>
      <c r="C2591" s="6">
        <v>2010.0</v>
      </c>
      <c r="D2591" s="19">
        <v>125.0</v>
      </c>
      <c r="E2591" s="14">
        <v>1.35</v>
      </c>
      <c r="F2591" s="20"/>
      <c r="G2591" s="20"/>
      <c r="H2591" s="91">
        <f t="shared" si="1"/>
        <v>1.35</v>
      </c>
      <c r="I2591" s="5" t="s">
        <v>3538</v>
      </c>
      <c r="J2591" s="5" t="s">
        <v>3539</v>
      </c>
      <c r="K2591" s="5" t="s">
        <v>3540</v>
      </c>
    </row>
    <row r="2592">
      <c r="A2592" s="5" t="s">
        <v>2207</v>
      </c>
      <c r="B2592" s="5" t="s">
        <v>12219</v>
      </c>
      <c r="C2592" s="6">
        <v>2010.0</v>
      </c>
      <c r="D2592" s="19">
        <v>126.0</v>
      </c>
      <c r="E2592" s="14">
        <v>1.0</v>
      </c>
      <c r="F2592" s="20"/>
      <c r="G2592" s="20"/>
      <c r="H2592" s="91">
        <f t="shared" si="1"/>
        <v>1</v>
      </c>
      <c r="I2592" s="5" t="s">
        <v>3541</v>
      </c>
      <c r="J2592" s="5" t="s">
        <v>3542</v>
      </c>
      <c r="K2592" s="5" t="s">
        <v>3543</v>
      </c>
    </row>
    <row r="2593">
      <c r="A2593" s="5" t="s">
        <v>5896</v>
      </c>
      <c r="B2593" s="5" t="s">
        <v>12222</v>
      </c>
      <c r="C2593" s="6">
        <v>2010.0</v>
      </c>
      <c r="D2593" s="19">
        <v>130.0</v>
      </c>
      <c r="E2593" s="14">
        <v>0.45</v>
      </c>
      <c r="F2593" s="20"/>
      <c r="G2593" s="20"/>
      <c r="H2593" s="91">
        <f t="shared" si="1"/>
        <v>0.45</v>
      </c>
      <c r="I2593" s="5" t="s">
        <v>6231</v>
      </c>
      <c r="J2593" s="5" t="s">
        <v>6232</v>
      </c>
      <c r="K2593" s="5" t="s">
        <v>6233</v>
      </c>
    </row>
    <row r="2594">
      <c r="A2594" s="5" t="s">
        <v>8656</v>
      </c>
      <c r="B2594" s="5" t="s">
        <v>11843</v>
      </c>
      <c r="C2594" s="6">
        <v>2010.0</v>
      </c>
      <c r="D2594" s="6">
        <v>142.0</v>
      </c>
      <c r="E2594" s="14">
        <v>0.54</v>
      </c>
      <c r="F2594" s="20"/>
      <c r="G2594" s="20"/>
      <c r="H2594" s="91">
        <f t="shared" si="1"/>
        <v>0.54</v>
      </c>
      <c r="I2594" s="5" t="s">
        <v>9431</v>
      </c>
      <c r="J2594" s="5" t="s">
        <v>9432</v>
      </c>
      <c r="K2594" s="5" t="s">
        <v>9433</v>
      </c>
    </row>
    <row r="2595">
      <c r="A2595" s="5" t="s">
        <v>7642</v>
      </c>
      <c r="B2595" s="5" t="s">
        <v>11843</v>
      </c>
      <c r="C2595" s="6">
        <v>2010.0</v>
      </c>
      <c r="D2595" s="6">
        <v>143.0</v>
      </c>
      <c r="E2595" s="14">
        <v>0.6</v>
      </c>
      <c r="F2595" s="20"/>
      <c r="G2595" s="20"/>
      <c r="H2595" s="91">
        <f t="shared" si="1"/>
        <v>0.6</v>
      </c>
      <c r="I2595" s="5" t="s">
        <v>9434</v>
      </c>
      <c r="J2595" s="5" t="s">
        <v>9435</v>
      </c>
      <c r="K2595" s="5" t="s">
        <v>9436</v>
      </c>
    </row>
    <row r="2596">
      <c r="A2596" s="5" t="s">
        <v>3084</v>
      </c>
      <c r="B2596" s="5" t="s">
        <v>11838</v>
      </c>
      <c r="C2596" s="6">
        <v>2010.0</v>
      </c>
      <c r="D2596" s="19">
        <v>150.0</v>
      </c>
      <c r="E2596" s="14">
        <v>0.35</v>
      </c>
      <c r="F2596" s="20"/>
      <c r="G2596" s="20"/>
      <c r="H2596" s="91">
        <f t="shared" si="1"/>
        <v>0.35</v>
      </c>
      <c r="I2596" s="5" t="s">
        <v>3544</v>
      </c>
      <c r="J2596" s="5" t="s">
        <v>3545</v>
      </c>
      <c r="K2596" s="5" t="s">
        <v>3546</v>
      </c>
    </row>
    <row r="2597">
      <c r="A2597" s="5" t="s">
        <v>2804</v>
      </c>
      <c r="B2597" s="5" t="s">
        <v>11838</v>
      </c>
      <c r="C2597" s="6">
        <v>2010.0</v>
      </c>
      <c r="D2597" s="19">
        <v>189.0</v>
      </c>
      <c r="E2597" s="14">
        <v>0.15</v>
      </c>
      <c r="F2597" s="20"/>
      <c r="G2597" s="20"/>
      <c r="H2597" s="91">
        <f t="shared" si="1"/>
        <v>0.15</v>
      </c>
      <c r="I2597" s="5" t="s">
        <v>3547</v>
      </c>
      <c r="J2597" s="5" t="s">
        <v>3548</v>
      </c>
      <c r="K2597" s="5" t="s">
        <v>3549</v>
      </c>
    </row>
    <row r="2598">
      <c r="A2598" s="5" t="s">
        <v>8336</v>
      </c>
      <c r="B2598" s="5" t="s">
        <v>11855</v>
      </c>
      <c r="C2598" s="6">
        <v>2010.0</v>
      </c>
      <c r="D2598" s="6">
        <v>192.0</v>
      </c>
      <c r="E2598" s="14">
        <v>0.3</v>
      </c>
      <c r="F2598" s="20"/>
      <c r="G2598" s="20"/>
      <c r="H2598" s="91">
        <f t="shared" si="1"/>
        <v>0.3</v>
      </c>
      <c r="I2598" s="5" t="s">
        <v>9437</v>
      </c>
      <c r="J2598" s="5" t="s">
        <v>9438</v>
      </c>
      <c r="K2598" s="5" t="s">
        <v>9439</v>
      </c>
    </row>
    <row r="2599">
      <c r="A2599" s="5" t="s">
        <v>2812</v>
      </c>
      <c r="B2599" s="5" t="s">
        <v>12219</v>
      </c>
      <c r="C2599" s="6">
        <v>2010.0</v>
      </c>
      <c r="D2599" s="19">
        <v>200.0</v>
      </c>
      <c r="E2599" s="14">
        <v>0.6</v>
      </c>
      <c r="F2599" s="6">
        <v>1.0</v>
      </c>
      <c r="G2599" s="5" t="s">
        <v>1561</v>
      </c>
      <c r="H2599" s="20">
        <f t="shared" si="1"/>
        <v>0</v>
      </c>
      <c r="I2599" s="5" t="s">
        <v>3550</v>
      </c>
      <c r="J2599" s="5" t="s">
        <v>3551</v>
      </c>
      <c r="K2599" s="5" t="s">
        <v>3552</v>
      </c>
    </row>
    <row r="2600">
      <c r="A2600" s="5" t="s">
        <v>3460</v>
      </c>
      <c r="B2600" s="5" t="s">
        <v>11818</v>
      </c>
      <c r="C2600" s="6">
        <v>2010.0</v>
      </c>
      <c r="D2600" s="19">
        <v>215.0</v>
      </c>
      <c r="E2600" s="14">
        <v>0.35</v>
      </c>
      <c r="F2600" s="20"/>
      <c r="G2600" s="20"/>
      <c r="H2600" s="91">
        <f t="shared" si="1"/>
        <v>0.35</v>
      </c>
      <c r="I2600" s="5" t="s">
        <v>3553</v>
      </c>
      <c r="J2600" s="5" t="s">
        <v>3554</v>
      </c>
      <c r="K2600" s="5" t="s">
        <v>3555</v>
      </c>
    </row>
    <row r="2601">
      <c r="A2601" s="5" t="s">
        <v>2227</v>
      </c>
      <c r="B2601" s="5" t="s">
        <v>12219</v>
      </c>
      <c r="C2601" s="6">
        <v>2010.0</v>
      </c>
      <c r="D2601" s="19">
        <v>220.0</v>
      </c>
      <c r="E2601" s="14">
        <v>1.39</v>
      </c>
      <c r="F2601" s="20"/>
      <c r="G2601" s="20"/>
      <c r="H2601" s="91">
        <f t="shared" si="1"/>
        <v>1.39</v>
      </c>
      <c r="I2601" s="5" t="s">
        <v>3556</v>
      </c>
      <c r="J2601" s="5" t="s">
        <v>3557</v>
      </c>
      <c r="K2601" s="5" t="s">
        <v>3558</v>
      </c>
    </row>
    <row r="2602">
      <c r="A2602" s="5" t="s">
        <v>8866</v>
      </c>
      <c r="B2602" s="5" t="s">
        <v>11843</v>
      </c>
      <c r="C2602" s="6">
        <v>2010.0</v>
      </c>
      <c r="D2602" s="6">
        <v>250.0</v>
      </c>
      <c r="E2602" s="14">
        <v>0.65</v>
      </c>
      <c r="F2602" s="20"/>
      <c r="G2602" s="20"/>
      <c r="H2602" s="91">
        <f t="shared" si="1"/>
        <v>0.65</v>
      </c>
      <c r="I2602" s="5" t="s">
        <v>9440</v>
      </c>
      <c r="J2602" s="5" t="s">
        <v>9441</v>
      </c>
      <c r="K2602" s="5" t="s">
        <v>9442</v>
      </c>
    </row>
    <row r="2603">
      <c r="A2603" s="5" t="s">
        <v>8039</v>
      </c>
      <c r="B2603" s="5" t="s">
        <v>11873</v>
      </c>
      <c r="C2603" s="6">
        <v>2010.0</v>
      </c>
      <c r="D2603" s="6">
        <v>278.0</v>
      </c>
      <c r="E2603" s="14">
        <v>0.15</v>
      </c>
      <c r="F2603" s="20"/>
      <c r="G2603" s="20"/>
      <c r="H2603" s="91">
        <f t="shared" si="1"/>
        <v>0.15</v>
      </c>
      <c r="I2603" s="5" t="s">
        <v>9443</v>
      </c>
      <c r="J2603" s="5" t="s">
        <v>9444</v>
      </c>
      <c r="K2603" s="5" t="s">
        <v>9445</v>
      </c>
    </row>
    <row r="2604">
      <c r="A2604" s="5" t="s">
        <v>7590</v>
      </c>
      <c r="B2604" s="5" t="s">
        <v>11855</v>
      </c>
      <c r="C2604" s="6">
        <v>2010.0</v>
      </c>
      <c r="D2604" s="6">
        <v>299.0</v>
      </c>
      <c r="E2604" s="14">
        <v>0.4</v>
      </c>
      <c r="F2604" s="20"/>
      <c r="G2604" s="20"/>
      <c r="H2604" s="91">
        <f t="shared" si="1"/>
        <v>0.4</v>
      </c>
      <c r="I2604" s="5" t="s">
        <v>9446</v>
      </c>
      <c r="J2604" s="5" t="s">
        <v>9447</v>
      </c>
      <c r="K2604" s="5" t="s">
        <v>9448</v>
      </c>
    </row>
    <row r="2605">
      <c r="A2605" s="5" t="s">
        <v>8950</v>
      </c>
      <c r="B2605" s="5" t="s">
        <v>11843</v>
      </c>
      <c r="C2605" s="6">
        <v>2010.0</v>
      </c>
      <c r="D2605" s="6">
        <v>300.0</v>
      </c>
      <c r="E2605" s="14">
        <v>0.6</v>
      </c>
      <c r="F2605" s="20"/>
      <c r="G2605" s="20"/>
      <c r="H2605" s="91">
        <f t="shared" si="1"/>
        <v>0.6</v>
      </c>
      <c r="I2605" s="5" t="s">
        <v>9449</v>
      </c>
      <c r="J2605" s="5" t="s">
        <v>9450</v>
      </c>
      <c r="K2605" s="5" t="s">
        <v>9451</v>
      </c>
    </row>
    <row r="2606">
      <c r="A2606" s="5" t="s">
        <v>2427</v>
      </c>
      <c r="B2606" s="5" t="s">
        <v>12219</v>
      </c>
      <c r="C2606" s="6">
        <v>2010.0</v>
      </c>
      <c r="D2606" s="19">
        <v>323.0</v>
      </c>
      <c r="E2606" s="14">
        <v>0.2</v>
      </c>
      <c r="F2606" s="20"/>
      <c r="G2606" s="20"/>
      <c r="H2606" s="91">
        <f t="shared" si="1"/>
        <v>0.2</v>
      </c>
      <c r="I2606" s="5" t="s">
        <v>3559</v>
      </c>
      <c r="J2606" s="5" t="s">
        <v>3560</v>
      </c>
      <c r="K2606" s="5" t="s">
        <v>3561</v>
      </c>
    </row>
    <row r="2607">
      <c r="A2607" s="5" t="s">
        <v>8778</v>
      </c>
      <c r="B2607" s="5" t="s">
        <v>11855</v>
      </c>
      <c r="C2607" s="6">
        <v>2010.0</v>
      </c>
      <c r="D2607" s="6">
        <v>358.0</v>
      </c>
      <c r="E2607" s="14">
        <v>0.6</v>
      </c>
      <c r="F2607" s="20"/>
      <c r="G2607" s="20"/>
      <c r="H2607" s="91">
        <f t="shared" si="1"/>
        <v>0.6</v>
      </c>
      <c r="I2607" s="5" t="s">
        <v>9452</v>
      </c>
      <c r="J2607" s="5" t="s">
        <v>9453</v>
      </c>
      <c r="K2607" s="5" t="s">
        <v>9454</v>
      </c>
    </row>
    <row r="2608">
      <c r="A2608" s="5" t="s">
        <v>5777</v>
      </c>
      <c r="B2608" s="5" t="s">
        <v>12247</v>
      </c>
      <c r="C2608" s="6">
        <v>2010.0</v>
      </c>
      <c r="D2608" s="19">
        <v>364.0</v>
      </c>
      <c r="E2608" s="14">
        <v>0.6</v>
      </c>
      <c r="F2608" s="20"/>
      <c r="G2608" s="20"/>
      <c r="H2608" s="91">
        <f t="shared" si="1"/>
        <v>0.6</v>
      </c>
      <c r="I2608" s="5" t="s">
        <v>6234</v>
      </c>
      <c r="J2608" s="5" t="s">
        <v>6235</v>
      </c>
      <c r="K2608" s="5" t="s">
        <v>6236</v>
      </c>
    </row>
    <row r="2609">
      <c r="A2609" s="5" t="s">
        <v>2808</v>
      </c>
      <c r="B2609" s="5" t="s">
        <v>11838</v>
      </c>
      <c r="C2609" s="6">
        <v>2010.0</v>
      </c>
      <c r="D2609" s="19">
        <v>369.0</v>
      </c>
      <c r="E2609" s="14">
        <v>0.3</v>
      </c>
      <c r="F2609" s="20"/>
      <c r="G2609" s="20"/>
      <c r="H2609" s="91">
        <f t="shared" si="1"/>
        <v>0.3</v>
      </c>
      <c r="I2609" s="5" t="s">
        <v>3562</v>
      </c>
      <c r="J2609" s="5" t="s">
        <v>3563</v>
      </c>
      <c r="K2609" s="5" t="s">
        <v>3564</v>
      </c>
    </row>
    <row r="2610">
      <c r="A2610" s="5" t="s">
        <v>8954</v>
      </c>
      <c r="B2610" s="5" t="s">
        <v>10455</v>
      </c>
      <c r="C2610" s="6">
        <v>2010.0</v>
      </c>
      <c r="D2610" s="6">
        <v>370.0</v>
      </c>
      <c r="E2610" s="14">
        <v>1.0</v>
      </c>
      <c r="F2610" s="20"/>
      <c r="G2610" s="20"/>
      <c r="H2610" s="91">
        <f t="shared" si="1"/>
        <v>1</v>
      </c>
      <c r="I2610" s="5" t="s">
        <v>9455</v>
      </c>
      <c r="J2610" s="5" t="s">
        <v>9456</v>
      </c>
      <c r="K2610" s="5" t="s">
        <v>9457</v>
      </c>
    </row>
    <row r="2611">
      <c r="A2611" s="5" t="s">
        <v>9037</v>
      </c>
      <c r="B2611" s="5" t="s">
        <v>10455</v>
      </c>
      <c r="C2611" s="6">
        <v>2010.0</v>
      </c>
      <c r="D2611" s="6">
        <v>377.0</v>
      </c>
      <c r="E2611" s="14">
        <v>0.5</v>
      </c>
      <c r="F2611" s="20"/>
      <c r="G2611" s="20"/>
      <c r="H2611" s="91">
        <f t="shared" si="1"/>
        <v>0.5</v>
      </c>
      <c r="I2611" s="5" t="s">
        <v>9458</v>
      </c>
      <c r="J2611" s="5" t="s">
        <v>9459</v>
      </c>
      <c r="K2611" s="5" t="s">
        <v>9460</v>
      </c>
    </row>
    <row r="2612">
      <c r="A2612" s="5" t="s">
        <v>8508</v>
      </c>
      <c r="B2612" s="5" t="s">
        <v>11843</v>
      </c>
      <c r="C2612" s="6">
        <v>2010.0</v>
      </c>
      <c r="D2612" s="6">
        <v>400.0</v>
      </c>
      <c r="E2612" s="14">
        <v>1.25</v>
      </c>
      <c r="F2612" s="20"/>
      <c r="G2612" s="20"/>
      <c r="H2612" s="91">
        <f t="shared" si="1"/>
        <v>1.25</v>
      </c>
      <c r="I2612" s="5" t="s">
        <v>9461</v>
      </c>
      <c r="J2612" s="5" t="s">
        <v>9462</v>
      </c>
      <c r="K2612" s="5" t="s">
        <v>9463</v>
      </c>
    </row>
    <row r="2613">
      <c r="A2613" s="5" t="s">
        <v>2650</v>
      </c>
      <c r="B2613" s="5" t="s">
        <v>12219</v>
      </c>
      <c r="C2613" s="6">
        <v>2010.0</v>
      </c>
      <c r="D2613" s="19">
        <v>404.0</v>
      </c>
      <c r="E2613" s="14">
        <v>0.3</v>
      </c>
      <c r="F2613" s="20"/>
      <c r="G2613" s="20"/>
      <c r="H2613" s="91">
        <f t="shared" si="1"/>
        <v>0.3</v>
      </c>
      <c r="I2613" s="5" t="s">
        <v>3565</v>
      </c>
      <c r="J2613" s="5" t="s">
        <v>3566</v>
      </c>
      <c r="K2613" s="5" t="s">
        <v>3567</v>
      </c>
    </row>
    <row r="2614">
      <c r="A2614" s="5" t="s">
        <v>8332</v>
      </c>
      <c r="B2614" s="5" t="s">
        <v>11843</v>
      </c>
      <c r="C2614" s="6">
        <v>2010.0</v>
      </c>
      <c r="D2614" s="6">
        <v>481.0</v>
      </c>
      <c r="E2614" s="14">
        <v>0.25</v>
      </c>
      <c r="F2614" s="20"/>
      <c r="G2614" s="20"/>
      <c r="H2614" s="91">
        <f t="shared" si="1"/>
        <v>0.25</v>
      </c>
      <c r="I2614" s="5" t="s">
        <v>9467</v>
      </c>
      <c r="J2614" s="5" t="s">
        <v>9468</v>
      </c>
      <c r="K2614" s="5" t="s">
        <v>9469</v>
      </c>
    </row>
    <row r="2615">
      <c r="A2615" s="5" t="s">
        <v>8046</v>
      </c>
      <c r="B2615" s="5" t="s">
        <v>11843</v>
      </c>
      <c r="C2615" s="6">
        <v>2010.0</v>
      </c>
      <c r="D2615" s="6">
        <v>509.0</v>
      </c>
      <c r="E2615" s="14">
        <v>0.75</v>
      </c>
      <c r="F2615" s="20"/>
      <c r="G2615" s="20"/>
      <c r="H2615" s="91">
        <f t="shared" si="1"/>
        <v>0.75</v>
      </c>
      <c r="I2615" s="5" t="s">
        <v>9470</v>
      </c>
      <c r="J2615" s="5" t="s">
        <v>9471</v>
      </c>
      <c r="K2615" s="5" t="s">
        <v>9472</v>
      </c>
    </row>
    <row r="2616">
      <c r="A2616" s="5" t="s">
        <v>2449</v>
      </c>
      <c r="B2616" s="5" t="s">
        <v>12219</v>
      </c>
      <c r="C2616" s="6">
        <v>2010.0</v>
      </c>
      <c r="D2616" s="19">
        <v>549.0</v>
      </c>
      <c r="E2616" s="14">
        <v>2.5</v>
      </c>
      <c r="F2616" s="20"/>
      <c r="G2616" s="20"/>
      <c r="H2616" s="91">
        <f t="shared" si="1"/>
        <v>2.5</v>
      </c>
      <c r="I2616" s="5" t="s">
        <v>3568</v>
      </c>
      <c r="J2616" s="5" t="s">
        <v>3569</v>
      </c>
      <c r="K2616" s="5" t="s">
        <v>3570</v>
      </c>
    </row>
    <row r="2617">
      <c r="A2617" s="5" t="s">
        <v>3266</v>
      </c>
      <c r="B2617" s="5" t="s">
        <v>11818</v>
      </c>
      <c r="C2617" s="6">
        <v>2010.0</v>
      </c>
      <c r="D2617" s="19">
        <v>615.0</v>
      </c>
      <c r="E2617" s="14">
        <v>1.25</v>
      </c>
      <c r="F2617" s="20"/>
      <c r="G2617" s="20"/>
      <c r="H2617" s="91">
        <f t="shared" si="1"/>
        <v>1.25</v>
      </c>
      <c r="I2617" s="5" t="s">
        <v>3571</v>
      </c>
      <c r="J2617" s="5" t="s">
        <v>3572</v>
      </c>
      <c r="K2617" s="5" t="s">
        <v>3573</v>
      </c>
    </row>
    <row r="2618">
      <c r="A2618" s="5" t="s">
        <v>2960</v>
      </c>
      <c r="B2618" s="5" t="s">
        <v>11818</v>
      </c>
      <c r="C2618" s="6">
        <v>2010.0</v>
      </c>
      <c r="D2618" s="19">
        <v>623.0</v>
      </c>
      <c r="E2618" s="14">
        <v>1.0</v>
      </c>
      <c r="F2618" s="20"/>
      <c r="G2618" s="20"/>
      <c r="H2618" s="91">
        <f t="shared" si="1"/>
        <v>1</v>
      </c>
      <c r="I2618" s="5" t="s">
        <v>3574</v>
      </c>
      <c r="J2618" s="5" t="s">
        <v>3575</v>
      </c>
      <c r="K2618" s="5" t="s">
        <v>3576</v>
      </c>
    </row>
    <row r="2619">
      <c r="A2619" s="5" t="s">
        <v>8245</v>
      </c>
      <c r="B2619" s="5" t="s">
        <v>11855</v>
      </c>
      <c r="C2619" s="6">
        <v>2010.0</v>
      </c>
      <c r="D2619" s="6">
        <v>624.0</v>
      </c>
      <c r="E2619" s="14">
        <v>0.6</v>
      </c>
      <c r="F2619" s="20"/>
      <c r="G2619" s="20"/>
      <c r="H2619" s="91">
        <f t="shared" si="1"/>
        <v>0.6</v>
      </c>
      <c r="I2619" s="5" t="s">
        <v>9473</v>
      </c>
      <c r="J2619" s="5" t="s">
        <v>9474</v>
      </c>
      <c r="K2619" s="5" t="s">
        <v>9475</v>
      </c>
    </row>
    <row r="2620">
      <c r="A2620" s="5" t="s">
        <v>2337</v>
      </c>
      <c r="B2620" s="5" t="s">
        <v>12219</v>
      </c>
      <c r="C2620" s="6">
        <v>2010.0</v>
      </c>
      <c r="D2620" s="19">
        <v>652.0</v>
      </c>
      <c r="E2620" s="14">
        <v>0.35</v>
      </c>
      <c r="F2620" s="20"/>
      <c r="G2620" s="20"/>
      <c r="H2620" s="91">
        <f t="shared" si="1"/>
        <v>0.35</v>
      </c>
      <c r="I2620" s="5" t="s">
        <v>3577</v>
      </c>
      <c r="J2620" s="5" t="s">
        <v>3578</v>
      </c>
      <c r="K2620" s="5" t="s">
        <v>3579</v>
      </c>
    </row>
    <row r="2621">
      <c r="A2621" s="5" t="s">
        <v>9476</v>
      </c>
      <c r="B2621" s="5" t="s">
        <v>10455</v>
      </c>
      <c r="C2621" s="6">
        <v>2010.0</v>
      </c>
      <c r="D2621" s="6">
        <v>661.0</v>
      </c>
      <c r="E2621" s="14">
        <v>2.0</v>
      </c>
      <c r="F2621" s="20"/>
      <c r="G2621" s="20"/>
      <c r="H2621" s="91">
        <f t="shared" si="1"/>
        <v>2</v>
      </c>
      <c r="I2621" s="5" t="s">
        <v>9478</v>
      </c>
      <c r="J2621" s="5" t="s">
        <v>9479</v>
      </c>
      <c r="K2621" s="5" t="s">
        <v>9480</v>
      </c>
    </row>
    <row r="2622">
      <c r="A2622" s="5" t="s">
        <v>9325</v>
      </c>
      <c r="B2622" s="5" t="s">
        <v>10455</v>
      </c>
      <c r="C2622" s="6">
        <v>2011.0</v>
      </c>
      <c r="D2622" s="6">
        <v>5.0</v>
      </c>
      <c r="E2622" s="14">
        <v>1.0</v>
      </c>
      <c r="F2622" s="20"/>
      <c r="G2622" s="20"/>
      <c r="H2622" s="91">
        <f t="shared" si="1"/>
        <v>1</v>
      </c>
      <c r="I2622" s="5" t="s">
        <v>9487</v>
      </c>
      <c r="J2622" s="5" t="s">
        <v>9488</v>
      </c>
      <c r="K2622" s="5" t="s">
        <v>9489</v>
      </c>
    </row>
    <row r="2623">
      <c r="A2623" s="5" t="s">
        <v>8072</v>
      </c>
      <c r="B2623" s="5" t="s">
        <v>11855</v>
      </c>
      <c r="C2623" s="6">
        <v>2011.0</v>
      </c>
      <c r="D2623" s="6">
        <v>13.0</v>
      </c>
      <c r="E2623" s="14">
        <v>0.15</v>
      </c>
      <c r="F2623" s="20"/>
      <c r="G2623" s="20"/>
      <c r="H2623" s="91">
        <f t="shared" si="1"/>
        <v>0.15</v>
      </c>
      <c r="I2623" s="5" t="s">
        <v>9490</v>
      </c>
      <c r="J2623" s="5" t="s">
        <v>9491</v>
      </c>
      <c r="K2623" s="5" t="s">
        <v>9492</v>
      </c>
    </row>
    <row r="2624">
      <c r="A2624" s="5" t="s">
        <v>9072</v>
      </c>
      <c r="B2624" s="5" t="s">
        <v>11843</v>
      </c>
      <c r="C2624" s="6">
        <v>2011.0</v>
      </c>
      <c r="D2624" s="6">
        <v>15.0</v>
      </c>
      <c r="E2624" s="14">
        <v>0.35</v>
      </c>
      <c r="F2624" s="20"/>
      <c r="G2624" s="20"/>
      <c r="H2624" s="91">
        <f t="shared" si="1"/>
        <v>0.35</v>
      </c>
      <c r="I2624" s="5" t="s">
        <v>9493</v>
      </c>
      <c r="J2624" s="5" t="s">
        <v>9494</v>
      </c>
      <c r="K2624" s="5" t="s">
        <v>9495</v>
      </c>
    </row>
    <row r="2625">
      <c r="A2625" s="5" t="s">
        <v>3460</v>
      </c>
      <c r="B2625" s="5" t="s">
        <v>11818</v>
      </c>
      <c r="C2625" s="6">
        <v>2011.0</v>
      </c>
      <c r="D2625" s="19">
        <v>33.0</v>
      </c>
      <c r="E2625" s="14">
        <v>0.38</v>
      </c>
      <c r="F2625" s="20"/>
      <c r="G2625" s="20"/>
      <c r="H2625" s="91">
        <f t="shared" si="1"/>
        <v>0.38</v>
      </c>
      <c r="I2625" s="5" t="s">
        <v>3580</v>
      </c>
      <c r="J2625" s="5" t="s">
        <v>3581</v>
      </c>
      <c r="K2625" s="5" t="s">
        <v>3582</v>
      </c>
    </row>
    <row r="2626">
      <c r="A2626" s="5" t="s">
        <v>2650</v>
      </c>
      <c r="B2626" s="5" t="s">
        <v>12219</v>
      </c>
      <c r="C2626" s="6">
        <v>2011.0</v>
      </c>
      <c r="D2626" s="19">
        <v>42.0</v>
      </c>
      <c r="E2626" s="14">
        <v>1.0</v>
      </c>
      <c r="F2626" s="20"/>
      <c r="G2626" s="20"/>
      <c r="H2626" s="91">
        <f t="shared" si="1"/>
        <v>1</v>
      </c>
      <c r="I2626" s="5" t="s">
        <v>3583</v>
      </c>
      <c r="J2626" s="5" t="s">
        <v>3584</v>
      </c>
      <c r="K2626" s="5" t="s">
        <v>3585</v>
      </c>
    </row>
    <row r="2627">
      <c r="A2627" s="5" t="s">
        <v>8508</v>
      </c>
      <c r="B2627" s="5" t="s">
        <v>11843</v>
      </c>
      <c r="C2627" s="6">
        <v>2011.0</v>
      </c>
      <c r="D2627" s="6">
        <v>50.0</v>
      </c>
      <c r="E2627" s="14">
        <v>1.25</v>
      </c>
      <c r="F2627" s="20"/>
      <c r="G2627" s="20"/>
      <c r="H2627" s="91">
        <f t="shared" si="1"/>
        <v>1.25</v>
      </c>
      <c r="I2627" s="5" t="s">
        <v>9496</v>
      </c>
      <c r="J2627" s="5" t="s">
        <v>9497</v>
      </c>
      <c r="K2627" s="5" t="s">
        <v>9498</v>
      </c>
    </row>
    <row r="2628">
      <c r="A2628" s="5" t="s">
        <v>5896</v>
      </c>
      <c r="B2628" s="5" t="s">
        <v>12222</v>
      </c>
      <c r="C2628" s="6">
        <v>2011.0</v>
      </c>
      <c r="D2628" s="19">
        <v>67.0</v>
      </c>
      <c r="E2628" s="14">
        <v>0.43</v>
      </c>
      <c r="F2628" s="20"/>
      <c r="G2628" s="20"/>
      <c r="H2628" s="91">
        <f t="shared" si="1"/>
        <v>0.43</v>
      </c>
      <c r="I2628" s="5" t="s">
        <v>6237</v>
      </c>
      <c r="J2628" s="5" t="s">
        <v>6238</v>
      </c>
      <c r="K2628" s="5" t="s">
        <v>6239</v>
      </c>
    </row>
    <row r="2629">
      <c r="A2629" s="5" t="s">
        <v>8656</v>
      </c>
      <c r="B2629" s="5" t="s">
        <v>11843</v>
      </c>
      <c r="C2629" s="6">
        <v>2011.0</v>
      </c>
      <c r="D2629" s="6">
        <v>77.0</v>
      </c>
      <c r="E2629" s="14">
        <v>0.15</v>
      </c>
      <c r="F2629" s="20"/>
      <c r="G2629" s="20"/>
      <c r="H2629" s="91">
        <f t="shared" si="1"/>
        <v>0.15</v>
      </c>
      <c r="I2629" s="5" t="s">
        <v>9499</v>
      </c>
      <c r="J2629" s="5" t="s">
        <v>9500</v>
      </c>
      <c r="K2629" s="5" t="s">
        <v>9501</v>
      </c>
    </row>
    <row r="2630">
      <c r="A2630" s="5" t="s">
        <v>3024</v>
      </c>
      <c r="B2630" s="5" t="s">
        <v>11818</v>
      </c>
      <c r="C2630" s="6">
        <v>2011.0</v>
      </c>
      <c r="D2630" s="19">
        <v>100.0</v>
      </c>
      <c r="E2630" s="14">
        <v>1.5</v>
      </c>
      <c r="F2630" s="20"/>
      <c r="G2630" s="20"/>
      <c r="H2630" s="91">
        <f t="shared" si="1"/>
        <v>1.5</v>
      </c>
      <c r="I2630" s="5" t="s">
        <v>3586</v>
      </c>
      <c r="J2630" s="5" t="s">
        <v>3587</v>
      </c>
      <c r="K2630" s="5" t="s">
        <v>3588</v>
      </c>
    </row>
    <row r="2631">
      <c r="A2631" s="5" t="s">
        <v>9000</v>
      </c>
      <c r="B2631" s="5" t="s">
        <v>10455</v>
      </c>
      <c r="C2631" s="6">
        <v>2011.0</v>
      </c>
      <c r="D2631" s="6">
        <v>108.0</v>
      </c>
      <c r="E2631" s="14">
        <v>0.15</v>
      </c>
      <c r="F2631" s="20"/>
      <c r="G2631" s="20"/>
      <c r="H2631" s="91">
        <f t="shared" si="1"/>
        <v>0.15</v>
      </c>
      <c r="I2631" s="5" t="s">
        <v>9511</v>
      </c>
      <c r="J2631" s="5" t="s">
        <v>9512</v>
      </c>
      <c r="K2631" s="5" t="s">
        <v>9513</v>
      </c>
    </row>
    <row r="2632">
      <c r="A2632" s="5" t="s">
        <v>7873</v>
      </c>
      <c r="B2632" s="5" t="s">
        <v>11855</v>
      </c>
      <c r="C2632" s="6">
        <v>2011.0</v>
      </c>
      <c r="D2632" s="6">
        <v>128.0</v>
      </c>
      <c r="E2632" s="14">
        <v>0.25</v>
      </c>
      <c r="F2632" s="20"/>
      <c r="G2632" s="20"/>
      <c r="H2632" s="91">
        <f t="shared" si="1"/>
        <v>0.25</v>
      </c>
      <c r="I2632" s="5" t="s">
        <v>9514</v>
      </c>
      <c r="J2632" s="5" t="s">
        <v>9515</v>
      </c>
      <c r="K2632" s="5" t="s">
        <v>9516</v>
      </c>
    </row>
    <row r="2633">
      <c r="A2633" s="5" t="s">
        <v>8954</v>
      </c>
      <c r="B2633" s="5" t="s">
        <v>10455</v>
      </c>
      <c r="C2633" s="6">
        <v>2011.0</v>
      </c>
      <c r="D2633" s="6">
        <v>130.0</v>
      </c>
      <c r="E2633" s="14">
        <v>0.3</v>
      </c>
      <c r="F2633" s="20"/>
      <c r="G2633" s="20"/>
      <c r="H2633" s="91">
        <f t="shared" si="1"/>
        <v>0.3</v>
      </c>
      <c r="I2633" s="5" t="s">
        <v>9517</v>
      </c>
      <c r="J2633" s="5" t="s">
        <v>9518</v>
      </c>
      <c r="K2633" s="5" t="s">
        <v>9519</v>
      </c>
    </row>
    <row r="2634">
      <c r="A2634" s="5" t="s">
        <v>2960</v>
      </c>
      <c r="B2634" s="5" t="s">
        <v>11818</v>
      </c>
      <c r="C2634" s="6">
        <v>2011.0</v>
      </c>
      <c r="D2634" s="19">
        <v>150.0</v>
      </c>
      <c r="E2634" s="14">
        <v>1.25</v>
      </c>
      <c r="F2634" s="20"/>
      <c r="G2634" s="20"/>
      <c r="H2634" s="91">
        <f t="shared" si="1"/>
        <v>1.25</v>
      </c>
      <c r="I2634" s="5" t="s">
        <v>3589</v>
      </c>
      <c r="J2634" s="5" t="s">
        <v>3590</v>
      </c>
      <c r="K2634" s="5" t="s">
        <v>3591</v>
      </c>
    </row>
    <row r="2635">
      <c r="A2635" s="5" t="s">
        <v>2337</v>
      </c>
      <c r="B2635" s="5" t="s">
        <v>12219</v>
      </c>
      <c r="C2635" s="6">
        <v>2011.0</v>
      </c>
      <c r="D2635" s="19">
        <v>169.0</v>
      </c>
      <c r="E2635" s="14">
        <v>0.59</v>
      </c>
      <c r="F2635" s="20"/>
      <c r="G2635" s="20"/>
      <c r="H2635" s="91">
        <f t="shared" si="1"/>
        <v>0.59</v>
      </c>
      <c r="I2635" s="5" t="s">
        <v>3592</v>
      </c>
      <c r="J2635" s="5" t="s">
        <v>3593</v>
      </c>
      <c r="K2635" s="5" t="s">
        <v>3594</v>
      </c>
    </row>
    <row r="2636">
      <c r="A2636" s="5" t="s">
        <v>9476</v>
      </c>
      <c r="B2636" s="5" t="s">
        <v>10455</v>
      </c>
      <c r="C2636" s="6">
        <v>2011.0</v>
      </c>
      <c r="D2636" s="6">
        <v>183.0</v>
      </c>
      <c r="E2636" s="14">
        <v>1.0</v>
      </c>
      <c r="F2636" s="20"/>
      <c r="G2636" s="20"/>
      <c r="H2636" s="91">
        <f t="shared" si="1"/>
        <v>1</v>
      </c>
      <c r="I2636" s="5" t="s">
        <v>9525</v>
      </c>
      <c r="J2636" s="5" t="s">
        <v>9526</v>
      </c>
      <c r="K2636" s="5" t="s">
        <v>9527</v>
      </c>
    </row>
    <row r="2637">
      <c r="A2637" s="5" t="s">
        <v>9411</v>
      </c>
      <c r="B2637" s="5" t="s">
        <v>10455</v>
      </c>
      <c r="C2637" s="6">
        <v>2011.0</v>
      </c>
      <c r="D2637" s="6">
        <v>198.0</v>
      </c>
      <c r="E2637" s="14">
        <v>1.88</v>
      </c>
      <c r="F2637" s="20"/>
      <c r="G2637" s="20"/>
      <c r="H2637" s="91">
        <f t="shared" si="1"/>
        <v>1.88</v>
      </c>
      <c r="I2637" s="5" t="s">
        <v>9528</v>
      </c>
      <c r="J2637" s="5" t="s">
        <v>9529</v>
      </c>
      <c r="K2637" s="5" t="s">
        <v>9530</v>
      </c>
    </row>
    <row r="2638">
      <c r="A2638" s="5" t="s">
        <v>3019</v>
      </c>
      <c r="B2638" s="5" t="s">
        <v>11838</v>
      </c>
      <c r="C2638" s="6">
        <v>2011.0</v>
      </c>
      <c r="D2638" s="19">
        <v>200.0</v>
      </c>
      <c r="E2638" s="14">
        <v>1.5</v>
      </c>
      <c r="F2638" s="20"/>
      <c r="G2638" s="20"/>
      <c r="H2638" s="91">
        <f t="shared" si="1"/>
        <v>1.5</v>
      </c>
      <c r="I2638" s="5" t="s">
        <v>3595</v>
      </c>
      <c r="J2638" s="5" t="s">
        <v>3596</v>
      </c>
      <c r="K2638" s="5" t="s">
        <v>3597</v>
      </c>
    </row>
    <row r="2639">
      <c r="A2639" s="5" t="s">
        <v>8950</v>
      </c>
      <c r="B2639" s="5" t="s">
        <v>11843</v>
      </c>
      <c r="C2639" s="6">
        <v>2011.0</v>
      </c>
      <c r="D2639" s="6">
        <v>214.0</v>
      </c>
      <c r="E2639" s="14">
        <v>0.43</v>
      </c>
      <c r="F2639" s="20"/>
      <c r="G2639" s="20"/>
      <c r="H2639" s="91">
        <f t="shared" si="1"/>
        <v>0.43</v>
      </c>
      <c r="I2639" s="5" t="s">
        <v>9531</v>
      </c>
      <c r="J2639" s="5" t="s">
        <v>9532</v>
      </c>
      <c r="K2639" s="5" t="s">
        <v>9533</v>
      </c>
    </row>
    <row r="2640">
      <c r="A2640" s="5" t="s">
        <v>8046</v>
      </c>
      <c r="B2640" s="5" t="s">
        <v>11843</v>
      </c>
      <c r="C2640" s="6">
        <v>2011.0</v>
      </c>
      <c r="D2640" s="6">
        <v>220.0</v>
      </c>
      <c r="E2640" s="14">
        <v>0.38</v>
      </c>
      <c r="F2640" s="20"/>
      <c r="G2640" s="20"/>
      <c r="H2640" s="91">
        <f t="shared" si="1"/>
        <v>0.38</v>
      </c>
      <c r="I2640" s="5" t="s">
        <v>9534</v>
      </c>
      <c r="J2640" s="5" t="s">
        <v>9535</v>
      </c>
      <c r="K2640" s="5" t="s">
        <v>9536</v>
      </c>
    </row>
    <row r="2641">
      <c r="A2641" s="5" t="s">
        <v>8332</v>
      </c>
      <c r="B2641" s="5" t="s">
        <v>11843</v>
      </c>
      <c r="C2641" s="6">
        <v>2011.0</v>
      </c>
      <c r="D2641" s="6">
        <v>228.0</v>
      </c>
      <c r="E2641" s="14">
        <v>0.15</v>
      </c>
      <c r="F2641" s="20"/>
      <c r="G2641" s="20"/>
      <c r="H2641" s="91">
        <f t="shared" si="1"/>
        <v>0.15</v>
      </c>
      <c r="I2641" s="5" t="s">
        <v>9537</v>
      </c>
      <c r="J2641" s="5" t="s">
        <v>9538</v>
      </c>
      <c r="K2641" s="5" t="s">
        <v>9539</v>
      </c>
    </row>
    <row r="2642">
      <c r="A2642" s="5" t="s">
        <v>8778</v>
      </c>
      <c r="B2642" s="5" t="s">
        <v>11855</v>
      </c>
      <c r="C2642" s="6">
        <v>2011.0</v>
      </c>
      <c r="D2642" s="6">
        <v>231.0</v>
      </c>
      <c r="E2642" s="14">
        <v>0.22</v>
      </c>
      <c r="F2642" s="20"/>
      <c r="G2642" s="20"/>
      <c r="H2642" s="91">
        <f t="shared" si="1"/>
        <v>0.22</v>
      </c>
      <c r="I2642" s="5" t="s">
        <v>9540</v>
      </c>
      <c r="J2642" s="5" t="s">
        <v>9541</v>
      </c>
      <c r="K2642" s="5" t="s">
        <v>9542</v>
      </c>
    </row>
    <row r="2643">
      <c r="A2643" s="5" t="s">
        <v>7642</v>
      </c>
      <c r="B2643" s="5" t="s">
        <v>11843</v>
      </c>
      <c r="C2643" s="6">
        <v>2011.0</v>
      </c>
      <c r="D2643" s="6">
        <v>243.0</v>
      </c>
      <c r="E2643" s="14">
        <v>0.28</v>
      </c>
      <c r="F2643" s="20"/>
      <c r="G2643" s="20"/>
      <c r="H2643" s="91">
        <f t="shared" si="1"/>
        <v>0.28</v>
      </c>
      <c r="I2643" s="5" t="s">
        <v>9543</v>
      </c>
      <c r="J2643" s="5" t="s">
        <v>9544</v>
      </c>
      <c r="K2643" s="5" t="s">
        <v>9545</v>
      </c>
    </row>
    <row r="2644">
      <c r="A2644" s="5" t="s">
        <v>2427</v>
      </c>
      <c r="B2644" s="5" t="s">
        <v>12219</v>
      </c>
      <c r="C2644" s="6">
        <v>2011.0</v>
      </c>
      <c r="D2644" s="19">
        <v>253.0</v>
      </c>
      <c r="E2644" s="14">
        <v>0.6</v>
      </c>
      <c r="F2644" s="20"/>
      <c r="G2644" s="20"/>
      <c r="H2644" s="91">
        <f t="shared" si="1"/>
        <v>0.6</v>
      </c>
      <c r="I2644" s="5" t="s">
        <v>3598</v>
      </c>
      <c r="J2644" s="5" t="s">
        <v>3599</v>
      </c>
      <c r="K2644" s="5" t="s">
        <v>3600</v>
      </c>
    </row>
    <row r="2645">
      <c r="A2645" s="5" t="s">
        <v>3455</v>
      </c>
      <c r="B2645" s="5" t="s">
        <v>11818</v>
      </c>
      <c r="C2645" s="6">
        <v>2011.0</v>
      </c>
      <c r="D2645" s="19">
        <v>275.0</v>
      </c>
      <c r="E2645" s="14">
        <v>1.0</v>
      </c>
      <c r="F2645" s="20"/>
      <c r="G2645" s="20"/>
      <c r="H2645" s="91">
        <f t="shared" si="1"/>
        <v>1</v>
      </c>
      <c r="I2645" s="5" t="s">
        <v>3601</v>
      </c>
      <c r="J2645" s="5" t="s">
        <v>3602</v>
      </c>
      <c r="K2645" s="5" t="s">
        <v>3603</v>
      </c>
    </row>
    <row r="2646">
      <c r="A2646" s="5" t="s">
        <v>5777</v>
      </c>
      <c r="B2646" s="5" t="s">
        <v>12247</v>
      </c>
      <c r="C2646" s="6">
        <v>2011.0</v>
      </c>
      <c r="D2646" s="19">
        <v>277.0</v>
      </c>
      <c r="E2646" s="14">
        <v>0.15</v>
      </c>
      <c r="F2646" s="20"/>
      <c r="G2646" s="20"/>
      <c r="H2646" s="91">
        <f t="shared" si="1"/>
        <v>0.15</v>
      </c>
      <c r="I2646" s="5" t="s">
        <v>6240</v>
      </c>
      <c r="J2646" s="5" t="s">
        <v>6241</v>
      </c>
      <c r="K2646" s="5" t="s">
        <v>6242</v>
      </c>
    </row>
    <row r="2647">
      <c r="A2647" s="5" t="s">
        <v>2812</v>
      </c>
      <c r="B2647" s="5" t="s">
        <v>12219</v>
      </c>
      <c r="C2647" s="6">
        <v>2011.0</v>
      </c>
      <c r="D2647" s="19">
        <v>300.0</v>
      </c>
      <c r="E2647" s="14">
        <v>0.43</v>
      </c>
      <c r="F2647" s="6">
        <v>1.0</v>
      </c>
      <c r="G2647" s="5" t="s">
        <v>1561</v>
      </c>
      <c r="H2647" s="20">
        <f t="shared" si="1"/>
        <v>0</v>
      </c>
      <c r="I2647" s="5" t="s">
        <v>3604</v>
      </c>
      <c r="J2647" s="5" t="s">
        <v>3605</v>
      </c>
      <c r="K2647" s="5" t="s">
        <v>3606</v>
      </c>
    </row>
    <row r="2648">
      <c r="A2648" s="5" t="s">
        <v>2804</v>
      </c>
      <c r="B2648" s="5" t="s">
        <v>11838</v>
      </c>
      <c r="C2648" s="6">
        <v>2011.0</v>
      </c>
      <c r="D2648" s="19">
        <v>302.0</v>
      </c>
      <c r="E2648" s="14">
        <v>0.25</v>
      </c>
      <c r="F2648" s="20"/>
      <c r="G2648" s="20"/>
      <c r="H2648" s="91">
        <f t="shared" si="1"/>
        <v>0.25</v>
      </c>
      <c r="I2648" s="5" t="s">
        <v>3607</v>
      </c>
      <c r="J2648" s="5" t="s">
        <v>3608</v>
      </c>
      <c r="K2648" s="5" t="s">
        <v>3609</v>
      </c>
    </row>
    <row r="2649">
      <c r="A2649" s="5" t="s">
        <v>2808</v>
      </c>
      <c r="B2649" s="5" t="s">
        <v>11838</v>
      </c>
      <c r="C2649" s="6">
        <v>2011.0</v>
      </c>
      <c r="D2649" s="19">
        <v>315.0</v>
      </c>
      <c r="E2649" s="14">
        <v>0.6</v>
      </c>
      <c r="F2649" s="20"/>
      <c r="G2649" s="20"/>
      <c r="H2649" s="91">
        <f t="shared" si="1"/>
        <v>0.6</v>
      </c>
      <c r="I2649" s="5" t="s">
        <v>3610</v>
      </c>
      <c r="J2649" s="5" t="s">
        <v>3611</v>
      </c>
      <c r="K2649" s="5" t="s">
        <v>3612</v>
      </c>
    </row>
    <row r="2650">
      <c r="A2650" s="5" t="s">
        <v>2449</v>
      </c>
      <c r="B2650" s="5" t="s">
        <v>12219</v>
      </c>
      <c r="C2650" s="6">
        <v>2011.0</v>
      </c>
      <c r="D2650" s="19">
        <v>330.0</v>
      </c>
      <c r="E2650" s="14">
        <v>2.75</v>
      </c>
      <c r="F2650" s="20"/>
      <c r="G2650" s="20"/>
      <c r="H2650" s="91">
        <f t="shared" si="1"/>
        <v>2.75</v>
      </c>
      <c r="I2650" s="5" t="s">
        <v>3614</v>
      </c>
      <c r="J2650" s="5" t="s">
        <v>3615</v>
      </c>
      <c r="K2650" s="5" t="s">
        <v>3616</v>
      </c>
    </row>
    <row r="2651">
      <c r="A2651" s="5" t="s">
        <v>3266</v>
      </c>
      <c r="B2651" s="5" t="s">
        <v>11818</v>
      </c>
      <c r="C2651" s="6">
        <v>2011.0</v>
      </c>
      <c r="D2651" s="19">
        <v>355.0</v>
      </c>
      <c r="E2651" s="14">
        <v>0.5</v>
      </c>
      <c r="F2651" s="20"/>
      <c r="G2651" s="20"/>
      <c r="H2651" s="91">
        <f t="shared" si="1"/>
        <v>0.5</v>
      </c>
      <c r="I2651" s="5" t="s">
        <v>3617</v>
      </c>
      <c r="J2651" s="5" t="s">
        <v>3618</v>
      </c>
      <c r="K2651" s="5" t="s">
        <v>3619</v>
      </c>
    </row>
    <row r="2652">
      <c r="A2652" s="5" t="s">
        <v>2362</v>
      </c>
      <c r="B2652" s="5" t="s">
        <v>12219</v>
      </c>
      <c r="C2652" s="6">
        <v>2011.0</v>
      </c>
      <c r="D2652" s="19">
        <v>360.0</v>
      </c>
      <c r="E2652" s="14">
        <v>0.6</v>
      </c>
      <c r="F2652" s="20"/>
      <c r="G2652" s="20"/>
      <c r="H2652" s="91">
        <f t="shared" si="1"/>
        <v>0.6</v>
      </c>
      <c r="I2652" s="5" t="s">
        <v>3620</v>
      </c>
      <c r="J2652" s="5" t="s">
        <v>3621</v>
      </c>
      <c r="K2652" s="5" t="s">
        <v>3622</v>
      </c>
    </row>
    <row r="2653">
      <c r="A2653" s="5" t="s">
        <v>8866</v>
      </c>
      <c r="B2653" s="5" t="s">
        <v>11843</v>
      </c>
      <c r="C2653" s="6">
        <v>2011.0</v>
      </c>
      <c r="D2653" s="6">
        <v>450.0</v>
      </c>
      <c r="E2653" s="14">
        <v>0.6</v>
      </c>
      <c r="F2653" s="20"/>
      <c r="G2653" s="20"/>
      <c r="H2653" s="91">
        <f t="shared" si="1"/>
        <v>0.6</v>
      </c>
      <c r="I2653" s="5" t="s">
        <v>9546</v>
      </c>
      <c r="J2653" s="5" t="s">
        <v>9547</v>
      </c>
      <c r="K2653" s="5" t="s">
        <v>9548</v>
      </c>
    </row>
    <row r="2654">
      <c r="A2654" s="5" t="s">
        <v>8245</v>
      </c>
      <c r="B2654" s="5" t="s">
        <v>11855</v>
      </c>
      <c r="C2654" s="6">
        <v>2011.0</v>
      </c>
      <c r="D2654" s="6">
        <v>515.0</v>
      </c>
      <c r="E2654" s="14">
        <v>0.6</v>
      </c>
      <c r="F2654" s="20"/>
      <c r="G2654" s="20"/>
      <c r="H2654" s="91">
        <f t="shared" si="1"/>
        <v>0.6</v>
      </c>
      <c r="I2654" s="5" t="s">
        <v>9549</v>
      </c>
      <c r="J2654" s="5" t="s">
        <v>9550</v>
      </c>
      <c r="K2654" s="5" t="s">
        <v>9551</v>
      </c>
    </row>
    <row r="2655">
      <c r="A2655" s="5" t="s">
        <v>9037</v>
      </c>
      <c r="B2655" s="5" t="s">
        <v>10455</v>
      </c>
      <c r="C2655" s="6">
        <v>2011.0</v>
      </c>
      <c r="D2655" s="6">
        <v>530.0</v>
      </c>
      <c r="E2655" s="14">
        <v>0.6</v>
      </c>
      <c r="F2655" s="20"/>
      <c r="G2655" s="20"/>
      <c r="H2655" s="91">
        <f t="shared" si="1"/>
        <v>0.6</v>
      </c>
      <c r="I2655" s="5" t="s">
        <v>9552</v>
      </c>
      <c r="J2655" s="5" t="s">
        <v>9553</v>
      </c>
      <c r="K2655" s="5" t="s">
        <v>9554</v>
      </c>
    </row>
    <row r="2656">
      <c r="A2656" s="5" t="s">
        <v>3084</v>
      </c>
      <c r="B2656" s="5" t="s">
        <v>11838</v>
      </c>
      <c r="C2656" s="6">
        <v>2011.0</v>
      </c>
      <c r="D2656" s="19">
        <v>550.0</v>
      </c>
      <c r="E2656" s="14">
        <v>1.0</v>
      </c>
      <c r="F2656" s="20"/>
      <c r="G2656" s="20"/>
      <c r="H2656" s="91">
        <f t="shared" si="1"/>
        <v>1</v>
      </c>
      <c r="I2656" s="5" t="s">
        <v>3623</v>
      </c>
      <c r="J2656" s="5" t="s">
        <v>3624</v>
      </c>
      <c r="K2656" s="5" t="s">
        <v>3625</v>
      </c>
    </row>
    <row r="2657">
      <c r="A2657" s="5" t="s">
        <v>2449</v>
      </c>
      <c r="B2657" s="5" t="s">
        <v>12219</v>
      </c>
      <c r="C2657" s="6">
        <v>2012.0</v>
      </c>
      <c r="D2657" s="19">
        <v>30.0</v>
      </c>
      <c r="E2657" s="14">
        <v>2.5</v>
      </c>
      <c r="F2657" s="20"/>
      <c r="G2657" s="20"/>
      <c r="H2657" s="91">
        <f t="shared" si="1"/>
        <v>2.5</v>
      </c>
      <c r="I2657" s="5" t="s">
        <v>3631</v>
      </c>
      <c r="J2657" s="5" t="s">
        <v>3632</v>
      </c>
      <c r="K2657" s="5" t="s">
        <v>3633</v>
      </c>
    </row>
    <row r="2658">
      <c r="A2658" s="5" t="s">
        <v>8656</v>
      </c>
      <c r="B2658" s="5" t="s">
        <v>11843</v>
      </c>
      <c r="C2658" s="6">
        <v>2012.0</v>
      </c>
      <c r="D2658" s="6">
        <v>58.0</v>
      </c>
      <c r="E2658" s="14">
        <v>0.4</v>
      </c>
      <c r="F2658" s="20"/>
      <c r="G2658" s="20"/>
      <c r="H2658" s="91">
        <f t="shared" si="1"/>
        <v>0.4</v>
      </c>
      <c r="I2658" s="5" t="s">
        <v>9560</v>
      </c>
      <c r="J2658" s="5" t="s">
        <v>9561</v>
      </c>
      <c r="K2658" s="5" t="s">
        <v>9562</v>
      </c>
    </row>
    <row r="2659">
      <c r="A2659" s="5" t="s">
        <v>8866</v>
      </c>
      <c r="B2659" s="5" t="s">
        <v>11843</v>
      </c>
      <c r="C2659" s="6">
        <v>2012.0</v>
      </c>
      <c r="D2659" s="6">
        <v>110.0</v>
      </c>
      <c r="E2659" s="14">
        <v>0.4</v>
      </c>
      <c r="F2659" s="20"/>
      <c r="G2659" s="20"/>
      <c r="H2659" s="91">
        <f t="shared" si="1"/>
        <v>0.4</v>
      </c>
      <c r="I2659" s="5" t="s">
        <v>9563</v>
      </c>
      <c r="J2659" s="5" t="s">
        <v>9564</v>
      </c>
      <c r="K2659" s="5" t="s">
        <v>9565</v>
      </c>
    </row>
    <row r="2660">
      <c r="A2660" s="5" t="s">
        <v>2812</v>
      </c>
      <c r="B2660" s="5" t="s">
        <v>12219</v>
      </c>
      <c r="C2660" s="6">
        <v>2012.0</v>
      </c>
      <c r="D2660" s="19">
        <v>150.0</v>
      </c>
      <c r="E2660" s="14">
        <v>0.6</v>
      </c>
      <c r="F2660" s="6">
        <v>1.0</v>
      </c>
      <c r="G2660" s="5" t="s">
        <v>1561</v>
      </c>
      <c r="H2660" s="20">
        <f t="shared" si="1"/>
        <v>0</v>
      </c>
      <c r="I2660" s="5" t="s">
        <v>3634</v>
      </c>
      <c r="J2660" s="5" t="s">
        <v>3635</v>
      </c>
      <c r="K2660" s="5" t="s">
        <v>3636</v>
      </c>
    </row>
    <row r="2661">
      <c r="A2661" s="5" t="s">
        <v>3460</v>
      </c>
      <c r="B2661" s="5" t="s">
        <v>11818</v>
      </c>
      <c r="C2661" s="6">
        <v>2012.0</v>
      </c>
      <c r="D2661" s="19">
        <v>162.0</v>
      </c>
      <c r="E2661" s="14">
        <v>0.4</v>
      </c>
      <c r="F2661" s="20"/>
      <c r="G2661" s="20"/>
      <c r="H2661" s="91">
        <f t="shared" si="1"/>
        <v>0.4</v>
      </c>
      <c r="I2661" s="5" t="s">
        <v>3637</v>
      </c>
      <c r="J2661" s="5" t="s">
        <v>3638</v>
      </c>
      <c r="K2661" s="5" t="s">
        <v>3639</v>
      </c>
    </row>
    <row r="2662">
      <c r="A2662" s="5" t="s">
        <v>2650</v>
      </c>
      <c r="B2662" s="5" t="s">
        <v>12219</v>
      </c>
      <c r="C2662" s="6">
        <v>2012.0</v>
      </c>
      <c r="D2662" s="19">
        <v>180.0</v>
      </c>
      <c r="E2662" s="14">
        <v>1.0</v>
      </c>
      <c r="F2662" s="20"/>
      <c r="G2662" s="20"/>
      <c r="H2662" s="91">
        <f t="shared" si="1"/>
        <v>1</v>
      </c>
      <c r="I2662" s="5" t="s">
        <v>3640</v>
      </c>
      <c r="J2662" s="5" t="s">
        <v>3641</v>
      </c>
      <c r="K2662" s="5" t="s">
        <v>3642</v>
      </c>
    </row>
    <row r="2663">
      <c r="A2663" s="5" t="s">
        <v>2960</v>
      </c>
      <c r="B2663" s="5" t="s">
        <v>11818</v>
      </c>
      <c r="C2663" s="6">
        <v>2012.0</v>
      </c>
      <c r="D2663" s="19">
        <v>200.0</v>
      </c>
      <c r="E2663" s="14">
        <v>1.0</v>
      </c>
      <c r="F2663" s="20"/>
      <c r="G2663" s="20"/>
      <c r="H2663" s="91">
        <f t="shared" si="1"/>
        <v>1</v>
      </c>
      <c r="I2663" s="5" t="s">
        <v>3643</v>
      </c>
      <c r="J2663" s="5" t="s">
        <v>3644</v>
      </c>
      <c r="K2663" s="5" t="s">
        <v>3645</v>
      </c>
    </row>
    <row r="2664">
      <c r="A2664" s="5" t="s">
        <v>9000</v>
      </c>
      <c r="B2664" s="5" t="s">
        <v>10455</v>
      </c>
      <c r="C2664" s="6">
        <v>2012.0</v>
      </c>
      <c r="D2664" s="6">
        <v>210.0</v>
      </c>
      <c r="E2664" s="14">
        <v>0.6</v>
      </c>
      <c r="F2664" s="20"/>
      <c r="G2664" s="20"/>
      <c r="H2664" s="91">
        <f t="shared" si="1"/>
        <v>0.6</v>
      </c>
      <c r="I2664" s="5" t="s">
        <v>9569</v>
      </c>
      <c r="J2664" s="5" t="s">
        <v>9570</v>
      </c>
      <c r="K2664" s="5" t="s">
        <v>9571</v>
      </c>
    </row>
    <row r="2665">
      <c r="A2665" s="5" t="s">
        <v>9072</v>
      </c>
      <c r="B2665" s="5" t="s">
        <v>11843</v>
      </c>
      <c r="C2665" s="6">
        <v>2012.0</v>
      </c>
      <c r="D2665" s="6">
        <v>240.0</v>
      </c>
      <c r="E2665" s="14">
        <v>0.4</v>
      </c>
      <c r="F2665" s="20"/>
      <c r="G2665" s="20"/>
      <c r="H2665" s="91">
        <f t="shared" si="1"/>
        <v>0.4</v>
      </c>
      <c r="I2665" s="5" t="s">
        <v>9575</v>
      </c>
      <c r="J2665" s="5" t="s">
        <v>9576</v>
      </c>
      <c r="K2665" s="5" t="s">
        <v>9577</v>
      </c>
    </row>
    <row r="2666">
      <c r="A2666" s="5" t="s">
        <v>8332</v>
      </c>
      <c r="B2666" s="5" t="s">
        <v>11843</v>
      </c>
      <c r="C2666" s="6">
        <v>2012.0</v>
      </c>
      <c r="D2666" s="6">
        <v>255.0</v>
      </c>
      <c r="E2666" s="14">
        <v>0.4</v>
      </c>
      <c r="F2666" s="20"/>
      <c r="G2666" s="20"/>
      <c r="H2666" s="91">
        <f t="shared" si="1"/>
        <v>0.4</v>
      </c>
      <c r="I2666" s="5" t="s">
        <v>9578</v>
      </c>
      <c r="J2666" s="5" t="s">
        <v>9579</v>
      </c>
      <c r="K2666" s="5" t="s">
        <v>9580</v>
      </c>
    </row>
    <row r="2667">
      <c r="A2667" s="5" t="s">
        <v>2337</v>
      </c>
      <c r="B2667" s="5" t="s">
        <v>12219</v>
      </c>
      <c r="C2667" s="6">
        <v>2012.0</v>
      </c>
      <c r="D2667" s="19">
        <v>305.0</v>
      </c>
      <c r="E2667" s="14">
        <v>1.0</v>
      </c>
      <c r="F2667" s="20"/>
      <c r="G2667" s="20"/>
      <c r="H2667" s="91">
        <f t="shared" si="1"/>
        <v>1</v>
      </c>
      <c r="I2667" s="5" t="s">
        <v>3646</v>
      </c>
      <c r="J2667" s="5" t="s">
        <v>3647</v>
      </c>
      <c r="K2667" s="5" t="s">
        <v>3648</v>
      </c>
    </row>
    <row r="2668">
      <c r="A2668" s="5" t="s">
        <v>2804</v>
      </c>
      <c r="B2668" s="5" t="s">
        <v>11838</v>
      </c>
      <c r="C2668" s="6">
        <v>2012.0</v>
      </c>
      <c r="D2668" s="19">
        <v>310.0</v>
      </c>
      <c r="E2668" s="14">
        <v>0.4</v>
      </c>
      <c r="F2668" s="20"/>
      <c r="G2668" s="20"/>
      <c r="H2668" s="91">
        <f t="shared" si="1"/>
        <v>0.4</v>
      </c>
      <c r="I2668" s="5" t="s">
        <v>3649</v>
      </c>
      <c r="J2668" s="5" t="s">
        <v>3650</v>
      </c>
      <c r="K2668" s="5" t="s">
        <v>3651</v>
      </c>
    </row>
    <row r="2669">
      <c r="A2669" s="5" t="s">
        <v>3024</v>
      </c>
      <c r="B2669" s="5" t="s">
        <v>11818</v>
      </c>
      <c r="C2669" s="6">
        <v>2012.0</v>
      </c>
      <c r="D2669" s="19">
        <v>331.0</v>
      </c>
      <c r="E2669" s="14">
        <v>2.0</v>
      </c>
      <c r="F2669" s="20"/>
      <c r="G2669" s="20"/>
      <c r="H2669" s="91">
        <f t="shared" si="1"/>
        <v>2</v>
      </c>
      <c r="I2669" s="5" t="s">
        <v>3653</v>
      </c>
      <c r="J2669" s="5" t="s">
        <v>3654</v>
      </c>
      <c r="K2669" s="5" t="s">
        <v>3655</v>
      </c>
    </row>
    <row r="2670">
      <c r="A2670" s="5" t="s">
        <v>8778</v>
      </c>
      <c r="B2670" s="5" t="s">
        <v>11855</v>
      </c>
      <c r="C2670" s="6">
        <v>2012.0</v>
      </c>
      <c r="D2670" s="6">
        <v>355.0</v>
      </c>
      <c r="E2670" s="14">
        <v>0.4</v>
      </c>
      <c r="F2670" s="20"/>
      <c r="G2670" s="20"/>
      <c r="H2670" s="91">
        <f t="shared" si="1"/>
        <v>0.4</v>
      </c>
      <c r="I2670" s="5" t="s">
        <v>9581</v>
      </c>
      <c r="J2670" s="5" t="s">
        <v>9582</v>
      </c>
      <c r="K2670" s="5" t="s">
        <v>9583</v>
      </c>
    </row>
    <row r="2671">
      <c r="A2671" s="5" t="s">
        <v>8950</v>
      </c>
      <c r="B2671" s="5" t="s">
        <v>11843</v>
      </c>
      <c r="C2671" s="6">
        <v>2012.0</v>
      </c>
      <c r="D2671" s="6">
        <v>361.0</v>
      </c>
      <c r="E2671" s="14">
        <v>0.4</v>
      </c>
      <c r="F2671" s="20"/>
      <c r="G2671" s="20"/>
      <c r="H2671" s="91">
        <f t="shared" si="1"/>
        <v>0.4</v>
      </c>
      <c r="I2671" s="5" t="s">
        <v>9584</v>
      </c>
      <c r="J2671" s="5" t="s">
        <v>9585</v>
      </c>
      <c r="K2671" s="5" t="s">
        <v>9586</v>
      </c>
    </row>
    <row r="2672">
      <c r="A2672" s="5" t="s">
        <v>2427</v>
      </c>
      <c r="B2672" s="5" t="s">
        <v>12219</v>
      </c>
      <c r="C2672" s="6">
        <v>2012.0</v>
      </c>
      <c r="D2672" s="19">
        <v>371.0</v>
      </c>
      <c r="E2672" s="14">
        <v>0.5</v>
      </c>
      <c r="F2672" s="20"/>
      <c r="G2672" s="20"/>
      <c r="H2672" s="91">
        <f t="shared" si="1"/>
        <v>0.5</v>
      </c>
      <c r="I2672" s="5" t="s">
        <v>3656</v>
      </c>
      <c r="J2672" s="5" t="s">
        <v>3657</v>
      </c>
      <c r="K2672" s="5" t="s">
        <v>3658</v>
      </c>
    </row>
    <row r="2673">
      <c r="A2673" s="5" t="s">
        <v>7873</v>
      </c>
      <c r="B2673" s="5" t="s">
        <v>11855</v>
      </c>
      <c r="C2673" s="6">
        <v>2012.0</v>
      </c>
      <c r="D2673" s="6">
        <v>393.0</v>
      </c>
      <c r="E2673" s="14">
        <v>1.0</v>
      </c>
      <c r="F2673" s="20"/>
      <c r="G2673" s="20"/>
      <c r="H2673" s="91">
        <f t="shared" si="1"/>
        <v>1</v>
      </c>
      <c r="I2673" s="5" t="s">
        <v>9587</v>
      </c>
      <c r="J2673" s="5" t="s">
        <v>9588</v>
      </c>
      <c r="K2673" s="5" t="s">
        <v>9589</v>
      </c>
    </row>
    <row r="2674">
      <c r="A2674" s="5" t="s">
        <v>9411</v>
      </c>
      <c r="B2674" s="5" t="s">
        <v>10455</v>
      </c>
      <c r="C2674" s="6">
        <v>2012.0</v>
      </c>
      <c r="D2674" s="6">
        <v>398.0</v>
      </c>
      <c r="E2674" s="14">
        <v>1.25</v>
      </c>
      <c r="F2674" s="20"/>
      <c r="G2674" s="20"/>
      <c r="H2674" s="91">
        <f t="shared" si="1"/>
        <v>1.25</v>
      </c>
      <c r="I2674" s="5" t="s">
        <v>9590</v>
      </c>
      <c r="J2674" s="5" t="s">
        <v>9591</v>
      </c>
      <c r="K2674" s="5" t="s">
        <v>9592</v>
      </c>
    </row>
    <row r="2675">
      <c r="A2675" s="5" t="s">
        <v>8954</v>
      </c>
      <c r="B2675" s="5" t="s">
        <v>10455</v>
      </c>
      <c r="C2675" s="6">
        <v>2012.0</v>
      </c>
      <c r="D2675" s="6">
        <v>400.0</v>
      </c>
      <c r="E2675" s="14">
        <v>1.0</v>
      </c>
      <c r="F2675" s="20"/>
      <c r="G2675" s="20"/>
      <c r="H2675" s="91">
        <f t="shared" si="1"/>
        <v>1</v>
      </c>
      <c r="I2675" s="5" t="s">
        <v>9593</v>
      </c>
      <c r="J2675" s="5" t="s">
        <v>9594</v>
      </c>
      <c r="K2675" s="5" t="s">
        <v>9595</v>
      </c>
    </row>
    <row r="2676">
      <c r="A2676" s="5" t="s">
        <v>8046</v>
      </c>
      <c r="B2676" s="5" t="s">
        <v>11843</v>
      </c>
      <c r="C2676" s="6">
        <v>2012.0</v>
      </c>
      <c r="D2676" s="6">
        <v>416.0</v>
      </c>
      <c r="E2676" s="14">
        <v>0.93</v>
      </c>
      <c r="F2676" s="20"/>
      <c r="G2676" s="20"/>
      <c r="H2676" s="91">
        <f t="shared" si="1"/>
        <v>0.93</v>
      </c>
      <c r="I2676" s="5" t="s">
        <v>9596</v>
      </c>
      <c r="J2676" s="5" t="s">
        <v>9597</v>
      </c>
      <c r="K2676" s="5" t="s">
        <v>9598</v>
      </c>
    </row>
    <row r="2677">
      <c r="A2677" s="5" t="s">
        <v>9037</v>
      </c>
      <c r="B2677" s="5" t="s">
        <v>10455</v>
      </c>
      <c r="C2677" s="6">
        <v>2012.0</v>
      </c>
      <c r="D2677" s="6">
        <v>430.0</v>
      </c>
      <c r="E2677" s="14">
        <v>0.4</v>
      </c>
      <c r="F2677" s="20"/>
      <c r="G2677" s="20"/>
      <c r="H2677" s="91">
        <f t="shared" si="1"/>
        <v>0.4</v>
      </c>
      <c r="I2677" s="5" t="s">
        <v>9599</v>
      </c>
      <c r="J2677" s="5" t="s">
        <v>9600</v>
      </c>
      <c r="K2677" s="5" t="s">
        <v>9601</v>
      </c>
    </row>
    <row r="2678">
      <c r="A2678" s="5" t="s">
        <v>3626</v>
      </c>
      <c r="B2678" s="5" t="s">
        <v>11818</v>
      </c>
      <c r="C2678" s="6">
        <v>2012.0</v>
      </c>
      <c r="D2678" s="19">
        <v>446.0</v>
      </c>
      <c r="E2678" s="14">
        <v>11.53</v>
      </c>
      <c r="F2678" s="20"/>
      <c r="G2678" s="20"/>
      <c r="H2678" s="91">
        <f t="shared" si="1"/>
        <v>11.53</v>
      </c>
      <c r="I2678" s="5" t="s">
        <v>3660</v>
      </c>
      <c r="J2678" s="5" t="s">
        <v>3661</v>
      </c>
      <c r="K2678" s="5" t="s">
        <v>3662</v>
      </c>
    </row>
    <row r="2679">
      <c r="A2679" s="5" t="s">
        <v>9325</v>
      </c>
      <c r="B2679" s="5" t="s">
        <v>10455</v>
      </c>
      <c r="C2679" s="6">
        <v>2012.0</v>
      </c>
      <c r="D2679" s="6">
        <v>498.0</v>
      </c>
      <c r="E2679" s="14">
        <v>0.55</v>
      </c>
      <c r="F2679" s="20"/>
      <c r="G2679" s="20"/>
      <c r="H2679" s="91">
        <f t="shared" si="1"/>
        <v>0.55</v>
      </c>
      <c r="I2679" s="5" t="s">
        <v>9602</v>
      </c>
      <c r="J2679" s="5" t="s">
        <v>9603</v>
      </c>
      <c r="K2679" s="5" t="s">
        <v>9604</v>
      </c>
    </row>
    <row r="2680">
      <c r="A2680" s="5" t="s">
        <v>8508</v>
      </c>
      <c r="B2680" s="5" t="s">
        <v>11843</v>
      </c>
      <c r="C2680" s="6">
        <v>2012.0</v>
      </c>
      <c r="D2680" s="6">
        <v>500.0</v>
      </c>
      <c r="E2680" s="14">
        <v>1.5</v>
      </c>
      <c r="F2680" s="20"/>
      <c r="G2680" s="20"/>
      <c r="H2680" s="91">
        <f t="shared" si="1"/>
        <v>1.5</v>
      </c>
      <c r="I2680" s="5" t="s">
        <v>9605</v>
      </c>
      <c r="J2680" s="5" t="s">
        <v>9606</v>
      </c>
      <c r="K2680" s="5" t="s">
        <v>9607</v>
      </c>
    </row>
    <row r="2681">
      <c r="A2681" s="5" t="s">
        <v>2808</v>
      </c>
      <c r="B2681" s="5" t="s">
        <v>11838</v>
      </c>
      <c r="C2681" s="6">
        <v>2012.0</v>
      </c>
      <c r="D2681" s="19">
        <v>506.0</v>
      </c>
      <c r="E2681" s="14">
        <v>0.6</v>
      </c>
      <c r="F2681" s="20"/>
      <c r="G2681" s="20"/>
      <c r="H2681" s="91">
        <f t="shared" si="1"/>
        <v>0.6</v>
      </c>
      <c r="I2681" s="5" t="s">
        <v>3663</v>
      </c>
      <c r="J2681" s="5" t="s">
        <v>3664</v>
      </c>
      <c r="K2681" s="5" t="s">
        <v>3665</v>
      </c>
    </row>
    <row r="2682">
      <c r="A2682" s="5" t="s">
        <v>3084</v>
      </c>
      <c r="B2682" s="5" t="s">
        <v>11838</v>
      </c>
      <c r="C2682" s="6">
        <v>2012.0</v>
      </c>
      <c r="D2682" s="19">
        <v>535.0</v>
      </c>
      <c r="E2682" s="14">
        <v>1.0</v>
      </c>
      <c r="F2682" s="20"/>
      <c r="G2682" s="20"/>
      <c r="H2682" s="91">
        <f t="shared" si="1"/>
        <v>1</v>
      </c>
      <c r="I2682" s="5" t="s">
        <v>3666</v>
      </c>
      <c r="J2682" s="5" t="s">
        <v>3667</v>
      </c>
      <c r="K2682" s="5" t="s">
        <v>3668</v>
      </c>
    </row>
    <row r="2683">
      <c r="A2683" s="5" t="s">
        <v>3019</v>
      </c>
      <c r="B2683" s="5" t="s">
        <v>11838</v>
      </c>
      <c r="C2683" s="6">
        <v>2012.0</v>
      </c>
      <c r="D2683" s="19">
        <v>537.0</v>
      </c>
      <c r="E2683" s="14">
        <v>2.0</v>
      </c>
      <c r="F2683" s="20"/>
      <c r="G2683" s="20"/>
      <c r="H2683" s="91">
        <f t="shared" si="1"/>
        <v>2</v>
      </c>
      <c r="I2683" s="5" t="s">
        <v>3670</v>
      </c>
      <c r="J2683" s="5" t="s">
        <v>3671</v>
      </c>
      <c r="K2683" s="5" t="s">
        <v>3672</v>
      </c>
    </row>
    <row r="2684">
      <c r="A2684" s="5" t="s">
        <v>9476</v>
      </c>
      <c r="B2684" s="5" t="s">
        <v>10455</v>
      </c>
      <c r="C2684" s="6">
        <v>2012.0</v>
      </c>
      <c r="D2684" s="6">
        <v>556.0</v>
      </c>
      <c r="E2684" s="14">
        <v>1.25</v>
      </c>
      <c r="F2684" s="20"/>
      <c r="G2684" s="20"/>
      <c r="H2684" s="91">
        <f t="shared" si="1"/>
        <v>1.25</v>
      </c>
      <c r="I2684" s="5" t="s">
        <v>9608</v>
      </c>
      <c r="J2684" s="5" t="s">
        <v>9609</v>
      </c>
      <c r="K2684" s="5" t="s">
        <v>9610</v>
      </c>
    </row>
    <row r="2685">
      <c r="A2685" s="5" t="s">
        <v>3455</v>
      </c>
      <c r="B2685" s="5" t="s">
        <v>11818</v>
      </c>
      <c r="C2685" s="6">
        <v>2012.0</v>
      </c>
      <c r="D2685" s="19">
        <v>600.0</v>
      </c>
      <c r="E2685" s="14">
        <v>1.0</v>
      </c>
      <c r="F2685" s="20"/>
      <c r="G2685" s="20"/>
      <c r="H2685" s="91">
        <f t="shared" si="1"/>
        <v>1</v>
      </c>
      <c r="I2685" s="5" t="s">
        <v>3673</v>
      </c>
      <c r="J2685" s="5" t="s">
        <v>3674</v>
      </c>
      <c r="K2685" s="5" t="s">
        <v>3675</v>
      </c>
    </row>
    <row r="2686">
      <c r="A2686" s="5" t="s">
        <v>8245</v>
      </c>
      <c r="B2686" s="5" t="s">
        <v>11855</v>
      </c>
      <c r="C2686" s="6">
        <v>2012.0</v>
      </c>
      <c r="D2686" s="6">
        <v>612.0</v>
      </c>
      <c r="E2686" s="14">
        <v>0.6</v>
      </c>
      <c r="F2686" s="20"/>
      <c r="G2686" s="20"/>
      <c r="H2686" s="91">
        <f t="shared" si="1"/>
        <v>0.6</v>
      </c>
      <c r="I2686" s="5" t="s">
        <v>9620</v>
      </c>
      <c r="J2686" s="5" t="s">
        <v>9621</v>
      </c>
      <c r="K2686" s="5" t="s">
        <v>9622</v>
      </c>
    </row>
    <row r="2687">
      <c r="A2687" s="5" t="s">
        <v>8336</v>
      </c>
      <c r="B2687" s="5" t="s">
        <v>11855</v>
      </c>
      <c r="C2687" s="6">
        <v>2012.0</v>
      </c>
      <c r="D2687" s="6">
        <v>614.0</v>
      </c>
      <c r="E2687" s="14">
        <v>0.7</v>
      </c>
      <c r="F2687" s="20"/>
      <c r="G2687" s="20"/>
      <c r="H2687" s="91">
        <f t="shared" si="1"/>
        <v>0.7</v>
      </c>
      <c r="I2687" s="5" t="s">
        <v>9623</v>
      </c>
      <c r="J2687" s="5" t="s">
        <v>9624</v>
      </c>
      <c r="K2687" s="5" t="s">
        <v>9625</v>
      </c>
    </row>
    <row r="2688">
      <c r="A2688" s="5" t="s">
        <v>3266</v>
      </c>
      <c r="B2688" s="5" t="s">
        <v>11818</v>
      </c>
      <c r="C2688" s="6">
        <v>2012.0</v>
      </c>
      <c r="D2688" s="19">
        <v>639.0</v>
      </c>
      <c r="E2688" s="14">
        <v>1.25</v>
      </c>
      <c r="F2688" s="20"/>
      <c r="G2688" s="20"/>
      <c r="H2688" s="91">
        <f t="shared" si="1"/>
        <v>1.25</v>
      </c>
      <c r="I2688" s="5" t="s">
        <v>3676</v>
      </c>
      <c r="J2688" s="5" t="s">
        <v>3677</v>
      </c>
      <c r="K2688" s="5" t="s">
        <v>3678</v>
      </c>
    </row>
    <row r="2689">
      <c r="A2689" s="5" t="s">
        <v>9626</v>
      </c>
      <c r="B2689" s="5" t="s">
        <v>10455</v>
      </c>
      <c r="C2689" s="6">
        <v>2012.0</v>
      </c>
      <c r="D2689" s="6">
        <v>661.0</v>
      </c>
      <c r="E2689" s="14">
        <v>40.0</v>
      </c>
      <c r="F2689" s="20"/>
      <c r="G2689" s="20"/>
      <c r="H2689" s="91">
        <f t="shared" si="1"/>
        <v>40</v>
      </c>
      <c r="I2689" s="5" t="s">
        <v>9628</v>
      </c>
      <c r="J2689" s="5" t="s">
        <v>9629</v>
      </c>
      <c r="K2689" s="5" t="s">
        <v>9630</v>
      </c>
    </row>
    <row r="2690">
      <c r="A2690" s="5" t="s">
        <v>9626</v>
      </c>
      <c r="B2690" s="5" t="s">
        <v>10455</v>
      </c>
      <c r="C2690" s="6">
        <v>2013.0</v>
      </c>
      <c r="D2690" s="6">
        <v>1.0</v>
      </c>
      <c r="E2690" s="14">
        <v>1.25</v>
      </c>
      <c r="F2690" s="20"/>
      <c r="G2690" s="20"/>
      <c r="H2690" s="91">
        <f t="shared" si="1"/>
        <v>1.25</v>
      </c>
      <c r="I2690" s="5" t="s">
        <v>9631</v>
      </c>
      <c r="J2690" s="5" t="s">
        <v>9632</v>
      </c>
      <c r="K2690" s="5" t="s">
        <v>9633</v>
      </c>
    </row>
    <row r="2691">
      <c r="A2691" s="5" t="s">
        <v>2449</v>
      </c>
      <c r="B2691" s="5" t="s">
        <v>12219</v>
      </c>
      <c r="C2691" s="6">
        <v>2013.0</v>
      </c>
      <c r="D2691" s="19">
        <v>2.0</v>
      </c>
      <c r="E2691" s="14">
        <v>2.15</v>
      </c>
      <c r="F2691" s="20"/>
      <c r="G2691" s="20"/>
      <c r="H2691" s="91">
        <f t="shared" si="1"/>
        <v>2.15</v>
      </c>
      <c r="I2691" s="5" t="s">
        <v>3679</v>
      </c>
      <c r="J2691" s="5" t="s">
        <v>3680</v>
      </c>
      <c r="K2691" s="5" t="s">
        <v>3681</v>
      </c>
    </row>
    <row r="2692">
      <c r="A2692" s="5" t="s">
        <v>9325</v>
      </c>
      <c r="B2692" s="5" t="s">
        <v>10455</v>
      </c>
      <c r="C2692" s="6">
        <v>2013.0</v>
      </c>
      <c r="D2692" s="6">
        <v>19.0</v>
      </c>
      <c r="E2692" s="14">
        <v>0.99</v>
      </c>
      <c r="F2692" s="20"/>
      <c r="G2692" s="20"/>
      <c r="H2692" s="91">
        <f t="shared" si="1"/>
        <v>0.99</v>
      </c>
      <c r="I2692" s="5" t="s">
        <v>9637</v>
      </c>
      <c r="J2692" s="5" t="s">
        <v>9638</v>
      </c>
      <c r="K2692" s="5" t="s">
        <v>9639</v>
      </c>
    </row>
    <row r="2693">
      <c r="A2693" s="5" t="s">
        <v>3455</v>
      </c>
      <c r="B2693" s="5" t="s">
        <v>11818</v>
      </c>
      <c r="C2693" s="6">
        <v>2013.0</v>
      </c>
      <c r="D2693" s="19">
        <v>22.0</v>
      </c>
      <c r="E2693" s="14">
        <v>1.0</v>
      </c>
      <c r="F2693" s="20"/>
      <c r="G2693" s="20"/>
      <c r="H2693" s="91">
        <f t="shared" si="1"/>
        <v>1</v>
      </c>
      <c r="I2693" s="5" t="s">
        <v>3682</v>
      </c>
      <c r="J2693" s="5" t="s">
        <v>3683</v>
      </c>
      <c r="K2693" s="5" t="s">
        <v>3684</v>
      </c>
    </row>
    <row r="2694">
      <c r="A2694" s="5" t="s">
        <v>8866</v>
      </c>
      <c r="B2694" s="5" t="s">
        <v>11843</v>
      </c>
      <c r="C2694" s="6">
        <v>2013.0</v>
      </c>
      <c r="D2694" s="6">
        <v>25.0</v>
      </c>
      <c r="E2694" s="14">
        <v>0.6</v>
      </c>
      <c r="F2694" s="20"/>
      <c r="G2694" s="20"/>
      <c r="H2694" s="91">
        <f t="shared" si="1"/>
        <v>0.6</v>
      </c>
      <c r="I2694" s="5" t="s">
        <v>9640</v>
      </c>
      <c r="J2694" s="5" t="s">
        <v>9641</v>
      </c>
      <c r="K2694" s="5" t="s">
        <v>9642</v>
      </c>
    </row>
    <row r="2695">
      <c r="A2695" s="5" t="s">
        <v>8950</v>
      </c>
      <c r="B2695" s="5" t="s">
        <v>11843</v>
      </c>
      <c r="C2695" s="6">
        <v>2013.0</v>
      </c>
      <c r="D2695" s="6">
        <v>26.0</v>
      </c>
      <c r="E2695" s="14">
        <v>0.99</v>
      </c>
      <c r="F2695" s="20"/>
      <c r="G2695" s="20"/>
      <c r="H2695" s="91">
        <f t="shared" si="1"/>
        <v>0.99</v>
      </c>
      <c r="I2695" s="5" t="s">
        <v>9643</v>
      </c>
      <c r="J2695" s="5" t="s">
        <v>9644</v>
      </c>
      <c r="K2695" s="5" t="s">
        <v>9645</v>
      </c>
    </row>
    <row r="2696">
      <c r="A2696" s="5" t="s">
        <v>3626</v>
      </c>
      <c r="B2696" s="5" t="s">
        <v>11818</v>
      </c>
      <c r="C2696" s="6">
        <v>2013.0</v>
      </c>
      <c r="D2696" s="19">
        <v>27.0</v>
      </c>
      <c r="E2696" s="14">
        <v>11.25</v>
      </c>
      <c r="F2696" s="20"/>
      <c r="G2696" s="20"/>
      <c r="H2696" s="91">
        <f t="shared" si="1"/>
        <v>11.25</v>
      </c>
      <c r="I2696" s="5" t="s">
        <v>3685</v>
      </c>
      <c r="J2696" s="5" t="s">
        <v>3686</v>
      </c>
      <c r="K2696" s="5" t="s">
        <v>3687</v>
      </c>
    </row>
    <row r="2697">
      <c r="A2697" s="5" t="s">
        <v>2804</v>
      </c>
      <c r="B2697" s="5" t="s">
        <v>11838</v>
      </c>
      <c r="C2697" s="6">
        <v>2013.0</v>
      </c>
      <c r="D2697" s="19">
        <v>29.0</v>
      </c>
      <c r="E2697" s="14">
        <v>0.59</v>
      </c>
      <c r="F2697" s="20"/>
      <c r="G2697" s="20"/>
      <c r="H2697" s="91">
        <f t="shared" si="1"/>
        <v>0.59</v>
      </c>
      <c r="I2697" s="5" t="s">
        <v>3688</v>
      </c>
      <c r="J2697" s="5" t="s">
        <v>3689</v>
      </c>
      <c r="K2697" s="5" t="s">
        <v>3690</v>
      </c>
    </row>
    <row r="2698">
      <c r="A2698" s="5" t="s">
        <v>9037</v>
      </c>
      <c r="B2698" s="5" t="s">
        <v>10455</v>
      </c>
      <c r="C2698" s="6">
        <v>2013.0</v>
      </c>
      <c r="D2698" s="6">
        <v>34.0</v>
      </c>
      <c r="E2698" s="14">
        <v>0.3</v>
      </c>
      <c r="F2698" s="20"/>
      <c r="G2698" s="20"/>
      <c r="H2698" s="91">
        <f t="shared" si="1"/>
        <v>0.3</v>
      </c>
      <c r="I2698" s="5" t="s">
        <v>9646</v>
      </c>
      <c r="J2698" s="5" t="s">
        <v>9647</v>
      </c>
      <c r="K2698" s="5" t="s">
        <v>9648</v>
      </c>
    </row>
    <row r="2699">
      <c r="A2699" s="5" t="s">
        <v>3266</v>
      </c>
      <c r="B2699" s="5" t="s">
        <v>11818</v>
      </c>
      <c r="C2699" s="6">
        <v>2013.0</v>
      </c>
      <c r="D2699" s="19">
        <v>35.0</v>
      </c>
      <c r="E2699" s="14">
        <v>1.25</v>
      </c>
      <c r="F2699" s="20"/>
      <c r="G2699" s="20"/>
      <c r="H2699" s="91">
        <f t="shared" si="1"/>
        <v>1.25</v>
      </c>
      <c r="I2699" s="5" t="s">
        <v>3691</v>
      </c>
      <c r="J2699" s="5" t="s">
        <v>3692</v>
      </c>
      <c r="K2699" s="5" t="s">
        <v>3693</v>
      </c>
    </row>
    <row r="2700">
      <c r="A2700" s="5" t="s">
        <v>3460</v>
      </c>
      <c r="B2700" s="5" t="s">
        <v>11818</v>
      </c>
      <c r="C2700" s="6">
        <v>2013.0</v>
      </c>
      <c r="D2700" s="19">
        <v>37.0</v>
      </c>
      <c r="E2700" s="14">
        <v>1.0</v>
      </c>
      <c r="F2700" s="20"/>
      <c r="G2700" s="20"/>
      <c r="H2700" s="91">
        <f t="shared" si="1"/>
        <v>1</v>
      </c>
      <c r="I2700" s="5" t="s">
        <v>3694</v>
      </c>
      <c r="J2700" s="5" t="s">
        <v>3695</v>
      </c>
      <c r="K2700" s="5" t="s">
        <v>3696</v>
      </c>
    </row>
    <row r="2701">
      <c r="A2701" s="5" t="s">
        <v>3084</v>
      </c>
      <c r="B2701" s="5" t="s">
        <v>11838</v>
      </c>
      <c r="C2701" s="6">
        <v>2013.0</v>
      </c>
      <c r="D2701" s="19">
        <v>107.0</v>
      </c>
      <c r="E2701" s="14">
        <v>1.5</v>
      </c>
      <c r="F2701" s="20"/>
      <c r="G2701" s="20"/>
      <c r="H2701" s="91">
        <f t="shared" si="1"/>
        <v>1.5</v>
      </c>
      <c r="I2701" s="5" t="s">
        <v>3697</v>
      </c>
      <c r="J2701" s="5" t="s">
        <v>3698</v>
      </c>
      <c r="K2701" s="5" t="s">
        <v>3699</v>
      </c>
    </row>
    <row r="2702">
      <c r="A2702" s="5" t="s">
        <v>8656</v>
      </c>
      <c r="B2702" s="5" t="s">
        <v>11843</v>
      </c>
      <c r="C2702" s="6">
        <v>2013.0</v>
      </c>
      <c r="D2702" s="6">
        <v>115.0</v>
      </c>
      <c r="E2702" s="14">
        <v>1.0</v>
      </c>
      <c r="F2702" s="20"/>
      <c r="G2702" s="20"/>
      <c r="H2702" s="91">
        <f t="shared" si="1"/>
        <v>1</v>
      </c>
      <c r="I2702" s="5" t="s">
        <v>9655</v>
      </c>
      <c r="J2702" s="5" t="s">
        <v>9656</v>
      </c>
      <c r="K2702" s="5" t="s">
        <v>9657</v>
      </c>
    </row>
    <row r="2703">
      <c r="A2703" s="5" t="s">
        <v>9411</v>
      </c>
      <c r="B2703" s="5" t="s">
        <v>10455</v>
      </c>
      <c r="C2703" s="6">
        <v>2013.0</v>
      </c>
      <c r="D2703" s="6">
        <v>128.0</v>
      </c>
      <c r="E2703" s="14">
        <v>1.5</v>
      </c>
      <c r="F2703" s="20"/>
      <c r="G2703" s="20"/>
      <c r="H2703" s="91">
        <f t="shared" si="1"/>
        <v>1.5</v>
      </c>
      <c r="I2703" s="5" t="s">
        <v>9661</v>
      </c>
      <c r="J2703" s="5" t="s">
        <v>9662</v>
      </c>
      <c r="K2703" s="5" t="s">
        <v>9663</v>
      </c>
    </row>
    <row r="2704">
      <c r="A2704" s="5" t="s">
        <v>8508</v>
      </c>
      <c r="B2704" s="5" t="s">
        <v>11843</v>
      </c>
      <c r="C2704" s="6">
        <v>2013.0</v>
      </c>
      <c r="D2704" s="6">
        <v>213.0</v>
      </c>
      <c r="E2704" s="14">
        <v>1.5</v>
      </c>
      <c r="F2704" s="20"/>
      <c r="G2704" s="20"/>
      <c r="H2704" s="91">
        <f t="shared" si="1"/>
        <v>1.5</v>
      </c>
      <c r="I2704" s="5" t="s">
        <v>9664</v>
      </c>
      <c r="J2704" s="5" t="s">
        <v>9665</v>
      </c>
      <c r="K2704" s="5" t="s">
        <v>9666</v>
      </c>
    </row>
    <row r="2705">
      <c r="A2705" s="5" t="s">
        <v>9667</v>
      </c>
      <c r="B2705" s="5" t="s">
        <v>10455</v>
      </c>
      <c r="C2705" s="6">
        <v>2013.0</v>
      </c>
      <c r="D2705" s="6">
        <v>270.0</v>
      </c>
      <c r="E2705" s="14">
        <v>4.0</v>
      </c>
      <c r="F2705" s="20"/>
      <c r="G2705" s="20"/>
      <c r="H2705" s="91">
        <f t="shared" si="1"/>
        <v>4</v>
      </c>
      <c r="I2705" s="5" t="s">
        <v>9669</v>
      </c>
      <c r="J2705" s="5" t="s">
        <v>9670</v>
      </c>
      <c r="K2705" s="5" t="s">
        <v>9671</v>
      </c>
    </row>
    <row r="2706">
      <c r="A2706" s="5" t="s">
        <v>8336</v>
      </c>
      <c r="B2706" s="5" t="s">
        <v>11855</v>
      </c>
      <c r="C2706" s="6">
        <v>2013.0</v>
      </c>
      <c r="D2706" s="6">
        <v>326.0</v>
      </c>
      <c r="E2706" s="14">
        <v>1.0</v>
      </c>
      <c r="F2706" s="20"/>
      <c r="G2706" s="20"/>
      <c r="H2706" s="91">
        <f t="shared" si="1"/>
        <v>1</v>
      </c>
      <c r="I2706" s="5" t="s">
        <v>9672</v>
      </c>
      <c r="J2706" s="5" t="s">
        <v>9673</v>
      </c>
      <c r="K2706" s="5" t="s">
        <v>9674</v>
      </c>
    </row>
    <row r="2707">
      <c r="A2707" s="5" t="s">
        <v>3024</v>
      </c>
      <c r="B2707" s="5" t="s">
        <v>11818</v>
      </c>
      <c r="C2707" s="6">
        <v>2013.0</v>
      </c>
      <c r="D2707" s="19">
        <v>350.0</v>
      </c>
      <c r="E2707" s="14">
        <v>1.5</v>
      </c>
      <c r="F2707" s="20"/>
      <c r="G2707" s="20"/>
      <c r="H2707" s="91">
        <f t="shared" si="1"/>
        <v>1.5</v>
      </c>
      <c r="I2707" s="5" t="s">
        <v>3700</v>
      </c>
      <c r="J2707" s="5" t="s">
        <v>3701</v>
      </c>
      <c r="K2707" s="5" t="s">
        <v>3702</v>
      </c>
    </row>
    <row r="2708">
      <c r="A2708" s="5" t="s">
        <v>9072</v>
      </c>
      <c r="B2708" s="5" t="s">
        <v>11843</v>
      </c>
      <c r="C2708" s="6">
        <v>2013.0</v>
      </c>
      <c r="D2708" s="6">
        <v>400.0</v>
      </c>
      <c r="E2708" s="14">
        <v>0.54</v>
      </c>
      <c r="F2708" s="20"/>
      <c r="G2708" s="20"/>
      <c r="H2708" s="91">
        <f t="shared" si="1"/>
        <v>0.54</v>
      </c>
      <c r="I2708" s="5" t="s">
        <v>9675</v>
      </c>
      <c r="J2708" s="5" t="s">
        <v>9676</v>
      </c>
      <c r="K2708" s="5" t="s">
        <v>9677</v>
      </c>
    </row>
    <row r="2709">
      <c r="A2709" s="5" t="s">
        <v>2812</v>
      </c>
      <c r="B2709" s="5" t="s">
        <v>12219</v>
      </c>
      <c r="C2709" s="6">
        <v>2013.0</v>
      </c>
      <c r="D2709" s="19">
        <v>410.0</v>
      </c>
      <c r="E2709" s="14">
        <v>0.6</v>
      </c>
      <c r="F2709" s="6">
        <v>1.0</v>
      </c>
      <c r="G2709" s="5" t="s">
        <v>1561</v>
      </c>
      <c r="H2709" s="20">
        <f t="shared" si="1"/>
        <v>0</v>
      </c>
      <c r="I2709" s="5" t="s">
        <v>3703</v>
      </c>
      <c r="J2709" s="5" t="s">
        <v>3704</v>
      </c>
      <c r="K2709" s="5" t="s">
        <v>3705</v>
      </c>
    </row>
    <row r="2710">
      <c r="A2710" s="5" t="s">
        <v>8778</v>
      </c>
      <c r="B2710" s="5" t="s">
        <v>11855</v>
      </c>
      <c r="C2710" s="6">
        <v>2013.0</v>
      </c>
      <c r="D2710" s="6">
        <v>414.0</v>
      </c>
      <c r="E2710" s="14">
        <v>0.75</v>
      </c>
      <c r="F2710" s="20"/>
      <c r="G2710" s="20"/>
      <c r="H2710" s="91">
        <f t="shared" si="1"/>
        <v>0.75</v>
      </c>
      <c r="I2710" s="5" t="s">
        <v>9678</v>
      </c>
      <c r="J2710" s="5" t="s">
        <v>9679</v>
      </c>
      <c r="K2710" s="5" t="s">
        <v>9680</v>
      </c>
    </row>
    <row r="2711">
      <c r="A2711" s="5" t="s">
        <v>9476</v>
      </c>
      <c r="B2711" s="5" t="s">
        <v>10455</v>
      </c>
      <c r="C2711" s="6">
        <v>2013.0</v>
      </c>
      <c r="D2711" s="6">
        <v>500.0</v>
      </c>
      <c r="E2711" s="14">
        <v>1.25</v>
      </c>
      <c r="F2711" s="20"/>
      <c r="G2711" s="20"/>
      <c r="H2711" s="91">
        <f t="shared" si="1"/>
        <v>1.25</v>
      </c>
      <c r="I2711" s="5" t="s">
        <v>9684</v>
      </c>
      <c r="J2711" s="5" t="s">
        <v>9685</v>
      </c>
      <c r="K2711" s="5" t="s">
        <v>9686</v>
      </c>
    </row>
    <row r="2712">
      <c r="A2712" s="5" t="s">
        <v>9000</v>
      </c>
      <c r="B2712" s="5" t="s">
        <v>10455</v>
      </c>
      <c r="C2712" s="6">
        <v>2013.0</v>
      </c>
      <c r="D2712" s="6">
        <v>519.0</v>
      </c>
      <c r="E2712" s="14">
        <v>0.6</v>
      </c>
      <c r="F2712" s="20"/>
      <c r="G2712" s="20"/>
      <c r="H2712" s="91">
        <f t="shared" si="1"/>
        <v>0.6</v>
      </c>
      <c r="I2712" s="5" t="s">
        <v>9687</v>
      </c>
      <c r="J2712" s="5" t="s">
        <v>9688</v>
      </c>
      <c r="K2712" s="5" t="s">
        <v>9689</v>
      </c>
    </row>
    <row r="2713">
      <c r="A2713" s="5" t="s">
        <v>8245</v>
      </c>
      <c r="B2713" s="5" t="s">
        <v>11855</v>
      </c>
      <c r="C2713" s="6">
        <v>2013.0</v>
      </c>
      <c r="D2713" s="6">
        <v>527.0</v>
      </c>
      <c r="E2713" s="14">
        <v>0.6</v>
      </c>
      <c r="F2713" s="20"/>
      <c r="G2713" s="20"/>
      <c r="H2713" s="91">
        <f t="shared" si="1"/>
        <v>0.6</v>
      </c>
      <c r="I2713" s="5" t="s">
        <v>9690</v>
      </c>
      <c r="J2713" s="5" t="s">
        <v>9691</v>
      </c>
      <c r="K2713" s="5" t="s">
        <v>9692</v>
      </c>
    </row>
    <row r="2714">
      <c r="A2714" s="5" t="s">
        <v>8046</v>
      </c>
      <c r="B2714" s="5" t="s">
        <v>11843</v>
      </c>
      <c r="C2714" s="6">
        <v>2013.0</v>
      </c>
      <c r="D2714" s="6">
        <v>532.0</v>
      </c>
      <c r="E2714" s="14">
        <v>0.6</v>
      </c>
      <c r="F2714" s="20"/>
      <c r="G2714" s="20"/>
      <c r="H2714" s="91">
        <f t="shared" si="1"/>
        <v>0.6</v>
      </c>
      <c r="I2714" s="5" t="s">
        <v>9693</v>
      </c>
      <c r="J2714" s="5" t="s">
        <v>9694</v>
      </c>
      <c r="K2714" s="5" t="s">
        <v>9695</v>
      </c>
    </row>
    <row r="2715">
      <c r="A2715" s="5" t="s">
        <v>2808</v>
      </c>
      <c r="B2715" s="5" t="s">
        <v>11838</v>
      </c>
      <c r="C2715" s="6">
        <v>2013.0</v>
      </c>
      <c r="D2715" s="19">
        <v>595.0</v>
      </c>
      <c r="E2715" s="14">
        <v>0.6</v>
      </c>
      <c r="F2715" s="20"/>
      <c r="G2715" s="20"/>
      <c r="H2715" s="91">
        <f t="shared" si="1"/>
        <v>0.6</v>
      </c>
      <c r="I2715" s="5" t="s">
        <v>3706</v>
      </c>
      <c r="J2715" s="5" t="s">
        <v>3707</v>
      </c>
      <c r="K2715" s="5" t="s">
        <v>3708</v>
      </c>
    </row>
    <row r="2716">
      <c r="A2716" s="5" t="s">
        <v>2650</v>
      </c>
      <c r="B2716" s="5" t="s">
        <v>12219</v>
      </c>
      <c r="C2716" s="6">
        <v>2013.0</v>
      </c>
      <c r="D2716" s="19">
        <v>600.0</v>
      </c>
      <c r="E2716" s="14">
        <v>1.0</v>
      </c>
      <c r="F2716" s="20"/>
      <c r="G2716" s="20"/>
      <c r="H2716" s="91">
        <f t="shared" si="1"/>
        <v>1</v>
      </c>
      <c r="I2716" s="5" t="s">
        <v>3709</v>
      </c>
      <c r="J2716" s="5" t="s">
        <v>3710</v>
      </c>
      <c r="K2716" s="5" t="s">
        <v>3711</v>
      </c>
    </row>
    <row r="2717">
      <c r="A2717" s="5" t="s">
        <v>8954</v>
      </c>
      <c r="B2717" s="5" t="s">
        <v>10455</v>
      </c>
      <c r="C2717" s="6">
        <v>2013.0</v>
      </c>
      <c r="D2717" s="6">
        <v>612.0</v>
      </c>
      <c r="E2717" s="14">
        <v>1.0</v>
      </c>
      <c r="F2717" s="20"/>
      <c r="G2717" s="20"/>
      <c r="H2717" s="91">
        <f t="shared" si="1"/>
        <v>1</v>
      </c>
      <c r="I2717" s="5" t="s">
        <v>9696</v>
      </c>
      <c r="J2717" s="5" t="s">
        <v>9697</v>
      </c>
      <c r="K2717" s="5" t="s">
        <v>9698</v>
      </c>
    </row>
    <row r="2718">
      <c r="A2718" s="5" t="s">
        <v>2960</v>
      </c>
      <c r="B2718" s="5" t="s">
        <v>11818</v>
      </c>
      <c r="C2718" s="6">
        <v>2013.0</v>
      </c>
      <c r="D2718" s="19">
        <v>660.0</v>
      </c>
      <c r="E2718" s="14">
        <v>1.25</v>
      </c>
      <c r="F2718" s="20"/>
      <c r="G2718" s="20"/>
      <c r="H2718" s="91">
        <f t="shared" si="1"/>
        <v>1.25</v>
      </c>
      <c r="I2718" s="5" t="s">
        <v>3712</v>
      </c>
      <c r="J2718" s="5" t="s">
        <v>3713</v>
      </c>
      <c r="K2718" s="5" t="s">
        <v>3714</v>
      </c>
    </row>
    <row r="2719">
      <c r="A2719" s="5" t="s">
        <v>3626</v>
      </c>
      <c r="B2719" s="5" t="s">
        <v>11818</v>
      </c>
      <c r="C2719" s="6">
        <v>2014.0</v>
      </c>
      <c r="D2719" s="19">
        <v>1.0</v>
      </c>
      <c r="E2719" s="14">
        <v>2.0</v>
      </c>
      <c r="F2719" s="20"/>
      <c r="G2719" s="20"/>
      <c r="H2719" s="91">
        <f t="shared" si="1"/>
        <v>2</v>
      </c>
      <c r="I2719" s="5" t="s">
        <v>3715</v>
      </c>
      <c r="J2719" s="5" t="s">
        <v>3716</v>
      </c>
      <c r="K2719" s="5" t="s">
        <v>3717</v>
      </c>
    </row>
    <row r="2720">
      <c r="A2720" s="5" t="s">
        <v>8046</v>
      </c>
      <c r="B2720" s="5" t="s">
        <v>11843</v>
      </c>
      <c r="C2720" s="6">
        <v>2014.0</v>
      </c>
      <c r="D2720" s="6">
        <v>17.0</v>
      </c>
      <c r="E2720" s="14">
        <v>0.5</v>
      </c>
      <c r="F2720" s="20"/>
      <c r="G2720" s="20"/>
      <c r="H2720" s="91">
        <f t="shared" si="1"/>
        <v>0.5</v>
      </c>
      <c r="I2720" s="5" t="s">
        <v>9713</v>
      </c>
      <c r="J2720" s="5" t="s">
        <v>9714</v>
      </c>
      <c r="K2720" s="5" t="s">
        <v>9715</v>
      </c>
    </row>
    <row r="2721">
      <c r="A2721" s="5" t="s">
        <v>9325</v>
      </c>
      <c r="B2721" s="5" t="s">
        <v>10455</v>
      </c>
      <c r="C2721" s="6">
        <v>2014.0</v>
      </c>
      <c r="D2721" s="6">
        <v>19.0</v>
      </c>
      <c r="E2721" s="14">
        <v>0.6</v>
      </c>
      <c r="F2721" s="20"/>
      <c r="G2721" s="20"/>
      <c r="H2721" s="91">
        <f t="shared" si="1"/>
        <v>0.6</v>
      </c>
      <c r="I2721" s="5" t="s">
        <v>9716</v>
      </c>
      <c r="J2721" s="5" t="s">
        <v>9717</v>
      </c>
      <c r="K2721" s="5" t="s">
        <v>9718</v>
      </c>
    </row>
    <row r="2722">
      <c r="A2722" s="5" t="s">
        <v>9667</v>
      </c>
      <c r="B2722" s="5" t="s">
        <v>10455</v>
      </c>
      <c r="C2722" s="6">
        <v>2014.0</v>
      </c>
      <c r="D2722" s="6">
        <v>24.0</v>
      </c>
      <c r="E2722" s="14">
        <v>0.6</v>
      </c>
      <c r="F2722" s="20"/>
      <c r="G2722" s="20"/>
      <c r="H2722" s="91">
        <f t="shared" si="1"/>
        <v>0.6</v>
      </c>
      <c r="I2722" s="5" t="s">
        <v>9719</v>
      </c>
      <c r="J2722" s="5" t="s">
        <v>9720</v>
      </c>
      <c r="K2722" s="5" t="s">
        <v>9721</v>
      </c>
    </row>
    <row r="2723">
      <c r="A2723" s="5" t="s">
        <v>8778</v>
      </c>
      <c r="B2723" s="5" t="s">
        <v>11855</v>
      </c>
      <c r="C2723" s="6">
        <v>2014.0</v>
      </c>
      <c r="D2723" s="6">
        <v>30.0</v>
      </c>
      <c r="E2723" s="14">
        <v>0.75</v>
      </c>
      <c r="F2723" s="20"/>
      <c r="G2723" s="20"/>
      <c r="H2723" s="91">
        <f t="shared" si="1"/>
        <v>0.75</v>
      </c>
      <c r="I2723" s="5" t="s">
        <v>9722</v>
      </c>
      <c r="J2723" s="5" t="s">
        <v>9723</v>
      </c>
      <c r="K2723" s="5" t="s">
        <v>9724</v>
      </c>
    </row>
    <row r="2724">
      <c r="A2724" s="5" t="s">
        <v>2650</v>
      </c>
      <c r="B2724" s="5" t="s">
        <v>12219</v>
      </c>
      <c r="C2724" s="6">
        <v>2014.0</v>
      </c>
      <c r="D2724" s="19">
        <v>42.0</v>
      </c>
      <c r="E2724" s="14">
        <v>0.75</v>
      </c>
      <c r="F2724" s="20"/>
      <c r="G2724" s="20"/>
      <c r="H2724" s="91">
        <f t="shared" si="1"/>
        <v>0.75</v>
      </c>
      <c r="I2724" s="5" t="s">
        <v>3718</v>
      </c>
      <c r="J2724" s="5" t="s">
        <v>3719</v>
      </c>
      <c r="K2724" s="5" t="s">
        <v>3720</v>
      </c>
    </row>
    <row r="2725">
      <c r="A2725" s="5" t="s">
        <v>9411</v>
      </c>
      <c r="B2725" s="5" t="s">
        <v>10455</v>
      </c>
      <c r="C2725" s="6">
        <v>2014.0</v>
      </c>
      <c r="D2725" s="6">
        <v>50.0</v>
      </c>
      <c r="E2725" s="14">
        <v>1.0</v>
      </c>
      <c r="F2725" s="20"/>
      <c r="G2725" s="20"/>
      <c r="H2725" s="91">
        <f t="shared" si="1"/>
        <v>1</v>
      </c>
      <c r="I2725" s="5" t="s">
        <v>9725</v>
      </c>
      <c r="J2725" s="5" t="s">
        <v>9726</v>
      </c>
      <c r="K2725" s="5" t="s">
        <v>9727</v>
      </c>
    </row>
    <row r="2726">
      <c r="A2726" s="5" t="s">
        <v>9626</v>
      </c>
      <c r="B2726" s="5" t="s">
        <v>10455</v>
      </c>
      <c r="C2726" s="6">
        <v>2014.0</v>
      </c>
      <c r="D2726" s="6">
        <v>100.0</v>
      </c>
      <c r="E2726" s="14">
        <v>1.0</v>
      </c>
      <c r="F2726" s="20"/>
      <c r="G2726" s="20"/>
      <c r="H2726" s="91">
        <f t="shared" si="1"/>
        <v>1</v>
      </c>
      <c r="I2726" s="5" t="s">
        <v>9731</v>
      </c>
      <c r="J2726" s="5" t="s">
        <v>9732</v>
      </c>
      <c r="K2726" s="5" t="s">
        <v>9733</v>
      </c>
    </row>
    <row r="2727">
      <c r="A2727" s="5" t="s">
        <v>3084</v>
      </c>
      <c r="B2727" s="5" t="s">
        <v>11838</v>
      </c>
      <c r="C2727" s="6">
        <v>2014.0</v>
      </c>
      <c r="D2727" s="19">
        <v>125.0</v>
      </c>
      <c r="E2727" s="14">
        <v>0.6</v>
      </c>
      <c r="F2727" s="20"/>
      <c r="G2727" s="20"/>
      <c r="H2727" s="91">
        <f t="shared" si="1"/>
        <v>0.6</v>
      </c>
      <c r="I2727" s="5" t="s">
        <v>3721</v>
      </c>
      <c r="J2727" s="5" t="s">
        <v>3722</v>
      </c>
      <c r="K2727" s="5" t="s">
        <v>3723</v>
      </c>
    </row>
    <row r="2728">
      <c r="A2728" s="5" t="s">
        <v>9000</v>
      </c>
      <c r="B2728" s="5" t="s">
        <v>10455</v>
      </c>
      <c r="C2728" s="6">
        <v>2014.0</v>
      </c>
      <c r="D2728" s="6">
        <v>142.0</v>
      </c>
      <c r="E2728" s="14">
        <v>0.5</v>
      </c>
      <c r="F2728" s="20"/>
      <c r="G2728" s="20"/>
      <c r="H2728" s="91">
        <f t="shared" si="1"/>
        <v>0.5</v>
      </c>
      <c r="I2728" s="5" t="s">
        <v>9734</v>
      </c>
      <c r="J2728" s="5" t="s">
        <v>9735</v>
      </c>
      <c r="K2728" s="5" t="s">
        <v>9736</v>
      </c>
    </row>
    <row r="2729">
      <c r="A2729" s="5" t="s">
        <v>2804</v>
      </c>
      <c r="B2729" s="5" t="s">
        <v>11838</v>
      </c>
      <c r="C2729" s="6">
        <v>2014.0</v>
      </c>
      <c r="D2729" s="19">
        <v>161.0</v>
      </c>
      <c r="E2729" s="14">
        <v>0.4</v>
      </c>
      <c r="F2729" s="20"/>
      <c r="G2729" s="20"/>
      <c r="H2729" s="91">
        <f t="shared" si="1"/>
        <v>0.4</v>
      </c>
      <c r="I2729" s="5" t="s">
        <v>3724</v>
      </c>
      <c r="J2729" s="5" t="s">
        <v>3725</v>
      </c>
      <c r="K2729" s="5" t="s">
        <v>3726</v>
      </c>
    </row>
    <row r="2730">
      <c r="A2730" s="5" t="s">
        <v>8508</v>
      </c>
      <c r="B2730" s="5" t="s">
        <v>11843</v>
      </c>
      <c r="C2730" s="6">
        <v>2014.0</v>
      </c>
      <c r="D2730" s="6">
        <v>168.0</v>
      </c>
      <c r="E2730" s="14">
        <v>0.75</v>
      </c>
      <c r="F2730" s="20"/>
      <c r="G2730" s="20"/>
      <c r="H2730" s="91">
        <f t="shared" si="1"/>
        <v>0.75</v>
      </c>
      <c r="I2730" s="5" t="s">
        <v>9737</v>
      </c>
      <c r="J2730" s="5" t="s">
        <v>9738</v>
      </c>
      <c r="K2730" s="5" t="s">
        <v>9739</v>
      </c>
    </row>
    <row r="2731">
      <c r="A2731" s="5" t="s">
        <v>2449</v>
      </c>
      <c r="B2731" s="5" t="s">
        <v>12219</v>
      </c>
      <c r="C2731" s="6">
        <v>2014.0</v>
      </c>
      <c r="D2731" s="19">
        <v>200.0</v>
      </c>
      <c r="E2731" s="14">
        <v>1.5</v>
      </c>
      <c r="F2731" s="20"/>
      <c r="G2731" s="20"/>
      <c r="H2731" s="91">
        <f t="shared" si="1"/>
        <v>1.5</v>
      </c>
      <c r="I2731" s="5" t="s">
        <v>3727</v>
      </c>
      <c r="J2731" s="5" t="s">
        <v>3728</v>
      </c>
      <c r="K2731" s="5" t="s">
        <v>3729</v>
      </c>
    </row>
    <row r="2732">
      <c r="A2732" s="5" t="s">
        <v>2960</v>
      </c>
      <c r="B2732" s="5" t="s">
        <v>11818</v>
      </c>
      <c r="C2732" s="6">
        <v>2014.0</v>
      </c>
      <c r="D2732" s="19">
        <v>250.0</v>
      </c>
      <c r="E2732" s="14">
        <v>0.75</v>
      </c>
      <c r="F2732" s="20"/>
      <c r="G2732" s="20"/>
      <c r="H2732" s="91">
        <f t="shared" si="1"/>
        <v>0.75</v>
      </c>
      <c r="I2732" s="5" t="s">
        <v>3730</v>
      </c>
      <c r="J2732" s="5" t="s">
        <v>3731</v>
      </c>
      <c r="K2732" s="5" t="s">
        <v>3732</v>
      </c>
    </row>
    <row r="2733">
      <c r="A2733" s="5" t="s">
        <v>3460</v>
      </c>
      <c r="B2733" s="5" t="s">
        <v>11818</v>
      </c>
      <c r="C2733" s="6">
        <v>2014.0</v>
      </c>
      <c r="D2733" s="19">
        <v>297.0</v>
      </c>
      <c r="E2733" s="14">
        <v>0.6</v>
      </c>
      <c r="F2733" s="20"/>
      <c r="G2733" s="20"/>
      <c r="H2733" s="91">
        <f t="shared" si="1"/>
        <v>0.6</v>
      </c>
      <c r="I2733" s="5" t="s">
        <v>3733</v>
      </c>
      <c r="J2733" s="5" t="s">
        <v>3734</v>
      </c>
      <c r="K2733" s="5" t="s">
        <v>3735</v>
      </c>
    </row>
    <row r="2734">
      <c r="A2734" s="5" t="s">
        <v>9476</v>
      </c>
      <c r="B2734" s="5" t="s">
        <v>10455</v>
      </c>
      <c r="C2734" s="6">
        <v>2014.0</v>
      </c>
      <c r="D2734" s="6">
        <v>332.0</v>
      </c>
      <c r="E2734" s="14">
        <v>0.99</v>
      </c>
      <c r="F2734" s="20"/>
      <c r="G2734" s="20"/>
      <c r="H2734" s="91">
        <f t="shared" si="1"/>
        <v>0.99</v>
      </c>
      <c r="I2734" s="5" t="s">
        <v>9746</v>
      </c>
      <c r="J2734" s="5" t="s">
        <v>9747</v>
      </c>
      <c r="K2734" s="5" t="s">
        <v>9748</v>
      </c>
    </row>
    <row r="2735">
      <c r="A2735" s="5" t="s">
        <v>9704</v>
      </c>
      <c r="B2735" s="5" t="s">
        <v>10455</v>
      </c>
      <c r="C2735" s="6">
        <v>2014.0</v>
      </c>
      <c r="D2735" s="6">
        <v>358.0</v>
      </c>
      <c r="E2735" s="14">
        <v>5.5</v>
      </c>
      <c r="F2735" s="20"/>
      <c r="G2735" s="20"/>
      <c r="H2735" s="91">
        <f t="shared" si="1"/>
        <v>5.5</v>
      </c>
      <c r="I2735" s="5" t="s">
        <v>9749</v>
      </c>
      <c r="J2735" s="5" t="s">
        <v>9750</v>
      </c>
      <c r="K2735" s="5" t="s">
        <v>9751</v>
      </c>
    </row>
    <row r="2736">
      <c r="A2736" s="5" t="s">
        <v>3455</v>
      </c>
      <c r="B2736" s="5" t="s">
        <v>11818</v>
      </c>
      <c r="C2736" s="6">
        <v>2014.0</v>
      </c>
      <c r="D2736" s="19">
        <v>400.0</v>
      </c>
      <c r="E2736" s="14">
        <v>0.6</v>
      </c>
      <c r="F2736" s="20"/>
      <c r="G2736" s="20"/>
      <c r="H2736" s="91">
        <f t="shared" si="1"/>
        <v>0.6</v>
      </c>
      <c r="I2736" s="5" t="s">
        <v>3736</v>
      </c>
      <c r="J2736" s="5" t="s">
        <v>3737</v>
      </c>
      <c r="K2736" s="5" t="s">
        <v>3738</v>
      </c>
    </row>
    <row r="2737">
      <c r="A2737" s="5" t="s">
        <v>9037</v>
      </c>
      <c r="B2737" s="5" t="s">
        <v>10455</v>
      </c>
      <c r="C2737" s="6">
        <v>2014.0</v>
      </c>
      <c r="D2737" s="6">
        <v>401.0</v>
      </c>
      <c r="E2737" s="14">
        <v>0.5</v>
      </c>
      <c r="F2737" s="20"/>
      <c r="G2737" s="20"/>
      <c r="H2737" s="91">
        <f t="shared" si="1"/>
        <v>0.5</v>
      </c>
      <c r="I2737" s="5" t="s">
        <v>9752</v>
      </c>
      <c r="J2737" s="5" t="s">
        <v>9753</v>
      </c>
      <c r="K2737" s="5" t="s">
        <v>9754</v>
      </c>
    </row>
    <row r="2738">
      <c r="A2738" s="5" t="s">
        <v>8656</v>
      </c>
      <c r="B2738" s="5" t="s">
        <v>11843</v>
      </c>
      <c r="C2738" s="6">
        <v>2014.0</v>
      </c>
      <c r="D2738" s="6">
        <v>446.0</v>
      </c>
      <c r="E2738" s="14">
        <v>0.4</v>
      </c>
      <c r="F2738" s="20"/>
      <c r="G2738" s="20"/>
      <c r="H2738" s="91">
        <f t="shared" si="1"/>
        <v>0.4</v>
      </c>
      <c r="I2738" s="5" t="s">
        <v>9755</v>
      </c>
      <c r="J2738" s="5" t="s">
        <v>9756</v>
      </c>
      <c r="K2738" s="5" t="s">
        <v>9757</v>
      </c>
    </row>
    <row r="2739">
      <c r="A2739" s="5" t="s">
        <v>3266</v>
      </c>
      <c r="B2739" s="5" t="s">
        <v>11818</v>
      </c>
      <c r="C2739" s="6">
        <v>2014.0</v>
      </c>
      <c r="D2739" s="19">
        <v>450.0</v>
      </c>
      <c r="E2739" s="14">
        <v>0.75</v>
      </c>
      <c r="F2739" s="20"/>
      <c r="G2739" s="20"/>
      <c r="H2739" s="91">
        <f t="shared" si="1"/>
        <v>0.75</v>
      </c>
      <c r="I2739" s="5" t="s">
        <v>3739</v>
      </c>
      <c r="J2739" s="5" t="s">
        <v>3740</v>
      </c>
      <c r="K2739" s="5" t="s">
        <v>3741</v>
      </c>
    </row>
    <row r="2740">
      <c r="A2740" s="5" t="s">
        <v>2808</v>
      </c>
      <c r="B2740" s="5" t="s">
        <v>11838</v>
      </c>
      <c r="C2740" s="6">
        <v>2014.0</v>
      </c>
      <c r="D2740" s="19">
        <v>475.0</v>
      </c>
      <c r="E2740" s="14">
        <v>0.5</v>
      </c>
      <c r="F2740" s="20"/>
      <c r="G2740" s="20"/>
      <c r="H2740" s="91">
        <f t="shared" si="1"/>
        <v>0.5</v>
      </c>
      <c r="I2740" s="5" t="s">
        <v>3742</v>
      </c>
      <c r="J2740" s="5" t="s">
        <v>3743</v>
      </c>
      <c r="K2740" s="5" t="s">
        <v>3744</v>
      </c>
    </row>
    <row r="2741">
      <c r="A2741" s="5" t="s">
        <v>8954</v>
      </c>
      <c r="B2741" s="5" t="s">
        <v>10455</v>
      </c>
      <c r="C2741" s="6">
        <v>2014.0</v>
      </c>
      <c r="D2741" s="6">
        <v>500.0</v>
      </c>
      <c r="E2741" s="14">
        <v>0.7</v>
      </c>
      <c r="F2741" s="20"/>
      <c r="G2741" s="20"/>
      <c r="H2741" s="91">
        <f t="shared" si="1"/>
        <v>0.7</v>
      </c>
      <c r="I2741" s="5" t="s">
        <v>9761</v>
      </c>
      <c r="J2741" s="5" t="s">
        <v>9762</v>
      </c>
      <c r="K2741" s="5" t="s">
        <v>9763</v>
      </c>
    </row>
    <row r="2742">
      <c r="A2742" s="5" t="s">
        <v>8950</v>
      </c>
      <c r="B2742" s="5" t="s">
        <v>11843</v>
      </c>
      <c r="C2742" s="6">
        <v>2014.0</v>
      </c>
      <c r="D2742" s="6">
        <v>502.0</v>
      </c>
      <c r="E2742" s="14">
        <v>0.25</v>
      </c>
      <c r="F2742" s="20"/>
      <c r="G2742" s="20"/>
      <c r="H2742" s="91">
        <f t="shared" si="1"/>
        <v>0.25</v>
      </c>
      <c r="I2742" s="5" t="s">
        <v>9764</v>
      </c>
      <c r="J2742" s="5" t="s">
        <v>9765</v>
      </c>
      <c r="K2742" s="5" t="s">
        <v>9766</v>
      </c>
    </row>
    <row r="2743">
      <c r="A2743" s="5" t="s">
        <v>2812</v>
      </c>
      <c r="B2743" s="5" t="s">
        <v>12219</v>
      </c>
      <c r="C2743" s="6">
        <v>2014.0</v>
      </c>
      <c r="D2743" s="19">
        <v>565.0</v>
      </c>
      <c r="E2743" s="14">
        <v>0.63</v>
      </c>
      <c r="F2743" s="6">
        <v>1.0</v>
      </c>
      <c r="G2743" s="5" t="s">
        <v>1561</v>
      </c>
      <c r="H2743" s="20">
        <f t="shared" si="1"/>
        <v>0</v>
      </c>
      <c r="I2743" s="5" t="s">
        <v>3745</v>
      </c>
      <c r="J2743" s="5" t="s">
        <v>3746</v>
      </c>
      <c r="K2743" s="5" t="s">
        <v>3747</v>
      </c>
    </row>
    <row r="2744">
      <c r="A2744" s="5" t="s">
        <v>8245</v>
      </c>
      <c r="B2744" s="5" t="s">
        <v>11855</v>
      </c>
      <c r="C2744" s="6">
        <v>2014.0</v>
      </c>
      <c r="D2744" s="6">
        <v>593.0</v>
      </c>
      <c r="E2744" s="14">
        <v>0.99</v>
      </c>
      <c r="F2744" s="20"/>
      <c r="G2744" s="20"/>
      <c r="H2744" s="91">
        <f t="shared" si="1"/>
        <v>0.99</v>
      </c>
      <c r="I2744" s="5" t="s">
        <v>9770</v>
      </c>
      <c r="J2744" s="5" t="s">
        <v>9771</v>
      </c>
      <c r="K2744" s="5" t="s">
        <v>9772</v>
      </c>
    </row>
    <row r="2745">
      <c r="A2745" s="5" t="s">
        <v>9072</v>
      </c>
      <c r="B2745" s="5" t="s">
        <v>11843</v>
      </c>
      <c r="C2745" s="6">
        <v>2014.0</v>
      </c>
      <c r="D2745" s="6">
        <v>600.0</v>
      </c>
      <c r="E2745" s="14">
        <v>1.74</v>
      </c>
      <c r="F2745" s="20"/>
      <c r="G2745" s="20"/>
      <c r="H2745" s="91">
        <f t="shared" si="1"/>
        <v>1.74</v>
      </c>
      <c r="I2745" s="5" t="s">
        <v>9773</v>
      </c>
      <c r="J2745" s="5" t="s">
        <v>9774</v>
      </c>
      <c r="K2745" s="5" t="s">
        <v>9775</v>
      </c>
    </row>
    <row r="2746">
      <c r="A2746" s="5" t="s">
        <v>8866</v>
      </c>
      <c r="B2746" s="5" t="s">
        <v>11843</v>
      </c>
      <c r="C2746" s="6">
        <v>2014.0</v>
      </c>
      <c r="D2746" s="6">
        <v>613.0</v>
      </c>
      <c r="E2746" s="14">
        <v>0.91</v>
      </c>
      <c r="F2746" s="20"/>
      <c r="G2746" s="20"/>
      <c r="H2746" s="91">
        <f t="shared" si="1"/>
        <v>0.91</v>
      </c>
      <c r="I2746" s="5" t="s">
        <v>9776</v>
      </c>
      <c r="J2746" s="5" t="s">
        <v>9777</v>
      </c>
      <c r="K2746" s="5" t="s">
        <v>9778</v>
      </c>
    </row>
    <row r="2747">
      <c r="A2747" s="5" t="s">
        <v>3024</v>
      </c>
      <c r="B2747" s="5" t="s">
        <v>11818</v>
      </c>
      <c r="C2747" s="6">
        <v>2014.0</v>
      </c>
      <c r="D2747" s="19">
        <v>625.0</v>
      </c>
      <c r="E2747" s="14">
        <v>1.0</v>
      </c>
      <c r="F2747" s="20"/>
      <c r="G2747" s="20"/>
      <c r="H2747" s="91">
        <f t="shared" si="1"/>
        <v>1</v>
      </c>
      <c r="I2747" s="5" t="s">
        <v>3748</v>
      </c>
      <c r="J2747" s="5" t="s">
        <v>3749</v>
      </c>
      <c r="K2747" s="5" t="s">
        <v>3750</v>
      </c>
    </row>
    <row r="2748">
      <c r="A2748" s="5" t="s">
        <v>2449</v>
      </c>
      <c r="B2748" s="5" t="s">
        <v>12219</v>
      </c>
      <c r="C2748" s="6">
        <v>2015.0</v>
      </c>
      <c r="D2748" s="19">
        <v>1.0</v>
      </c>
      <c r="E2748" s="14">
        <v>2.99</v>
      </c>
      <c r="F2748" s="20"/>
      <c r="G2748" s="20"/>
      <c r="H2748" s="91">
        <f t="shared" si="1"/>
        <v>2.99</v>
      </c>
      <c r="I2748" s="5" t="s">
        <v>3757</v>
      </c>
      <c r="J2748" s="5" t="s">
        <v>3758</v>
      </c>
      <c r="K2748" s="5" t="s">
        <v>3759</v>
      </c>
    </row>
    <row r="2749">
      <c r="A2749" s="5" t="s">
        <v>9325</v>
      </c>
      <c r="B2749" s="5" t="s">
        <v>10455</v>
      </c>
      <c r="C2749" s="6">
        <v>2015.0</v>
      </c>
      <c r="D2749" s="6">
        <v>15.0</v>
      </c>
      <c r="E2749" s="14">
        <v>0.8</v>
      </c>
      <c r="F2749" s="20"/>
      <c r="G2749" s="20"/>
      <c r="H2749" s="91">
        <f t="shared" si="1"/>
        <v>0.8</v>
      </c>
      <c r="I2749" s="5" t="s">
        <v>9783</v>
      </c>
      <c r="J2749" s="5" t="s">
        <v>9784</v>
      </c>
      <c r="K2749" s="5" t="s">
        <v>9785</v>
      </c>
    </row>
    <row r="2750">
      <c r="A2750" s="5" t="s">
        <v>8245</v>
      </c>
      <c r="B2750" s="5" t="s">
        <v>11855</v>
      </c>
      <c r="C2750" s="6">
        <v>2015.0</v>
      </c>
      <c r="D2750" s="6">
        <v>45.0</v>
      </c>
      <c r="E2750" s="14">
        <v>0.75</v>
      </c>
      <c r="F2750" s="20"/>
      <c r="G2750" s="20"/>
      <c r="H2750" s="91">
        <f t="shared" si="1"/>
        <v>0.75</v>
      </c>
      <c r="I2750" s="5" t="s">
        <v>9786</v>
      </c>
      <c r="J2750" s="5" t="s">
        <v>9787</v>
      </c>
      <c r="K2750" s="5" t="s">
        <v>9788</v>
      </c>
    </row>
    <row r="2751">
      <c r="A2751" s="5" t="s">
        <v>9072</v>
      </c>
      <c r="B2751" s="5" t="s">
        <v>11843</v>
      </c>
      <c r="C2751" s="6">
        <v>2015.0</v>
      </c>
      <c r="D2751" s="6">
        <v>83.0</v>
      </c>
      <c r="E2751" s="14">
        <v>0.6</v>
      </c>
      <c r="F2751" s="20"/>
      <c r="G2751" s="20"/>
      <c r="H2751" s="91">
        <f t="shared" si="1"/>
        <v>0.6</v>
      </c>
      <c r="I2751" s="5" t="s">
        <v>9795</v>
      </c>
      <c r="J2751" s="5" t="s">
        <v>9796</v>
      </c>
      <c r="K2751" s="5" t="s">
        <v>9797</v>
      </c>
    </row>
    <row r="2752">
      <c r="A2752" s="5" t="s">
        <v>8656</v>
      </c>
      <c r="B2752" s="5" t="s">
        <v>11843</v>
      </c>
      <c r="C2752" s="6">
        <v>2015.0</v>
      </c>
      <c r="D2752" s="6">
        <v>86.0</v>
      </c>
      <c r="E2752" s="14">
        <v>0.5</v>
      </c>
      <c r="F2752" s="20"/>
      <c r="G2752" s="20"/>
      <c r="H2752" s="91">
        <f t="shared" si="1"/>
        <v>0.5</v>
      </c>
      <c r="I2752" s="5" t="s">
        <v>9798</v>
      </c>
      <c r="J2752" s="5" t="s">
        <v>9799</v>
      </c>
      <c r="K2752" s="5" t="s">
        <v>9800</v>
      </c>
    </row>
    <row r="2753">
      <c r="A2753" s="5" t="s">
        <v>3455</v>
      </c>
      <c r="B2753" s="5" t="s">
        <v>11818</v>
      </c>
      <c r="C2753" s="6">
        <v>2015.0</v>
      </c>
      <c r="D2753" s="19">
        <v>100.0</v>
      </c>
      <c r="E2753" s="14">
        <v>1.0</v>
      </c>
      <c r="F2753" s="20"/>
      <c r="G2753" s="20"/>
      <c r="H2753" s="91">
        <f t="shared" si="1"/>
        <v>1</v>
      </c>
      <c r="I2753" s="5" t="s">
        <v>3761</v>
      </c>
      <c r="J2753" s="5" t="s">
        <v>3762</v>
      </c>
      <c r="K2753" s="5" t="s">
        <v>3763</v>
      </c>
    </row>
    <row r="2754">
      <c r="A2754" s="5" t="s">
        <v>9667</v>
      </c>
      <c r="B2754" s="5" t="s">
        <v>10455</v>
      </c>
      <c r="C2754" s="6">
        <v>2015.0</v>
      </c>
      <c r="D2754" s="6">
        <v>136.0</v>
      </c>
      <c r="E2754" s="14">
        <v>0.99</v>
      </c>
      <c r="F2754" s="20"/>
      <c r="G2754" s="20"/>
      <c r="H2754" s="91">
        <f t="shared" si="1"/>
        <v>0.99</v>
      </c>
      <c r="I2754" s="5" t="s">
        <v>9805</v>
      </c>
      <c r="J2754" s="5" t="s">
        <v>9806</v>
      </c>
      <c r="K2754" s="5" t="s">
        <v>9807</v>
      </c>
    </row>
    <row r="2755">
      <c r="A2755" s="5" t="s">
        <v>8950</v>
      </c>
      <c r="B2755" s="5" t="s">
        <v>11843</v>
      </c>
      <c r="C2755" s="6">
        <v>2015.0</v>
      </c>
      <c r="D2755" s="6">
        <v>163.0</v>
      </c>
      <c r="E2755" s="14">
        <v>0.5</v>
      </c>
      <c r="F2755" s="20"/>
      <c r="G2755" s="20"/>
      <c r="H2755" s="91">
        <f t="shared" si="1"/>
        <v>0.5</v>
      </c>
      <c r="I2755" s="5" t="s">
        <v>9811</v>
      </c>
      <c r="J2755" s="5" t="s">
        <v>9812</v>
      </c>
      <c r="K2755" s="5" t="s">
        <v>9813</v>
      </c>
    </row>
    <row r="2756">
      <c r="A2756" s="5" t="s">
        <v>2804</v>
      </c>
      <c r="B2756" s="5" t="s">
        <v>11838</v>
      </c>
      <c r="C2756" s="6">
        <v>2015.0</v>
      </c>
      <c r="D2756" s="19">
        <v>175.0</v>
      </c>
      <c r="E2756" s="14">
        <v>0.7</v>
      </c>
      <c r="F2756" s="20"/>
      <c r="G2756" s="20"/>
      <c r="H2756" s="91">
        <f t="shared" si="1"/>
        <v>0.7</v>
      </c>
      <c r="I2756" s="5" t="s">
        <v>3764</v>
      </c>
      <c r="J2756" s="5" t="s">
        <v>3765</v>
      </c>
      <c r="K2756" s="5" t="s">
        <v>3766</v>
      </c>
    </row>
    <row r="2757">
      <c r="A2757" s="5" t="s">
        <v>9704</v>
      </c>
      <c r="B2757" s="5" t="s">
        <v>10455</v>
      </c>
      <c r="C2757" s="6">
        <v>2015.0</v>
      </c>
      <c r="D2757" s="6">
        <v>178.0</v>
      </c>
      <c r="E2757" s="14">
        <v>0.99</v>
      </c>
      <c r="F2757" s="20"/>
      <c r="G2757" s="20"/>
      <c r="H2757" s="91">
        <f t="shared" si="1"/>
        <v>0.99</v>
      </c>
      <c r="I2757" s="5" t="s">
        <v>9814</v>
      </c>
      <c r="J2757" s="5" t="s">
        <v>9815</v>
      </c>
      <c r="K2757" s="5" t="s">
        <v>9816</v>
      </c>
    </row>
    <row r="2758">
      <c r="A2758" s="5" t="s">
        <v>2960</v>
      </c>
      <c r="B2758" s="5" t="s">
        <v>11818</v>
      </c>
      <c r="C2758" s="6">
        <v>2015.0</v>
      </c>
      <c r="D2758" s="19">
        <v>200.0</v>
      </c>
      <c r="E2758" s="14">
        <v>1.0</v>
      </c>
      <c r="F2758" s="20"/>
      <c r="G2758" s="20"/>
      <c r="H2758" s="91">
        <f t="shared" si="1"/>
        <v>1</v>
      </c>
      <c r="I2758" s="5" t="s">
        <v>3767</v>
      </c>
      <c r="J2758" s="5" t="s">
        <v>3768</v>
      </c>
      <c r="K2758" s="5" t="s">
        <v>3769</v>
      </c>
    </row>
    <row r="2759">
      <c r="A2759" s="5" t="s">
        <v>9626</v>
      </c>
      <c r="B2759" s="5" t="s">
        <v>10455</v>
      </c>
      <c r="C2759" s="6">
        <v>2015.0</v>
      </c>
      <c r="D2759" s="6">
        <v>207.0</v>
      </c>
      <c r="E2759" s="14">
        <v>0.75</v>
      </c>
      <c r="F2759" s="20"/>
      <c r="G2759" s="20"/>
      <c r="H2759" s="91">
        <f t="shared" si="1"/>
        <v>0.75</v>
      </c>
      <c r="I2759" s="5" t="s">
        <v>9820</v>
      </c>
      <c r="J2759" s="5" t="s">
        <v>9821</v>
      </c>
      <c r="K2759" s="5" t="s">
        <v>9822</v>
      </c>
    </row>
    <row r="2760">
      <c r="A2760" s="5" t="s">
        <v>9000</v>
      </c>
      <c r="B2760" s="5" t="s">
        <v>10455</v>
      </c>
      <c r="C2760" s="6">
        <v>2015.0</v>
      </c>
      <c r="D2760" s="6">
        <v>267.0</v>
      </c>
      <c r="E2760" s="14">
        <v>0.5</v>
      </c>
      <c r="F2760" s="20"/>
      <c r="G2760" s="20"/>
      <c r="H2760" s="91">
        <f t="shared" si="1"/>
        <v>0.5</v>
      </c>
      <c r="I2760" s="5" t="s">
        <v>9823</v>
      </c>
      <c r="J2760" s="5" t="s">
        <v>9824</v>
      </c>
      <c r="K2760" s="5" t="s">
        <v>9825</v>
      </c>
    </row>
    <row r="2761">
      <c r="A2761" s="5" t="s">
        <v>9411</v>
      </c>
      <c r="B2761" s="5" t="s">
        <v>10455</v>
      </c>
      <c r="C2761" s="6">
        <v>2015.0</v>
      </c>
      <c r="D2761" s="6">
        <v>275.0</v>
      </c>
      <c r="E2761" s="14">
        <v>1.0</v>
      </c>
      <c r="F2761" s="20"/>
      <c r="G2761" s="20"/>
      <c r="H2761" s="91">
        <f t="shared" si="1"/>
        <v>1</v>
      </c>
      <c r="I2761" s="5" t="s">
        <v>9826</v>
      </c>
      <c r="J2761" s="5" t="s">
        <v>9827</v>
      </c>
      <c r="K2761" s="5" t="s">
        <v>9828</v>
      </c>
    </row>
    <row r="2762">
      <c r="A2762" s="5" t="s">
        <v>3626</v>
      </c>
      <c r="B2762" s="5" t="s">
        <v>11818</v>
      </c>
      <c r="C2762" s="6">
        <v>2015.0</v>
      </c>
      <c r="D2762" s="19">
        <v>300.0</v>
      </c>
      <c r="E2762" s="14">
        <v>1.25</v>
      </c>
      <c r="F2762" s="20"/>
      <c r="G2762" s="20"/>
      <c r="H2762" s="91">
        <f t="shared" si="1"/>
        <v>1.25</v>
      </c>
      <c r="I2762" s="5" t="s">
        <v>3770</v>
      </c>
      <c r="J2762" s="5" t="s">
        <v>3771</v>
      </c>
      <c r="K2762" s="5" t="s">
        <v>3772</v>
      </c>
    </row>
    <row r="2763">
      <c r="A2763" s="5" t="s">
        <v>8866</v>
      </c>
      <c r="B2763" s="5" t="s">
        <v>11843</v>
      </c>
      <c r="C2763" s="6">
        <v>2015.0</v>
      </c>
      <c r="D2763" s="6">
        <v>307.0</v>
      </c>
      <c r="E2763" s="14">
        <v>0.5</v>
      </c>
      <c r="F2763" s="20"/>
      <c r="G2763" s="20"/>
      <c r="H2763" s="91">
        <f t="shared" si="1"/>
        <v>0.5</v>
      </c>
      <c r="I2763" s="5" t="s">
        <v>9829</v>
      </c>
      <c r="J2763" s="5" t="s">
        <v>9830</v>
      </c>
      <c r="K2763" s="5" t="s">
        <v>9831</v>
      </c>
    </row>
    <row r="2764">
      <c r="A2764" s="5" t="s">
        <v>9037</v>
      </c>
      <c r="B2764" s="5" t="s">
        <v>10455</v>
      </c>
      <c r="C2764" s="6">
        <v>2015.0</v>
      </c>
      <c r="D2764" s="6">
        <v>325.0</v>
      </c>
      <c r="E2764" s="14">
        <v>0.3</v>
      </c>
      <c r="F2764" s="20"/>
      <c r="G2764" s="20"/>
      <c r="H2764" s="91">
        <f t="shared" si="1"/>
        <v>0.3</v>
      </c>
      <c r="I2764" s="5" t="s">
        <v>9832</v>
      </c>
      <c r="J2764" s="5" t="s">
        <v>9833</v>
      </c>
      <c r="K2764" s="5" t="s">
        <v>9834</v>
      </c>
    </row>
    <row r="2765">
      <c r="A2765" s="5" t="s">
        <v>3751</v>
      </c>
      <c r="B2765" s="5" t="s">
        <v>11818</v>
      </c>
      <c r="C2765" s="6">
        <v>2015.0</v>
      </c>
      <c r="D2765" s="19">
        <v>389.0</v>
      </c>
      <c r="E2765" s="14">
        <v>0.6</v>
      </c>
      <c r="F2765" s="20"/>
      <c r="G2765" s="20"/>
      <c r="H2765" s="91">
        <f t="shared" si="1"/>
        <v>0.6</v>
      </c>
      <c r="I2765" s="5" t="s">
        <v>3773</v>
      </c>
      <c r="J2765" s="5" t="s">
        <v>3774</v>
      </c>
      <c r="K2765" s="5" t="s">
        <v>3775</v>
      </c>
    </row>
    <row r="2766">
      <c r="A2766" s="5" t="s">
        <v>8954</v>
      </c>
      <c r="B2766" s="5" t="s">
        <v>10455</v>
      </c>
      <c r="C2766" s="6">
        <v>2015.0</v>
      </c>
      <c r="D2766" s="6">
        <v>450.0</v>
      </c>
      <c r="E2766" s="14">
        <v>0.6</v>
      </c>
      <c r="F2766" s="20"/>
      <c r="G2766" s="20"/>
      <c r="H2766" s="91">
        <f t="shared" si="1"/>
        <v>0.6</v>
      </c>
      <c r="I2766" s="5" t="s">
        <v>9835</v>
      </c>
      <c r="J2766" s="5" t="s">
        <v>9836</v>
      </c>
      <c r="K2766" s="5" t="s">
        <v>9837</v>
      </c>
    </row>
    <row r="2767">
      <c r="A2767" s="5" t="s">
        <v>3266</v>
      </c>
      <c r="B2767" s="5" t="s">
        <v>11818</v>
      </c>
      <c r="C2767" s="6">
        <v>2015.0</v>
      </c>
      <c r="D2767" s="19">
        <v>463.0</v>
      </c>
      <c r="E2767" s="14">
        <v>0.5</v>
      </c>
      <c r="F2767" s="20"/>
      <c r="G2767" s="20"/>
      <c r="H2767" s="91">
        <f t="shared" si="1"/>
        <v>0.5</v>
      </c>
      <c r="I2767" s="5" t="s">
        <v>3776</v>
      </c>
      <c r="J2767" s="5" t="s">
        <v>3777</v>
      </c>
      <c r="K2767" s="5" t="s">
        <v>3778</v>
      </c>
    </row>
    <row r="2768">
      <c r="A2768" s="5" t="s">
        <v>8508</v>
      </c>
      <c r="B2768" s="5" t="s">
        <v>11843</v>
      </c>
      <c r="C2768" s="6">
        <v>2015.0</v>
      </c>
      <c r="D2768" s="6">
        <v>493.0</v>
      </c>
      <c r="E2768" s="14">
        <v>0.75</v>
      </c>
      <c r="F2768" s="20"/>
      <c r="G2768" s="20"/>
      <c r="H2768" s="91">
        <f t="shared" si="1"/>
        <v>0.75</v>
      </c>
      <c r="I2768" s="5" t="s">
        <v>9841</v>
      </c>
      <c r="J2768" s="5" t="s">
        <v>9842</v>
      </c>
      <c r="K2768" s="5" t="s">
        <v>9843</v>
      </c>
    </row>
    <row r="2769">
      <c r="A2769" s="5" t="s">
        <v>2808</v>
      </c>
      <c r="B2769" s="5" t="s">
        <v>11838</v>
      </c>
      <c r="C2769" s="6">
        <v>2015.0</v>
      </c>
      <c r="D2769" s="19">
        <v>500.0</v>
      </c>
      <c r="E2769" s="14">
        <v>0.5</v>
      </c>
      <c r="F2769" s="20"/>
      <c r="G2769" s="20"/>
      <c r="H2769" s="91">
        <f t="shared" si="1"/>
        <v>0.5</v>
      </c>
      <c r="I2769" s="5" t="s">
        <v>3779</v>
      </c>
      <c r="J2769" s="5" t="s">
        <v>3780</v>
      </c>
      <c r="K2769" s="5" t="s">
        <v>3781</v>
      </c>
    </row>
    <row r="2770">
      <c r="A2770" s="5" t="s">
        <v>3460</v>
      </c>
      <c r="B2770" s="5" t="s">
        <v>11818</v>
      </c>
      <c r="C2770" s="6">
        <v>2015.0</v>
      </c>
      <c r="D2770" s="19">
        <v>586.0</v>
      </c>
      <c r="E2770" s="14">
        <v>0.5</v>
      </c>
      <c r="F2770" s="20"/>
      <c r="G2770" s="20"/>
      <c r="H2770" s="91">
        <f t="shared" si="1"/>
        <v>0.5</v>
      </c>
      <c r="I2770" s="5" t="s">
        <v>3782</v>
      </c>
      <c r="J2770" s="5" t="s">
        <v>3783</v>
      </c>
      <c r="K2770" s="5" t="s">
        <v>3784</v>
      </c>
    </row>
    <row r="2771">
      <c r="A2771" s="5" t="s">
        <v>3024</v>
      </c>
      <c r="B2771" s="5" t="s">
        <v>11818</v>
      </c>
      <c r="C2771" s="6">
        <v>2015.0</v>
      </c>
      <c r="D2771" s="19">
        <v>600.0</v>
      </c>
      <c r="E2771" s="14">
        <v>1.0</v>
      </c>
      <c r="F2771" s="20"/>
      <c r="G2771" s="20"/>
      <c r="H2771" s="91">
        <f t="shared" si="1"/>
        <v>1</v>
      </c>
      <c r="I2771" s="5" t="s">
        <v>3785</v>
      </c>
      <c r="J2771" s="5" t="s">
        <v>3786</v>
      </c>
      <c r="K2771" s="5" t="s">
        <v>3787</v>
      </c>
    </row>
    <row r="2772">
      <c r="A2772" s="5" t="s">
        <v>9844</v>
      </c>
      <c r="B2772" s="5" t="s">
        <v>10455</v>
      </c>
      <c r="C2772" s="6">
        <v>2015.0</v>
      </c>
      <c r="D2772" s="6">
        <v>616.0</v>
      </c>
      <c r="E2772" s="14">
        <v>7.99</v>
      </c>
      <c r="F2772" s="20"/>
      <c r="G2772" s="20"/>
      <c r="H2772" s="91">
        <f t="shared" si="1"/>
        <v>7.99</v>
      </c>
      <c r="I2772" s="5" t="s">
        <v>9845</v>
      </c>
      <c r="J2772" s="5" t="s">
        <v>9846</v>
      </c>
      <c r="K2772" s="5" t="s">
        <v>9847</v>
      </c>
    </row>
    <row r="2773">
      <c r="A2773" s="5" t="s">
        <v>8778</v>
      </c>
      <c r="B2773" s="5" t="s">
        <v>11855</v>
      </c>
      <c r="C2773" s="6">
        <v>2015.0</v>
      </c>
      <c r="D2773" s="6">
        <v>625.0</v>
      </c>
      <c r="E2773" s="14">
        <v>0.5</v>
      </c>
      <c r="F2773" s="20"/>
      <c r="G2773" s="20"/>
      <c r="H2773" s="91">
        <f t="shared" si="1"/>
        <v>0.5</v>
      </c>
      <c r="I2773" s="5" t="s">
        <v>9848</v>
      </c>
      <c r="J2773" s="5" t="s">
        <v>9849</v>
      </c>
      <c r="K2773" s="5" t="s">
        <v>9850</v>
      </c>
    </row>
    <row r="2774">
      <c r="A2774" s="5" t="s">
        <v>9476</v>
      </c>
      <c r="B2774" s="5" t="s">
        <v>10455</v>
      </c>
      <c r="C2774" s="6">
        <v>2015.0</v>
      </c>
      <c r="D2774" s="6">
        <v>665.0</v>
      </c>
      <c r="E2774" s="14">
        <v>0.5</v>
      </c>
      <c r="F2774" s="20"/>
      <c r="G2774" s="20"/>
      <c r="H2774" s="91">
        <f t="shared" si="1"/>
        <v>0.5</v>
      </c>
      <c r="I2774" s="5" t="s">
        <v>9854</v>
      </c>
      <c r="J2774" s="5" t="s">
        <v>9855</v>
      </c>
      <c r="K2774" s="5" t="s">
        <v>9856</v>
      </c>
    </row>
    <row r="2775">
      <c r="A2775" s="5" t="s">
        <v>3084</v>
      </c>
      <c r="B2775" s="5" t="s">
        <v>11838</v>
      </c>
      <c r="C2775" s="6">
        <v>2015.0</v>
      </c>
      <c r="D2775" s="19">
        <v>700.0</v>
      </c>
      <c r="E2775" s="14">
        <v>0.5</v>
      </c>
      <c r="F2775" s="20"/>
      <c r="G2775" s="20"/>
      <c r="H2775" s="91">
        <f t="shared" si="1"/>
        <v>0.5</v>
      </c>
      <c r="I2775" s="5" t="s">
        <v>3788</v>
      </c>
      <c r="J2775" s="5" t="s">
        <v>3789</v>
      </c>
      <c r="K2775" s="5" t="s">
        <v>3790</v>
      </c>
    </row>
    <row r="2776">
      <c r="A2776" s="5" t="s">
        <v>3626</v>
      </c>
      <c r="B2776" s="5" t="s">
        <v>11818</v>
      </c>
      <c r="C2776" s="6">
        <v>2016.0</v>
      </c>
      <c r="D2776" s="19">
        <v>1.0</v>
      </c>
      <c r="E2776" s="14">
        <v>2.5</v>
      </c>
      <c r="F2776" s="20"/>
      <c r="G2776" s="20"/>
      <c r="H2776" s="91">
        <f t="shared" si="1"/>
        <v>2.5</v>
      </c>
      <c r="I2776" s="5" t="s">
        <v>3791</v>
      </c>
      <c r="J2776" s="5" t="s">
        <v>3792</v>
      </c>
      <c r="K2776" s="5" t="s">
        <v>3793</v>
      </c>
    </row>
    <row r="2777">
      <c r="A2777" s="5" t="s">
        <v>9000</v>
      </c>
      <c r="B2777" s="5" t="s">
        <v>10455</v>
      </c>
      <c r="C2777" s="6">
        <v>2016.0</v>
      </c>
      <c r="D2777" s="6">
        <v>32.0</v>
      </c>
      <c r="E2777" s="14">
        <v>0.5</v>
      </c>
      <c r="F2777" s="20"/>
      <c r="G2777" s="20"/>
      <c r="H2777" s="91">
        <f t="shared" si="1"/>
        <v>0.5</v>
      </c>
      <c r="I2777" s="5" t="s">
        <v>9865</v>
      </c>
      <c r="J2777" s="5" t="s">
        <v>9866</v>
      </c>
      <c r="K2777" s="5" t="s">
        <v>9867</v>
      </c>
    </row>
    <row r="2778">
      <c r="A2778" s="5" t="s">
        <v>3751</v>
      </c>
      <c r="B2778" s="5" t="s">
        <v>11818</v>
      </c>
      <c r="C2778" s="6">
        <v>2016.0</v>
      </c>
      <c r="D2778" s="19">
        <v>84.0</v>
      </c>
      <c r="E2778" s="14">
        <v>0.99</v>
      </c>
      <c r="F2778" s="20"/>
      <c r="G2778" s="20"/>
      <c r="H2778" s="91">
        <f t="shared" si="1"/>
        <v>0.99</v>
      </c>
      <c r="I2778" s="5" t="s">
        <v>3794</v>
      </c>
      <c r="J2778" s="5" t="s">
        <v>3795</v>
      </c>
      <c r="K2778" s="5" t="s">
        <v>3796</v>
      </c>
    </row>
    <row r="2779">
      <c r="A2779" s="5" t="s">
        <v>9626</v>
      </c>
      <c r="B2779" s="5" t="s">
        <v>10455</v>
      </c>
      <c r="C2779" s="6">
        <v>2016.0</v>
      </c>
      <c r="D2779" s="6">
        <v>100.0</v>
      </c>
      <c r="E2779" s="14">
        <v>0.7</v>
      </c>
      <c r="F2779" s="20"/>
      <c r="G2779" s="20"/>
      <c r="H2779" s="91">
        <f t="shared" si="1"/>
        <v>0.7</v>
      </c>
      <c r="I2779" s="5" t="s">
        <v>9868</v>
      </c>
      <c r="J2779" s="5" t="s">
        <v>9869</v>
      </c>
      <c r="K2779" s="5" t="s">
        <v>9870</v>
      </c>
    </row>
    <row r="2780">
      <c r="A2780" s="5" t="s">
        <v>3455</v>
      </c>
      <c r="B2780" s="5" t="s">
        <v>11818</v>
      </c>
      <c r="C2780" s="6">
        <v>2016.0</v>
      </c>
      <c r="D2780" s="19">
        <v>150.0</v>
      </c>
      <c r="E2780" s="14">
        <v>0.57</v>
      </c>
      <c r="F2780" s="20"/>
      <c r="G2780" s="20"/>
      <c r="H2780" s="91">
        <f t="shared" si="1"/>
        <v>0.57</v>
      </c>
      <c r="I2780" s="5" t="s">
        <v>3797</v>
      </c>
      <c r="J2780" s="5" t="s">
        <v>3798</v>
      </c>
      <c r="K2780" s="5" t="s">
        <v>3799</v>
      </c>
    </row>
    <row r="2781">
      <c r="A2781" s="5" t="s">
        <v>9667</v>
      </c>
      <c r="B2781" s="5" t="s">
        <v>10455</v>
      </c>
      <c r="C2781" s="6">
        <v>2016.0</v>
      </c>
      <c r="D2781" s="6">
        <v>175.0</v>
      </c>
      <c r="E2781" s="14">
        <v>0.6</v>
      </c>
      <c r="F2781" s="20"/>
      <c r="G2781" s="20"/>
      <c r="H2781" s="91">
        <f t="shared" si="1"/>
        <v>0.6</v>
      </c>
      <c r="I2781" s="5" t="s">
        <v>9877</v>
      </c>
      <c r="J2781" s="5" t="s">
        <v>9878</v>
      </c>
      <c r="K2781" s="5" t="s">
        <v>9879</v>
      </c>
    </row>
    <row r="2782">
      <c r="A2782" s="5" t="s">
        <v>8866</v>
      </c>
      <c r="B2782" s="5" t="s">
        <v>11843</v>
      </c>
      <c r="C2782" s="6">
        <v>2016.0</v>
      </c>
      <c r="D2782" s="6">
        <v>204.0</v>
      </c>
      <c r="E2782" s="14">
        <v>0.5</v>
      </c>
      <c r="F2782" s="20"/>
      <c r="G2782" s="20"/>
      <c r="H2782" s="91">
        <f t="shared" si="1"/>
        <v>0.5</v>
      </c>
      <c r="I2782" s="5" t="s">
        <v>9880</v>
      </c>
      <c r="J2782" s="5" t="s">
        <v>9881</v>
      </c>
      <c r="K2782" s="5" t="s">
        <v>9882</v>
      </c>
    </row>
    <row r="2783">
      <c r="A2783" s="5" t="s">
        <v>3460</v>
      </c>
      <c r="B2783" s="5" t="s">
        <v>11818</v>
      </c>
      <c r="C2783" s="6">
        <v>2016.0</v>
      </c>
      <c r="D2783" s="19">
        <v>209.0</v>
      </c>
      <c r="E2783" s="14">
        <v>0.5</v>
      </c>
      <c r="F2783" s="20"/>
      <c r="G2783" s="20"/>
      <c r="H2783" s="91">
        <f t="shared" si="1"/>
        <v>0.5</v>
      </c>
      <c r="I2783" s="5" t="s">
        <v>3800</v>
      </c>
      <c r="J2783" s="5" t="s">
        <v>3801</v>
      </c>
      <c r="K2783" s="5" t="s">
        <v>3802</v>
      </c>
    </row>
    <row r="2784">
      <c r="A2784" s="5" t="s">
        <v>9704</v>
      </c>
      <c r="B2784" s="5" t="s">
        <v>10455</v>
      </c>
      <c r="C2784" s="6">
        <v>2016.0</v>
      </c>
      <c r="D2784" s="6">
        <v>223.0</v>
      </c>
      <c r="E2784" s="14">
        <v>0.99</v>
      </c>
      <c r="F2784" s="20"/>
      <c r="G2784" s="20"/>
      <c r="H2784" s="91">
        <f t="shared" si="1"/>
        <v>0.99</v>
      </c>
      <c r="I2784" s="5" t="s">
        <v>9883</v>
      </c>
      <c r="J2784" s="5" t="s">
        <v>9884</v>
      </c>
      <c r="K2784" s="5" t="s">
        <v>9885</v>
      </c>
    </row>
    <row r="2785">
      <c r="A2785" s="5" t="s">
        <v>2960</v>
      </c>
      <c r="B2785" s="5" t="s">
        <v>11818</v>
      </c>
      <c r="C2785" s="6">
        <v>2016.0</v>
      </c>
      <c r="D2785" s="19">
        <v>250.0</v>
      </c>
      <c r="E2785" s="14">
        <v>0.3</v>
      </c>
      <c r="F2785" s="20"/>
      <c r="G2785" s="20"/>
      <c r="H2785" s="91">
        <f t="shared" si="1"/>
        <v>0.3</v>
      </c>
      <c r="I2785" s="5" t="s">
        <v>3803</v>
      </c>
      <c r="J2785" s="5" t="s">
        <v>3804</v>
      </c>
      <c r="K2785" s="5" t="s">
        <v>3805</v>
      </c>
    </row>
    <row r="2786">
      <c r="A2786" s="5" t="s">
        <v>3266</v>
      </c>
      <c r="B2786" s="5" t="s">
        <v>11818</v>
      </c>
      <c r="C2786" s="6">
        <v>2016.0</v>
      </c>
      <c r="D2786" s="19">
        <v>255.0</v>
      </c>
      <c r="E2786" s="14">
        <v>0.4</v>
      </c>
      <c r="F2786" s="20"/>
      <c r="G2786" s="20"/>
      <c r="H2786" s="91">
        <f t="shared" si="1"/>
        <v>0.4</v>
      </c>
      <c r="I2786" s="5" t="s">
        <v>3806</v>
      </c>
      <c r="J2786" s="5" t="s">
        <v>3807</v>
      </c>
      <c r="K2786" s="5" t="s">
        <v>3808</v>
      </c>
    </row>
    <row r="2787">
      <c r="A2787" s="5" t="s">
        <v>8954</v>
      </c>
      <c r="B2787" s="5" t="s">
        <v>10455</v>
      </c>
      <c r="C2787" s="6">
        <v>2016.0</v>
      </c>
      <c r="D2787" s="6">
        <v>268.0</v>
      </c>
      <c r="E2787" s="14">
        <v>0.5</v>
      </c>
      <c r="F2787" s="20"/>
      <c r="G2787" s="20"/>
      <c r="H2787" s="91">
        <f t="shared" si="1"/>
        <v>0.5</v>
      </c>
      <c r="I2787" s="5" t="s">
        <v>9892</v>
      </c>
      <c r="J2787" s="5" t="s">
        <v>9893</v>
      </c>
      <c r="K2787" s="5" t="s">
        <v>9894</v>
      </c>
    </row>
    <row r="2788">
      <c r="A2788" s="5" t="s">
        <v>9037</v>
      </c>
      <c r="B2788" s="5" t="s">
        <v>10455</v>
      </c>
      <c r="C2788" s="6">
        <v>2016.0</v>
      </c>
      <c r="D2788" s="6">
        <v>283.0</v>
      </c>
      <c r="E2788" s="14">
        <v>0.4</v>
      </c>
      <c r="F2788" s="20"/>
      <c r="G2788" s="20"/>
      <c r="H2788" s="91">
        <f t="shared" si="1"/>
        <v>0.4</v>
      </c>
      <c r="I2788" s="5" t="s">
        <v>9898</v>
      </c>
      <c r="J2788" s="5" t="s">
        <v>9899</v>
      </c>
      <c r="K2788" s="5" t="s">
        <v>9900</v>
      </c>
    </row>
    <row r="2789">
      <c r="A2789" s="5" t="s">
        <v>3084</v>
      </c>
      <c r="B2789" s="5" t="s">
        <v>11838</v>
      </c>
      <c r="C2789" s="6">
        <v>2016.0</v>
      </c>
      <c r="D2789" s="19">
        <v>286.0</v>
      </c>
      <c r="E2789" s="14">
        <v>0.37</v>
      </c>
      <c r="F2789" s="20"/>
      <c r="G2789" s="20"/>
      <c r="H2789" s="91">
        <f t="shared" si="1"/>
        <v>0.37</v>
      </c>
      <c r="I2789" s="5" t="s">
        <v>3809</v>
      </c>
      <c r="J2789" s="5" t="s">
        <v>3810</v>
      </c>
      <c r="K2789" s="5" t="s">
        <v>3811</v>
      </c>
    </row>
    <row r="2790">
      <c r="A2790" s="5" t="s">
        <v>9411</v>
      </c>
      <c r="B2790" s="5" t="s">
        <v>10455</v>
      </c>
      <c r="C2790" s="6">
        <v>2016.0</v>
      </c>
      <c r="D2790" s="6">
        <v>300.0</v>
      </c>
      <c r="E2790" s="14">
        <v>2.45</v>
      </c>
      <c r="F2790" s="20"/>
      <c r="G2790" s="20"/>
      <c r="H2790" s="91">
        <f t="shared" si="1"/>
        <v>2.45</v>
      </c>
      <c r="I2790" s="5" t="s">
        <v>9901</v>
      </c>
      <c r="J2790" s="5" t="s">
        <v>9902</v>
      </c>
      <c r="K2790" s="5" t="s">
        <v>9903</v>
      </c>
    </row>
    <row r="2791">
      <c r="A2791" s="5" t="s">
        <v>9844</v>
      </c>
      <c r="B2791" s="5" t="s">
        <v>10455</v>
      </c>
      <c r="C2791" s="6">
        <v>2016.0</v>
      </c>
      <c r="D2791" s="6">
        <v>350.0</v>
      </c>
      <c r="E2791" s="14">
        <v>1.99</v>
      </c>
      <c r="F2791" s="20"/>
      <c r="G2791" s="20"/>
      <c r="H2791" s="91">
        <f t="shared" si="1"/>
        <v>1.99</v>
      </c>
      <c r="I2791" s="5" t="s">
        <v>9910</v>
      </c>
      <c r="J2791" s="5" t="s">
        <v>9911</v>
      </c>
      <c r="K2791" s="5" t="s">
        <v>9912</v>
      </c>
    </row>
    <row r="2792">
      <c r="A2792" s="5" t="s">
        <v>8950</v>
      </c>
      <c r="B2792" s="5" t="s">
        <v>11843</v>
      </c>
      <c r="C2792" s="6">
        <v>2016.0</v>
      </c>
      <c r="D2792" s="6">
        <v>351.0</v>
      </c>
      <c r="E2792" s="14">
        <v>0.5</v>
      </c>
      <c r="F2792" s="20"/>
      <c r="G2792" s="20"/>
      <c r="H2792" s="91">
        <f t="shared" si="1"/>
        <v>0.5</v>
      </c>
      <c r="I2792" s="5" t="s">
        <v>9913</v>
      </c>
      <c r="J2792" s="5" t="s">
        <v>9914</v>
      </c>
      <c r="K2792" s="5" t="s">
        <v>9915</v>
      </c>
    </row>
    <row r="2793">
      <c r="A2793" s="5" t="s">
        <v>2808</v>
      </c>
      <c r="B2793" s="5" t="s">
        <v>11838</v>
      </c>
      <c r="C2793" s="6">
        <v>2016.0</v>
      </c>
      <c r="D2793" s="19">
        <v>400.0</v>
      </c>
      <c r="E2793" s="14">
        <v>0.75</v>
      </c>
      <c r="F2793" s="20"/>
      <c r="G2793" s="20"/>
      <c r="H2793" s="91">
        <f t="shared" si="1"/>
        <v>0.75</v>
      </c>
      <c r="I2793" s="5" t="s">
        <v>3812</v>
      </c>
      <c r="J2793" s="5" t="s">
        <v>3813</v>
      </c>
      <c r="K2793" s="5" t="s">
        <v>3814</v>
      </c>
    </row>
    <row r="2794">
      <c r="A2794" s="5" t="s">
        <v>9325</v>
      </c>
      <c r="B2794" s="5" t="s">
        <v>10455</v>
      </c>
      <c r="C2794" s="6">
        <v>2016.0</v>
      </c>
      <c r="D2794" s="6">
        <v>426.0</v>
      </c>
      <c r="E2794" s="14">
        <v>0.6</v>
      </c>
      <c r="F2794" s="20"/>
      <c r="G2794" s="20"/>
      <c r="H2794" s="91">
        <f t="shared" si="1"/>
        <v>0.6</v>
      </c>
      <c r="I2794" s="5" t="s">
        <v>9916</v>
      </c>
      <c r="J2794" s="5" t="s">
        <v>9917</v>
      </c>
      <c r="K2794" s="5" t="s">
        <v>9918</v>
      </c>
    </row>
    <row r="2795">
      <c r="A2795" s="5" t="s">
        <v>3024</v>
      </c>
      <c r="B2795" s="5" t="s">
        <v>11818</v>
      </c>
      <c r="C2795" s="6">
        <v>2016.0</v>
      </c>
      <c r="D2795" s="19">
        <v>500.0</v>
      </c>
      <c r="E2795" s="14">
        <v>1.0</v>
      </c>
      <c r="F2795" s="20"/>
      <c r="G2795" s="20"/>
      <c r="H2795" s="91">
        <f t="shared" si="1"/>
        <v>1</v>
      </c>
      <c r="I2795" s="5" t="s">
        <v>3815</v>
      </c>
      <c r="J2795" s="5" t="s">
        <v>3816</v>
      </c>
      <c r="K2795" s="5" t="s">
        <v>3817</v>
      </c>
    </row>
    <row r="2796">
      <c r="A2796" s="5" t="s">
        <v>8508</v>
      </c>
      <c r="B2796" s="5" t="s">
        <v>11843</v>
      </c>
      <c r="C2796" s="6">
        <v>2016.0</v>
      </c>
      <c r="D2796" s="6">
        <v>566.0</v>
      </c>
      <c r="E2796" s="14">
        <v>0.8</v>
      </c>
      <c r="F2796" s="20"/>
      <c r="G2796" s="20"/>
      <c r="H2796" s="91">
        <f t="shared" si="1"/>
        <v>0.8</v>
      </c>
      <c r="I2796" s="5" t="s">
        <v>9922</v>
      </c>
      <c r="J2796" s="5" t="s">
        <v>9923</v>
      </c>
      <c r="K2796" s="5" t="s">
        <v>9924</v>
      </c>
    </row>
    <row r="2797">
      <c r="A2797" s="5" t="s">
        <v>8245</v>
      </c>
      <c r="B2797" s="5" t="s">
        <v>11855</v>
      </c>
      <c r="C2797" s="6">
        <v>2016.0</v>
      </c>
      <c r="D2797" s="6">
        <v>567.0</v>
      </c>
      <c r="E2797" s="14">
        <v>0.1</v>
      </c>
      <c r="F2797" s="20"/>
      <c r="G2797" s="20"/>
      <c r="H2797" s="91">
        <f t="shared" si="1"/>
        <v>0.1</v>
      </c>
      <c r="I2797" s="5" t="s">
        <v>9925</v>
      </c>
      <c r="J2797" s="5" t="s">
        <v>9926</v>
      </c>
      <c r="K2797" s="5" t="s">
        <v>9927</v>
      </c>
    </row>
    <row r="2798">
      <c r="A2798" s="5" t="s">
        <v>2804</v>
      </c>
      <c r="B2798" s="5" t="s">
        <v>11838</v>
      </c>
      <c r="C2798" s="6">
        <v>2016.0</v>
      </c>
      <c r="D2798" s="19">
        <v>592.0</v>
      </c>
      <c r="E2798" s="14">
        <v>0.6</v>
      </c>
      <c r="F2798" s="20"/>
      <c r="G2798" s="20"/>
      <c r="H2798" s="91">
        <f t="shared" si="1"/>
        <v>0.6</v>
      </c>
      <c r="I2798" s="5" t="s">
        <v>3818</v>
      </c>
      <c r="J2798" s="5" t="s">
        <v>3819</v>
      </c>
      <c r="K2798" s="5" t="s">
        <v>3820</v>
      </c>
    </row>
    <row r="2799">
      <c r="A2799" s="5" t="s">
        <v>9476</v>
      </c>
      <c r="B2799" s="5" t="s">
        <v>10455</v>
      </c>
      <c r="C2799" s="6">
        <v>2016.0</v>
      </c>
      <c r="D2799" s="6">
        <v>637.0</v>
      </c>
      <c r="E2799" s="14">
        <v>0.75</v>
      </c>
      <c r="F2799" s="20"/>
      <c r="G2799" s="20"/>
      <c r="H2799" s="91">
        <f t="shared" si="1"/>
        <v>0.75</v>
      </c>
      <c r="I2799" s="5" t="s">
        <v>9928</v>
      </c>
      <c r="J2799" s="5" t="s">
        <v>9929</v>
      </c>
      <c r="K2799" s="5" t="s">
        <v>9930</v>
      </c>
    </row>
    <row r="2800">
      <c r="A2800" s="5" t="s">
        <v>9072</v>
      </c>
      <c r="B2800" s="5" t="s">
        <v>11843</v>
      </c>
      <c r="C2800" s="6">
        <v>2016.0</v>
      </c>
      <c r="D2800" s="6">
        <v>643.0</v>
      </c>
      <c r="E2800" s="14">
        <v>0.75</v>
      </c>
      <c r="F2800" s="20"/>
      <c r="G2800" s="20"/>
      <c r="H2800" s="91">
        <f t="shared" si="1"/>
        <v>0.75</v>
      </c>
      <c r="I2800" s="5" t="s">
        <v>12300</v>
      </c>
      <c r="J2800" s="5" t="s">
        <v>12301</v>
      </c>
      <c r="K2800" s="5" t="s">
        <v>12302</v>
      </c>
    </row>
    <row r="2801">
      <c r="A2801" s="5" t="s">
        <v>3019</v>
      </c>
      <c r="B2801" s="5" t="s">
        <v>11838</v>
      </c>
      <c r="C2801" s="6">
        <v>2016.0</v>
      </c>
      <c r="D2801" s="19">
        <v>700.0</v>
      </c>
      <c r="E2801" s="14">
        <v>1.6</v>
      </c>
      <c r="F2801" s="20"/>
      <c r="G2801" s="20"/>
      <c r="H2801" s="91">
        <f t="shared" si="1"/>
        <v>1.6</v>
      </c>
      <c r="I2801" s="5" t="s">
        <v>3821</v>
      </c>
      <c r="J2801" s="5" t="s">
        <v>3822</v>
      </c>
      <c r="K2801" s="5" t="s">
        <v>3823</v>
      </c>
    </row>
    <row r="2802">
      <c r="A2802" s="5" t="s">
        <v>9844</v>
      </c>
      <c r="B2802" s="5" t="s">
        <v>10455</v>
      </c>
      <c r="C2802" s="6">
        <v>2017.0</v>
      </c>
      <c r="D2802" s="6">
        <v>1.0</v>
      </c>
      <c r="E2802" s="14">
        <v>1.25</v>
      </c>
      <c r="F2802" s="20"/>
      <c r="G2802" s="20"/>
      <c r="H2802" s="91">
        <f t="shared" si="1"/>
        <v>1.25</v>
      </c>
      <c r="I2802" s="5" t="s">
        <v>9931</v>
      </c>
      <c r="J2802" s="5" t="s">
        <v>9932</v>
      </c>
      <c r="K2802" s="5" t="s">
        <v>9933</v>
      </c>
    </row>
    <row r="2803">
      <c r="A2803" s="5" t="s">
        <v>9072</v>
      </c>
      <c r="B2803" s="5" t="s">
        <v>11843</v>
      </c>
      <c r="C2803" s="6">
        <v>2017.0</v>
      </c>
      <c r="D2803" s="6">
        <v>19.0</v>
      </c>
      <c r="E2803" s="14">
        <v>0.64</v>
      </c>
      <c r="F2803" s="20"/>
      <c r="G2803" s="20"/>
      <c r="H2803" s="91">
        <f t="shared" si="1"/>
        <v>0.64</v>
      </c>
      <c r="I2803" s="5" t="s">
        <v>9934</v>
      </c>
      <c r="J2803" s="5" t="s">
        <v>9935</v>
      </c>
      <c r="K2803" s="5" t="s">
        <v>9936</v>
      </c>
    </row>
    <row r="2804">
      <c r="A2804" s="5" t="s">
        <v>3626</v>
      </c>
      <c r="B2804" s="5" t="s">
        <v>11818</v>
      </c>
      <c r="C2804" s="6">
        <v>2017.0</v>
      </c>
      <c r="D2804" s="19">
        <v>20.0</v>
      </c>
      <c r="E2804" s="14">
        <v>3.75</v>
      </c>
      <c r="F2804" s="20"/>
      <c r="G2804" s="20"/>
      <c r="H2804" s="91">
        <f t="shared" si="1"/>
        <v>3.75</v>
      </c>
      <c r="I2804" s="5" t="s">
        <v>3824</v>
      </c>
      <c r="J2804" s="5" t="s">
        <v>3825</v>
      </c>
      <c r="K2804" s="5" t="s">
        <v>3826</v>
      </c>
    </row>
    <row r="2805">
      <c r="A2805" s="5" t="s">
        <v>9626</v>
      </c>
      <c r="B2805" s="5" t="s">
        <v>10455</v>
      </c>
      <c r="C2805" s="6">
        <v>2017.0</v>
      </c>
      <c r="D2805" s="6">
        <v>34.0</v>
      </c>
      <c r="E2805" s="14">
        <v>1.27</v>
      </c>
      <c r="F2805" s="20"/>
      <c r="G2805" s="20"/>
      <c r="H2805" s="91">
        <f t="shared" si="1"/>
        <v>1.27</v>
      </c>
      <c r="I2805" s="5" t="s">
        <v>9940</v>
      </c>
      <c r="J2805" s="5" t="s">
        <v>9941</v>
      </c>
      <c r="K2805" s="5" t="s">
        <v>9942</v>
      </c>
    </row>
    <row r="2806">
      <c r="A2806" s="5" t="s">
        <v>9476</v>
      </c>
      <c r="B2806" s="5" t="s">
        <v>10455</v>
      </c>
      <c r="C2806" s="6">
        <v>2017.0</v>
      </c>
      <c r="D2806" s="6">
        <v>38.0</v>
      </c>
      <c r="E2806" s="14">
        <v>1.0</v>
      </c>
      <c r="F2806" s="20"/>
      <c r="G2806" s="20"/>
      <c r="H2806" s="91">
        <f t="shared" si="1"/>
        <v>1</v>
      </c>
      <c r="I2806" s="5" t="s">
        <v>9943</v>
      </c>
      <c r="J2806" s="5" t="s">
        <v>9944</v>
      </c>
      <c r="K2806" s="5" t="s">
        <v>9945</v>
      </c>
    </row>
    <row r="2807">
      <c r="A2807" s="5" t="s">
        <v>3455</v>
      </c>
      <c r="B2807" s="5" t="s">
        <v>11818</v>
      </c>
      <c r="C2807" s="6">
        <v>2017.0</v>
      </c>
      <c r="D2807" s="19">
        <v>50.0</v>
      </c>
      <c r="E2807" s="14">
        <v>1.5</v>
      </c>
      <c r="F2807" s="20"/>
      <c r="G2807" s="20"/>
      <c r="H2807" s="91">
        <f t="shared" si="1"/>
        <v>1.5</v>
      </c>
      <c r="I2807" s="5" t="s">
        <v>3828</v>
      </c>
      <c r="J2807" s="5" t="s">
        <v>3829</v>
      </c>
      <c r="K2807" s="5" t="s">
        <v>3830</v>
      </c>
    </row>
    <row r="2808">
      <c r="A2808" s="5" t="s">
        <v>8950</v>
      </c>
      <c r="B2808" s="5" t="s">
        <v>11843</v>
      </c>
      <c r="C2808" s="6">
        <v>2017.0</v>
      </c>
      <c r="D2808" s="6">
        <v>134.0</v>
      </c>
      <c r="E2808" s="14">
        <v>1.0</v>
      </c>
      <c r="F2808" s="20"/>
      <c r="G2808" s="20"/>
      <c r="H2808" s="91">
        <f t="shared" si="1"/>
        <v>1</v>
      </c>
      <c r="I2808" s="5" t="s">
        <v>9952</v>
      </c>
      <c r="J2808" s="5" t="s">
        <v>9953</v>
      </c>
      <c r="K2808" s="5" t="s">
        <v>9954</v>
      </c>
    </row>
    <row r="2809">
      <c r="A2809" s="5" t="s">
        <v>2960</v>
      </c>
      <c r="B2809" s="5" t="s">
        <v>11818</v>
      </c>
      <c r="C2809" s="6">
        <v>2017.0</v>
      </c>
      <c r="D2809" s="19">
        <v>150.0</v>
      </c>
      <c r="E2809" s="14">
        <v>1.14</v>
      </c>
      <c r="F2809" s="20"/>
      <c r="G2809" s="20"/>
      <c r="H2809" s="91">
        <f t="shared" si="1"/>
        <v>1.14</v>
      </c>
      <c r="I2809" s="5" t="s">
        <v>3831</v>
      </c>
      <c r="J2809" s="5" t="s">
        <v>3832</v>
      </c>
      <c r="K2809" s="5" t="s">
        <v>3833</v>
      </c>
    </row>
    <row r="2810">
      <c r="A2810" s="5" t="s">
        <v>3751</v>
      </c>
      <c r="B2810" s="5" t="s">
        <v>11818</v>
      </c>
      <c r="C2810" s="6">
        <v>2017.0</v>
      </c>
      <c r="D2810" s="19">
        <v>161.0</v>
      </c>
      <c r="E2810" s="14">
        <v>1.0</v>
      </c>
      <c r="F2810" s="20"/>
      <c r="G2810" s="20"/>
      <c r="H2810" s="91">
        <f t="shared" si="1"/>
        <v>1</v>
      </c>
      <c r="I2810" s="5" t="s">
        <v>3834</v>
      </c>
      <c r="J2810" s="5" t="s">
        <v>3835</v>
      </c>
      <c r="K2810" s="5" t="s">
        <v>3836</v>
      </c>
    </row>
    <row r="2811">
      <c r="A2811" s="5" t="s">
        <v>9037</v>
      </c>
      <c r="B2811" s="5" t="s">
        <v>10455</v>
      </c>
      <c r="C2811" s="6">
        <v>2017.0</v>
      </c>
      <c r="D2811" s="6">
        <v>243.0</v>
      </c>
      <c r="E2811" s="14">
        <v>0.75</v>
      </c>
      <c r="F2811" s="20"/>
      <c r="G2811" s="20"/>
      <c r="H2811" s="91">
        <f t="shared" si="1"/>
        <v>0.75</v>
      </c>
      <c r="I2811" s="5" t="s">
        <v>9958</v>
      </c>
      <c r="J2811" s="5" t="s">
        <v>9959</v>
      </c>
      <c r="K2811" s="5" t="s">
        <v>9960</v>
      </c>
    </row>
    <row r="2812">
      <c r="A2812" s="5" t="s">
        <v>2804</v>
      </c>
      <c r="B2812" s="5" t="s">
        <v>11838</v>
      </c>
      <c r="C2812" s="6">
        <v>2017.0</v>
      </c>
      <c r="D2812" s="19">
        <v>280.0</v>
      </c>
      <c r="E2812" s="14">
        <v>1.05</v>
      </c>
      <c r="F2812" s="20"/>
      <c r="G2812" s="20"/>
      <c r="H2812" s="91">
        <f t="shared" si="1"/>
        <v>1.05</v>
      </c>
      <c r="I2812" s="5" t="s">
        <v>3837</v>
      </c>
      <c r="J2812" s="5" t="s">
        <v>3838</v>
      </c>
      <c r="K2812" s="5" t="s">
        <v>3839</v>
      </c>
    </row>
    <row r="2813">
      <c r="A2813" s="5" t="s">
        <v>9325</v>
      </c>
      <c r="B2813" s="5" t="s">
        <v>10455</v>
      </c>
      <c r="C2813" s="6">
        <v>2017.0</v>
      </c>
      <c r="D2813" s="6">
        <v>288.0</v>
      </c>
      <c r="E2813" s="14">
        <v>0.6</v>
      </c>
      <c r="F2813" s="20"/>
      <c r="G2813" s="20"/>
      <c r="H2813" s="91">
        <f t="shared" si="1"/>
        <v>0.6</v>
      </c>
      <c r="I2813" s="5" t="s">
        <v>9968</v>
      </c>
      <c r="J2813" s="5" t="s">
        <v>9969</v>
      </c>
      <c r="K2813" s="5" t="s">
        <v>9970</v>
      </c>
    </row>
    <row r="2814">
      <c r="A2814" s="5" t="s">
        <v>8245</v>
      </c>
      <c r="B2814" s="5" t="s">
        <v>11855</v>
      </c>
      <c r="C2814" s="6">
        <v>2017.0</v>
      </c>
      <c r="D2814" s="6">
        <v>315.0</v>
      </c>
      <c r="E2814" s="14">
        <v>0.75</v>
      </c>
      <c r="F2814" s="20"/>
      <c r="G2814" s="20"/>
      <c r="H2814" s="91">
        <f t="shared" si="1"/>
        <v>0.75</v>
      </c>
      <c r="I2814" s="5" t="s">
        <v>9971</v>
      </c>
      <c r="J2814" s="5" t="s">
        <v>9972</v>
      </c>
      <c r="K2814" s="5" t="s">
        <v>9973</v>
      </c>
    </row>
    <row r="2815">
      <c r="A2815" s="5" t="s">
        <v>2808</v>
      </c>
      <c r="B2815" s="5" t="s">
        <v>11838</v>
      </c>
      <c r="C2815" s="6">
        <v>2017.0</v>
      </c>
      <c r="D2815" s="19">
        <v>350.0</v>
      </c>
      <c r="E2815" s="14">
        <v>1.25</v>
      </c>
      <c r="F2815" s="20"/>
      <c r="G2815" s="20"/>
      <c r="H2815" s="91">
        <f t="shared" si="1"/>
        <v>1.25</v>
      </c>
      <c r="I2815" s="5" t="s">
        <v>3840</v>
      </c>
      <c r="J2815" s="5" t="s">
        <v>3841</v>
      </c>
      <c r="K2815" s="5" t="s">
        <v>3842</v>
      </c>
    </row>
    <row r="2816">
      <c r="A2816" s="5" t="s">
        <v>3024</v>
      </c>
      <c r="B2816" s="5" t="s">
        <v>11818</v>
      </c>
      <c r="C2816" s="6">
        <v>2017.0</v>
      </c>
      <c r="D2816" s="19">
        <v>380.0</v>
      </c>
      <c r="E2816" s="14">
        <v>1.18</v>
      </c>
      <c r="F2816" s="20"/>
      <c r="G2816" s="20"/>
      <c r="H2816" s="91">
        <f t="shared" si="1"/>
        <v>1.18</v>
      </c>
      <c r="I2816" s="5" t="s">
        <v>3843</v>
      </c>
      <c r="J2816" s="5" t="s">
        <v>3844</v>
      </c>
      <c r="K2816" s="5" t="s">
        <v>3845</v>
      </c>
    </row>
    <row r="2817">
      <c r="A2817" s="5" t="s">
        <v>3084</v>
      </c>
      <c r="B2817" s="5" t="s">
        <v>11838</v>
      </c>
      <c r="C2817" s="6">
        <v>2017.0</v>
      </c>
      <c r="D2817" s="19">
        <v>404.0</v>
      </c>
      <c r="E2817" s="14">
        <v>1.0</v>
      </c>
      <c r="F2817" s="20"/>
      <c r="G2817" s="20"/>
      <c r="H2817" s="91">
        <f t="shared" si="1"/>
        <v>1</v>
      </c>
      <c r="I2817" s="5" t="s">
        <v>3846</v>
      </c>
      <c r="J2817" s="5" t="s">
        <v>3847</v>
      </c>
      <c r="K2817" s="5" t="s">
        <v>3848</v>
      </c>
    </row>
    <row r="2818">
      <c r="A2818" s="5" t="s">
        <v>3266</v>
      </c>
      <c r="B2818" s="5" t="s">
        <v>11818</v>
      </c>
      <c r="C2818" s="6">
        <v>2017.0</v>
      </c>
      <c r="D2818" s="19">
        <v>450.0</v>
      </c>
      <c r="E2818" s="14">
        <v>0.6</v>
      </c>
      <c r="F2818" s="20"/>
      <c r="G2818" s="20"/>
      <c r="H2818" s="91">
        <f t="shared" si="1"/>
        <v>0.6</v>
      </c>
      <c r="I2818" s="5" t="s">
        <v>3849</v>
      </c>
      <c r="J2818" s="5" t="s">
        <v>3850</v>
      </c>
      <c r="K2818" s="5" t="s">
        <v>3851</v>
      </c>
    </row>
    <row r="2819">
      <c r="A2819" s="5" t="s">
        <v>9704</v>
      </c>
      <c r="B2819" s="5" t="s">
        <v>10455</v>
      </c>
      <c r="C2819" s="6">
        <v>2017.0</v>
      </c>
      <c r="D2819" s="6">
        <v>518.0</v>
      </c>
      <c r="E2819" s="14">
        <v>1.0</v>
      </c>
      <c r="F2819" s="20"/>
      <c r="G2819" s="20"/>
      <c r="H2819" s="91">
        <f t="shared" si="1"/>
        <v>1</v>
      </c>
      <c r="I2819" s="5" t="s">
        <v>9983</v>
      </c>
      <c r="J2819" s="5" t="s">
        <v>9984</v>
      </c>
      <c r="K2819" s="5" t="s">
        <v>9985</v>
      </c>
    </row>
    <row r="2820">
      <c r="A2820" s="5" t="s">
        <v>9000</v>
      </c>
      <c r="B2820" s="5" t="s">
        <v>10455</v>
      </c>
      <c r="C2820" s="6">
        <v>2017.0</v>
      </c>
      <c r="D2820" s="6">
        <v>560.0</v>
      </c>
      <c r="E2820" s="14">
        <v>1.0</v>
      </c>
      <c r="F2820" s="20"/>
      <c r="G2820" s="20"/>
      <c r="H2820" s="91">
        <f t="shared" si="1"/>
        <v>1</v>
      </c>
      <c r="I2820" s="5" t="s">
        <v>9986</v>
      </c>
      <c r="J2820" s="5" t="s">
        <v>9987</v>
      </c>
      <c r="K2820" s="5" t="s">
        <v>9988</v>
      </c>
    </row>
    <row r="2821">
      <c r="A2821" s="5" t="s">
        <v>3460</v>
      </c>
      <c r="B2821" s="5" t="s">
        <v>11818</v>
      </c>
      <c r="C2821" s="6">
        <v>2017.0</v>
      </c>
      <c r="D2821" s="19">
        <v>595.0</v>
      </c>
      <c r="E2821" s="14">
        <v>1.0</v>
      </c>
      <c r="F2821" s="20"/>
      <c r="G2821" s="20"/>
      <c r="H2821" s="91">
        <f t="shared" si="1"/>
        <v>1</v>
      </c>
      <c r="I2821" s="5" t="s">
        <v>3852</v>
      </c>
      <c r="J2821" s="5" t="s">
        <v>3853</v>
      </c>
      <c r="K2821" s="5" t="s">
        <v>3854</v>
      </c>
    </row>
    <row r="2822">
      <c r="A2822" s="5" t="s">
        <v>8954</v>
      </c>
      <c r="B2822" s="5" t="s">
        <v>10455</v>
      </c>
      <c r="C2822" s="6">
        <v>2017.0</v>
      </c>
      <c r="D2822" s="6">
        <v>641.0</v>
      </c>
      <c r="E2822" s="14">
        <v>0.43</v>
      </c>
      <c r="F2822" s="20"/>
      <c r="G2822" s="20"/>
      <c r="H2822" s="91">
        <f t="shared" si="1"/>
        <v>0.43</v>
      </c>
      <c r="I2822" s="5" t="s">
        <v>9989</v>
      </c>
      <c r="J2822" s="5" t="s">
        <v>9990</v>
      </c>
      <c r="K2822" s="5" t="s">
        <v>9991</v>
      </c>
    </row>
    <row r="2823">
      <c r="A2823" s="5" t="s">
        <v>9667</v>
      </c>
      <c r="B2823" s="5" t="s">
        <v>10455</v>
      </c>
      <c r="C2823" s="6">
        <v>2017.0</v>
      </c>
      <c r="D2823" s="6">
        <v>649.0</v>
      </c>
      <c r="E2823" s="14">
        <v>0.88</v>
      </c>
      <c r="F2823" s="20"/>
      <c r="G2823" s="20"/>
      <c r="H2823" s="91">
        <f t="shared" si="1"/>
        <v>0.88</v>
      </c>
      <c r="I2823" s="5" t="s">
        <v>9992</v>
      </c>
      <c r="J2823" s="5" t="s">
        <v>9993</v>
      </c>
      <c r="K2823" s="5" t="s">
        <v>9994</v>
      </c>
    </row>
    <row r="2824">
      <c r="A2824" s="5" t="s">
        <v>9411</v>
      </c>
      <c r="B2824" s="5" t="s">
        <v>10455</v>
      </c>
      <c r="C2824" s="6">
        <v>2017.0</v>
      </c>
      <c r="D2824" s="6">
        <v>675.0</v>
      </c>
      <c r="E2824" s="14">
        <v>0.99</v>
      </c>
      <c r="F2824" s="20"/>
      <c r="G2824" s="20"/>
      <c r="H2824" s="91">
        <f t="shared" si="1"/>
        <v>0.99</v>
      </c>
      <c r="I2824" s="5" t="s">
        <v>9995</v>
      </c>
      <c r="J2824" s="5" t="s">
        <v>9996</v>
      </c>
      <c r="K2824" s="5" t="s">
        <v>9997</v>
      </c>
    </row>
    <row r="2825">
      <c r="A2825" s="5" t="s">
        <v>3019</v>
      </c>
      <c r="B2825" s="5" t="s">
        <v>11838</v>
      </c>
      <c r="C2825" s="6">
        <v>2017.0</v>
      </c>
      <c r="D2825" s="19">
        <v>699.0</v>
      </c>
      <c r="E2825" s="14">
        <v>1.25</v>
      </c>
      <c r="F2825" s="20"/>
      <c r="G2825" s="20"/>
      <c r="H2825" s="91">
        <f t="shared" si="1"/>
        <v>1.25</v>
      </c>
      <c r="I2825" s="5" t="s">
        <v>3855</v>
      </c>
      <c r="J2825" s="5" t="s">
        <v>3856</v>
      </c>
      <c r="K2825" s="5" t="s">
        <v>3857</v>
      </c>
    </row>
    <row r="2826">
      <c r="A2826" s="5" t="s">
        <v>9667</v>
      </c>
      <c r="B2826" s="5" t="s">
        <v>10455</v>
      </c>
      <c r="C2826" s="6">
        <v>2018.0</v>
      </c>
      <c r="D2826" s="6">
        <v>25.0</v>
      </c>
      <c r="E2826" s="14">
        <v>0.65</v>
      </c>
      <c r="F2826" s="20"/>
      <c r="G2826" s="20"/>
      <c r="H2826" s="91">
        <f t="shared" si="1"/>
        <v>0.65</v>
      </c>
      <c r="I2826" s="5" t="s">
        <v>10009</v>
      </c>
      <c r="J2826" s="5" t="s">
        <v>10010</v>
      </c>
      <c r="K2826" s="5" t="s">
        <v>10011</v>
      </c>
    </row>
    <row r="2827">
      <c r="A2827" s="5" t="s">
        <v>9998</v>
      </c>
      <c r="B2827" s="5" t="s">
        <v>10455</v>
      </c>
      <c r="C2827" s="6">
        <v>2018.0</v>
      </c>
      <c r="D2827" s="6">
        <v>42.0</v>
      </c>
      <c r="E2827" s="14">
        <v>1.85</v>
      </c>
      <c r="F2827" s="20"/>
      <c r="G2827" s="20"/>
      <c r="H2827" s="91">
        <f t="shared" si="1"/>
        <v>1.85</v>
      </c>
      <c r="I2827" s="5" t="s">
        <v>10012</v>
      </c>
      <c r="J2827" s="5" t="s">
        <v>10013</v>
      </c>
      <c r="K2827" s="5" t="s">
        <v>10014</v>
      </c>
    </row>
    <row r="2828">
      <c r="A2828" s="5" t="s">
        <v>2960</v>
      </c>
      <c r="B2828" s="5" t="s">
        <v>11818</v>
      </c>
      <c r="C2828" s="6">
        <v>2018.0</v>
      </c>
      <c r="D2828" s="19">
        <v>90.0</v>
      </c>
      <c r="E2828" s="14">
        <v>0.75</v>
      </c>
      <c r="F2828" s="20"/>
      <c r="G2828" s="20"/>
      <c r="H2828" s="91">
        <f t="shared" si="1"/>
        <v>0.75</v>
      </c>
      <c r="I2828" s="5" t="s">
        <v>3858</v>
      </c>
      <c r="J2828" s="5" t="s">
        <v>3859</v>
      </c>
      <c r="K2828" s="5" t="s">
        <v>3860</v>
      </c>
    </row>
    <row r="2829">
      <c r="A2829" s="5" t="s">
        <v>3751</v>
      </c>
      <c r="B2829" s="5" t="s">
        <v>11818</v>
      </c>
      <c r="C2829" s="6">
        <v>2018.0</v>
      </c>
      <c r="D2829" s="19">
        <v>140.0</v>
      </c>
      <c r="E2829" s="14">
        <v>1.0</v>
      </c>
      <c r="F2829" s="20"/>
      <c r="G2829" s="20"/>
      <c r="H2829" s="91">
        <f t="shared" si="1"/>
        <v>1</v>
      </c>
      <c r="I2829" s="5" t="s">
        <v>3861</v>
      </c>
      <c r="J2829" s="5" t="s">
        <v>3862</v>
      </c>
      <c r="K2829" s="5" t="s">
        <v>3863</v>
      </c>
    </row>
    <row r="2830">
      <c r="A2830" s="5" t="s">
        <v>3019</v>
      </c>
      <c r="B2830" s="5" t="s">
        <v>11838</v>
      </c>
      <c r="C2830" s="6">
        <v>2018.0</v>
      </c>
      <c r="D2830" s="19">
        <v>157.0</v>
      </c>
      <c r="E2830" s="14">
        <v>0.2</v>
      </c>
      <c r="F2830" s="20"/>
      <c r="G2830" s="20"/>
      <c r="H2830" s="91">
        <f t="shared" si="1"/>
        <v>0.2</v>
      </c>
      <c r="I2830" s="92" t="s">
        <v>3864</v>
      </c>
      <c r="J2830" s="5" t="s">
        <v>3865</v>
      </c>
      <c r="K2830" s="5" t="s">
        <v>3866</v>
      </c>
    </row>
    <row r="2831">
      <c r="A2831" s="5" t="s">
        <v>9704</v>
      </c>
      <c r="B2831" s="5" t="s">
        <v>10455</v>
      </c>
      <c r="C2831" s="6">
        <v>2018.0</v>
      </c>
      <c r="D2831" s="6">
        <v>170.0</v>
      </c>
      <c r="E2831" s="14">
        <v>1.0</v>
      </c>
      <c r="F2831" s="20"/>
      <c r="G2831" s="20"/>
      <c r="H2831" s="91">
        <f t="shared" si="1"/>
        <v>1</v>
      </c>
      <c r="I2831" s="5" t="s">
        <v>10021</v>
      </c>
      <c r="J2831" s="5" t="s">
        <v>10022</v>
      </c>
      <c r="K2831" s="5" t="s">
        <v>10023</v>
      </c>
    </row>
    <row r="2832">
      <c r="A2832" s="5" t="s">
        <v>3084</v>
      </c>
      <c r="B2832" s="5" t="s">
        <v>11838</v>
      </c>
      <c r="C2832" s="6">
        <v>2018.0</v>
      </c>
      <c r="D2832" s="19">
        <v>231.0</v>
      </c>
      <c r="E2832" s="14">
        <v>0.3</v>
      </c>
      <c r="F2832" s="20"/>
      <c r="G2832" s="20"/>
      <c r="H2832" s="91">
        <f t="shared" si="1"/>
        <v>0.3</v>
      </c>
      <c r="I2832" s="5" t="s">
        <v>3867</v>
      </c>
      <c r="J2832" s="5" t="s">
        <v>3868</v>
      </c>
      <c r="K2832" s="5" t="s">
        <v>3869</v>
      </c>
    </row>
    <row r="2833">
      <c r="A2833" s="5" t="s">
        <v>9476</v>
      </c>
      <c r="B2833" s="5" t="s">
        <v>10455</v>
      </c>
      <c r="C2833" s="6">
        <v>2018.0</v>
      </c>
      <c r="D2833" s="6">
        <v>233.0</v>
      </c>
      <c r="E2833" s="14">
        <v>0.17</v>
      </c>
      <c r="F2833" s="20"/>
      <c r="G2833" s="20"/>
      <c r="H2833" s="91">
        <f t="shared" si="1"/>
        <v>0.17</v>
      </c>
      <c r="I2833" s="5" t="s">
        <v>10024</v>
      </c>
      <c r="J2833" s="5" t="s">
        <v>10025</v>
      </c>
      <c r="K2833" s="5" t="s">
        <v>10026</v>
      </c>
    </row>
    <row r="2834">
      <c r="A2834" s="5" t="s">
        <v>8954</v>
      </c>
      <c r="B2834" s="5" t="s">
        <v>10455</v>
      </c>
      <c r="C2834" s="6">
        <v>2018.0</v>
      </c>
      <c r="D2834" s="6">
        <v>240.0</v>
      </c>
      <c r="E2834" s="14">
        <v>0.17</v>
      </c>
      <c r="F2834" s="20"/>
      <c r="G2834" s="20"/>
      <c r="H2834" s="91">
        <f t="shared" si="1"/>
        <v>0.17</v>
      </c>
      <c r="I2834" s="5" t="s">
        <v>10030</v>
      </c>
      <c r="J2834" s="5" t="s">
        <v>10031</v>
      </c>
      <c r="K2834" s="5" t="s">
        <v>10032</v>
      </c>
    </row>
    <row r="2835">
      <c r="A2835" s="5" t="s">
        <v>9411</v>
      </c>
      <c r="B2835" s="5" t="s">
        <v>10455</v>
      </c>
      <c r="C2835" s="6">
        <v>2018.0</v>
      </c>
      <c r="D2835" s="6">
        <v>250.0</v>
      </c>
      <c r="E2835" s="14">
        <v>0.5</v>
      </c>
      <c r="F2835" s="20"/>
      <c r="G2835" s="20"/>
      <c r="H2835" s="91">
        <f t="shared" si="1"/>
        <v>0.5</v>
      </c>
      <c r="I2835" s="5" t="s">
        <v>10033</v>
      </c>
      <c r="J2835" s="5" t="s">
        <v>10034</v>
      </c>
      <c r="K2835" s="5" t="s">
        <v>10035</v>
      </c>
    </row>
    <row r="2836">
      <c r="A2836" s="5" t="s">
        <v>2804</v>
      </c>
      <c r="B2836" s="5" t="s">
        <v>11838</v>
      </c>
      <c r="C2836" s="6">
        <v>2018.0</v>
      </c>
      <c r="D2836" s="19">
        <v>254.0</v>
      </c>
      <c r="E2836" s="14">
        <v>1.24</v>
      </c>
      <c r="F2836" s="20"/>
      <c r="G2836" s="20"/>
      <c r="H2836" s="91">
        <f t="shared" si="1"/>
        <v>1.24</v>
      </c>
      <c r="I2836" s="5" t="s">
        <v>3870</v>
      </c>
      <c r="J2836" s="5" t="s">
        <v>3871</v>
      </c>
      <c r="K2836" s="5" t="s">
        <v>3872</v>
      </c>
    </row>
    <row r="2837">
      <c r="A2837" s="5" t="s">
        <v>8950</v>
      </c>
      <c r="B2837" s="5" t="s">
        <v>11843</v>
      </c>
      <c r="C2837" s="6">
        <v>2018.0</v>
      </c>
      <c r="D2837" s="6">
        <v>263.0</v>
      </c>
      <c r="E2837" s="14">
        <v>0.29</v>
      </c>
      <c r="F2837" s="20"/>
      <c r="G2837" s="20"/>
      <c r="H2837" s="91">
        <f t="shared" si="1"/>
        <v>0.29</v>
      </c>
      <c r="I2837" s="5" t="s">
        <v>10036</v>
      </c>
      <c r="J2837" s="5" t="s">
        <v>10037</v>
      </c>
      <c r="K2837" s="5" t="s">
        <v>10038</v>
      </c>
    </row>
    <row r="2838">
      <c r="A2838" s="5" t="s">
        <v>3626</v>
      </c>
      <c r="B2838" s="5" t="s">
        <v>11818</v>
      </c>
      <c r="C2838" s="6">
        <v>2018.0</v>
      </c>
      <c r="D2838" s="19">
        <v>300.0</v>
      </c>
      <c r="E2838" s="14">
        <v>2.99</v>
      </c>
      <c r="F2838" s="20"/>
      <c r="G2838" s="20"/>
      <c r="H2838" s="91">
        <f t="shared" si="1"/>
        <v>2.99</v>
      </c>
      <c r="I2838" s="5" t="s">
        <v>3873</v>
      </c>
      <c r="J2838" s="5" t="s">
        <v>3874</v>
      </c>
      <c r="K2838" s="5" t="s">
        <v>3875</v>
      </c>
    </row>
    <row r="2839">
      <c r="A2839" s="5" t="s">
        <v>3455</v>
      </c>
      <c r="B2839" s="5" t="s">
        <v>11818</v>
      </c>
      <c r="C2839" s="6">
        <v>2018.0</v>
      </c>
      <c r="D2839" s="19">
        <v>350.0</v>
      </c>
      <c r="E2839" s="14">
        <v>1.26</v>
      </c>
      <c r="F2839" s="20"/>
      <c r="G2839" s="20"/>
      <c r="H2839" s="91">
        <f t="shared" si="1"/>
        <v>1.26</v>
      </c>
      <c r="I2839" s="5" t="s">
        <v>3876</v>
      </c>
      <c r="J2839" s="5" t="s">
        <v>3877</v>
      </c>
      <c r="K2839" s="5" t="s">
        <v>3878</v>
      </c>
    </row>
    <row r="2840">
      <c r="A2840" s="5" t="s">
        <v>9626</v>
      </c>
      <c r="B2840" s="5" t="s">
        <v>10455</v>
      </c>
      <c r="C2840" s="6">
        <v>2018.0</v>
      </c>
      <c r="D2840" s="6">
        <v>351.0</v>
      </c>
      <c r="E2840" s="14">
        <v>1.25</v>
      </c>
      <c r="F2840" s="20"/>
      <c r="G2840" s="20"/>
      <c r="H2840" s="91">
        <f t="shared" si="1"/>
        <v>1.25</v>
      </c>
      <c r="I2840" s="5" t="s">
        <v>10039</v>
      </c>
      <c r="J2840" s="5" t="s">
        <v>10040</v>
      </c>
      <c r="K2840" s="5" t="s">
        <v>10041</v>
      </c>
    </row>
    <row r="2841">
      <c r="A2841" s="5" t="s">
        <v>9325</v>
      </c>
      <c r="B2841" s="5" t="s">
        <v>10455</v>
      </c>
      <c r="C2841" s="6">
        <v>2018.0</v>
      </c>
      <c r="D2841" s="6">
        <v>450.0</v>
      </c>
      <c r="E2841" s="14">
        <v>0.21</v>
      </c>
      <c r="F2841" s="20"/>
      <c r="G2841" s="20"/>
      <c r="H2841" s="91">
        <f t="shared" si="1"/>
        <v>0.21</v>
      </c>
      <c r="I2841" s="5" t="s">
        <v>10042</v>
      </c>
      <c r="J2841" s="5" t="s">
        <v>10043</v>
      </c>
      <c r="K2841" s="5" t="s">
        <v>10044</v>
      </c>
    </row>
    <row r="2842">
      <c r="A2842" s="5" t="s">
        <v>9844</v>
      </c>
      <c r="B2842" s="5" t="s">
        <v>10455</v>
      </c>
      <c r="C2842" s="6">
        <v>2018.0</v>
      </c>
      <c r="D2842" s="6">
        <v>500.0</v>
      </c>
      <c r="E2842" s="14">
        <v>1.25</v>
      </c>
      <c r="F2842" s="20"/>
      <c r="G2842" s="20"/>
      <c r="H2842" s="91">
        <f t="shared" si="1"/>
        <v>1.25</v>
      </c>
      <c r="I2842" s="5" t="s">
        <v>10045</v>
      </c>
      <c r="J2842" s="5" t="s">
        <v>10046</v>
      </c>
      <c r="K2842" s="5" t="s">
        <v>10047</v>
      </c>
    </row>
    <row r="2843">
      <c r="A2843" s="5" t="s">
        <v>9000</v>
      </c>
      <c r="B2843" s="5" t="s">
        <v>10455</v>
      </c>
      <c r="C2843" s="6">
        <v>2018.0</v>
      </c>
      <c r="D2843" s="6">
        <v>507.0</v>
      </c>
      <c r="E2843" s="14">
        <v>0.18</v>
      </c>
      <c r="F2843" s="20"/>
      <c r="G2843" s="20"/>
      <c r="H2843" s="91">
        <f t="shared" si="1"/>
        <v>0.18</v>
      </c>
      <c r="I2843" s="5" t="s">
        <v>10048</v>
      </c>
      <c r="J2843" s="5" t="s">
        <v>10049</v>
      </c>
      <c r="K2843" s="5" t="s">
        <v>10050</v>
      </c>
    </row>
    <row r="2844">
      <c r="A2844" s="5" t="s">
        <v>9037</v>
      </c>
      <c r="B2844" s="5" t="s">
        <v>10455</v>
      </c>
      <c r="C2844" s="6">
        <v>2018.0</v>
      </c>
      <c r="D2844" s="6">
        <v>567.0</v>
      </c>
      <c r="E2844" s="14">
        <v>0.21</v>
      </c>
      <c r="F2844" s="20"/>
      <c r="G2844" s="20"/>
      <c r="H2844" s="91">
        <f t="shared" si="1"/>
        <v>0.21</v>
      </c>
      <c r="I2844" s="5" t="s">
        <v>10060</v>
      </c>
      <c r="J2844" s="5" t="s">
        <v>10061</v>
      </c>
      <c r="K2844" s="5" t="s">
        <v>10062</v>
      </c>
    </row>
    <row r="2845">
      <c r="A2845" s="5" t="s">
        <v>3024</v>
      </c>
      <c r="B2845" s="5" t="s">
        <v>11818</v>
      </c>
      <c r="C2845" s="6">
        <v>2018.0</v>
      </c>
      <c r="D2845" s="19">
        <v>582.0</v>
      </c>
      <c r="E2845" s="14">
        <v>0.5</v>
      </c>
      <c r="F2845" s="20"/>
      <c r="G2845" s="20"/>
      <c r="H2845" s="91">
        <f t="shared" si="1"/>
        <v>0.5</v>
      </c>
      <c r="I2845" s="5" t="s">
        <v>3879</v>
      </c>
      <c r="J2845" s="5" t="s">
        <v>3880</v>
      </c>
      <c r="K2845" s="5" t="s">
        <v>3881</v>
      </c>
    </row>
    <row r="2846">
      <c r="A2846" s="5" t="s">
        <v>9072</v>
      </c>
      <c r="B2846" s="5" t="s">
        <v>11843</v>
      </c>
      <c r="C2846" s="6">
        <v>2018.0</v>
      </c>
      <c r="D2846" s="6">
        <v>588.0</v>
      </c>
      <c r="E2846" s="14">
        <v>0.26</v>
      </c>
      <c r="F2846" s="20"/>
      <c r="G2846" s="20"/>
      <c r="H2846" s="91">
        <f t="shared" si="1"/>
        <v>0.26</v>
      </c>
      <c r="I2846" s="5" t="s">
        <v>10063</v>
      </c>
      <c r="J2846" s="5" t="s">
        <v>10064</v>
      </c>
      <c r="K2846" s="5" t="s">
        <v>10065</v>
      </c>
    </row>
    <row r="2847">
      <c r="A2847" s="5" t="s">
        <v>3460</v>
      </c>
      <c r="B2847" s="5" t="s">
        <v>11818</v>
      </c>
      <c r="C2847" s="6">
        <v>2018.0</v>
      </c>
      <c r="D2847" s="19">
        <v>629.0</v>
      </c>
      <c r="E2847" s="14">
        <v>0.16</v>
      </c>
      <c r="F2847" s="20"/>
      <c r="G2847" s="20"/>
      <c r="H2847" s="91">
        <f t="shared" si="1"/>
        <v>0.16</v>
      </c>
      <c r="I2847" s="5" t="s">
        <v>3882</v>
      </c>
      <c r="J2847" s="5" t="s">
        <v>3883</v>
      </c>
      <c r="K2847" s="5" t="s">
        <v>3884</v>
      </c>
    </row>
    <row r="2848">
      <c r="A2848" s="5" t="s">
        <v>3266</v>
      </c>
      <c r="B2848" s="5" t="s">
        <v>11818</v>
      </c>
      <c r="C2848" s="6">
        <v>2018.0</v>
      </c>
      <c r="D2848" s="19">
        <v>650.0</v>
      </c>
      <c r="E2848" s="14">
        <v>0.15</v>
      </c>
      <c r="F2848" s="20"/>
      <c r="G2848" s="20"/>
      <c r="H2848" s="91">
        <f t="shared" si="1"/>
        <v>0.15</v>
      </c>
      <c r="I2848" s="5" t="s">
        <v>3885</v>
      </c>
      <c r="J2848" s="5" t="s">
        <v>3886</v>
      </c>
      <c r="K2848" s="5" t="s">
        <v>3887</v>
      </c>
    </row>
    <row r="2849">
      <c r="A2849" s="5" t="s">
        <v>3455</v>
      </c>
      <c r="B2849" s="5" t="s">
        <v>11818</v>
      </c>
      <c r="C2849" s="6">
        <v>2019.0</v>
      </c>
      <c r="D2849" s="19">
        <v>10.0</v>
      </c>
      <c r="E2849" s="14">
        <v>0.43</v>
      </c>
      <c r="F2849" s="20"/>
      <c r="G2849" s="20"/>
      <c r="H2849" s="91">
        <f t="shared" si="1"/>
        <v>0.43</v>
      </c>
      <c r="I2849" s="5" t="s">
        <v>3888</v>
      </c>
      <c r="J2849" s="5" t="s">
        <v>3889</v>
      </c>
      <c r="K2849" s="5" t="s">
        <v>3890</v>
      </c>
    </row>
    <row r="2850">
      <c r="A2850" s="5" t="s">
        <v>3751</v>
      </c>
      <c r="B2850" s="5" t="s">
        <v>11818</v>
      </c>
      <c r="C2850" s="6">
        <v>2019.0</v>
      </c>
      <c r="D2850" s="19">
        <v>50.0</v>
      </c>
      <c r="E2850" s="14">
        <v>1.0</v>
      </c>
      <c r="F2850" s="20"/>
      <c r="G2850" s="20"/>
      <c r="H2850" s="91">
        <f t="shared" si="1"/>
        <v>1</v>
      </c>
      <c r="I2850" s="5" t="s">
        <v>3891</v>
      </c>
      <c r="J2850" s="5" t="s">
        <v>3892</v>
      </c>
      <c r="K2850" s="5" t="s">
        <v>3893</v>
      </c>
    </row>
    <row r="2851">
      <c r="A2851" s="5" t="s">
        <v>3266</v>
      </c>
      <c r="B2851" s="5" t="s">
        <v>11818</v>
      </c>
      <c r="C2851" s="6">
        <v>2019.0</v>
      </c>
      <c r="D2851" s="19">
        <v>57.0</v>
      </c>
      <c r="E2851" s="14">
        <v>2.0</v>
      </c>
      <c r="F2851" s="20"/>
      <c r="G2851" s="20"/>
      <c r="H2851" s="91">
        <f t="shared" si="1"/>
        <v>2</v>
      </c>
      <c r="I2851" s="5" t="s">
        <v>3894</v>
      </c>
      <c r="J2851" s="5" t="s">
        <v>3895</v>
      </c>
      <c r="K2851" s="5" t="s">
        <v>3896</v>
      </c>
    </row>
    <row r="2852">
      <c r="A2852" s="5" t="s">
        <v>3626</v>
      </c>
      <c r="B2852" s="5" t="s">
        <v>11818</v>
      </c>
      <c r="C2852" s="6">
        <v>2019.0</v>
      </c>
      <c r="D2852" s="19">
        <v>100.0</v>
      </c>
      <c r="E2852" s="14">
        <v>1.0</v>
      </c>
      <c r="F2852" s="20"/>
      <c r="G2852" s="20"/>
      <c r="H2852" s="91">
        <f t="shared" si="1"/>
        <v>1</v>
      </c>
      <c r="I2852" s="5" t="s">
        <v>3897</v>
      </c>
      <c r="J2852" s="5" t="s">
        <v>3898</v>
      </c>
      <c r="K2852" s="5" t="s">
        <v>3899</v>
      </c>
    </row>
    <row r="2853">
      <c r="A2853" s="5" t="s">
        <v>9411</v>
      </c>
      <c r="B2853" s="5" t="s">
        <v>10455</v>
      </c>
      <c r="C2853" s="6">
        <v>2019.0</v>
      </c>
      <c r="D2853" s="6">
        <v>157.0</v>
      </c>
      <c r="E2853" s="14">
        <v>0.75</v>
      </c>
      <c r="F2853" s="20"/>
      <c r="G2853" s="20"/>
      <c r="H2853" s="91">
        <f t="shared" si="1"/>
        <v>0.75</v>
      </c>
      <c r="I2853" s="5" t="s">
        <v>10092</v>
      </c>
      <c r="J2853" s="5" t="s">
        <v>10093</v>
      </c>
      <c r="K2853" s="5" t="s">
        <v>10094</v>
      </c>
    </row>
    <row r="2854">
      <c r="A2854" s="5" t="s">
        <v>9844</v>
      </c>
      <c r="B2854" s="5" t="s">
        <v>10455</v>
      </c>
      <c r="C2854" s="6">
        <v>2019.0</v>
      </c>
      <c r="D2854" s="6">
        <v>210.0</v>
      </c>
      <c r="E2854" s="14">
        <v>0.75</v>
      </c>
      <c r="F2854" s="20"/>
      <c r="G2854" s="20"/>
      <c r="H2854" s="91">
        <f t="shared" si="1"/>
        <v>0.75</v>
      </c>
      <c r="I2854" s="5" t="s">
        <v>10101</v>
      </c>
      <c r="J2854" s="5" t="s">
        <v>10102</v>
      </c>
      <c r="K2854" s="5" t="s">
        <v>10103</v>
      </c>
    </row>
    <row r="2855">
      <c r="A2855" s="5" t="s">
        <v>10080</v>
      </c>
      <c r="B2855" s="5" t="s">
        <v>10455</v>
      </c>
      <c r="C2855" s="6">
        <v>2019.0</v>
      </c>
      <c r="D2855" s="6">
        <v>213.0</v>
      </c>
      <c r="E2855" s="14">
        <v>2.19</v>
      </c>
      <c r="F2855" s="20"/>
      <c r="G2855" s="20"/>
      <c r="H2855" s="91">
        <f t="shared" si="1"/>
        <v>2.19</v>
      </c>
      <c r="I2855" s="5" t="s">
        <v>10104</v>
      </c>
      <c r="J2855" s="5" t="s">
        <v>10105</v>
      </c>
      <c r="K2855" s="5" t="s">
        <v>10106</v>
      </c>
    </row>
    <row r="2856">
      <c r="A2856" s="5" t="s">
        <v>2960</v>
      </c>
      <c r="B2856" s="5" t="s">
        <v>11818</v>
      </c>
      <c r="C2856" s="6">
        <v>2019.0</v>
      </c>
      <c r="D2856" s="19">
        <v>230.0</v>
      </c>
      <c r="E2856" s="14">
        <v>0.5</v>
      </c>
      <c r="F2856" s="20"/>
      <c r="G2856" s="20"/>
      <c r="H2856" s="91">
        <f t="shared" si="1"/>
        <v>0.5</v>
      </c>
      <c r="I2856" s="5" t="s">
        <v>3900</v>
      </c>
      <c r="J2856" s="5" t="s">
        <v>3901</v>
      </c>
      <c r="K2856" s="5" t="s">
        <v>3902</v>
      </c>
    </row>
    <row r="2857">
      <c r="A2857" s="5" t="s">
        <v>9325</v>
      </c>
      <c r="B2857" s="5" t="s">
        <v>10455</v>
      </c>
      <c r="C2857" s="6">
        <v>2019.0</v>
      </c>
      <c r="D2857" s="6">
        <v>284.0</v>
      </c>
      <c r="E2857" s="14">
        <v>0.43</v>
      </c>
      <c r="F2857" s="20"/>
      <c r="G2857" s="20"/>
      <c r="H2857" s="91">
        <f t="shared" si="1"/>
        <v>0.43</v>
      </c>
      <c r="I2857" s="5" t="s">
        <v>10119</v>
      </c>
      <c r="J2857" s="5" t="s">
        <v>10120</v>
      </c>
      <c r="K2857" s="5" t="s">
        <v>10121</v>
      </c>
    </row>
    <row r="2858">
      <c r="A2858" s="5" t="s">
        <v>3019</v>
      </c>
      <c r="B2858" s="5" t="s">
        <v>11838</v>
      </c>
      <c r="C2858" s="6">
        <v>2019.0</v>
      </c>
      <c r="D2858" s="19">
        <v>292.0</v>
      </c>
      <c r="E2858" s="14">
        <v>60.0</v>
      </c>
      <c r="F2858" s="20"/>
      <c r="G2858" s="20"/>
      <c r="H2858" s="91">
        <f t="shared" si="1"/>
        <v>60</v>
      </c>
      <c r="I2858" s="5" t="s">
        <v>12303</v>
      </c>
      <c r="J2858" s="5" t="s">
        <v>12304</v>
      </c>
      <c r="K2858" s="5" t="s">
        <v>12305</v>
      </c>
    </row>
    <row r="2859">
      <c r="A2859" s="5" t="s">
        <v>9704</v>
      </c>
      <c r="B2859" s="5" t="s">
        <v>10455</v>
      </c>
      <c r="C2859" s="6">
        <v>2019.0</v>
      </c>
      <c r="D2859" s="6">
        <v>300.0</v>
      </c>
      <c r="E2859" s="14">
        <v>0.53</v>
      </c>
      <c r="F2859" s="20"/>
      <c r="G2859" s="20"/>
      <c r="H2859" s="91">
        <f t="shared" si="1"/>
        <v>0.53</v>
      </c>
      <c r="I2859" s="5" t="s">
        <v>10125</v>
      </c>
      <c r="J2859" s="5" t="s">
        <v>10126</v>
      </c>
      <c r="K2859" s="5" t="s">
        <v>10127</v>
      </c>
    </row>
    <row r="2860">
      <c r="A2860" s="5" t="s">
        <v>8954</v>
      </c>
      <c r="B2860" s="5" t="s">
        <v>10455</v>
      </c>
      <c r="C2860" s="6">
        <v>2019.0</v>
      </c>
      <c r="D2860" s="6">
        <v>313.0</v>
      </c>
      <c r="E2860" s="14">
        <v>0.5</v>
      </c>
      <c r="F2860" s="20"/>
      <c r="G2860" s="20"/>
      <c r="H2860" s="91">
        <f t="shared" si="1"/>
        <v>0.5</v>
      </c>
      <c r="I2860" s="5" t="s">
        <v>10128</v>
      </c>
      <c r="J2860" s="5" t="s">
        <v>10129</v>
      </c>
      <c r="K2860" s="5" t="s">
        <v>10130</v>
      </c>
    </row>
    <row r="2861">
      <c r="A2861" s="5" t="s">
        <v>3460</v>
      </c>
      <c r="B2861" s="5" t="s">
        <v>11818</v>
      </c>
      <c r="C2861" s="6">
        <v>2019.0</v>
      </c>
      <c r="D2861" s="19">
        <v>344.0</v>
      </c>
      <c r="E2861" s="14">
        <v>0.15</v>
      </c>
      <c r="F2861" s="20"/>
      <c r="G2861" s="20"/>
      <c r="H2861" s="91">
        <f t="shared" si="1"/>
        <v>0.15</v>
      </c>
      <c r="I2861" s="5" t="s">
        <v>3903</v>
      </c>
      <c r="J2861" s="5" t="s">
        <v>3904</v>
      </c>
      <c r="K2861" s="5" t="s">
        <v>3905</v>
      </c>
    </row>
    <row r="2862">
      <c r="A2862" s="5" t="s">
        <v>9476</v>
      </c>
      <c r="B2862" s="5" t="s">
        <v>10455</v>
      </c>
      <c r="C2862" s="6">
        <v>2019.0</v>
      </c>
      <c r="D2862" s="6">
        <v>356.0</v>
      </c>
      <c r="E2862" s="14">
        <v>0.6</v>
      </c>
      <c r="F2862" s="20"/>
      <c r="G2862" s="20"/>
      <c r="H2862" s="91">
        <f t="shared" si="1"/>
        <v>0.6</v>
      </c>
      <c r="I2862" s="5" t="s">
        <v>10131</v>
      </c>
      <c r="J2862" s="5" t="s">
        <v>10132</v>
      </c>
      <c r="K2862" s="5" t="s">
        <v>10133</v>
      </c>
    </row>
    <row r="2863">
      <c r="A2863" s="5" t="s">
        <v>9626</v>
      </c>
      <c r="B2863" s="5" t="s">
        <v>10455</v>
      </c>
      <c r="C2863" s="6">
        <v>2019.0</v>
      </c>
      <c r="D2863" s="6">
        <v>400.0</v>
      </c>
      <c r="E2863" s="14">
        <v>1.0</v>
      </c>
      <c r="F2863" s="20"/>
      <c r="G2863" s="20"/>
      <c r="H2863" s="91">
        <f t="shared" si="1"/>
        <v>1</v>
      </c>
      <c r="I2863" s="5" t="s">
        <v>10134</v>
      </c>
      <c r="J2863" s="5" t="s">
        <v>10135</v>
      </c>
      <c r="K2863" s="5" t="s">
        <v>10136</v>
      </c>
    </row>
    <row r="2864">
      <c r="A2864" s="5" t="s">
        <v>3024</v>
      </c>
      <c r="B2864" s="5" t="s">
        <v>11818</v>
      </c>
      <c r="C2864" s="6">
        <v>2019.0</v>
      </c>
      <c r="D2864" s="19">
        <v>437.0</v>
      </c>
      <c r="E2864" s="14">
        <v>0.94</v>
      </c>
      <c r="F2864" s="20"/>
      <c r="G2864" s="20"/>
      <c r="H2864" s="91">
        <f t="shared" si="1"/>
        <v>0.94</v>
      </c>
      <c r="I2864" s="5" t="s">
        <v>3906</v>
      </c>
      <c r="J2864" s="5" t="s">
        <v>3907</v>
      </c>
      <c r="K2864" s="5" t="s">
        <v>3908</v>
      </c>
    </row>
    <row r="2865">
      <c r="A2865" s="5" t="s">
        <v>9667</v>
      </c>
      <c r="B2865" s="5" t="s">
        <v>10455</v>
      </c>
      <c r="C2865" s="6">
        <v>2019.0</v>
      </c>
      <c r="D2865" s="6">
        <v>500.0</v>
      </c>
      <c r="E2865" s="14">
        <v>0.5</v>
      </c>
      <c r="F2865" s="20"/>
      <c r="G2865" s="20"/>
      <c r="H2865" s="91">
        <f t="shared" si="1"/>
        <v>0.5</v>
      </c>
      <c r="I2865" s="5" t="s">
        <v>10149</v>
      </c>
      <c r="J2865" s="5" t="s">
        <v>10150</v>
      </c>
      <c r="K2865" s="5" t="s">
        <v>10151</v>
      </c>
    </row>
    <row r="2866">
      <c r="A2866" s="5" t="s">
        <v>9998</v>
      </c>
      <c r="B2866" s="5" t="s">
        <v>10455</v>
      </c>
      <c r="C2866" s="6">
        <v>2019.0</v>
      </c>
      <c r="D2866" s="6">
        <v>507.0</v>
      </c>
      <c r="E2866" s="14">
        <v>1.25</v>
      </c>
      <c r="F2866" s="20"/>
      <c r="G2866" s="20"/>
      <c r="H2866" s="91">
        <f t="shared" si="1"/>
        <v>1.25</v>
      </c>
      <c r="I2866" s="5" t="s">
        <v>10152</v>
      </c>
      <c r="J2866" s="5" t="s">
        <v>10153</v>
      </c>
      <c r="K2866" s="5" t="s">
        <v>10154</v>
      </c>
    </row>
    <row r="2867">
      <c r="A2867" s="5" t="s">
        <v>9000</v>
      </c>
      <c r="B2867" s="5" t="s">
        <v>10455</v>
      </c>
      <c r="C2867" s="6">
        <v>2019.0</v>
      </c>
      <c r="D2867" s="6">
        <v>661.0</v>
      </c>
      <c r="E2867" s="14">
        <v>0.5</v>
      </c>
      <c r="F2867" s="20"/>
      <c r="G2867" s="20"/>
      <c r="H2867" s="91">
        <f t="shared" si="1"/>
        <v>0.5</v>
      </c>
      <c r="I2867" s="5" t="s">
        <v>10158</v>
      </c>
      <c r="J2867" s="5" t="s">
        <v>10159</v>
      </c>
      <c r="K2867" s="5" t="s">
        <v>10160</v>
      </c>
    </row>
    <row r="2868">
      <c r="A2868" s="5" t="s">
        <v>9037</v>
      </c>
      <c r="B2868" s="5" t="s">
        <v>10455</v>
      </c>
      <c r="C2868" s="6">
        <v>2019.0</v>
      </c>
      <c r="D2868" s="6">
        <v>699.0</v>
      </c>
      <c r="E2868" s="14">
        <v>0.5</v>
      </c>
      <c r="F2868" s="20"/>
      <c r="G2868" s="20"/>
      <c r="H2868" s="91">
        <f t="shared" si="1"/>
        <v>0.5</v>
      </c>
      <c r="I2868" s="5" t="s">
        <v>10161</v>
      </c>
      <c r="J2868" s="5" t="s">
        <v>10162</v>
      </c>
      <c r="K2868" s="5" t="s">
        <v>10163</v>
      </c>
    </row>
    <row r="2869">
      <c r="A2869" s="5" t="s">
        <v>3626</v>
      </c>
      <c r="B2869" s="5" t="s">
        <v>11818</v>
      </c>
      <c r="C2869" s="6">
        <v>2020.0</v>
      </c>
      <c r="D2869" s="19">
        <v>1.0</v>
      </c>
      <c r="E2869" s="14">
        <v>1.25</v>
      </c>
      <c r="F2869" s="20"/>
      <c r="G2869" s="20"/>
      <c r="H2869" s="91">
        <f t="shared" si="1"/>
        <v>1.25</v>
      </c>
      <c r="I2869" s="5" t="s">
        <v>3909</v>
      </c>
      <c r="J2869" s="5" t="s">
        <v>3910</v>
      </c>
      <c r="K2869" s="5" t="s">
        <v>3911</v>
      </c>
    </row>
    <row r="2870">
      <c r="A2870" s="5" t="s">
        <v>8954</v>
      </c>
      <c r="B2870" s="5" t="s">
        <v>10455</v>
      </c>
      <c r="C2870" s="6">
        <v>2020.0</v>
      </c>
      <c r="D2870" s="6">
        <v>4.0</v>
      </c>
      <c r="E2870" s="14">
        <v>0.38</v>
      </c>
      <c r="F2870" s="20"/>
      <c r="G2870" s="20"/>
      <c r="H2870" s="91">
        <f t="shared" si="1"/>
        <v>0.38</v>
      </c>
      <c r="I2870" s="5" t="s">
        <v>10170</v>
      </c>
      <c r="J2870" s="5" t="s">
        <v>10171</v>
      </c>
      <c r="K2870" s="5" t="s">
        <v>10172</v>
      </c>
    </row>
    <row r="2871">
      <c r="A2871" s="5" t="s">
        <v>9998</v>
      </c>
      <c r="B2871" s="5" t="s">
        <v>10455</v>
      </c>
      <c r="C2871" s="6">
        <v>2020.0</v>
      </c>
      <c r="D2871" s="6">
        <v>50.0</v>
      </c>
      <c r="E2871" s="14">
        <v>0.25</v>
      </c>
      <c r="F2871" s="20"/>
      <c r="G2871" s="20"/>
      <c r="H2871" s="91">
        <f t="shared" si="1"/>
        <v>0.25</v>
      </c>
      <c r="I2871" s="5" t="s">
        <v>10176</v>
      </c>
      <c r="J2871" s="5" t="s">
        <v>10177</v>
      </c>
      <c r="K2871" s="5" t="s">
        <v>10178</v>
      </c>
    </row>
    <row r="2872">
      <c r="A2872" s="5" t="s">
        <v>9411</v>
      </c>
      <c r="B2872" s="5" t="s">
        <v>10455</v>
      </c>
      <c r="C2872" s="6">
        <v>2020.0</v>
      </c>
      <c r="D2872" s="6">
        <v>111.0</v>
      </c>
      <c r="E2872" s="14">
        <v>0.75</v>
      </c>
      <c r="F2872" s="20"/>
      <c r="G2872" s="20"/>
      <c r="H2872" s="91">
        <f t="shared" si="1"/>
        <v>0.75</v>
      </c>
      <c r="I2872" s="5" t="s">
        <v>10179</v>
      </c>
      <c r="J2872" s="5" t="s">
        <v>10180</v>
      </c>
      <c r="K2872" s="5" t="s">
        <v>10181</v>
      </c>
    </row>
    <row r="2873">
      <c r="A2873" s="5" t="s">
        <v>3455</v>
      </c>
      <c r="B2873" s="5" t="s">
        <v>11818</v>
      </c>
      <c r="C2873" s="6">
        <v>2020.0</v>
      </c>
      <c r="D2873" s="19">
        <v>118.0</v>
      </c>
      <c r="E2873" s="14">
        <v>1.5</v>
      </c>
      <c r="F2873" s="20"/>
      <c r="G2873" s="20"/>
      <c r="H2873" s="91">
        <f t="shared" si="1"/>
        <v>1.5</v>
      </c>
      <c r="I2873" s="5" t="s">
        <v>3912</v>
      </c>
      <c r="J2873" s="5" t="s">
        <v>3913</v>
      </c>
      <c r="K2873" s="5" t="s">
        <v>3914</v>
      </c>
    </row>
    <row r="2874">
      <c r="A2874" s="5" t="s">
        <v>3460</v>
      </c>
      <c r="B2874" s="5" t="s">
        <v>11818</v>
      </c>
      <c r="C2874" s="6">
        <v>2020.0</v>
      </c>
      <c r="D2874" s="19">
        <v>180.0</v>
      </c>
      <c r="E2874" s="14">
        <v>0.6</v>
      </c>
      <c r="F2874" s="20"/>
      <c r="G2874" s="20"/>
      <c r="H2874" s="91">
        <f t="shared" si="1"/>
        <v>0.6</v>
      </c>
      <c r="I2874" s="5" t="s">
        <v>3915</v>
      </c>
      <c r="J2874" s="5" t="s">
        <v>3916</v>
      </c>
      <c r="K2874" s="5" t="s">
        <v>3917</v>
      </c>
    </row>
    <row r="2875">
      <c r="A2875" s="5" t="s">
        <v>9667</v>
      </c>
      <c r="B2875" s="5" t="s">
        <v>10455</v>
      </c>
      <c r="C2875" s="6">
        <v>2020.0</v>
      </c>
      <c r="D2875" s="6">
        <v>188.0</v>
      </c>
      <c r="E2875" s="14">
        <v>0.71</v>
      </c>
      <c r="F2875" s="20"/>
      <c r="G2875" s="20"/>
      <c r="H2875" s="91">
        <f t="shared" si="1"/>
        <v>0.71</v>
      </c>
      <c r="I2875" s="5" t="s">
        <v>10200</v>
      </c>
      <c r="J2875" s="5" t="s">
        <v>10201</v>
      </c>
      <c r="K2875" s="5" t="s">
        <v>10202</v>
      </c>
    </row>
    <row r="2876">
      <c r="A2876" s="5" t="s">
        <v>3019</v>
      </c>
      <c r="B2876" s="5" t="s">
        <v>11838</v>
      </c>
      <c r="C2876" s="6">
        <v>2020.0</v>
      </c>
      <c r="D2876" s="19">
        <v>192.0</v>
      </c>
      <c r="E2876" s="14">
        <v>4.75</v>
      </c>
      <c r="F2876" s="20"/>
      <c r="G2876" s="20"/>
      <c r="H2876" s="91">
        <f t="shared" si="1"/>
        <v>4.75</v>
      </c>
      <c r="I2876" s="5" t="s">
        <v>12306</v>
      </c>
      <c r="J2876" s="5" t="s">
        <v>12307</v>
      </c>
      <c r="K2876" s="5" t="s">
        <v>12308</v>
      </c>
    </row>
    <row r="2877">
      <c r="A2877" s="5" t="s">
        <v>9704</v>
      </c>
      <c r="B2877" s="5" t="s">
        <v>10455</v>
      </c>
      <c r="C2877" s="6">
        <v>2020.0</v>
      </c>
      <c r="D2877" s="6">
        <v>200.0</v>
      </c>
      <c r="E2877" s="14">
        <v>0.99</v>
      </c>
      <c r="F2877" s="20"/>
      <c r="G2877" s="20"/>
      <c r="H2877" s="91">
        <f t="shared" si="1"/>
        <v>0.99</v>
      </c>
      <c r="I2877" s="5" t="s">
        <v>10203</v>
      </c>
      <c r="J2877" s="5" t="s">
        <v>10204</v>
      </c>
      <c r="K2877" s="5" t="s">
        <v>10205</v>
      </c>
    </row>
    <row r="2878">
      <c r="A2878" s="5" t="s">
        <v>10080</v>
      </c>
      <c r="B2878" s="5" t="s">
        <v>10455</v>
      </c>
      <c r="C2878" s="6">
        <v>2020.0</v>
      </c>
      <c r="D2878" s="6">
        <v>224.0</v>
      </c>
      <c r="E2878" s="14">
        <v>0.99</v>
      </c>
      <c r="F2878" s="20"/>
      <c r="G2878" s="20"/>
      <c r="H2878" s="91">
        <f t="shared" si="1"/>
        <v>0.99</v>
      </c>
      <c r="I2878" s="5" t="s">
        <v>10209</v>
      </c>
      <c r="J2878" s="5" t="s">
        <v>10210</v>
      </c>
      <c r="K2878" s="5" t="s">
        <v>10211</v>
      </c>
    </row>
    <row r="2879">
      <c r="A2879" s="5" t="s">
        <v>9626</v>
      </c>
      <c r="B2879" s="5" t="s">
        <v>10455</v>
      </c>
      <c r="C2879" s="6">
        <v>2020.0</v>
      </c>
      <c r="D2879" s="6">
        <v>250.0</v>
      </c>
      <c r="E2879" s="14">
        <v>0.99</v>
      </c>
      <c r="F2879" s="20"/>
      <c r="G2879" s="20"/>
      <c r="H2879" s="91">
        <f t="shared" si="1"/>
        <v>0.99</v>
      </c>
      <c r="I2879" s="5" t="s">
        <v>10215</v>
      </c>
      <c r="J2879" s="5" t="s">
        <v>10216</v>
      </c>
      <c r="K2879" s="5" t="s">
        <v>10217</v>
      </c>
    </row>
    <row r="2880">
      <c r="A2880" s="5" t="s">
        <v>9000</v>
      </c>
      <c r="B2880" s="5" t="s">
        <v>10455</v>
      </c>
      <c r="C2880" s="6">
        <v>2020.0</v>
      </c>
      <c r="D2880" s="6">
        <v>260.0</v>
      </c>
      <c r="E2880" s="14">
        <v>0.99</v>
      </c>
      <c r="F2880" s="20"/>
      <c r="G2880" s="20"/>
      <c r="H2880" s="91">
        <f t="shared" si="1"/>
        <v>0.99</v>
      </c>
      <c r="I2880" s="5" t="s">
        <v>10218</v>
      </c>
      <c r="J2880" s="5" t="s">
        <v>10219</v>
      </c>
      <c r="K2880" s="5" t="s">
        <v>10220</v>
      </c>
    </row>
    <row r="2881">
      <c r="A2881" s="5" t="s">
        <v>9325</v>
      </c>
      <c r="B2881" s="5" t="s">
        <v>10455</v>
      </c>
      <c r="C2881" s="6">
        <v>2020.0</v>
      </c>
      <c r="D2881" s="6">
        <v>267.0</v>
      </c>
      <c r="E2881" s="14">
        <v>0.99</v>
      </c>
      <c r="F2881" s="20"/>
      <c r="G2881" s="20"/>
      <c r="H2881" s="91">
        <f t="shared" si="1"/>
        <v>0.99</v>
      </c>
      <c r="I2881" s="5" t="s">
        <v>10221</v>
      </c>
      <c r="J2881" s="5" t="s">
        <v>10222</v>
      </c>
      <c r="K2881" s="5" t="s">
        <v>10223</v>
      </c>
    </row>
    <row r="2882">
      <c r="A2882" s="5" t="s">
        <v>2960</v>
      </c>
      <c r="B2882" s="5" t="s">
        <v>11818</v>
      </c>
      <c r="C2882" s="6">
        <v>2020.0</v>
      </c>
      <c r="D2882" s="19">
        <v>336.0</v>
      </c>
      <c r="E2882" s="14">
        <v>0.34</v>
      </c>
      <c r="F2882" s="20"/>
      <c r="G2882" s="20"/>
      <c r="H2882" s="91">
        <f t="shared" si="1"/>
        <v>0.34</v>
      </c>
      <c r="I2882" s="5" t="s">
        <v>3918</v>
      </c>
      <c r="J2882" s="5" t="s">
        <v>3919</v>
      </c>
      <c r="K2882" s="5" t="s">
        <v>3920</v>
      </c>
    </row>
    <row r="2883">
      <c r="A2883" s="5" t="s">
        <v>3266</v>
      </c>
      <c r="B2883" s="5" t="s">
        <v>11818</v>
      </c>
      <c r="C2883" s="6">
        <v>2020.0</v>
      </c>
      <c r="D2883" s="19">
        <v>345.0</v>
      </c>
      <c r="E2883" s="14">
        <v>0.99</v>
      </c>
      <c r="F2883" s="20"/>
      <c r="G2883" s="20"/>
      <c r="H2883" s="91">
        <f t="shared" si="1"/>
        <v>0.99</v>
      </c>
      <c r="I2883" s="5" t="s">
        <v>3921</v>
      </c>
      <c r="J2883" s="5" t="s">
        <v>3922</v>
      </c>
      <c r="K2883" s="5" t="s">
        <v>3923</v>
      </c>
    </row>
    <row r="2884">
      <c r="A2884" s="5" t="s">
        <v>3751</v>
      </c>
      <c r="B2884" s="5" t="s">
        <v>11818</v>
      </c>
      <c r="C2884" s="6">
        <v>2020.0</v>
      </c>
      <c r="D2884" s="19">
        <v>420.0</v>
      </c>
      <c r="E2884" s="14">
        <v>0.25</v>
      </c>
      <c r="F2884" s="20"/>
      <c r="G2884" s="20"/>
      <c r="H2884" s="91">
        <f t="shared" si="1"/>
        <v>0.25</v>
      </c>
      <c r="I2884" s="5" t="s">
        <v>3924</v>
      </c>
      <c r="J2884" s="5" t="s">
        <v>3925</v>
      </c>
      <c r="K2884" s="5" t="s">
        <v>3926</v>
      </c>
    </row>
    <row r="2885">
      <c r="A2885" s="5" t="s">
        <v>9844</v>
      </c>
      <c r="B2885" s="5" t="s">
        <v>10455</v>
      </c>
      <c r="C2885" s="6">
        <v>2020.0</v>
      </c>
      <c r="D2885" s="6">
        <v>455.0</v>
      </c>
      <c r="E2885" s="11">
        <v>0.99</v>
      </c>
      <c r="F2885" s="20"/>
      <c r="G2885" s="20"/>
      <c r="H2885" s="91">
        <f t="shared" si="1"/>
        <v>0.99</v>
      </c>
      <c r="I2885" s="5" t="s">
        <v>10238</v>
      </c>
      <c r="J2885" s="5" t="s">
        <v>10239</v>
      </c>
      <c r="K2885" s="5" t="s">
        <v>10240</v>
      </c>
    </row>
    <row r="2886">
      <c r="A2886" s="5" t="s">
        <v>3024</v>
      </c>
      <c r="B2886" s="5" t="s">
        <v>11818</v>
      </c>
      <c r="C2886" s="6">
        <v>2020.0</v>
      </c>
      <c r="D2886" s="19">
        <v>497.0</v>
      </c>
      <c r="E2886" s="14">
        <v>1.36</v>
      </c>
      <c r="F2886" s="20"/>
      <c r="G2886" s="20"/>
      <c r="H2886" s="91">
        <f t="shared" si="1"/>
        <v>1.36</v>
      </c>
      <c r="I2886" s="5" t="s">
        <v>3927</v>
      </c>
      <c r="J2886" s="5" t="s">
        <v>3928</v>
      </c>
      <c r="K2886" s="5" t="s">
        <v>3929</v>
      </c>
    </row>
    <row r="2887">
      <c r="A2887" s="5" t="s">
        <v>9037</v>
      </c>
      <c r="B2887" s="5" t="s">
        <v>10455</v>
      </c>
      <c r="C2887" s="6">
        <v>2020.0</v>
      </c>
      <c r="D2887" s="6">
        <v>521.0</v>
      </c>
      <c r="E2887" s="14">
        <v>0.99</v>
      </c>
      <c r="F2887" s="20"/>
      <c r="G2887" s="20"/>
      <c r="H2887" s="91">
        <f t="shared" si="1"/>
        <v>0.99</v>
      </c>
      <c r="I2887" s="5" t="s">
        <v>10241</v>
      </c>
      <c r="J2887" s="5" t="s">
        <v>10242</v>
      </c>
      <c r="K2887" s="5" t="s">
        <v>10243</v>
      </c>
    </row>
    <row r="2888">
      <c r="A2888" s="5" t="s">
        <v>9476</v>
      </c>
      <c r="B2888" s="5" t="s">
        <v>10455</v>
      </c>
      <c r="C2888" s="6">
        <v>2020.0</v>
      </c>
      <c r="D2888" s="6">
        <v>631.0</v>
      </c>
      <c r="E2888" s="11">
        <v>0.99</v>
      </c>
      <c r="F2888" s="20"/>
      <c r="G2888" s="20"/>
      <c r="H2888" s="91">
        <f t="shared" si="1"/>
        <v>0.99</v>
      </c>
      <c r="I2888" s="5" t="s">
        <v>10247</v>
      </c>
      <c r="J2888" s="5" t="s">
        <v>10248</v>
      </c>
      <c r="K2888" s="5" t="s">
        <v>10249</v>
      </c>
    </row>
  </sheetData>
  <autoFilter ref="$A$1:$K$2888"/>
  <hyperlinks>
    <hyperlink r:id="rId1" ref="I2830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3" max="3" width="18.38"/>
    <col customWidth="1" min="4" max="4" width="34.38"/>
  </cols>
  <sheetData>
    <row r="1">
      <c r="A1" s="42" t="s">
        <v>12309</v>
      </c>
      <c r="B1" s="42" t="s">
        <v>12310</v>
      </c>
      <c r="C1" s="42" t="s">
        <v>12311</v>
      </c>
      <c r="D1" s="42" t="s">
        <v>12089</v>
      </c>
    </row>
    <row r="2">
      <c r="A2" s="29" t="s">
        <v>12312</v>
      </c>
      <c r="B2" s="56">
        <v>34323.0</v>
      </c>
      <c r="C2" s="29" t="s">
        <v>12313</v>
      </c>
      <c r="D2" s="29" t="s">
        <v>12314</v>
      </c>
    </row>
    <row r="3">
      <c r="A3" s="29" t="s">
        <v>12315</v>
      </c>
      <c r="B3" s="56">
        <v>34453.0</v>
      </c>
      <c r="C3" s="29" t="s">
        <v>12316</v>
      </c>
      <c r="D3" s="29" t="s">
        <v>12317</v>
      </c>
    </row>
    <row r="4">
      <c r="A4" s="29" t="s">
        <v>12318</v>
      </c>
      <c r="B4" s="56">
        <v>34709.0</v>
      </c>
      <c r="C4" s="29" t="s">
        <v>12319</v>
      </c>
      <c r="D4" s="29" t="s">
        <v>12320</v>
      </c>
    </row>
    <row r="5">
      <c r="A5" s="29" t="s">
        <v>12321</v>
      </c>
      <c r="B5" s="56">
        <v>35192.0</v>
      </c>
      <c r="C5" s="29" t="s">
        <v>12322</v>
      </c>
      <c r="D5" s="29" t="s">
        <v>12323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7.0"/>
    <col customWidth="1" min="3" max="3" width="8.25"/>
    <col customWidth="1" min="4" max="4" width="8.63"/>
    <col customWidth="1" min="5" max="5" width="6.5"/>
    <col customWidth="1" min="6" max="6" width="23.75"/>
    <col customWidth="1" min="7" max="7" width="17.25"/>
  </cols>
  <sheetData>
    <row r="1">
      <c r="A1" s="5" t="s">
        <v>0</v>
      </c>
      <c r="B1" s="5" t="s">
        <v>1</v>
      </c>
      <c r="C1" s="5" t="s">
        <v>2</v>
      </c>
      <c r="D1" s="11" t="s">
        <v>3</v>
      </c>
      <c r="E1" s="5" t="s">
        <v>4</v>
      </c>
      <c r="F1" s="9" t="s">
        <v>5</v>
      </c>
      <c r="G1" s="11" t="s">
        <v>6</v>
      </c>
      <c r="H1" s="23" t="s">
        <v>7</v>
      </c>
      <c r="I1" s="5" t="s">
        <v>8</v>
      </c>
      <c r="J1" s="5" t="s">
        <v>9</v>
      </c>
    </row>
    <row r="2">
      <c r="A2" s="5" t="s">
        <v>6243</v>
      </c>
      <c r="B2" s="6">
        <v>1952.0</v>
      </c>
      <c r="C2" s="6">
        <v>11.0</v>
      </c>
      <c r="D2" s="14">
        <v>46.0</v>
      </c>
      <c r="E2" s="20"/>
      <c r="F2" s="17"/>
      <c r="G2" s="14">
        <f>IF(E2=1,0,D2)</f>
        <v>46</v>
      </c>
      <c r="H2" s="23" t="s">
        <v>6244</v>
      </c>
      <c r="I2" s="5" t="s">
        <v>6245</v>
      </c>
      <c r="J2" s="5" t="s">
        <v>6246</v>
      </c>
    </row>
    <row r="3">
      <c r="A3" s="5" t="s">
        <v>6247</v>
      </c>
      <c r="B3" s="6">
        <v>1952.0</v>
      </c>
      <c r="C3" s="6">
        <v>36.0</v>
      </c>
      <c r="D3" s="14">
        <v>157.0</v>
      </c>
      <c r="E3" s="15"/>
      <c r="F3" s="15"/>
      <c r="G3" s="14">
        <v>0.0</v>
      </c>
      <c r="H3" s="23" t="s">
        <v>6248</v>
      </c>
      <c r="I3" s="5" t="s">
        <v>6249</v>
      </c>
      <c r="J3" s="5" t="s">
        <v>6250</v>
      </c>
    </row>
    <row r="4">
      <c r="A4" s="5" t="s">
        <v>6251</v>
      </c>
      <c r="B4" s="6">
        <v>1952.0</v>
      </c>
      <c r="C4" s="6">
        <v>65.0</v>
      </c>
      <c r="D4" s="14">
        <v>47.0</v>
      </c>
      <c r="E4" s="20"/>
      <c r="F4" s="17"/>
      <c r="G4" s="14">
        <f t="shared" ref="G4:G6" si="1">IF(E4=1,0,D4)</f>
        <v>47</v>
      </c>
      <c r="H4" s="23" t="s">
        <v>6252</v>
      </c>
      <c r="I4" s="5" t="s">
        <v>6253</v>
      </c>
      <c r="J4" s="5" t="s">
        <v>6254</v>
      </c>
    </row>
    <row r="5">
      <c r="A5" s="5" t="s">
        <v>6255</v>
      </c>
      <c r="B5" s="6">
        <v>1952.0</v>
      </c>
      <c r="C5" s="6">
        <v>91.0</v>
      </c>
      <c r="D5" s="14">
        <v>65.0</v>
      </c>
      <c r="E5" s="5">
        <v>1.0</v>
      </c>
      <c r="F5" s="10" t="s">
        <v>6256</v>
      </c>
      <c r="G5" s="14">
        <f t="shared" si="1"/>
        <v>0</v>
      </c>
      <c r="H5" s="23" t="s">
        <v>6257</v>
      </c>
      <c r="I5" s="5" t="s">
        <v>6258</v>
      </c>
      <c r="J5" s="5" t="s">
        <v>6259</v>
      </c>
    </row>
    <row r="6">
      <c r="A6" s="5" t="s">
        <v>6260</v>
      </c>
      <c r="B6" s="6">
        <v>1952.0</v>
      </c>
      <c r="C6" s="6">
        <v>129.0</v>
      </c>
      <c r="D6" s="14">
        <v>80.0</v>
      </c>
      <c r="E6" s="5">
        <v>1.0</v>
      </c>
      <c r="F6" s="10" t="s">
        <v>6261</v>
      </c>
      <c r="G6" s="14">
        <f t="shared" si="1"/>
        <v>0</v>
      </c>
      <c r="H6" s="23" t="s">
        <v>6262</v>
      </c>
      <c r="I6" s="5" t="s">
        <v>6263</v>
      </c>
      <c r="J6" s="5" t="s">
        <v>6264</v>
      </c>
    </row>
    <row r="7">
      <c r="A7" s="5" t="s">
        <v>6265</v>
      </c>
      <c r="B7" s="6">
        <v>1952.0</v>
      </c>
      <c r="C7" s="6">
        <v>195.0</v>
      </c>
      <c r="D7" s="14">
        <v>87.0</v>
      </c>
      <c r="E7" s="15"/>
      <c r="F7" s="15"/>
      <c r="G7" s="14">
        <v>0.0</v>
      </c>
      <c r="H7" s="23" t="s">
        <v>6266</v>
      </c>
      <c r="I7" s="5" t="s">
        <v>6267</v>
      </c>
      <c r="J7" s="5" t="s">
        <v>6268</v>
      </c>
    </row>
    <row r="8">
      <c r="A8" s="5" t="s">
        <v>6269</v>
      </c>
      <c r="B8" s="6">
        <v>1952.0</v>
      </c>
      <c r="C8" s="6">
        <v>216.0</v>
      </c>
      <c r="D8" s="14">
        <v>167.0</v>
      </c>
      <c r="E8" s="5">
        <v>1.0</v>
      </c>
      <c r="F8" s="10" t="s">
        <v>6270</v>
      </c>
      <c r="G8" s="14">
        <f t="shared" ref="G8:G12" si="2">IF(E8=1,0,D8)</f>
        <v>0</v>
      </c>
      <c r="H8" s="23" t="s">
        <v>6271</v>
      </c>
      <c r="I8" s="5" t="s">
        <v>6272</v>
      </c>
      <c r="J8" s="5" t="s">
        <v>6273</v>
      </c>
    </row>
    <row r="9">
      <c r="A9" s="5" t="s">
        <v>6274</v>
      </c>
      <c r="B9" s="6">
        <v>1952.0</v>
      </c>
      <c r="C9" s="6">
        <v>243.0</v>
      </c>
      <c r="D9" s="14">
        <v>62.0</v>
      </c>
      <c r="E9" s="20"/>
      <c r="F9" s="17"/>
      <c r="G9" s="14">
        <f t="shared" si="2"/>
        <v>62</v>
      </c>
      <c r="H9" s="23" t="s">
        <v>6275</v>
      </c>
      <c r="I9" s="5" t="s">
        <v>6276</v>
      </c>
      <c r="J9" s="5" t="s">
        <v>6277</v>
      </c>
    </row>
    <row r="10">
      <c r="A10" s="5" t="s">
        <v>6278</v>
      </c>
      <c r="B10" s="6">
        <v>1952.0</v>
      </c>
      <c r="C10" s="6">
        <v>246.0</v>
      </c>
      <c r="D10" s="14">
        <v>58.0</v>
      </c>
      <c r="E10" s="20"/>
      <c r="F10" s="17"/>
      <c r="G10" s="14">
        <f t="shared" si="2"/>
        <v>58</v>
      </c>
      <c r="H10" s="23" t="s">
        <v>6279</v>
      </c>
      <c r="I10" s="5" t="s">
        <v>6280</v>
      </c>
      <c r="J10" s="5" t="s">
        <v>6281</v>
      </c>
    </row>
    <row r="11">
      <c r="A11" s="5" t="s">
        <v>6282</v>
      </c>
      <c r="B11" s="6">
        <v>1952.0</v>
      </c>
      <c r="C11" s="6">
        <v>333.0</v>
      </c>
      <c r="D11" s="14">
        <v>250.0</v>
      </c>
      <c r="E11" s="20"/>
      <c r="F11" s="17"/>
      <c r="G11" s="14">
        <f t="shared" si="2"/>
        <v>250</v>
      </c>
      <c r="H11" s="23" t="s">
        <v>6283</v>
      </c>
      <c r="I11" s="5" t="s">
        <v>6284</v>
      </c>
      <c r="J11" s="5" t="s">
        <v>6285</v>
      </c>
    </row>
    <row r="12">
      <c r="A12" s="5" t="s">
        <v>6251</v>
      </c>
      <c r="B12" s="6">
        <v>1953.0</v>
      </c>
      <c r="C12" s="6">
        <v>41.0</v>
      </c>
      <c r="D12" s="14">
        <v>18.0</v>
      </c>
      <c r="E12" s="5">
        <v>1.0</v>
      </c>
      <c r="F12" s="10" t="s">
        <v>6286</v>
      </c>
      <c r="G12" s="14">
        <f t="shared" si="2"/>
        <v>0</v>
      </c>
      <c r="H12" s="23" t="s">
        <v>6287</v>
      </c>
      <c r="I12" s="5" t="s">
        <v>6288</v>
      </c>
      <c r="J12" s="5" t="s">
        <v>6289</v>
      </c>
    </row>
    <row r="13">
      <c r="A13" s="5" t="s">
        <v>6265</v>
      </c>
      <c r="B13" s="6">
        <v>1953.0</v>
      </c>
      <c r="C13" s="6">
        <v>66.0</v>
      </c>
      <c r="D13" s="14">
        <v>5.5</v>
      </c>
      <c r="E13" s="15"/>
      <c r="F13" s="15"/>
      <c r="G13" s="14">
        <v>0.0</v>
      </c>
      <c r="H13" s="23" t="s">
        <v>6290</v>
      </c>
      <c r="I13" s="5" t="s">
        <v>6291</v>
      </c>
      <c r="J13" s="5" t="s">
        <v>6292</v>
      </c>
    </row>
    <row r="14">
      <c r="A14" s="5" t="s">
        <v>6282</v>
      </c>
      <c r="B14" s="6">
        <v>1953.0</v>
      </c>
      <c r="C14" s="6">
        <v>76.0</v>
      </c>
      <c r="D14" s="14">
        <v>65.0</v>
      </c>
      <c r="E14" s="20"/>
      <c r="F14" s="17"/>
      <c r="G14" s="14">
        <f t="shared" ref="G14:G22" si="3">IF(E14=1,0,D14)</f>
        <v>65</v>
      </c>
      <c r="H14" s="23" t="s">
        <v>6293</v>
      </c>
      <c r="I14" s="5" t="s">
        <v>6294</v>
      </c>
      <c r="J14" s="5" t="s">
        <v>6295</v>
      </c>
    </row>
    <row r="15">
      <c r="A15" s="5" t="s">
        <v>6260</v>
      </c>
      <c r="B15" s="6">
        <v>1953.0</v>
      </c>
      <c r="C15" s="6">
        <v>77.0</v>
      </c>
      <c r="D15" s="14">
        <v>40.0</v>
      </c>
      <c r="E15" s="5">
        <v>1.0</v>
      </c>
      <c r="F15" s="10" t="s">
        <v>6296</v>
      </c>
      <c r="G15" s="14">
        <f t="shared" si="3"/>
        <v>0</v>
      </c>
      <c r="H15" s="23" t="s">
        <v>6297</v>
      </c>
      <c r="I15" s="5" t="s">
        <v>6298</v>
      </c>
      <c r="J15" s="5" t="s">
        <v>6299</v>
      </c>
    </row>
    <row r="16">
      <c r="A16" s="5" t="s">
        <v>6255</v>
      </c>
      <c r="B16" s="6">
        <v>1953.0</v>
      </c>
      <c r="C16" s="6">
        <v>78.0</v>
      </c>
      <c r="D16" s="14">
        <v>45.0</v>
      </c>
      <c r="E16" s="20"/>
      <c r="F16" s="17"/>
      <c r="G16" s="14">
        <f t="shared" si="3"/>
        <v>45</v>
      </c>
      <c r="H16" s="23" t="s">
        <v>6300</v>
      </c>
      <c r="I16" s="5" t="s">
        <v>6301</v>
      </c>
      <c r="J16" s="5" t="s">
        <v>6302</v>
      </c>
    </row>
    <row r="17">
      <c r="A17" s="5" t="s">
        <v>6243</v>
      </c>
      <c r="B17" s="6">
        <v>1953.0</v>
      </c>
      <c r="C17" s="6">
        <v>114.0</v>
      </c>
      <c r="D17" s="14">
        <v>94.5</v>
      </c>
      <c r="E17" s="20"/>
      <c r="F17" s="17"/>
      <c r="G17" s="14">
        <f t="shared" si="3"/>
        <v>94.5</v>
      </c>
      <c r="H17" s="23" t="s">
        <v>6303</v>
      </c>
      <c r="I17" s="5" t="s">
        <v>6304</v>
      </c>
      <c r="J17" s="5" t="s">
        <v>6305</v>
      </c>
    </row>
    <row r="18">
      <c r="A18" s="5" t="s">
        <v>6278</v>
      </c>
      <c r="B18" s="6">
        <v>1953.0</v>
      </c>
      <c r="C18" s="6">
        <v>138.0</v>
      </c>
      <c r="D18" s="14">
        <v>40.0</v>
      </c>
      <c r="E18" s="5">
        <v>1.0</v>
      </c>
      <c r="F18" s="10" t="s">
        <v>6306</v>
      </c>
      <c r="G18" s="14">
        <f t="shared" si="3"/>
        <v>0</v>
      </c>
      <c r="H18" s="23" t="s">
        <v>6307</v>
      </c>
      <c r="I18" s="5" t="s">
        <v>6308</v>
      </c>
      <c r="J18" s="5" t="s">
        <v>6309</v>
      </c>
    </row>
    <row r="19">
      <c r="A19" s="5" t="s">
        <v>6310</v>
      </c>
      <c r="B19" s="6">
        <v>1953.0</v>
      </c>
      <c r="C19" s="6">
        <v>228.0</v>
      </c>
      <c r="D19" s="14">
        <v>116.0</v>
      </c>
      <c r="E19" s="20"/>
      <c r="F19" s="17"/>
      <c r="G19" s="14">
        <f t="shared" si="3"/>
        <v>116</v>
      </c>
      <c r="H19" s="23" t="s">
        <v>6311</v>
      </c>
      <c r="I19" s="5" t="s">
        <v>6312</v>
      </c>
      <c r="J19" s="5" t="s">
        <v>6313</v>
      </c>
    </row>
    <row r="20">
      <c r="A20" s="5" t="s">
        <v>6243</v>
      </c>
      <c r="B20" s="6">
        <v>1954.0</v>
      </c>
      <c r="C20" s="6">
        <v>17.0</v>
      </c>
      <c r="D20" s="14">
        <v>61.0</v>
      </c>
      <c r="E20" s="20"/>
      <c r="F20" s="17"/>
      <c r="G20" s="14">
        <f t="shared" si="3"/>
        <v>61</v>
      </c>
      <c r="H20" s="23" t="s">
        <v>6314</v>
      </c>
      <c r="I20" s="5" t="s">
        <v>6315</v>
      </c>
      <c r="J20" s="5" t="s">
        <v>6316</v>
      </c>
    </row>
    <row r="21">
      <c r="A21" s="5" t="s">
        <v>6269</v>
      </c>
      <c r="B21" s="6">
        <v>1954.0</v>
      </c>
      <c r="C21" s="6">
        <v>45.0</v>
      </c>
      <c r="D21" s="14">
        <v>46.0</v>
      </c>
      <c r="E21" s="5">
        <v>1.0</v>
      </c>
      <c r="F21" s="10" t="s">
        <v>6317</v>
      </c>
      <c r="G21" s="14">
        <f t="shared" si="3"/>
        <v>0</v>
      </c>
      <c r="H21" s="23" t="s">
        <v>6318</v>
      </c>
      <c r="I21" s="5" t="s">
        <v>6319</v>
      </c>
      <c r="J21" s="5" t="s">
        <v>6320</v>
      </c>
    </row>
    <row r="22">
      <c r="A22" s="5" t="s">
        <v>6274</v>
      </c>
      <c r="B22" s="6">
        <v>1954.0</v>
      </c>
      <c r="C22" s="6">
        <v>70.0</v>
      </c>
      <c r="D22" s="14">
        <v>22.0</v>
      </c>
      <c r="E22" s="20"/>
      <c r="F22" s="17"/>
      <c r="G22" s="14">
        <f t="shared" si="3"/>
        <v>22</v>
      </c>
      <c r="H22" s="23" t="s">
        <v>6321</v>
      </c>
      <c r="I22" s="5" t="s">
        <v>6322</v>
      </c>
      <c r="J22" s="5" t="s">
        <v>6323</v>
      </c>
    </row>
    <row r="23">
      <c r="A23" s="5" t="s">
        <v>6247</v>
      </c>
      <c r="B23" s="6">
        <v>1954.0</v>
      </c>
      <c r="C23" s="6">
        <v>102.0</v>
      </c>
      <c r="D23" s="14">
        <v>12.99</v>
      </c>
      <c r="E23" s="15"/>
      <c r="F23" s="15"/>
      <c r="G23" s="14">
        <v>0.0</v>
      </c>
      <c r="H23" s="23" t="s">
        <v>6324</v>
      </c>
      <c r="I23" s="5" t="s">
        <v>6325</v>
      </c>
      <c r="J23" s="5" t="s">
        <v>6326</v>
      </c>
    </row>
    <row r="24">
      <c r="A24" s="5" t="s">
        <v>6310</v>
      </c>
      <c r="B24" s="6">
        <v>1955.0</v>
      </c>
      <c r="C24" s="6">
        <v>24.0</v>
      </c>
      <c r="D24" s="14">
        <v>6.0</v>
      </c>
      <c r="E24" s="5">
        <v>1.0</v>
      </c>
      <c r="F24" s="10" t="s">
        <v>6327</v>
      </c>
      <c r="G24" s="14">
        <f>IF(E24=1,0,D24)</f>
        <v>0</v>
      </c>
      <c r="H24" s="23" t="s">
        <v>6328</v>
      </c>
      <c r="I24" s="5" t="s">
        <v>6329</v>
      </c>
      <c r="J24" s="5" t="s">
        <v>6330</v>
      </c>
    </row>
    <row r="25">
      <c r="A25" s="5" t="s">
        <v>6247</v>
      </c>
      <c r="B25" s="6">
        <v>1955.0</v>
      </c>
      <c r="C25" s="6">
        <v>187.0</v>
      </c>
      <c r="D25" s="14">
        <v>15.9</v>
      </c>
      <c r="E25" s="15"/>
      <c r="F25" s="15"/>
      <c r="G25" s="14">
        <v>0.0</v>
      </c>
      <c r="H25" s="23" t="s">
        <v>6331</v>
      </c>
      <c r="I25" s="5" t="s">
        <v>6332</v>
      </c>
      <c r="J25" s="5" t="s">
        <v>6333</v>
      </c>
    </row>
    <row r="26">
      <c r="A26" s="5" t="s">
        <v>6243</v>
      </c>
      <c r="B26" s="6">
        <v>1955.0</v>
      </c>
      <c r="C26" s="6">
        <v>189.0</v>
      </c>
      <c r="D26" s="14">
        <v>103.0</v>
      </c>
      <c r="E26" s="20"/>
      <c r="F26" s="17"/>
      <c r="G26" s="14">
        <f t="shared" ref="G26:G30" si="4">IF(E26=1,0,D26)</f>
        <v>103</v>
      </c>
      <c r="H26" s="23" t="s">
        <v>6334</v>
      </c>
      <c r="I26" s="5" t="s">
        <v>6335</v>
      </c>
      <c r="J26" s="5" t="s">
        <v>6336</v>
      </c>
    </row>
    <row r="27">
      <c r="A27" s="5" t="s">
        <v>6251</v>
      </c>
      <c r="B27" s="6">
        <v>1956.0</v>
      </c>
      <c r="C27" s="6">
        <v>109.0</v>
      </c>
      <c r="D27" s="14">
        <v>15.0</v>
      </c>
      <c r="E27" s="5">
        <v>1.0</v>
      </c>
      <c r="F27" s="10" t="s">
        <v>6337</v>
      </c>
      <c r="G27" s="14">
        <f t="shared" si="4"/>
        <v>0</v>
      </c>
      <c r="H27" s="23" t="s">
        <v>6338</v>
      </c>
      <c r="I27" s="5" t="s">
        <v>6339</v>
      </c>
      <c r="J27" s="5" t="s">
        <v>6340</v>
      </c>
    </row>
    <row r="28">
      <c r="A28" s="5" t="s">
        <v>6243</v>
      </c>
      <c r="B28" s="6">
        <v>1956.0</v>
      </c>
      <c r="C28" s="5">
        <v>113.0</v>
      </c>
      <c r="D28" s="14">
        <v>70.0</v>
      </c>
      <c r="E28" s="20"/>
      <c r="F28" s="17"/>
      <c r="G28" s="14">
        <f t="shared" si="4"/>
        <v>70</v>
      </c>
      <c r="H28" s="23" t="s">
        <v>6341</v>
      </c>
      <c r="I28" s="5" t="s">
        <v>6342</v>
      </c>
      <c r="J28" s="5" t="s">
        <v>6343</v>
      </c>
    </row>
    <row r="29">
      <c r="A29" s="5" t="s">
        <v>6344</v>
      </c>
      <c r="B29" s="6">
        <v>1956.0</v>
      </c>
      <c r="C29" s="5">
        <v>118.0</v>
      </c>
      <c r="D29" s="14">
        <v>23.0</v>
      </c>
      <c r="E29" s="5">
        <v>1.0</v>
      </c>
      <c r="F29" s="10" t="s">
        <v>6345</v>
      </c>
      <c r="G29" s="14">
        <f t="shared" si="4"/>
        <v>0</v>
      </c>
      <c r="H29" s="23" t="s">
        <v>6346</v>
      </c>
      <c r="I29" s="5" t="s">
        <v>6347</v>
      </c>
      <c r="J29" s="5" t="s">
        <v>6348</v>
      </c>
    </row>
    <row r="30">
      <c r="A30" s="5" t="s">
        <v>6269</v>
      </c>
      <c r="B30" s="6">
        <v>1956.0</v>
      </c>
      <c r="C30" s="5">
        <v>120.0</v>
      </c>
      <c r="D30" s="14">
        <v>33.0</v>
      </c>
      <c r="E30" s="5">
        <v>1.0</v>
      </c>
      <c r="F30" s="10" t="s">
        <v>6349</v>
      </c>
      <c r="G30" s="14">
        <f t="shared" si="4"/>
        <v>0</v>
      </c>
      <c r="H30" s="23" t="s">
        <v>6350</v>
      </c>
      <c r="I30" s="5" t="s">
        <v>6351</v>
      </c>
      <c r="J30" s="5" t="s">
        <v>6352</v>
      </c>
    </row>
    <row r="31">
      <c r="A31" s="5" t="s">
        <v>6265</v>
      </c>
      <c r="B31" s="6">
        <v>1956.0</v>
      </c>
      <c r="C31" s="6">
        <v>125.0</v>
      </c>
      <c r="D31" s="14">
        <v>42.0</v>
      </c>
      <c r="E31" s="15"/>
      <c r="F31" s="15"/>
      <c r="G31" s="14">
        <v>0.0</v>
      </c>
      <c r="H31" s="23" t="s">
        <v>6353</v>
      </c>
      <c r="I31" s="5" t="s">
        <v>6354</v>
      </c>
      <c r="J31" s="5" t="s">
        <v>6355</v>
      </c>
    </row>
    <row r="32">
      <c r="A32" s="5" t="s">
        <v>6247</v>
      </c>
      <c r="B32" s="6">
        <v>1956.0</v>
      </c>
      <c r="C32" s="6">
        <v>145.0</v>
      </c>
      <c r="D32" s="14">
        <v>39.0</v>
      </c>
      <c r="E32" s="15"/>
      <c r="F32" s="15"/>
      <c r="G32" s="14">
        <v>0.0</v>
      </c>
      <c r="H32" s="23" t="s">
        <v>6356</v>
      </c>
      <c r="I32" s="5" t="s">
        <v>6357</v>
      </c>
      <c r="J32" s="5" t="s">
        <v>6358</v>
      </c>
    </row>
    <row r="33">
      <c r="A33" s="5" t="s">
        <v>6255</v>
      </c>
      <c r="B33" s="6">
        <v>1956.0</v>
      </c>
      <c r="C33" s="5">
        <v>165.0</v>
      </c>
      <c r="D33" s="14">
        <v>18.0</v>
      </c>
      <c r="E33" s="20"/>
      <c r="F33" s="17"/>
      <c r="G33" s="14">
        <f t="shared" ref="G33:G40" si="5">IF(E33=1,0,D33)</f>
        <v>18</v>
      </c>
      <c r="H33" s="23" t="s">
        <v>6359</v>
      </c>
      <c r="I33" s="5" t="s">
        <v>6360</v>
      </c>
      <c r="J33" s="5" t="s">
        <v>6361</v>
      </c>
    </row>
    <row r="34">
      <c r="A34" s="5" t="s">
        <v>6278</v>
      </c>
      <c r="B34" s="6">
        <v>1956.0</v>
      </c>
      <c r="C34" s="6">
        <v>195.0</v>
      </c>
      <c r="D34" s="14">
        <v>13.25</v>
      </c>
      <c r="E34" s="5">
        <v>1.0</v>
      </c>
      <c r="F34" s="10" t="s">
        <v>6362</v>
      </c>
      <c r="G34" s="14">
        <f t="shared" si="5"/>
        <v>0</v>
      </c>
      <c r="H34" s="23" t="s">
        <v>6363</v>
      </c>
      <c r="I34" s="5" t="s">
        <v>6364</v>
      </c>
      <c r="J34" s="5" t="s">
        <v>6365</v>
      </c>
    </row>
    <row r="35">
      <c r="A35" s="5" t="s">
        <v>6274</v>
      </c>
      <c r="B35" s="6">
        <v>1956.0</v>
      </c>
      <c r="C35" s="6">
        <v>250.0</v>
      </c>
      <c r="D35" s="14">
        <v>14.5</v>
      </c>
      <c r="E35" s="20"/>
      <c r="F35" s="17"/>
      <c r="G35" s="14">
        <f t="shared" si="5"/>
        <v>14.5</v>
      </c>
      <c r="H35" s="23" t="s">
        <v>6366</v>
      </c>
      <c r="I35" s="5" t="s">
        <v>6367</v>
      </c>
      <c r="J35" s="5" t="s">
        <v>6368</v>
      </c>
    </row>
    <row r="36">
      <c r="A36" s="5" t="s">
        <v>6282</v>
      </c>
      <c r="B36" s="6">
        <v>1956.0</v>
      </c>
      <c r="C36" s="6">
        <v>260.0</v>
      </c>
      <c r="D36" s="14">
        <v>81.0</v>
      </c>
      <c r="E36" s="20"/>
      <c r="F36" s="17"/>
      <c r="G36" s="14">
        <f t="shared" si="5"/>
        <v>81</v>
      </c>
      <c r="H36" s="23" t="s">
        <v>6369</v>
      </c>
      <c r="I36" s="5" t="s">
        <v>6370</v>
      </c>
      <c r="J36" s="5" t="s">
        <v>6371</v>
      </c>
    </row>
    <row r="37">
      <c r="A37" s="5" t="s">
        <v>6372</v>
      </c>
      <c r="B37" s="6">
        <v>1957.0</v>
      </c>
      <c r="C37" s="6">
        <v>24.0</v>
      </c>
      <c r="D37" s="14">
        <v>55.0</v>
      </c>
      <c r="E37" s="20"/>
      <c r="F37" s="17"/>
      <c r="G37" s="14">
        <f t="shared" si="5"/>
        <v>55</v>
      </c>
      <c r="H37" s="23" t="s">
        <v>6373</v>
      </c>
      <c r="I37" s="5" t="s">
        <v>6374</v>
      </c>
      <c r="J37" s="5" t="s">
        <v>6375</v>
      </c>
    </row>
    <row r="38">
      <c r="A38" s="5" t="s">
        <v>6282</v>
      </c>
      <c r="B38" s="6">
        <v>1957.0</v>
      </c>
      <c r="C38" s="6">
        <v>30.0</v>
      </c>
      <c r="D38" s="14">
        <v>56.0</v>
      </c>
      <c r="E38" s="20"/>
      <c r="F38" s="17"/>
      <c r="G38" s="14">
        <f t="shared" si="5"/>
        <v>56</v>
      </c>
      <c r="H38" s="23" t="s">
        <v>6376</v>
      </c>
      <c r="I38" s="5" t="s">
        <v>6377</v>
      </c>
      <c r="J38" s="5" t="s">
        <v>6378</v>
      </c>
    </row>
    <row r="39">
      <c r="A39" s="5" t="s">
        <v>6344</v>
      </c>
      <c r="B39" s="6">
        <v>1957.0</v>
      </c>
      <c r="C39" s="6">
        <v>38.0</v>
      </c>
      <c r="D39" s="14">
        <v>32.06</v>
      </c>
      <c r="E39" s="20"/>
      <c r="F39" s="17"/>
      <c r="G39" s="14">
        <f t="shared" si="5"/>
        <v>32.06</v>
      </c>
      <c r="H39" s="23" t="s">
        <v>6379</v>
      </c>
      <c r="I39" s="5" t="s">
        <v>6380</v>
      </c>
      <c r="J39" s="5" t="s">
        <v>6381</v>
      </c>
    </row>
    <row r="40">
      <c r="A40" s="5" t="s">
        <v>6269</v>
      </c>
      <c r="B40" s="6">
        <v>1957.0</v>
      </c>
      <c r="C40" s="6">
        <v>70.0</v>
      </c>
      <c r="D40" s="14">
        <v>10.0</v>
      </c>
      <c r="E40" s="5">
        <v>1.0</v>
      </c>
      <c r="F40" s="10" t="s">
        <v>6382</v>
      </c>
      <c r="G40" s="14">
        <f t="shared" si="5"/>
        <v>0</v>
      </c>
      <c r="H40" s="23" t="s">
        <v>6383</v>
      </c>
      <c r="I40" s="5" t="s">
        <v>6384</v>
      </c>
      <c r="J40" s="5" t="s">
        <v>6385</v>
      </c>
    </row>
    <row r="41">
      <c r="A41" s="5" t="s">
        <v>6247</v>
      </c>
      <c r="B41" s="6">
        <v>1957.0</v>
      </c>
      <c r="C41" s="6">
        <v>80.0</v>
      </c>
      <c r="D41" s="14">
        <v>20.0</v>
      </c>
      <c r="E41" s="15"/>
      <c r="F41" s="15"/>
      <c r="G41" s="14">
        <v>0.0</v>
      </c>
      <c r="H41" s="23" t="s">
        <v>6386</v>
      </c>
      <c r="I41" s="5" t="s">
        <v>6387</v>
      </c>
      <c r="J41" s="5" t="s">
        <v>6388</v>
      </c>
    </row>
    <row r="42">
      <c r="A42" s="5" t="s">
        <v>6274</v>
      </c>
      <c r="B42" s="6">
        <v>1957.0</v>
      </c>
      <c r="C42" s="6">
        <v>85.0</v>
      </c>
      <c r="D42" s="14">
        <v>10.75</v>
      </c>
      <c r="E42" s="20"/>
      <c r="F42" s="17"/>
      <c r="G42" s="14">
        <f>IF(E42=1,0,D42)</f>
        <v>10.75</v>
      </c>
      <c r="H42" s="23" t="s">
        <v>6389</v>
      </c>
      <c r="I42" s="5" t="s">
        <v>6390</v>
      </c>
      <c r="J42" s="5" t="s">
        <v>6391</v>
      </c>
    </row>
    <row r="43">
      <c r="A43" s="5" t="s">
        <v>6265</v>
      </c>
      <c r="B43" s="6">
        <v>1957.0</v>
      </c>
      <c r="C43" s="6">
        <v>138.0</v>
      </c>
      <c r="D43" s="14">
        <v>30.0</v>
      </c>
      <c r="E43" s="15"/>
      <c r="F43" s="15"/>
      <c r="G43" s="14">
        <v>0.0</v>
      </c>
      <c r="H43" s="23" t="s">
        <v>6392</v>
      </c>
      <c r="I43" s="5" t="s">
        <v>6393</v>
      </c>
      <c r="J43" s="5" t="s">
        <v>6394</v>
      </c>
    </row>
    <row r="44">
      <c r="A44" s="5" t="s">
        <v>6255</v>
      </c>
      <c r="B44" s="6">
        <v>1957.0</v>
      </c>
      <c r="C44" s="6">
        <v>154.0</v>
      </c>
      <c r="D44" s="14">
        <v>9.5</v>
      </c>
      <c r="E44" s="20"/>
      <c r="F44" s="17"/>
      <c r="G44" s="14">
        <f t="shared" ref="G44:G50" si="6">IF(E44=1,0,D44)</f>
        <v>9.5</v>
      </c>
      <c r="H44" s="23" t="s">
        <v>6395</v>
      </c>
      <c r="I44" s="5" t="s">
        <v>6396</v>
      </c>
      <c r="J44" s="5" t="s">
        <v>6397</v>
      </c>
    </row>
    <row r="45">
      <c r="A45" s="5" t="s">
        <v>6251</v>
      </c>
      <c r="B45" s="6">
        <v>1957.0</v>
      </c>
      <c r="C45" s="6">
        <v>215.0</v>
      </c>
      <c r="D45" s="14">
        <v>8.0</v>
      </c>
      <c r="E45" s="20"/>
      <c r="F45" s="17"/>
      <c r="G45" s="14">
        <f t="shared" si="6"/>
        <v>8</v>
      </c>
      <c r="H45" s="23" t="s">
        <v>6398</v>
      </c>
      <c r="I45" s="5" t="s">
        <v>6399</v>
      </c>
      <c r="J45" s="5" t="s">
        <v>6400</v>
      </c>
    </row>
    <row r="46">
      <c r="A46" s="5" t="s">
        <v>6278</v>
      </c>
      <c r="B46" s="6">
        <v>1957.0</v>
      </c>
      <c r="C46" s="6">
        <v>230.0</v>
      </c>
      <c r="D46" s="14">
        <v>7.0</v>
      </c>
      <c r="E46" s="5">
        <v>1.0</v>
      </c>
      <c r="F46" s="10" t="s">
        <v>6401</v>
      </c>
      <c r="G46" s="14">
        <f t="shared" si="6"/>
        <v>0</v>
      </c>
      <c r="H46" s="23" t="s">
        <v>6402</v>
      </c>
      <c r="I46" s="5" t="s">
        <v>6403</v>
      </c>
      <c r="J46" s="5" t="s">
        <v>6404</v>
      </c>
    </row>
    <row r="47">
      <c r="A47" s="5" t="s">
        <v>6405</v>
      </c>
      <c r="B47" s="6">
        <v>1957.0</v>
      </c>
      <c r="C47" s="6">
        <v>338.0</v>
      </c>
      <c r="D47" s="14">
        <v>90.0</v>
      </c>
      <c r="E47" s="20"/>
      <c r="F47" s="17"/>
      <c r="G47" s="14">
        <f t="shared" si="6"/>
        <v>90</v>
      </c>
      <c r="H47" s="23" t="s">
        <v>6406</v>
      </c>
      <c r="I47" s="5" t="s">
        <v>6407</v>
      </c>
      <c r="J47" s="5" t="s">
        <v>6408</v>
      </c>
    </row>
    <row r="48">
      <c r="A48" s="5" t="s">
        <v>6278</v>
      </c>
      <c r="B48" s="6">
        <v>1958.0</v>
      </c>
      <c r="C48" s="6">
        <v>40.0</v>
      </c>
      <c r="D48" s="14">
        <v>7.5</v>
      </c>
      <c r="E48" s="20"/>
      <c r="F48" s="17"/>
      <c r="G48" s="14">
        <f t="shared" si="6"/>
        <v>7.5</v>
      </c>
      <c r="H48" s="23" t="s">
        <v>6409</v>
      </c>
      <c r="I48" s="5" t="s">
        <v>6410</v>
      </c>
      <c r="J48" s="5" t="s">
        <v>6411</v>
      </c>
    </row>
    <row r="49">
      <c r="A49" s="5" t="s">
        <v>6405</v>
      </c>
      <c r="B49" s="6">
        <v>1958.0</v>
      </c>
      <c r="C49" s="6">
        <v>115.0</v>
      </c>
      <c r="D49" s="14">
        <v>4.0</v>
      </c>
      <c r="E49" s="5">
        <v>1.0</v>
      </c>
      <c r="F49" s="10" t="s">
        <v>6412</v>
      </c>
      <c r="G49" s="14">
        <f t="shared" si="6"/>
        <v>0</v>
      </c>
      <c r="H49" s="23" t="s">
        <v>6413</v>
      </c>
      <c r="I49" s="5" t="s">
        <v>6414</v>
      </c>
      <c r="J49" s="5" t="s">
        <v>6415</v>
      </c>
    </row>
    <row r="50">
      <c r="A50" s="5" t="s">
        <v>6251</v>
      </c>
      <c r="B50" s="6">
        <v>1958.0</v>
      </c>
      <c r="C50" s="6">
        <v>142.0</v>
      </c>
      <c r="D50" s="14">
        <v>12.0</v>
      </c>
      <c r="E50" s="5">
        <v>1.0</v>
      </c>
      <c r="F50" s="10" t="s">
        <v>6416</v>
      </c>
      <c r="G50" s="14">
        <f t="shared" si="6"/>
        <v>0</v>
      </c>
      <c r="H50" s="23" t="s">
        <v>6417</v>
      </c>
      <c r="I50" s="5" t="s">
        <v>6418</v>
      </c>
      <c r="J50" s="5" t="s">
        <v>6419</v>
      </c>
    </row>
    <row r="51">
      <c r="A51" s="5" t="s">
        <v>6247</v>
      </c>
      <c r="B51" s="6">
        <v>1958.0</v>
      </c>
      <c r="C51" s="6">
        <v>162.0</v>
      </c>
      <c r="D51" s="14">
        <v>30.0</v>
      </c>
      <c r="E51" s="15"/>
      <c r="F51" s="15"/>
      <c r="G51" s="14">
        <v>0.0</v>
      </c>
      <c r="H51" s="23" t="s">
        <v>6420</v>
      </c>
      <c r="I51" s="5" t="s">
        <v>6421</v>
      </c>
      <c r="J51" s="5" t="s">
        <v>6422</v>
      </c>
    </row>
    <row r="52">
      <c r="A52" s="5" t="s">
        <v>6255</v>
      </c>
      <c r="B52" s="6">
        <v>1958.0</v>
      </c>
      <c r="C52" s="6">
        <v>190.0</v>
      </c>
      <c r="D52" s="14">
        <v>8.25</v>
      </c>
      <c r="E52" s="5">
        <v>1.0</v>
      </c>
      <c r="F52" s="10" t="s">
        <v>6423</v>
      </c>
      <c r="G52" s="14">
        <f t="shared" ref="G52:G54" si="7">IF(E52=1,0,D52)</f>
        <v>0</v>
      </c>
      <c r="H52" s="23" t="s">
        <v>6424</v>
      </c>
      <c r="I52" s="5" t="s">
        <v>6425</v>
      </c>
      <c r="J52" s="5" t="s">
        <v>6426</v>
      </c>
    </row>
    <row r="53">
      <c r="A53" s="5" t="s">
        <v>6269</v>
      </c>
      <c r="B53" s="6">
        <v>1958.0</v>
      </c>
      <c r="C53" s="6">
        <v>230.0</v>
      </c>
      <c r="D53" s="14">
        <v>9.0</v>
      </c>
      <c r="E53" s="20"/>
      <c r="F53" s="17"/>
      <c r="G53" s="14">
        <f t="shared" si="7"/>
        <v>9</v>
      </c>
      <c r="H53" s="23" t="s">
        <v>6427</v>
      </c>
      <c r="I53" s="5" t="s">
        <v>6428</v>
      </c>
      <c r="J53" s="5" t="s">
        <v>6429</v>
      </c>
    </row>
    <row r="54">
      <c r="A54" s="5" t="s">
        <v>6372</v>
      </c>
      <c r="B54" s="6">
        <v>1958.0</v>
      </c>
      <c r="C54" s="6">
        <v>238.0</v>
      </c>
      <c r="D54" s="14">
        <v>10.0</v>
      </c>
      <c r="E54" s="20"/>
      <c r="F54" s="17"/>
      <c r="G54" s="14">
        <f t="shared" si="7"/>
        <v>10</v>
      </c>
      <c r="H54" s="23" t="s">
        <v>6430</v>
      </c>
      <c r="I54" s="5" t="s">
        <v>6431</v>
      </c>
      <c r="J54" s="5" t="s">
        <v>6432</v>
      </c>
    </row>
    <row r="55">
      <c r="A55" s="5" t="s">
        <v>6265</v>
      </c>
      <c r="B55" s="6">
        <v>1958.0</v>
      </c>
      <c r="C55" s="6">
        <v>295.0</v>
      </c>
      <c r="D55" s="14">
        <v>5.0</v>
      </c>
      <c r="E55" s="15"/>
      <c r="F55" s="15"/>
      <c r="G55" s="14">
        <v>0.0</v>
      </c>
      <c r="H55" s="23" t="s">
        <v>6433</v>
      </c>
      <c r="I55" s="5" t="s">
        <v>6434</v>
      </c>
      <c r="J55" s="5" t="s">
        <v>6435</v>
      </c>
    </row>
    <row r="56">
      <c r="A56" s="5" t="s">
        <v>6436</v>
      </c>
      <c r="B56" s="6">
        <v>1958.0</v>
      </c>
      <c r="C56" s="6">
        <v>343.0</v>
      </c>
      <c r="D56" s="14">
        <v>25.0</v>
      </c>
      <c r="E56" s="20"/>
      <c r="F56" s="17"/>
      <c r="G56" s="14">
        <f t="shared" ref="G56:G60" si="8">IF(E56=1,0,D56)</f>
        <v>25</v>
      </c>
      <c r="H56" s="23" t="s">
        <v>6437</v>
      </c>
      <c r="I56" s="5" t="s">
        <v>6438</v>
      </c>
      <c r="J56" s="5" t="s">
        <v>6439</v>
      </c>
    </row>
    <row r="57">
      <c r="A57" s="5" t="s">
        <v>6282</v>
      </c>
      <c r="B57" s="6">
        <v>1958.0</v>
      </c>
      <c r="C57" s="6">
        <v>375.0</v>
      </c>
      <c r="D57" s="14">
        <v>22.5</v>
      </c>
      <c r="E57" s="20"/>
      <c r="F57" s="17"/>
      <c r="G57" s="14">
        <f t="shared" si="8"/>
        <v>22.5</v>
      </c>
      <c r="H57" s="23" t="s">
        <v>6440</v>
      </c>
      <c r="I57" s="5" t="s">
        <v>6441</v>
      </c>
      <c r="J57" s="5" t="s">
        <v>6442</v>
      </c>
    </row>
    <row r="58">
      <c r="A58" s="5" t="s">
        <v>6344</v>
      </c>
      <c r="B58" s="6">
        <v>1958.0</v>
      </c>
      <c r="C58" s="6">
        <v>400.0</v>
      </c>
      <c r="D58" s="14">
        <v>16.95</v>
      </c>
      <c r="E58" s="20"/>
      <c r="F58" s="17"/>
      <c r="G58" s="14">
        <f t="shared" si="8"/>
        <v>16.95</v>
      </c>
      <c r="H58" s="23" t="s">
        <v>6443</v>
      </c>
      <c r="I58" s="5" t="s">
        <v>6444</v>
      </c>
      <c r="J58" s="5" t="s">
        <v>6445</v>
      </c>
    </row>
    <row r="59">
      <c r="A59" s="5" t="s">
        <v>6274</v>
      </c>
      <c r="B59" s="6">
        <v>1958.0</v>
      </c>
      <c r="C59" s="6">
        <v>424.0</v>
      </c>
      <c r="D59" s="14">
        <v>7.0</v>
      </c>
      <c r="E59" s="20"/>
      <c r="F59" s="17"/>
      <c r="G59" s="14">
        <f t="shared" si="8"/>
        <v>7</v>
      </c>
      <c r="H59" s="23" t="s">
        <v>6446</v>
      </c>
      <c r="I59" s="5" t="s">
        <v>6447</v>
      </c>
      <c r="J59" s="5" t="s">
        <v>6448</v>
      </c>
    </row>
    <row r="60">
      <c r="A60" s="5" t="s">
        <v>6344</v>
      </c>
      <c r="B60" s="6">
        <v>1959.0</v>
      </c>
      <c r="C60" s="6">
        <v>30.0</v>
      </c>
      <c r="D60" s="14">
        <v>10.8</v>
      </c>
      <c r="E60" s="20"/>
      <c r="F60" s="17"/>
      <c r="G60" s="14">
        <f t="shared" si="8"/>
        <v>10.8</v>
      </c>
      <c r="H60" s="23" t="s">
        <v>6449</v>
      </c>
      <c r="I60" s="5" t="s">
        <v>6450</v>
      </c>
      <c r="J60" s="5" t="s">
        <v>6451</v>
      </c>
    </row>
    <row r="61">
      <c r="A61" s="5" t="s">
        <v>6265</v>
      </c>
      <c r="B61" s="6">
        <v>1959.0</v>
      </c>
      <c r="C61" s="6">
        <v>80.0</v>
      </c>
      <c r="D61" s="14">
        <v>4.0</v>
      </c>
      <c r="E61" s="15"/>
      <c r="F61" s="15"/>
      <c r="G61" s="14">
        <v>0.0</v>
      </c>
      <c r="H61" s="23" t="s">
        <v>6452</v>
      </c>
      <c r="I61" s="5" t="s">
        <v>6453</v>
      </c>
      <c r="J61" s="5" t="s">
        <v>6454</v>
      </c>
    </row>
    <row r="62">
      <c r="A62" s="5" t="s">
        <v>6405</v>
      </c>
      <c r="B62" s="6">
        <v>1959.0</v>
      </c>
      <c r="C62" s="6">
        <v>149.0</v>
      </c>
      <c r="D62" s="14">
        <v>6.0</v>
      </c>
      <c r="E62" s="5">
        <v>1.0</v>
      </c>
      <c r="F62" s="10" t="s">
        <v>6455</v>
      </c>
      <c r="G62" s="14">
        <f t="shared" ref="G62:G63" si="9">IF(E62=1,0,D62)</f>
        <v>0</v>
      </c>
      <c r="H62" s="23" t="s">
        <v>6456</v>
      </c>
      <c r="I62" s="5" t="s">
        <v>6457</v>
      </c>
      <c r="J62" s="5" t="s">
        <v>6458</v>
      </c>
    </row>
    <row r="63">
      <c r="A63" s="5" t="s">
        <v>6251</v>
      </c>
      <c r="B63" s="6">
        <v>1959.0</v>
      </c>
      <c r="C63" s="6">
        <v>155.0</v>
      </c>
      <c r="D63" s="14">
        <v>4.0</v>
      </c>
      <c r="E63" s="20"/>
      <c r="F63" s="17"/>
      <c r="G63" s="14">
        <f t="shared" si="9"/>
        <v>4</v>
      </c>
      <c r="H63" s="23" t="s">
        <v>6459</v>
      </c>
      <c r="I63" s="5" t="s">
        <v>6460</v>
      </c>
      <c r="J63" s="5" t="s">
        <v>6461</v>
      </c>
    </row>
    <row r="64">
      <c r="A64" s="5" t="s">
        <v>6247</v>
      </c>
      <c r="B64" s="6">
        <v>1959.0</v>
      </c>
      <c r="C64" s="6">
        <v>270.0</v>
      </c>
      <c r="D64" s="14">
        <v>7.26</v>
      </c>
      <c r="E64" s="15"/>
      <c r="F64" s="15"/>
      <c r="G64" s="14">
        <v>0.0</v>
      </c>
      <c r="H64" s="23" t="s">
        <v>6462</v>
      </c>
      <c r="I64" s="5" t="s">
        <v>6463</v>
      </c>
      <c r="J64" s="5" t="s">
        <v>6464</v>
      </c>
    </row>
    <row r="65">
      <c r="A65" s="5" t="s">
        <v>6269</v>
      </c>
      <c r="B65" s="6">
        <v>1959.0</v>
      </c>
      <c r="C65" s="6">
        <v>300.0</v>
      </c>
      <c r="D65" s="14">
        <v>15.0</v>
      </c>
      <c r="E65" s="5">
        <v>1.0</v>
      </c>
      <c r="F65" s="10" t="s">
        <v>6465</v>
      </c>
      <c r="G65" s="14">
        <f t="shared" ref="G65:G1310" si="10">IF(E65=1,0,D65)</f>
        <v>0</v>
      </c>
      <c r="H65" s="23" t="s">
        <v>6466</v>
      </c>
      <c r="I65" s="5" t="s">
        <v>6467</v>
      </c>
      <c r="J65" s="5" t="s">
        <v>6468</v>
      </c>
    </row>
    <row r="66">
      <c r="A66" s="5" t="s">
        <v>6436</v>
      </c>
      <c r="B66" s="6">
        <v>1959.0</v>
      </c>
      <c r="C66" s="6">
        <v>390.0</v>
      </c>
      <c r="D66" s="14">
        <v>10.0</v>
      </c>
      <c r="E66" s="5">
        <v>1.0</v>
      </c>
      <c r="F66" s="10" t="s">
        <v>6469</v>
      </c>
      <c r="G66" s="14">
        <f t="shared" si="10"/>
        <v>0</v>
      </c>
      <c r="H66" s="23" t="s">
        <v>6470</v>
      </c>
      <c r="I66" s="5" t="s">
        <v>6471</v>
      </c>
      <c r="J66" s="5" t="s">
        <v>6472</v>
      </c>
    </row>
    <row r="67">
      <c r="A67" s="5" t="s">
        <v>6372</v>
      </c>
      <c r="B67" s="6">
        <v>1959.0</v>
      </c>
      <c r="C67" s="6">
        <v>415.0</v>
      </c>
      <c r="D67" s="14">
        <v>3.0</v>
      </c>
      <c r="E67" s="20"/>
      <c r="F67" s="17"/>
      <c r="G67" s="14">
        <f t="shared" si="10"/>
        <v>3</v>
      </c>
      <c r="H67" s="23" t="s">
        <v>6473</v>
      </c>
      <c r="I67" s="5" t="s">
        <v>6474</v>
      </c>
      <c r="J67" s="5" t="s">
        <v>6475</v>
      </c>
    </row>
    <row r="68">
      <c r="A68" s="5" t="s">
        <v>6274</v>
      </c>
      <c r="B68" s="6">
        <v>1959.0</v>
      </c>
      <c r="C68" s="6">
        <v>455.0</v>
      </c>
      <c r="D68" s="14">
        <v>5.0</v>
      </c>
      <c r="E68" s="5">
        <v>1.0</v>
      </c>
      <c r="F68" s="10" t="s">
        <v>6476</v>
      </c>
      <c r="G68" s="14">
        <f t="shared" si="10"/>
        <v>0</v>
      </c>
      <c r="H68" s="23" t="s">
        <v>6477</v>
      </c>
      <c r="I68" s="5" t="s">
        <v>6478</v>
      </c>
      <c r="J68" s="5" t="s">
        <v>6479</v>
      </c>
    </row>
    <row r="69">
      <c r="A69" s="5" t="s">
        <v>6255</v>
      </c>
      <c r="B69" s="6">
        <v>1959.0</v>
      </c>
      <c r="C69" s="6">
        <v>480.0</v>
      </c>
      <c r="D69" s="14">
        <v>4.5</v>
      </c>
      <c r="E69" s="5">
        <v>1.0</v>
      </c>
      <c r="F69" s="10" t="s">
        <v>6480</v>
      </c>
      <c r="G69" s="14">
        <f t="shared" si="10"/>
        <v>0</v>
      </c>
      <c r="H69" s="23" t="s">
        <v>6481</v>
      </c>
      <c r="I69" s="5" t="s">
        <v>6482</v>
      </c>
      <c r="J69" s="5" t="s">
        <v>6483</v>
      </c>
    </row>
    <row r="70">
      <c r="A70" s="5" t="s">
        <v>6372</v>
      </c>
      <c r="B70" s="6">
        <v>1960.0</v>
      </c>
      <c r="C70" s="6">
        <v>55.0</v>
      </c>
      <c r="D70" s="14">
        <v>6.0</v>
      </c>
      <c r="E70" s="20"/>
      <c r="F70" s="17"/>
      <c r="G70" s="14">
        <f t="shared" si="10"/>
        <v>6</v>
      </c>
      <c r="H70" s="23" t="s">
        <v>6484</v>
      </c>
      <c r="I70" s="5" t="s">
        <v>6485</v>
      </c>
      <c r="J70" s="5" t="s">
        <v>6486</v>
      </c>
    </row>
    <row r="71">
      <c r="A71" s="5" t="s">
        <v>6344</v>
      </c>
      <c r="B71" s="6">
        <v>1960.0</v>
      </c>
      <c r="C71" s="6">
        <v>100.0</v>
      </c>
      <c r="D71" s="14">
        <v>4.5</v>
      </c>
      <c r="E71" s="5">
        <v>1.0</v>
      </c>
      <c r="F71" s="10" t="s">
        <v>6487</v>
      </c>
      <c r="G71" s="14">
        <f t="shared" si="10"/>
        <v>0</v>
      </c>
      <c r="H71" s="23" t="s">
        <v>6488</v>
      </c>
      <c r="I71" s="5" t="s">
        <v>6489</v>
      </c>
      <c r="J71" s="5" t="s">
        <v>6490</v>
      </c>
    </row>
    <row r="72">
      <c r="A72" s="5" t="s">
        <v>6491</v>
      </c>
      <c r="B72" s="6">
        <v>1960.0</v>
      </c>
      <c r="C72" s="6">
        <v>136.0</v>
      </c>
      <c r="D72" s="14">
        <v>24.5</v>
      </c>
      <c r="E72" s="15"/>
      <c r="F72" s="15"/>
      <c r="G72" s="14">
        <f t="shared" si="10"/>
        <v>24.5</v>
      </c>
      <c r="H72" s="23" t="s">
        <v>6492</v>
      </c>
      <c r="I72" s="5" t="s">
        <v>6493</v>
      </c>
      <c r="J72" s="5" t="s">
        <v>6494</v>
      </c>
    </row>
    <row r="73">
      <c r="A73" s="5" t="s">
        <v>6247</v>
      </c>
      <c r="B73" s="6">
        <v>1960.0</v>
      </c>
      <c r="C73" s="6">
        <v>295.0</v>
      </c>
      <c r="D73" s="14">
        <v>7.49</v>
      </c>
      <c r="E73" s="15"/>
      <c r="F73" s="15"/>
      <c r="G73" s="14">
        <f t="shared" si="10"/>
        <v>7.49</v>
      </c>
      <c r="H73" s="23" t="s">
        <v>6495</v>
      </c>
      <c r="I73" s="5" t="s">
        <v>6496</v>
      </c>
      <c r="J73" s="5" t="s">
        <v>6497</v>
      </c>
    </row>
    <row r="74">
      <c r="A74" s="5" t="s">
        <v>6269</v>
      </c>
      <c r="B74" s="6">
        <v>1960.0</v>
      </c>
      <c r="C74" s="6">
        <v>305.0</v>
      </c>
      <c r="D74" s="14">
        <v>8.0</v>
      </c>
      <c r="E74" s="5">
        <v>1.0</v>
      </c>
      <c r="F74" s="10" t="s">
        <v>6498</v>
      </c>
      <c r="G74" s="14">
        <f t="shared" si="10"/>
        <v>0</v>
      </c>
      <c r="H74" s="23" t="s">
        <v>6499</v>
      </c>
      <c r="I74" s="5" t="s">
        <v>6500</v>
      </c>
      <c r="J74" s="5" t="s">
        <v>6501</v>
      </c>
    </row>
    <row r="75">
      <c r="A75" s="5" t="s">
        <v>6255</v>
      </c>
      <c r="B75" s="6">
        <v>1960.0</v>
      </c>
      <c r="C75" s="6">
        <v>335.0</v>
      </c>
      <c r="D75" s="14">
        <v>4.37</v>
      </c>
      <c r="E75" s="5">
        <v>1.0</v>
      </c>
      <c r="F75" s="10" t="s">
        <v>6502</v>
      </c>
      <c r="G75" s="14">
        <f t="shared" si="10"/>
        <v>0</v>
      </c>
      <c r="H75" s="23" t="s">
        <v>6503</v>
      </c>
      <c r="I75" s="5" t="s">
        <v>6504</v>
      </c>
      <c r="J75" s="5" t="s">
        <v>6505</v>
      </c>
    </row>
    <row r="76">
      <c r="A76" s="5" t="s">
        <v>6265</v>
      </c>
      <c r="B76" s="6">
        <v>1960.0</v>
      </c>
      <c r="C76" s="6">
        <v>365.0</v>
      </c>
      <c r="D76" s="14">
        <v>5.0</v>
      </c>
      <c r="E76" s="15"/>
      <c r="F76" s="15"/>
      <c r="G76" s="14">
        <f t="shared" si="10"/>
        <v>5</v>
      </c>
      <c r="H76" s="23" t="s">
        <v>6506</v>
      </c>
      <c r="I76" s="5" t="s">
        <v>6507</v>
      </c>
      <c r="J76" s="5" t="s">
        <v>6508</v>
      </c>
    </row>
    <row r="77">
      <c r="A77" s="5" t="s">
        <v>6436</v>
      </c>
      <c r="B77" s="6">
        <v>1960.0</v>
      </c>
      <c r="C77" s="6">
        <v>450.0</v>
      </c>
      <c r="D77" s="14">
        <v>10.0</v>
      </c>
      <c r="E77" s="20"/>
      <c r="F77" s="17"/>
      <c r="G77" s="14">
        <f t="shared" si="10"/>
        <v>10</v>
      </c>
      <c r="H77" s="23" t="s">
        <v>6509</v>
      </c>
      <c r="I77" s="5" t="s">
        <v>6510</v>
      </c>
      <c r="J77" s="5" t="s">
        <v>6511</v>
      </c>
    </row>
    <row r="78">
      <c r="A78" s="5" t="s">
        <v>6405</v>
      </c>
      <c r="B78" s="6">
        <v>1960.0</v>
      </c>
      <c r="C78" s="6">
        <v>502.0</v>
      </c>
      <c r="D78" s="14">
        <v>16.0</v>
      </c>
      <c r="E78" s="20"/>
      <c r="F78" s="17"/>
      <c r="G78" s="14">
        <f t="shared" si="10"/>
        <v>16</v>
      </c>
      <c r="H78" s="23" t="s">
        <v>6512</v>
      </c>
      <c r="I78" s="5" t="s">
        <v>6513</v>
      </c>
      <c r="J78" s="5" t="s">
        <v>6514</v>
      </c>
    </row>
    <row r="79">
      <c r="A79" s="5" t="s">
        <v>6344</v>
      </c>
      <c r="B79" s="6">
        <v>1961.0</v>
      </c>
      <c r="C79" s="6">
        <v>30.0</v>
      </c>
      <c r="D79" s="14">
        <v>5.0</v>
      </c>
      <c r="E79" s="20"/>
      <c r="F79" s="17"/>
      <c r="G79" s="14">
        <f t="shared" si="10"/>
        <v>5</v>
      </c>
      <c r="H79" s="23" t="s">
        <v>6515</v>
      </c>
      <c r="I79" s="5" t="s">
        <v>6516</v>
      </c>
      <c r="J79" s="5" t="s">
        <v>6517</v>
      </c>
    </row>
    <row r="80">
      <c r="A80" s="5" t="s">
        <v>6518</v>
      </c>
      <c r="B80" s="6">
        <v>1961.0</v>
      </c>
      <c r="C80" s="6">
        <v>35.0</v>
      </c>
      <c r="D80" s="14">
        <v>12.0</v>
      </c>
      <c r="E80" s="5">
        <v>1.0</v>
      </c>
      <c r="F80" s="10" t="s">
        <v>6519</v>
      </c>
      <c r="G80" s="14">
        <f t="shared" si="10"/>
        <v>0</v>
      </c>
      <c r="H80" s="23" t="s">
        <v>6520</v>
      </c>
      <c r="I80" s="5" t="s">
        <v>6521</v>
      </c>
      <c r="J80" s="5" t="s">
        <v>6522</v>
      </c>
    </row>
    <row r="81">
      <c r="A81" s="5" t="s">
        <v>6491</v>
      </c>
      <c r="B81" s="6">
        <v>1961.0</v>
      </c>
      <c r="C81" s="6">
        <v>63.0</v>
      </c>
      <c r="D81" s="14">
        <v>33.0</v>
      </c>
      <c r="E81" s="15"/>
      <c r="F81" s="15"/>
      <c r="G81" s="14">
        <f t="shared" si="10"/>
        <v>33</v>
      </c>
      <c r="H81" s="23" t="s">
        <v>6523</v>
      </c>
      <c r="I81" s="5" t="s">
        <v>6524</v>
      </c>
      <c r="J81" s="5" t="s">
        <v>6525</v>
      </c>
    </row>
    <row r="82">
      <c r="A82" s="5" t="s">
        <v>6269</v>
      </c>
      <c r="B82" s="6">
        <v>1961.0</v>
      </c>
      <c r="C82" s="6">
        <v>88.0</v>
      </c>
      <c r="D82" s="14">
        <v>6.0</v>
      </c>
      <c r="E82" s="5">
        <v>1.0</v>
      </c>
      <c r="F82" s="10" t="s">
        <v>6526</v>
      </c>
      <c r="G82" s="14">
        <f t="shared" si="10"/>
        <v>0</v>
      </c>
      <c r="H82" s="23" t="s">
        <v>6527</v>
      </c>
      <c r="I82" s="5" t="s">
        <v>6528</v>
      </c>
      <c r="J82" s="5" t="s">
        <v>6529</v>
      </c>
    </row>
    <row r="83">
      <c r="A83" s="5" t="s">
        <v>6265</v>
      </c>
      <c r="B83" s="6">
        <v>1961.0</v>
      </c>
      <c r="C83" s="6">
        <v>380.0</v>
      </c>
      <c r="D83" s="14">
        <v>11.72</v>
      </c>
      <c r="E83" s="15"/>
      <c r="F83" s="15"/>
      <c r="G83" s="14">
        <f t="shared" si="10"/>
        <v>11.72</v>
      </c>
      <c r="H83" s="23" t="s">
        <v>6530</v>
      </c>
      <c r="I83" s="5" t="s">
        <v>6531</v>
      </c>
      <c r="J83" s="5" t="s">
        <v>6532</v>
      </c>
    </row>
    <row r="84">
      <c r="A84" s="5" t="s">
        <v>6372</v>
      </c>
      <c r="B84" s="6">
        <v>1961.0</v>
      </c>
      <c r="C84" s="6">
        <v>430.0</v>
      </c>
      <c r="D84" s="14">
        <v>11.0</v>
      </c>
      <c r="E84" s="20"/>
      <c r="F84" s="17"/>
      <c r="G84" s="14">
        <f t="shared" si="10"/>
        <v>11</v>
      </c>
      <c r="H84" s="23" t="s">
        <v>6533</v>
      </c>
      <c r="I84" s="5" t="s">
        <v>6534</v>
      </c>
      <c r="J84" s="5" t="s">
        <v>6535</v>
      </c>
    </row>
    <row r="85">
      <c r="A85" s="5" t="s">
        <v>6436</v>
      </c>
      <c r="B85" s="6">
        <v>1961.0</v>
      </c>
      <c r="C85" s="6">
        <v>435.0</v>
      </c>
      <c r="D85" s="14">
        <v>9.0</v>
      </c>
      <c r="E85" s="5">
        <v>1.0</v>
      </c>
      <c r="F85" s="10" t="s">
        <v>6536</v>
      </c>
      <c r="G85" s="14">
        <f t="shared" si="10"/>
        <v>0</v>
      </c>
      <c r="H85" s="23" t="s">
        <v>6537</v>
      </c>
      <c r="I85" s="5" t="s">
        <v>6538</v>
      </c>
      <c r="J85" s="5" t="s">
        <v>6539</v>
      </c>
    </row>
    <row r="86">
      <c r="A86" s="5" t="s">
        <v>6247</v>
      </c>
      <c r="B86" s="6">
        <v>1961.0</v>
      </c>
      <c r="C86" s="6">
        <v>460.0</v>
      </c>
      <c r="D86" s="14">
        <v>7.97</v>
      </c>
      <c r="E86" s="15"/>
      <c r="F86" s="15"/>
      <c r="G86" s="14">
        <f t="shared" si="10"/>
        <v>7.97</v>
      </c>
      <c r="H86" s="23" t="s">
        <v>6540</v>
      </c>
      <c r="I86" s="5" t="s">
        <v>6541</v>
      </c>
      <c r="J86" s="5" t="s">
        <v>6542</v>
      </c>
    </row>
    <row r="87">
      <c r="A87" s="5" t="s">
        <v>6405</v>
      </c>
      <c r="B87" s="6">
        <v>1961.0</v>
      </c>
      <c r="C87" s="6">
        <v>490.0</v>
      </c>
      <c r="D87" s="14">
        <v>7.0</v>
      </c>
      <c r="E87" s="5">
        <v>1.0</v>
      </c>
      <c r="F87" s="10" t="s">
        <v>6543</v>
      </c>
      <c r="G87" s="14">
        <f t="shared" si="10"/>
        <v>0</v>
      </c>
      <c r="H87" s="23" t="s">
        <v>6544</v>
      </c>
      <c r="I87" s="5" t="s">
        <v>6545</v>
      </c>
      <c r="J87" s="5" t="s">
        <v>6546</v>
      </c>
    </row>
    <row r="88">
      <c r="A88" s="5" t="s">
        <v>6255</v>
      </c>
      <c r="B88" s="6">
        <v>1961.0</v>
      </c>
      <c r="C88" s="6">
        <v>505.0</v>
      </c>
      <c r="D88" s="14">
        <v>5.0</v>
      </c>
      <c r="E88" s="20"/>
      <c r="F88" s="17"/>
      <c r="G88" s="14">
        <f t="shared" si="10"/>
        <v>5</v>
      </c>
      <c r="H88" s="23" t="s">
        <v>6547</v>
      </c>
      <c r="I88" s="5" t="s">
        <v>6548</v>
      </c>
      <c r="J88" s="5" t="s">
        <v>6549</v>
      </c>
    </row>
    <row r="89">
      <c r="A89" s="5" t="s">
        <v>6491</v>
      </c>
      <c r="B89" s="6">
        <v>1962.0</v>
      </c>
      <c r="C89" s="6">
        <v>21.0</v>
      </c>
      <c r="D89" s="14">
        <v>3.77</v>
      </c>
      <c r="E89" s="15"/>
      <c r="F89" s="15"/>
      <c r="G89" s="14">
        <f t="shared" si="10"/>
        <v>3.77</v>
      </c>
      <c r="H89" s="23" t="s">
        <v>6550</v>
      </c>
      <c r="I89" s="5" t="s">
        <v>6551</v>
      </c>
      <c r="J89" s="5" t="s">
        <v>6552</v>
      </c>
    </row>
    <row r="90">
      <c r="A90" s="5" t="s">
        <v>6265</v>
      </c>
      <c r="B90" s="6">
        <v>1962.0</v>
      </c>
      <c r="C90" s="6">
        <v>28.0</v>
      </c>
      <c r="D90" s="14">
        <v>3.99</v>
      </c>
      <c r="E90" s="15"/>
      <c r="F90" s="15"/>
      <c r="G90" s="14">
        <f t="shared" si="10"/>
        <v>3.99</v>
      </c>
      <c r="H90" s="23" t="s">
        <v>6553</v>
      </c>
      <c r="I90" s="5" t="s">
        <v>6554</v>
      </c>
      <c r="J90" s="5" t="s">
        <v>6555</v>
      </c>
    </row>
    <row r="91">
      <c r="A91" s="5" t="s">
        <v>6436</v>
      </c>
      <c r="B91" s="6">
        <v>1962.0</v>
      </c>
      <c r="C91" s="6">
        <v>40.0</v>
      </c>
      <c r="D91" s="14">
        <v>8.25</v>
      </c>
      <c r="E91" s="5">
        <v>1.0</v>
      </c>
      <c r="F91" s="10" t="s">
        <v>6556</v>
      </c>
      <c r="G91" s="14">
        <f t="shared" si="10"/>
        <v>0</v>
      </c>
      <c r="H91" s="23" t="s">
        <v>6557</v>
      </c>
      <c r="I91" s="5" t="s">
        <v>6558</v>
      </c>
      <c r="J91" s="5" t="s">
        <v>6559</v>
      </c>
    </row>
    <row r="92">
      <c r="A92" s="5" t="s">
        <v>6344</v>
      </c>
      <c r="B92" s="6">
        <v>1962.0</v>
      </c>
      <c r="C92" s="6">
        <v>73.0</v>
      </c>
      <c r="D92" s="14">
        <v>5.0</v>
      </c>
      <c r="E92" s="20"/>
      <c r="F92" s="17"/>
      <c r="G92" s="14">
        <f t="shared" si="10"/>
        <v>5</v>
      </c>
      <c r="H92" s="23" t="s">
        <v>6560</v>
      </c>
      <c r="I92" s="5" t="s">
        <v>6561</v>
      </c>
      <c r="J92" s="5" t="s">
        <v>6562</v>
      </c>
    </row>
    <row r="93">
      <c r="A93" s="5" t="s">
        <v>6247</v>
      </c>
      <c r="B93" s="6">
        <v>1962.0</v>
      </c>
      <c r="C93" s="6">
        <v>85.0</v>
      </c>
      <c r="D93" s="14">
        <v>4.99</v>
      </c>
      <c r="E93" s="15"/>
      <c r="F93" s="15"/>
      <c r="G93" s="14">
        <f t="shared" si="10"/>
        <v>4.99</v>
      </c>
      <c r="H93" s="23" t="s">
        <v>6563</v>
      </c>
      <c r="I93" s="5" t="s">
        <v>6564</v>
      </c>
      <c r="J93" s="5" t="s">
        <v>6565</v>
      </c>
    </row>
    <row r="94">
      <c r="A94" s="5" t="s">
        <v>6518</v>
      </c>
      <c r="B94" s="6">
        <v>1962.0</v>
      </c>
      <c r="C94" s="6">
        <v>170.0</v>
      </c>
      <c r="D94" s="14">
        <v>7.5</v>
      </c>
      <c r="E94" s="5">
        <v>1.0</v>
      </c>
      <c r="F94" s="10" t="s">
        <v>6566</v>
      </c>
      <c r="G94" s="14">
        <f t="shared" si="10"/>
        <v>0</v>
      </c>
      <c r="H94" s="23" t="s">
        <v>6567</v>
      </c>
      <c r="I94" s="5" t="s">
        <v>6568</v>
      </c>
      <c r="J94" s="5" t="s">
        <v>6569</v>
      </c>
    </row>
    <row r="95">
      <c r="A95" s="5" t="s">
        <v>6269</v>
      </c>
      <c r="B95" s="6">
        <v>1962.0</v>
      </c>
      <c r="C95" s="6">
        <v>213.0</v>
      </c>
      <c r="D95" s="14">
        <v>10.0</v>
      </c>
      <c r="E95" s="5">
        <v>1.0</v>
      </c>
      <c r="F95" s="10" t="s">
        <v>6570</v>
      </c>
      <c r="G95" s="14">
        <f t="shared" si="10"/>
        <v>0</v>
      </c>
      <c r="H95" s="23" t="s">
        <v>6571</v>
      </c>
      <c r="I95" s="5" t="s">
        <v>6572</v>
      </c>
      <c r="J95" s="5" t="s">
        <v>6573</v>
      </c>
    </row>
    <row r="96">
      <c r="A96" s="5" t="s">
        <v>6372</v>
      </c>
      <c r="B96" s="6">
        <v>1962.0</v>
      </c>
      <c r="C96" s="6">
        <v>353.0</v>
      </c>
      <c r="D96" s="14">
        <v>7.0</v>
      </c>
      <c r="E96" s="20"/>
      <c r="F96" s="17"/>
      <c r="G96" s="14">
        <f t="shared" si="10"/>
        <v>7</v>
      </c>
      <c r="H96" s="23" t="s">
        <v>6574</v>
      </c>
      <c r="I96" s="5" t="s">
        <v>6575</v>
      </c>
      <c r="J96" s="5" t="s">
        <v>6576</v>
      </c>
    </row>
    <row r="97">
      <c r="A97" s="5" t="s">
        <v>6405</v>
      </c>
      <c r="B97" s="6">
        <v>1962.0</v>
      </c>
      <c r="C97" s="6">
        <v>460.0</v>
      </c>
      <c r="D97" s="14">
        <v>15.0</v>
      </c>
      <c r="E97" s="20"/>
      <c r="F97" s="17"/>
      <c r="G97" s="14">
        <f t="shared" si="10"/>
        <v>15</v>
      </c>
      <c r="H97" s="23" t="s">
        <v>6577</v>
      </c>
      <c r="I97" s="5" t="s">
        <v>6578</v>
      </c>
      <c r="J97" s="5" t="s">
        <v>6579</v>
      </c>
    </row>
    <row r="98">
      <c r="A98" s="5" t="s">
        <v>6255</v>
      </c>
      <c r="B98" s="6">
        <v>1962.0</v>
      </c>
      <c r="C98" s="6">
        <v>575.0</v>
      </c>
      <c r="D98" s="14">
        <v>32.0</v>
      </c>
      <c r="E98" s="20"/>
      <c r="F98" s="17"/>
      <c r="G98" s="14">
        <f t="shared" si="10"/>
        <v>32</v>
      </c>
      <c r="H98" s="23" t="s">
        <v>6580</v>
      </c>
      <c r="I98" s="5" t="s">
        <v>6581</v>
      </c>
      <c r="J98" s="5" t="s">
        <v>6582</v>
      </c>
    </row>
    <row r="99">
      <c r="A99" s="5" t="s">
        <v>6269</v>
      </c>
      <c r="B99" s="6">
        <v>1963.0</v>
      </c>
      <c r="C99" s="6">
        <v>135.0</v>
      </c>
      <c r="D99" s="14">
        <v>8.0</v>
      </c>
      <c r="E99" s="5">
        <v>1.0</v>
      </c>
      <c r="F99" s="10" t="s">
        <v>6583</v>
      </c>
      <c r="G99" s="14">
        <f t="shared" si="10"/>
        <v>0</v>
      </c>
      <c r="H99" s="23" t="s">
        <v>6584</v>
      </c>
      <c r="I99" s="5" t="s">
        <v>6585</v>
      </c>
      <c r="J99" s="5" t="s">
        <v>6586</v>
      </c>
    </row>
    <row r="100">
      <c r="A100" s="5" t="s">
        <v>6491</v>
      </c>
      <c r="B100" s="6">
        <v>1963.0</v>
      </c>
      <c r="C100" s="6">
        <v>165.0</v>
      </c>
      <c r="D100" s="14">
        <v>2.51</v>
      </c>
      <c r="E100" s="15"/>
      <c r="F100" s="15"/>
      <c r="G100" s="14">
        <f t="shared" si="10"/>
        <v>2.51</v>
      </c>
      <c r="H100" s="23" t="s">
        <v>6587</v>
      </c>
      <c r="I100" s="5" t="s">
        <v>6588</v>
      </c>
      <c r="J100" s="5" t="s">
        <v>6589</v>
      </c>
    </row>
    <row r="101">
      <c r="A101" s="5" t="s">
        <v>6265</v>
      </c>
      <c r="B101" s="6">
        <v>1963.0</v>
      </c>
      <c r="C101" s="6">
        <v>190.0</v>
      </c>
      <c r="D101" s="14">
        <v>4.0</v>
      </c>
      <c r="E101" s="15"/>
      <c r="F101" s="15"/>
      <c r="G101" s="14">
        <f t="shared" si="10"/>
        <v>4</v>
      </c>
      <c r="H101" s="23" t="s">
        <v>6590</v>
      </c>
      <c r="I101" s="5" t="s">
        <v>6591</v>
      </c>
      <c r="J101" s="5" t="s">
        <v>6592</v>
      </c>
    </row>
    <row r="102">
      <c r="A102" s="5" t="s">
        <v>6593</v>
      </c>
      <c r="B102" s="6">
        <v>1963.0</v>
      </c>
      <c r="C102" s="6">
        <v>228.0</v>
      </c>
      <c r="D102" s="14">
        <v>50.0</v>
      </c>
      <c r="E102" s="15"/>
      <c r="F102" s="15"/>
      <c r="G102" s="14">
        <f t="shared" si="10"/>
        <v>50</v>
      </c>
      <c r="H102" s="23" t="s">
        <v>6594</v>
      </c>
      <c r="I102" s="5" t="s">
        <v>6595</v>
      </c>
      <c r="J102" s="5" t="s">
        <v>6596</v>
      </c>
    </row>
    <row r="103">
      <c r="A103" s="5" t="s">
        <v>6247</v>
      </c>
      <c r="B103" s="6">
        <v>1963.0</v>
      </c>
      <c r="C103" s="6">
        <v>245.0</v>
      </c>
      <c r="D103" s="14">
        <v>15.99</v>
      </c>
      <c r="E103" s="15"/>
      <c r="F103" s="15"/>
      <c r="G103" s="14">
        <f t="shared" si="10"/>
        <v>15.99</v>
      </c>
      <c r="H103" s="23" t="s">
        <v>6597</v>
      </c>
      <c r="I103" s="5" t="s">
        <v>6598</v>
      </c>
      <c r="J103" s="5" t="s">
        <v>6599</v>
      </c>
    </row>
    <row r="104">
      <c r="A104" s="5" t="s">
        <v>6518</v>
      </c>
      <c r="B104" s="6">
        <v>1963.0</v>
      </c>
      <c r="C104" s="6">
        <v>252.0</v>
      </c>
      <c r="D104" s="14">
        <v>10.0</v>
      </c>
      <c r="E104" s="5">
        <v>1.0</v>
      </c>
      <c r="F104" s="10" t="s">
        <v>6600</v>
      </c>
      <c r="G104" s="14">
        <f t="shared" si="10"/>
        <v>0</v>
      </c>
      <c r="H104" s="23" t="s">
        <v>6601</v>
      </c>
      <c r="I104" s="5" t="s">
        <v>6602</v>
      </c>
      <c r="J104" s="5" t="s">
        <v>6603</v>
      </c>
    </row>
    <row r="105">
      <c r="A105" s="5" t="s">
        <v>6372</v>
      </c>
      <c r="B105" s="6">
        <v>1963.0</v>
      </c>
      <c r="C105" s="6">
        <v>323.0</v>
      </c>
      <c r="D105" s="14">
        <v>8.0</v>
      </c>
      <c r="E105" s="20"/>
      <c r="F105" s="17"/>
      <c r="G105" s="14">
        <f t="shared" si="10"/>
        <v>8</v>
      </c>
      <c r="H105" s="23" t="s">
        <v>6604</v>
      </c>
      <c r="I105" s="5" t="s">
        <v>6605</v>
      </c>
      <c r="J105" s="5" t="s">
        <v>6606</v>
      </c>
    </row>
    <row r="106">
      <c r="A106" s="5" t="s">
        <v>6405</v>
      </c>
      <c r="B106" s="6">
        <v>1963.0</v>
      </c>
      <c r="C106" s="6">
        <v>365.0</v>
      </c>
      <c r="D106" s="14">
        <v>10.0</v>
      </c>
      <c r="E106" s="5">
        <v>1.0</v>
      </c>
      <c r="F106" s="10" t="s">
        <v>6607</v>
      </c>
      <c r="G106" s="14">
        <f t="shared" si="10"/>
        <v>0</v>
      </c>
      <c r="H106" s="23" t="s">
        <v>6608</v>
      </c>
      <c r="I106" s="5" t="s">
        <v>6609</v>
      </c>
      <c r="J106" s="5" t="s">
        <v>6610</v>
      </c>
    </row>
    <row r="107">
      <c r="A107" s="5" t="s">
        <v>6436</v>
      </c>
      <c r="B107" s="6">
        <v>1963.0</v>
      </c>
      <c r="C107" s="6">
        <v>520.0</v>
      </c>
      <c r="D107" s="14">
        <v>19.0</v>
      </c>
      <c r="E107" s="5">
        <v>1.0</v>
      </c>
      <c r="F107" s="10" t="s">
        <v>6611</v>
      </c>
      <c r="G107" s="14">
        <f t="shared" si="10"/>
        <v>0</v>
      </c>
      <c r="H107" s="23" t="s">
        <v>6612</v>
      </c>
      <c r="I107" s="5" t="s">
        <v>6613</v>
      </c>
      <c r="J107" s="5" t="s">
        <v>6614</v>
      </c>
    </row>
    <row r="108">
      <c r="A108" s="5" t="s">
        <v>6344</v>
      </c>
      <c r="B108" s="6">
        <v>1963.0</v>
      </c>
      <c r="C108" s="6">
        <v>525.0</v>
      </c>
      <c r="D108" s="14">
        <v>20.0</v>
      </c>
      <c r="E108" s="20"/>
      <c r="F108" s="17"/>
      <c r="G108" s="14">
        <f t="shared" si="10"/>
        <v>20</v>
      </c>
      <c r="H108" s="23" t="s">
        <v>6615</v>
      </c>
      <c r="I108" s="5" t="s">
        <v>6616</v>
      </c>
      <c r="J108" s="5" t="s">
        <v>6617</v>
      </c>
    </row>
    <row r="109">
      <c r="A109" s="5" t="s">
        <v>6618</v>
      </c>
      <c r="B109" s="6">
        <v>1963.0</v>
      </c>
      <c r="C109" s="6">
        <v>537.0</v>
      </c>
      <c r="D109" s="14">
        <v>475.0</v>
      </c>
      <c r="E109" s="20"/>
      <c r="F109" s="17"/>
      <c r="G109" s="14">
        <f t="shared" si="10"/>
        <v>475</v>
      </c>
      <c r="H109" s="23" t="s">
        <v>6619</v>
      </c>
      <c r="I109" s="5" t="s">
        <v>6620</v>
      </c>
      <c r="J109" s="5" t="s">
        <v>6621</v>
      </c>
    </row>
    <row r="110">
      <c r="A110" s="5" t="s">
        <v>6593</v>
      </c>
      <c r="B110" s="6">
        <v>1964.0</v>
      </c>
      <c r="C110" s="6">
        <v>116.0</v>
      </c>
      <c r="D110" s="14">
        <v>3.25</v>
      </c>
      <c r="E110" s="15"/>
      <c r="F110" s="15"/>
      <c r="G110" s="14">
        <f t="shared" si="10"/>
        <v>3.25</v>
      </c>
      <c r="H110" s="23" t="s">
        <v>6622</v>
      </c>
      <c r="I110" s="5" t="s">
        <v>6623</v>
      </c>
      <c r="J110" s="5" t="s">
        <v>6624</v>
      </c>
    </row>
    <row r="111">
      <c r="A111" s="5" t="s">
        <v>6618</v>
      </c>
      <c r="B111" s="6">
        <v>1964.0</v>
      </c>
      <c r="C111" s="6">
        <v>125.0</v>
      </c>
      <c r="D111" s="14">
        <v>149.99</v>
      </c>
      <c r="E111" s="20"/>
      <c r="F111" s="17"/>
      <c r="G111" s="14">
        <f t="shared" si="10"/>
        <v>149.99</v>
      </c>
      <c r="H111" s="23" t="s">
        <v>6625</v>
      </c>
      <c r="I111" s="5" t="s">
        <v>6626</v>
      </c>
      <c r="J111" s="5" t="s">
        <v>6627</v>
      </c>
    </row>
    <row r="112">
      <c r="A112" s="5" t="s">
        <v>6344</v>
      </c>
      <c r="B112" s="6">
        <v>1964.0</v>
      </c>
      <c r="C112" s="6">
        <v>205.0</v>
      </c>
      <c r="D112" s="14">
        <v>2.5</v>
      </c>
      <c r="E112" s="5">
        <v>1.0</v>
      </c>
      <c r="F112" s="10" t="s">
        <v>6628</v>
      </c>
      <c r="G112" s="14">
        <f t="shared" si="10"/>
        <v>0</v>
      </c>
      <c r="H112" s="23" t="s">
        <v>6629</v>
      </c>
      <c r="I112" s="5" t="s">
        <v>6630</v>
      </c>
      <c r="J112" s="5" t="s">
        <v>6631</v>
      </c>
    </row>
    <row r="113">
      <c r="A113" s="5" t="s">
        <v>6405</v>
      </c>
      <c r="B113" s="6">
        <v>1964.0</v>
      </c>
      <c r="C113" s="6">
        <v>265.0</v>
      </c>
      <c r="D113" s="14">
        <v>3.5</v>
      </c>
      <c r="E113" s="5">
        <v>1.0</v>
      </c>
      <c r="F113" s="10" t="s">
        <v>6632</v>
      </c>
      <c r="G113" s="14">
        <f t="shared" si="10"/>
        <v>0</v>
      </c>
      <c r="H113" s="23" t="s">
        <v>6633</v>
      </c>
      <c r="I113" s="5" t="s">
        <v>6634</v>
      </c>
      <c r="J113" s="5" t="s">
        <v>6635</v>
      </c>
    </row>
    <row r="114">
      <c r="A114" s="5" t="s">
        <v>6518</v>
      </c>
      <c r="B114" s="6">
        <v>1964.0</v>
      </c>
      <c r="C114" s="6">
        <v>375.0</v>
      </c>
      <c r="D114" s="14">
        <v>6.5</v>
      </c>
      <c r="E114" s="5">
        <v>1.0</v>
      </c>
      <c r="F114" s="10" t="s">
        <v>6636</v>
      </c>
      <c r="G114" s="14">
        <f t="shared" si="10"/>
        <v>0</v>
      </c>
      <c r="H114" s="23" t="s">
        <v>6637</v>
      </c>
      <c r="I114" s="5" t="s">
        <v>6638</v>
      </c>
      <c r="J114" s="5" t="s">
        <v>6639</v>
      </c>
    </row>
    <row r="115">
      <c r="A115" s="5" t="s">
        <v>6436</v>
      </c>
      <c r="B115" s="6">
        <v>1964.0</v>
      </c>
      <c r="C115" s="6">
        <v>390.0</v>
      </c>
      <c r="D115" s="14">
        <v>6.0</v>
      </c>
      <c r="E115" s="20"/>
      <c r="F115" s="17"/>
      <c r="G115" s="14">
        <f t="shared" si="10"/>
        <v>6</v>
      </c>
      <c r="H115" s="23" t="s">
        <v>6640</v>
      </c>
      <c r="I115" s="5" t="s">
        <v>6641</v>
      </c>
      <c r="J115" s="5" t="s">
        <v>6642</v>
      </c>
    </row>
    <row r="116">
      <c r="A116" s="5" t="s">
        <v>6265</v>
      </c>
      <c r="B116" s="6">
        <v>1964.0</v>
      </c>
      <c r="C116" s="6">
        <v>538.0</v>
      </c>
      <c r="D116" s="14">
        <v>9.0</v>
      </c>
      <c r="E116" s="15"/>
      <c r="F116" s="15"/>
      <c r="G116" s="14">
        <f t="shared" si="10"/>
        <v>9</v>
      </c>
      <c r="H116" s="23" t="s">
        <v>6643</v>
      </c>
      <c r="I116" s="5" t="s">
        <v>6644</v>
      </c>
      <c r="J116" s="5" t="s">
        <v>6645</v>
      </c>
    </row>
    <row r="117">
      <c r="A117" s="5" t="s">
        <v>6491</v>
      </c>
      <c r="B117" s="6">
        <v>1964.0</v>
      </c>
      <c r="C117" s="6">
        <v>567.0</v>
      </c>
      <c r="D117" s="14">
        <v>11.99</v>
      </c>
      <c r="E117" s="15"/>
      <c r="F117" s="15"/>
      <c r="G117" s="14">
        <f t="shared" si="10"/>
        <v>11.99</v>
      </c>
      <c r="H117" s="23" t="s">
        <v>6646</v>
      </c>
      <c r="I117" s="5" t="s">
        <v>6647</v>
      </c>
      <c r="J117" s="5" t="s">
        <v>6648</v>
      </c>
    </row>
    <row r="118">
      <c r="A118" s="5" t="s">
        <v>6372</v>
      </c>
      <c r="B118" s="6">
        <v>1964.0</v>
      </c>
      <c r="C118" s="6">
        <v>570.0</v>
      </c>
      <c r="D118" s="14">
        <v>16.0</v>
      </c>
      <c r="E118" s="5"/>
      <c r="F118" s="10"/>
      <c r="G118" s="14">
        <f t="shared" si="10"/>
        <v>16</v>
      </c>
      <c r="H118" s="23" t="s">
        <v>6649</v>
      </c>
      <c r="I118" s="5" t="s">
        <v>6650</v>
      </c>
      <c r="J118" s="5" t="s">
        <v>6651</v>
      </c>
    </row>
    <row r="119">
      <c r="A119" s="5" t="s">
        <v>6405</v>
      </c>
      <c r="B119" s="6">
        <v>1965.0</v>
      </c>
      <c r="C119" s="6">
        <v>20.0</v>
      </c>
      <c r="D119" s="14">
        <v>3.0</v>
      </c>
      <c r="E119" s="5">
        <v>1.0</v>
      </c>
      <c r="F119" s="10" t="s">
        <v>6652</v>
      </c>
      <c r="G119" s="14">
        <f t="shared" si="10"/>
        <v>0</v>
      </c>
      <c r="H119" s="23" t="s">
        <v>6653</v>
      </c>
      <c r="I119" s="5" t="s">
        <v>6654</v>
      </c>
      <c r="J119" s="5" t="s">
        <v>6655</v>
      </c>
    </row>
    <row r="120">
      <c r="A120" s="5" t="s">
        <v>6491</v>
      </c>
      <c r="B120" s="6">
        <v>1965.0</v>
      </c>
      <c r="C120" s="6">
        <v>62.0</v>
      </c>
      <c r="D120" s="14">
        <v>3.7</v>
      </c>
      <c r="E120" s="15"/>
      <c r="F120" s="15"/>
      <c r="G120" s="14">
        <f t="shared" si="10"/>
        <v>3.7</v>
      </c>
      <c r="H120" s="23" t="s">
        <v>6656</v>
      </c>
      <c r="I120" s="5" t="s">
        <v>6657</v>
      </c>
      <c r="J120" s="5" t="s">
        <v>6658</v>
      </c>
    </row>
    <row r="121">
      <c r="A121" s="5" t="s">
        <v>6372</v>
      </c>
      <c r="B121" s="6">
        <v>1965.0</v>
      </c>
      <c r="C121" s="6">
        <v>95.0</v>
      </c>
      <c r="D121" s="14">
        <v>2.5</v>
      </c>
      <c r="E121" s="5">
        <v>1.0</v>
      </c>
      <c r="F121" s="10" t="s">
        <v>6659</v>
      </c>
      <c r="G121" s="14">
        <f t="shared" si="10"/>
        <v>0</v>
      </c>
      <c r="H121" s="23" t="s">
        <v>6660</v>
      </c>
      <c r="I121" s="5" t="s">
        <v>6661</v>
      </c>
      <c r="J121" s="5" t="s">
        <v>6662</v>
      </c>
    </row>
    <row r="122">
      <c r="A122" s="5" t="s">
        <v>6518</v>
      </c>
      <c r="B122" s="6">
        <v>1965.0</v>
      </c>
      <c r="C122" s="6">
        <v>110.0</v>
      </c>
      <c r="D122" s="14">
        <v>4.0</v>
      </c>
      <c r="E122" s="5">
        <v>1.0</v>
      </c>
      <c r="F122" s="10" t="s">
        <v>6663</v>
      </c>
      <c r="G122" s="14">
        <f t="shared" si="10"/>
        <v>0</v>
      </c>
      <c r="H122" s="23" t="s">
        <v>6664</v>
      </c>
      <c r="I122" s="5" t="s">
        <v>6665</v>
      </c>
      <c r="J122" s="5" t="s">
        <v>6666</v>
      </c>
    </row>
    <row r="123">
      <c r="A123" s="5" t="s">
        <v>6618</v>
      </c>
      <c r="B123" s="6">
        <v>1965.0</v>
      </c>
      <c r="C123" s="6">
        <v>207.0</v>
      </c>
      <c r="D123" s="14">
        <v>39.99</v>
      </c>
      <c r="E123" s="20"/>
      <c r="F123" s="17"/>
      <c r="G123" s="14">
        <f t="shared" si="10"/>
        <v>39.99</v>
      </c>
      <c r="H123" s="23" t="s">
        <v>6667</v>
      </c>
      <c r="I123" s="5" t="s">
        <v>6668</v>
      </c>
      <c r="J123" s="5" t="s">
        <v>6669</v>
      </c>
    </row>
    <row r="124">
      <c r="A124" s="5" t="s">
        <v>6593</v>
      </c>
      <c r="B124" s="6">
        <v>1965.0</v>
      </c>
      <c r="C124" s="6">
        <v>340.0</v>
      </c>
      <c r="D124" s="14">
        <v>22.33</v>
      </c>
      <c r="E124" s="15"/>
      <c r="F124" s="15"/>
      <c r="G124" s="14">
        <f t="shared" si="10"/>
        <v>22.33</v>
      </c>
      <c r="H124" s="23" t="s">
        <v>6670</v>
      </c>
      <c r="I124" s="5" t="s">
        <v>6671</v>
      </c>
      <c r="J124" s="5" t="s">
        <v>6672</v>
      </c>
    </row>
    <row r="125">
      <c r="A125" s="5" t="s">
        <v>6436</v>
      </c>
      <c r="B125" s="6">
        <v>1965.0</v>
      </c>
      <c r="C125" s="6">
        <v>360.0</v>
      </c>
      <c r="D125" s="14">
        <v>8.0</v>
      </c>
      <c r="E125" s="20"/>
      <c r="F125" s="17"/>
      <c r="G125" s="14">
        <f t="shared" si="10"/>
        <v>8</v>
      </c>
      <c r="H125" s="23" t="s">
        <v>6673</v>
      </c>
      <c r="I125" s="5" t="s">
        <v>6674</v>
      </c>
      <c r="J125" s="5" t="s">
        <v>6675</v>
      </c>
    </row>
    <row r="126">
      <c r="A126" s="5" t="s">
        <v>6344</v>
      </c>
      <c r="B126" s="6">
        <v>1965.0</v>
      </c>
      <c r="C126" s="6">
        <v>485.0</v>
      </c>
      <c r="D126" s="14">
        <v>3.0</v>
      </c>
      <c r="E126" s="20"/>
      <c r="F126" s="17"/>
      <c r="G126" s="14">
        <f t="shared" si="10"/>
        <v>3</v>
      </c>
      <c r="H126" s="23" t="s">
        <v>6676</v>
      </c>
      <c r="I126" s="5" t="s">
        <v>6677</v>
      </c>
      <c r="J126" s="5" t="s">
        <v>6678</v>
      </c>
    </row>
    <row r="127">
      <c r="A127" s="5" t="s">
        <v>6618</v>
      </c>
      <c r="B127" s="6">
        <v>1966.0</v>
      </c>
      <c r="C127" s="6">
        <v>30.0</v>
      </c>
      <c r="D127" s="14">
        <v>15.5</v>
      </c>
      <c r="E127" s="5">
        <v>1.0</v>
      </c>
      <c r="F127" s="10" t="s">
        <v>6679</v>
      </c>
      <c r="G127" s="14">
        <f t="shared" si="10"/>
        <v>0</v>
      </c>
      <c r="H127" s="23" t="s">
        <v>6680</v>
      </c>
      <c r="I127" s="5" t="s">
        <v>6681</v>
      </c>
      <c r="J127" s="5" t="s">
        <v>6682</v>
      </c>
    </row>
    <row r="128">
      <c r="A128" s="5" t="s">
        <v>6436</v>
      </c>
      <c r="B128" s="6">
        <v>1966.0</v>
      </c>
      <c r="C128" s="6">
        <v>132.0</v>
      </c>
      <c r="D128" s="14">
        <v>2.5</v>
      </c>
      <c r="E128" s="5">
        <v>1.0</v>
      </c>
      <c r="F128" s="10" t="s">
        <v>6683</v>
      </c>
      <c r="G128" s="14">
        <f t="shared" si="10"/>
        <v>0</v>
      </c>
      <c r="H128" s="23" t="s">
        <v>6684</v>
      </c>
      <c r="I128" s="5" t="s">
        <v>6685</v>
      </c>
      <c r="J128" s="5" t="s">
        <v>6686</v>
      </c>
    </row>
    <row r="129">
      <c r="A129" s="5" t="s">
        <v>6372</v>
      </c>
      <c r="B129" s="6">
        <v>1966.0</v>
      </c>
      <c r="C129" s="6">
        <v>210.0</v>
      </c>
      <c r="D129" s="14">
        <v>2.5</v>
      </c>
      <c r="E129" s="20"/>
      <c r="F129" s="17"/>
      <c r="G129" s="14">
        <f t="shared" si="10"/>
        <v>2.5</v>
      </c>
      <c r="H129" s="23" t="s">
        <v>6687</v>
      </c>
      <c r="I129" s="5" t="s">
        <v>6688</v>
      </c>
      <c r="J129" s="5" t="s">
        <v>6689</v>
      </c>
    </row>
    <row r="130">
      <c r="A130" s="5" t="s">
        <v>6518</v>
      </c>
      <c r="B130" s="6">
        <v>1966.0</v>
      </c>
      <c r="C130" s="6">
        <v>290.0</v>
      </c>
      <c r="D130" s="14">
        <v>5.0</v>
      </c>
      <c r="E130" s="5">
        <v>1.0</v>
      </c>
      <c r="F130" s="10" t="s">
        <v>6690</v>
      </c>
      <c r="G130" s="14">
        <f t="shared" si="10"/>
        <v>0</v>
      </c>
      <c r="H130" s="23" t="s">
        <v>6691</v>
      </c>
      <c r="I130" s="5" t="s">
        <v>6692</v>
      </c>
      <c r="J130" s="5" t="s">
        <v>6693</v>
      </c>
    </row>
    <row r="131">
      <c r="A131" s="5" t="s">
        <v>6405</v>
      </c>
      <c r="B131" s="6">
        <v>1966.0</v>
      </c>
      <c r="C131" s="6">
        <v>435.0</v>
      </c>
      <c r="D131" s="14">
        <v>7.94</v>
      </c>
      <c r="E131" s="20"/>
      <c r="F131" s="17"/>
      <c r="G131" s="14">
        <f t="shared" si="10"/>
        <v>7.94</v>
      </c>
      <c r="H131" s="23" t="s">
        <v>6694</v>
      </c>
      <c r="I131" s="5" t="s">
        <v>6695</v>
      </c>
      <c r="J131" s="5" t="s">
        <v>6696</v>
      </c>
    </row>
    <row r="132">
      <c r="A132" s="5" t="s">
        <v>6491</v>
      </c>
      <c r="B132" s="6">
        <v>1966.0</v>
      </c>
      <c r="C132" s="6">
        <v>445.0</v>
      </c>
      <c r="D132" s="14">
        <v>2.5</v>
      </c>
      <c r="E132" s="15"/>
      <c r="F132" s="15"/>
      <c r="G132" s="14">
        <f t="shared" si="10"/>
        <v>2.5</v>
      </c>
      <c r="H132" s="23" t="s">
        <v>6697</v>
      </c>
      <c r="I132" s="5" t="s">
        <v>6698</v>
      </c>
      <c r="J132" s="5" t="s">
        <v>6699</v>
      </c>
    </row>
    <row r="133">
      <c r="A133" s="5" t="s">
        <v>6593</v>
      </c>
      <c r="B133" s="6">
        <v>1966.0</v>
      </c>
      <c r="C133" s="6">
        <v>450.0</v>
      </c>
      <c r="D133" s="14">
        <v>9.99</v>
      </c>
      <c r="E133" s="15"/>
      <c r="F133" s="15"/>
      <c r="G133" s="14">
        <f t="shared" si="10"/>
        <v>9.99</v>
      </c>
      <c r="H133" s="23" t="s">
        <v>6700</v>
      </c>
      <c r="I133" s="5" t="s">
        <v>6701</v>
      </c>
      <c r="J133" s="5" t="s">
        <v>6702</v>
      </c>
    </row>
    <row r="134">
      <c r="A134" s="5" t="s">
        <v>6436</v>
      </c>
      <c r="B134" s="6">
        <v>1967.0</v>
      </c>
      <c r="C134" s="6">
        <v>20.0</v>
      </c>
      <c r="D134" s="14">
        <v>10.0</v>
      </c>
      <c r="E134" s="5">
        <v>1.0</v>
      </c>
      <c r="F134" s="10" t="s">
        <v>6703</v>
      </c>
      <c r="G134" s="14">
        <f t="shared" si="10"/>
        <v>0</v>
      </c>
      <c r="H134" s="23" t="s">
        <v>6704</v>
      </c>
      <c r="I134" s="5" t="s">
        <v>6705</v>
      </c>
      <c r="J134" s="5" t="s">
        <v>6706</v>
      </c>
    </row>
    <row r="135">
      <c r="A135" s="5" t="s">
        <v>6593</v>
      </c>
      <c r="B135" s="6">
        <v>1967.0</v>
      </c>
      <c r="C135" s="6">
        <v>50.0</v>
      </c>
      <c r="D135" s="14">
        <v>4.0</v>
      </c>
      <c r="E135" s="15"/>
      <c r="F135" s="15"/>
      <c r="G135" s="14">
        <f t="shared" si="10"/>
        <v>4</v>
      </c>
      <c r="H135" s="23" t="s">
        <v>6707</v>
      </c>
      <c r="I135" s="5" t="s">
        <v>6708</v>
      </c>
      <c r="J135" s="5" t="s">
        <v>6709</v>
      </c>
    </row>
    <row r="136">
      <c r="A136" s="5" t="s">
        <v>6518</v>
      </c>
      <c r="B136" s="6">
        <v>1967.0</v>
      </c>
      <c r="C136" s="6">
        <v>70.0</v>
      </c>
      <c r="D136" s="14">
        <v>3.13</v>
      </c>
      <c r="E136" s="5">
        <v>1.0</v>
      </c>
      <c r="F136" s="10" t="s">
        <v>6710</v>
      </c>
      <c r="G136" s="14">
        <f t="shared" si="10"/>
        <v>0</v>
      </c>
      <c r="H136" s="23" t="s">
        <v>6711</v>
      </c>
      <c r="I136" s="5" t="s">
        <v>6712</v>
      </c>
      <c r="J136" s="5" t="s">
        <v>6713</v>
      </c>
    </row>
    <row r="137">
      <c r="A137" s="5" t="s">
        <v>6491</v>
      </c>
      <c r="B137" s="6">
        <v>1967.0</v>
      </c>
      <c r="C137" s="6">
        <v>300.0</v>
      </c>
      <c r="D137" s="14">
        <v>1.99</v>
      </c>
      <c r="E137" s="15"/>
      <c r="F137" s="15"/>
      <c r="G137" s="14">
        <f t="shared" si="10"/>
        <v>1.99</v>
      </c>
      <c r="H137" s="23" t="s">
        <v>6714</v>
      </c>
      <c r="I137" s="5" t="s">
        <v>6715</v>
      </c>
      <c r="J137" s="5" t="s">
        <v>6716</v>
      </c>
    </row>
    <row r="138">
      <c r="A138" s="5" t="s">
        <v>6618</v>
      </c>
      <c r="B138" s="6">
        <v>1967.0</v>
      </c>
      <c r="C138" s="6">
        <v>430.0</v>
      </c>
      <c r="D138" s="14">
        <v>20.5</v>
      </c>
      <c r="E138" s="5">
        <v>1.0</v>
      </c>
      <c r="F138" s="10" t="s">
        <v>6717</v>
      </c>
      <c r="G138" s="14">
        <f t="shared" si="10"/>
        <v>0</v>
      </c>
      <c r="H138" s="23" t="s">
        <v>6718</v>
      </c>
      <c r="I138" s="5" t="s">
        <v>6719</v>
      </c>
      <c r="J138" s="5" t="s">
        <v>6720</v>
      </c>
    </row>
    <row r="139">
      <c r="A139" s="5" t="s">
        <v>6372</v>
      </c>
      <c r="B139" s="6">
        <v>1967.0</v>
      </c>
      <c r="C139" s="6">
        <v>510.0</v>
      </c>
      <c r="D139" s="14">
        <v>15.0</v>
      </c>
      <c r="E139" s="20"/>
      <c r="F139" s="17"/>
      <c r="G139" s="14">
        <f t="shared" si="10"/>
        <v>15</v>
      </c>
      <c r="H139" s="23" t="s">
        <v>6721</v>
      </c>
      <c r="I139" s="5" t="s">
        <v>6722</v>
      </c>
      <c r="J139" s="5" t="s">
        <v>6723</v>
      </c>
    </row>
    <row r="140">
      <c r="A140" s="5" t="s">
        <v>6405</v>
      </c>
      <c r="B140" s="6">
        <v>1967.0</v>
      </c>
      <c r="C140" s="6">
        <v>560.0</v>
      </c>
      <c r="D140" s="14">
        <v>56.0</v>
      </c>
      <c r="E140" s="20"/>
      <c r="F140" s="17"/>
      <c r="G140" s="14">
        <f t="shared" si="10"/>
        <v>56</v>
      </c>
      <c r="H140" s="23" t="s">
        <v>6724</v>
      </c>
      <c r="I140" s="5" t="s">
        <v>6725</v>
      </c>
      <c r="J140" s="5" t="s">
        <v>6726</v>
      </c>
    </row>
    <row r="141">
      <c r="A141" s="5" t="s">
        <v>6593</v>
      </c>
      <c r="B141" s="6">
        <v>1968.0</v>
      </c>
      <c r="C141" s="6">
        <v>165.0</v>
      </c>
      <c r="D141" s="14">
        <v>3.0</v>
      </c>
      <c r="E141" s="15"/>
      <c r="F141" s="15"/>
      <c r="G141" s="14">
        <f t="shared" si="10"/>
        <v>3</v>
      </c>
      <c r="H141" s="23" t="s">
        <v>6727</v>
      </c>
      <c r="I141" s="5" t="s">
        <v>6728</v>
      </c>
      <c r="J141" s="5" t="s">
        <v>6729</v>
      </c>
    </row>
    <row r="142">
      <c r="A142" s="5" t="s">
        <v>6436</v>
      </c>
      <c r="B142" s="6">
        <v>1968.0</v>
      </c>
      <c r="C142" s="6">
        <v>200.0</v>
      </c>
      <c r="D142" s="14">
        <v>3.0</v>
      </c>
      <c r="E142" s="5">
        <v>1.0</v>
      </c>
      <c r="F142" s="10" t="s">
        <v>6730</v>
      </c>
      <c r="G142" s="14">
        <f t="shared" si="10"/>
        <v>0</v>
      </c>
      <c r="H142" s="23" t="s">
        <v>6731</v>
      </c>
      <c r="I142" s="5" t="s">
        <v>6732</v>
      </c>
      <c r="J142" s="5" t="s">
        <v>6733</v>
      </c>
    </row>
    <row r="143">
      <c r="A143" s="5" t="s">
        <v>6405</v>
      </c>
      <c r="B143" s="6">
        <v>1968.0</v>
      </c>
      <c r="C143" s="6">
        <v>215.0</v>
      </c>
      <c r="D143" s="14">
        <v>1.25</v>
      </c>
      <c r="E143" s="5">
        <v>1.0</v>
      </c>
      <c r="F143" s="10" t="s">
        <v>6734</v>
      </c>
      <c r="G143" s="14">
        <f t="shared" si="10"/>
        <v>0</v>
      </c>
      <c r="H143" s="23" t="s">
        <v>6735</v>
      </c>
      <c r="I143" s="5" t="s">
        <v>6736</v>
      </c>
      <c r="J143" s="5" t="s">
        <v>6737</v>
      </c>
    </row>
    <row r="144">
      <c r="A144" s="5" t="s">
        <v>6618</v>
      </c>
      <c r="B144" s="6">
        <v>1968.0</v>
      </c>
      <c r="C144" s="6">
        <v>230.0</v>
      </c>
      <c r="D144" s="14">
        <v>24.0</v>
      </c>
      <c r="E144" s="20"/>
      <c r="F144" s="17"/>
      <c r="G144" s="14">
        <f t="shared" si="10"/>
        <v>24</v>
      </c>
      <c r="H144" s="23" t="s">
        <v>6738</v>
      </c>
      <c r="I144" s="5" t="s">
        <v>6739</v>
      </c>
      <c r="J144" s="5" t="s">
        <v>6740</v>
      </c>
    </row>
    <row r="145">
      <c r="A145" s="5" t="s">
        <v>6518</v>
      </c>
      <c r="B145" s="6">
        <v>1968.0</v>
      </c>
      <c r="C145" s="6">
        <v>235.0</v>
      </c>
      <c r="D145" s="14">
        <v>1.5</v>
      </c>
      <c r="E145" s="5">
        <v>1.0</v>
      </c>
      <c r="F145" s="10" t="s">
        <v>6741</v>
      </c>
      <c r="G145" s="14">
        <f t="shared" si="10"/>
        <v>0</v>
      </c>
      <c r="H145" s="23" t="s">
        <v>6742</v>
      </c>
      <c r="I145" s="5" t="s">
        <v>6743</v>
      </c>
      <c r="J145" s="5" t="s">
        <v>6744</v>
      </c>
    </row>
    <row r="146">
      <c r="A146" s="5" t="s">
        <v>6372</v>
      </c>
      <c r="B146" s="6">
        <v>1968.0</v>
      </c>
      <c r="C146" s="6">
        <v>390.0</v>
      </c>
      <c r="D146" s="14">
        <v>2.5</v>
      </c>
      <c r="E146" s="5">
        <v>1.0</v>
      </c>
      <c r="F146" s="10" t="s">
        <v>6745</v>
      </c>
      <c r="G146" s="14">
        <f t="shared" si="10"/>
        <v>0</v>
      </c>
      <c r="H146" s="23" t="s">
        <v>6746</v>
      </c>
      <c r="I146" s="5" t="s">
        <v>6747</v>
      </c>
      <c r="J146" s="5" t="s">
        <v>6748</v>
      </c>
    </row>
    <row r="147">
      <c r="A147" s="5" t="s">
        <v>6491</v>
      </c>
      <c r="B147" s="6">
        <v>1968.0</v>
      </c>
      <c r="C147" s="6">
        <v>450.0</v>
      </c>
      <c r="D147" s="14">
        <v>3.5</v>
      </c>
      <c r="E147" s="15"/>
      <c r="F147" s="15"/>
      <c r="G147" s="14">
        <f t="shared" si="10"/>
        <v>3.5</v>
      </c>
      <c r="H147" s="23" t="s">
        <v>6749</v>
      </c>
      <c r="I147" s="5" t="s">
        <v>6750</v>
      </c>
      <c r="J147" s="5" t="s">
        <v>6751</v>
      </c>
    </row>
    <row r="148">
      <c r="A148" s="5" t="s">
        <v>6618</v>
      </c>
      <c r="B148" s="6">
        <v>1969.0</v>
      </c>
      <c r="C148" s="6">
        <v>120.0</v>
      </c>
      <c r="D148" s="14">
        <v>15.5</v>
      </c>
      <c r="E148" s="5">
        <v>1.0</v>
      </c>
      <c r="F148" s="10" t="s">
        <v>6752</v>
      </c>
      <c r="G148" s="14">
        <f t="shared" si="10"/>
        <v>0</v>
      </c>
      <c r="H148" s="23" t="s">
        <v>6753</v>
      </c>
      <c r="I148" s="5" t="s">
        <v>6754</v>
      </c>
      <c r="J148" s="5" t="s">
        <v>6755</v>
      </c>
    </row>
    <row r="149">
      <c r="A149" s="5" t="s">
        <v>6405</v>
      </c>
      <c r="B149" s="6">
        <v>1969.0</v>
      </c>
      <c r="C149" s="6">
        <v>175.0</v>
      </c>
      <c r="D149" s="14">
        <v>2.5</v>
      </c>
      <c r="E149" s="5">
        <v>1.0</v>
      </c>
      <c r="F149" s="10" t="s">
        <v>6756</v>
      </c>
      <c r="G149" s="14">
        <f t="shared" si="10"/>
        <v>0</v>
      </c>
      <c r="H149" s="23" t="s">
        <v>6757</v>
      </c>
      <c r="I149" s="5" t="s">
        <v>6758</v>
      </c>
      <c r="J149" s="5" t="s">
        <v>6759</v>
      </c>
    </row>
    <row r="150">
      <c r="A150" s="5" t="s">
        <v>6491</v>
      </c>
      <c r="B150" s="6">
        <v>1969.0</v>
      </c>
      <c r="C150" s="6">
        <v>290.0</v>
      </c>
      <c r="D150" s="14">
        <v>7.99</v>
      </c>
      <c r="E150" s="15"/>
      <c r="F150" s="15"/>
      <c r="G150" s="14">
        <f t="shared" si="10"/>
        <v>7.99</v>
      </c>
      <c r="H150" s="23" t="s">
        <v>6760</v>
      </c>
      <c r="I150" s="5" t="s">
        <v>6761</v>
      </c>
      <c r="J150" s="5" t="s">
        <v>6762</v>
      </c>
    </row>
    <row r="151">
      <c r="A151" s="5" t="s">
        <v>6372</v>
      </c>
      <c r="B151" s="6">
        <v>1969.0</v>
      </c>
      <c r="C151" s="6">
        <v>335.0</v>
      </c>
      <c r="D151" s="14">
        <v>4.0</v>
      </c>
      <c r="E151" s="20"/>
      <c r="F151" s="17"/>
      <c r="G151" s="14">
        <f t="shared" si="10"/>
        <v>4</v>
      </c>
      <c r="H151" s="23" t="s">
        <v>6763</v>
      </c>
      <c r="I151" s="5" t="s">
        <v>6764</v>
      </c>
      <c r="J151" s="5" t="s">
        <v>6765</v>
      </c>
    </row>
    <row r="152">
      <c r="A152" s="5" t="s">
        <v>6436</v>
      </c>
      <c r="B152" s="6">
        <v>1969.0</v>
      </c>
      <c r="C152" s="6">
        <v>385.0</v>
      </c>
      <c r="D152" s="14">
        <v>1.75</v>
      </c>
      <c r="E152" s="5">
        <v>1.0</v>
      </c>
      <c r="F152" s="10" t="s">
        <v>6766</v>
      </c>
      <c r="G152" s="14">
        <f t="shared" si="10"/>
        <v>0</v>
      </c>
      <c r="H152" s="23" t="s">
        <v>6767</v>
      </c>
      <c r="I152" s="5" t="s">
        <v>6768</v>
      </c>
      <c r="J152" s="5" t="s">
        <v>6769</v>
      </c>
    </row>
    <row r="153">
      <c r="A153" s="5" t="s">
        <v>6518</v>
      </c>
      <c r="B153" s="6">
        <v>1969.0</v>
      </c>
      <c r="C153" s="6">
        <v>570.0</v>
      </c>
      <c r="D153" s="14">
        <v>5.0</v>
      </c>
      <c r="E153" s="5">
        <v>1.0</v>
      </c>
      <c r="F153" s="10" t="s">
        <v>6770</v>
      </c>
      <c r="G153" s="14">
        <f t="shared" si="10"/>
        <v>0</v>
      </c>
      <c r="H153" s="23" t="s">
        <v>6771</v>
      </c>
      <c r="I153" s="5" t="s">
        <v>6772</v>
      </c>
      <c r="J153" s="5" t="s">
        <v>6773</v>
      </c>
    </row>
    <row r="154">
      <c r="A154" s="5" t="s">
        <v>6593</v>
      </c>
      <c r="B154" s="6">
        <v>1969.0</v>
      </c>
      <c r="C154" s="6">
        <v>600.0</v>
      </c>
      <c r="D154" s="14">
        <v>10.01</v>
      </c>
      <c r="E154" s="15"/>
      <c r="F154" s="15"/>
      <c r="G154" s="14">
        <f t="shared" si="10"/>
        <v>10.01</v>
      </c>
      <c r="H154" s="23" t="s">
        <v>6774</v>
      </c>
      <c r="I154" s="5" t="s">
        <v>6775</v>
      </c>
      <c r="J154" s="5" t="s">
        <v>6776</v>
      </c>
    </row>
    <row r="155">
      <c r="A155" s="5" t="s">
        <v>6491</v>
      </c>
      <c r="B155" s="6">
        <v>1970.0</v>
      </c>
      <c r="C155" s="6">
        <v>75.0</v>
      </c>
      <c r="D155" s="14">
        <v>0.3</v>
      </c>
      <c r="E155" s="15"/>
      <c r="F155" s="15"/>
      <c r="G155" s="14">
        <f t="shared" si="10"/>
        <v>0.3</v>
      </c>
      <c r="H155" s="23" t="s">
        <v>6777</v>
      </c>
      <c r="I155" s="5" t="s">
        <v>6778</v>
      </c>
      <c r="J155" s="5" t="s">
        <v>6779</v>
      </c>
    </row>
    <row r="156">
      <c r="A156" s="5" t="s">
        <v>6405</v>
      </c>
      <c r="B156" s="6">
        <v>1970.0</v>
      </c>
      <c r="C156" s="6">
        <v>403.0</v>
      </c>
      <c r="D156" s="14">
        <v>2.0</v>
      </c>
      <c r="E156" s="5">
        <v>1.0</v>
      </c>
      <c r="F156" s="10" t="s">
        <v>6780</v>
      </c>
      <c r="G156" s="14">
        <f t="shared" si="10"/>
        <v>0</v>
      </c>
      <c r="H156" s="23" t="s">
        <v>6781</v>
      </c>
      <c r="I156" s="5" t="s">
        <v>6782</v>
      </c>
      <c r="J156" s="5" t="s">
        <v>6783</v>
      </c>
    </row>
    <row r="157">
      <c r="A157" s="5" t="s">
        <v>6372</v>
      </c>
      <c r="B157" s="6">
        <v>1970.0</v>
      </c>
      <c r="C157" s="6">
        <v>440.0</v>
      </c>
      <c r="D157" s="14">
        <v>1.5</v>
      </c>
      <c r="E157" s="5">
        <v>1.0</v>
      </c>
      <c r="F157" s="10" t="s">
        <v>6784</v>
      </c>
      <c r="G157" s="14">
        <f t="shared" si="10"/>
        <v>0</v>
      </c>
      <c r="H157" s="23" t="s">
        <v>6785</v>
      </c>
      <c r="I157" s="5" t="s">
        <v>6786</v>
      </c>
      <c r="J157" s="5" t="s">
        <v>6787</v>
      </c>
    </row>
    <row r="158">
      <c r="A158" s="5" t="s">
        <v>6593</v>
      </c>
      <c r="B158" s="6">
        <v>1970.0</v>
      </c>
      <c r="C158" s="6">
        <v>510.0</v>
      </c>
      <c r="D158" s="14">
        <v>3.8</v>
      </c>
      <c r="E158" s="15"/>
      <c r="F158" s="15"/>
      <c r="G158" s="14">
        <f t="shared" si="10"/>
        <v>3.8</v>
      </c>
      <c r="H158" s="23" t="s">
        <v>6788</v>
      </c>
      <c r="I158" s="5" t="s">
        <v>6789</v>
      </c>
      <c r="J158" s="5" t="s">
        <v>6790</v>
      </c>
    </row>
    <row r="159">
      <c r="A159" s="5" t="s">
        <v>6436</v>
      </c>
      <c r="B159" s="6">
        <v>1970.0</v>
      </c>
      <c r="C159" s="6">
        <v>555.0</v>
      </c>
      <c r="D159" s="14">
        <v>10.0</v>
      </c>
      <c r="E159" s="5">
        <v>1.0</v>
      </c>
      <c r="F159" s="10" t="s">
        <v>6791</v>
      </c>
      <c r="G159" s="14">
        <f t="shared" si="10"/>
        <v>0</v>
      </c>
      <c r="H159" s="23" t="s">
        <v>6792</v>
      </c>
      <c r="I159" s="5" t="s">
        <v>6793</v>
      </c>
      <c r="J159" s="5" t="s">
        <v>6794</v>
      </c>
    </row>
    <row r="160">
      <c r="A160" s="5" t="s">
        <v>6618</v>
      </c>
      <c r="B160" s="6">
        <v>1970.0</v>
      </c>
      <c r="C160" s="6">
        <v>580.0</v>
      </c>
      <c r="D160" s="14">
        <v>42.0</v>
      </c>
      <c r="E160" s="5">
        <v>1.0</v>
      </c>
      <c r="F160" s="10" t="s">
        <v>6795</v>
      </c>
      <c r="G160" s="14">
        <f t="shared" si="10"/>
        <v>0</v>
      </c>
      <c r="H160" s="23" t="s">
        <v>6796</v>
      </c>
      <c r="I160" s="5" t="s">
        <v>6797</v>
      </c>
      <c r="J160" s="5" t="s">
        <v>6798</v>
      </c>
    </row>
    <row r="161">
      <c r="A161" s="5" t="s">
        <v>6518</v>
      </c>
      <c r="B161" s="6">
        <v>1970.0</v>
      </c>
      <c r="C161" s="6">
        <v>670.0</v>
      </c>
      <c r="D161" s="14">
        <v>10.17</v>
      </c>
      <c r="E161" s="20"/>
      <c r="F161" s="17"/>
      <c r="G161" s="14">
        <f t="shared" si="10"/>
        <v>10.17</v>
      </c>
      <c r="H161" s="23" t="s">
        <v>6799</v>
      </c>
      <c r="I161" s="5" t="s">
        <v>6800</v>
      </c>
      <c r="J161" s="5" t="s">
        <v>6801</v>
      </c>
    </row>
    <row r="162">
      <c r="A162" s="5" t="s">
        <v>6618</v>
      </c>
      <c r="B162" s="6">
        <v>1971.0</v>
      </c>
      <c r="C162" s="6">
        <v>100.0</v>
      </c>
      <c r="D162" s="14">
        <v>9.0</v>
      </c>
      <c r="E162" s="5">
        <v>1.0</v>
      </c>
      <c r="F162" s="10" t="s">
        <v>6802</v>
      </c>
      <c r="G162" s="14">
        <f t="shared" si="10"/>
        <v>0</v>
      </c>
      <c r="H162" s="23" t="s">
        <v>6803</v>
      </c>
      <c r="I162" s="5" t="s">
        <v>6804</v>
      </c>
      <c r="J162" s="5" t="s">
        <v>6805</v>
      </c>
    </row>
    <row r="163">
      <c r="A163" s="5" t="s">
        <v>6372</v>
      </c>
      <c r="B163" s="6">
        <v>1971.0</v>
      </c>
      <c r="C163" s="6">
        <v>110.0</v>
      </c>
      <c r="D163" s="14">
        <v>1.25</v>
      </c>
      <c r="E163" s="5">
        <v>1.0</v>
      </c>
      <c r="F163" s="10" t="s">
        <v>6806</v>
      </c>
      <c r="G163" s="14">
        <f t="shared" si="10"/>
        <v>0</v>
      </c>
      <c r="H163" s="23" t="s">
        <v>6807</v>
      </c>
      <c r="I163" s="5" t="s">
        <v>6808</v>
      </c>
      <c r="J163" s="5" t="s">
        <v>6809</v>
      </c>
    </row>
    <row r="164">
      <c r="A164" s="5" t="s">
        <v>6810</v>
      </c>
      <c r="B164" s="6">
        <v>1971.0</v>
      </c>
      <c r="C164" s="6">
        <v>117.0</v>
      </c>
      <c r="D164" s="14">
        <v>5.0</v>
      </c>
      <c r="E164" s="5">
        <v>1.0</v>
      </c>
      <c r="F164" s="10" t="s">
        <v>6811</v>
      </c>
      <c r="G164" s="14">
        <f t="shared" si="10"/>
        <v>0</v>
      </c>
      <c r="H164" s="23" t="s">
        <v>6812</v>
      </c>
      <c r="I164" s="5" t="s">
        <v>6813</v>
      </c>
      <c r="J164" s="5" t="s">
        <v>6814</v>
      </c>
    </row>
    <row r="165">
      <c r="A165" s="5" t="s">
        <v>6518</v>
      </c>
      <c r="B165" s="6">
        <v>1971.0</v>
      </c>
      <c r="C165" s="6">
        <v>220.0</v>
      </c>
      <c r="D165" s="14">
        <v>2.0</v>
      </c>
      <c r="E165" s="5">
        <v>1.0</v>
      </c>
      <c r="F165" s="10" t="s">
        <v>6815</v>
      </c>
      <c r="G165" s="14">
        <f t="shared" si="10"/>
        <v>0</v>
      </c>
      <c r="H165" s="23" t="s">
        <v>6816</v>
      </c>
      <c r="I165" s="5" t="s">
        <v>6817</v>
      </c>
      <c r="J165" s="5" t="s">
        <v>6818</v>
      </c>
    </row>
    <row r="166">
      <c r="A166" s="5" t="s">
        <v>6491</v>
      </c>
      <c r="B166" s="6">
        <v>1971.0</v>
      </c>
      <c r="C166" s="6">
        <v>245.0</v>
      </c>
      <c r="D166" s="14">
        <v>0.93</v>
      </c>
      <c r="E166" s="15"/>
      <c r="F166" s="15"/>
      <c r="G166" s="14">
        <f t="shared" si="10"/>
        <v>0.93</v>
      </c>
      <c r="H166" s="23" t="s">
        <v>6819</v>
      </c>
      <c r="I166" s="5" t="s">
        <v>6820</v>
      </c>
      <c r="J166" s="5" t="s">
        <v>6821</v>
      </c>
    </row>
    <row r="167">
      <c r="A167" s="5" t="s">
        <v>6593</v>
      </c>
      <c r="B167" s="6">
        <v>1971.0</v>
      </c>
      <c r="C167" s="6">
        <v>290.0</v>
      </c>
      <c r="D167" s="14">
        <v>3.0</v>
      </c>
      <c r="E167" s="15"/>
      <c r="F167" s="15"/>
      <c r="G167" s="14">
        <f t="shared" si="10"/>
        <v>3</v>
      </c>
      <c r="H167" s="23" t="s">
        <v>6822</v>
      </c>
      <c r="I167" s="5" t="s">
        <v>6823</v>
      </c>
      <c r="J167" s="5" t="s">
        <v>6824</v>
      </c>
    </row>
    <row r="168">
      <c r="A168" s="5" t="s">
        <v>6825</v>
      </c>
      <c r="B168" s="6">
        <v>1971.0</v>
      </c>
      <c r="C168" s="6">
        <v>341.0</v>
      </c>
      <c r="D168" s="14">
        <v>7.5</v>
      </c>
      <c r="E168" s="5">
        <v>1.0</v>
      </c>
      <c r="F168" s="10" t="s">
        <v>6826</v>
      </c>
      <c r="G168" s="14">
        <f t="shared" si="10"/>
        <v>0</v>
      </c>
      <c r="H168" s="23" t="s">
        <v>6827</v>
      </c>
      <c r="I168" s="5" t="s">
        <v>6828</v>
      </c>
      <c r="J168" s="5" t="s">
        <v>6829</v>
      </c>
    </row>
    <row r="169">
      <c r="A169" s="5" t="s">
        <v>6405</v>
      </c>
      <c r="B169" s="6">
        <v>1971.0</v>
      </c>
      <c r="C169" s="6">
        <v>574.0</v>
      </c>
      <c r="D169" s="14">
        <v>2.25</v>
      </c>
      <c r="E169" s="5">
        <v>1.0</v>
      </c>
      <c r="F169" s="10" t="s">
        <v>6830</v>
      </c>
      <c r="G169" s="14">
        <f t="shared" si="10"/>
        <v>0</v>
      </c>
      <c r="H169" s="23" t="s">
        <v>6831</v>
      </c>
      <c r="I169" s="5" t="s">
        <v>6832</v>
      </c>
      <c r="J169" s="5" t="s">
        <v>6833</v>
      </c>
    </row>
    <row r="170">
      <c r="A170" s="5" t="s">
        <v>6436</v>
      </c>
      <c r="B170" s="6">
        <v>1971.0</v>
      </c>
      <c r="C170" s="6">
        <v>605.0</v>
      </c>
      <c r="D170" s="14">
        <v>2.0</v>
      </c>
      <c r="E170" s="5">
        <v>1.0</v>
      </c>
      <c r="F170" s="10" t="s">
        <v>6834</v>
      </c>
      <c r="G170" s="14">
        <f t="shared" si="10"/>
        <v>0</v>
      </c>
      <c r="H170" s="23" t="s">
        <v>6835</v>
      </c>
      <c r="I170" s="5" t="s">
        <v>6836</v>
      </c>
      <c r="J170" s="5" t="s">
        <v>6837</v>
      </c>
    </row>
    <row r="171">
      <c r="A171" s="5" t="s">
        <v>6810</v>
      </c>
      <c r="B171" s="6">
        <v>1972.0</v>
      </c>
      <c r="C171" s="6">
        <v>154.0</v>
      </c>
      <c r="D171" s="14">
        <v>1.0</v>
      </c>
      <c r="E171" s="5">
        <v>1.0</v>
      </c>
      <c r="F171" s="10" t="s">
        <v>6838</v>
      </c>
      <c r="G171" s="14">
        <f t="shared" si="10"/>
        <v>0</v>
      </c>
      <c r="H171" s="23" t="s">
        <v>6839</v>
      </c>
      <c r="I171" s="5" t="s">
        <v>6840</v>
      </c>
      <c r="J171" s="5" t="s">
        <v>6841</v>
      </c>
    </row>
    <row r="172">
      <c r="A172" s="5" t="s">
        <v>6436</v>
      </c>
      <c r="B172" s="6">
        <v>1972.0</v>
      </c>
      <c r="C172" s="6">
        <v>195.0</v>
      </c>
      <c r="D172" s="14">
        <v>4.0</v>
      </c>
      <c r="E172" s="5">
        <v>1.0</v>
      </c>
      <c r="F172" s="10" t="s">
        <v>6842</v>
      </c>
      <c r="G172" s="14">
        <f t="shared" si="10"/>
        <v>0</v>
      </c>
      <c r="H172" s="23" t="s">
        <v>6843</v>
      </c>
      <c r="I172" s="5" t="s">
        <v>6844</v>
      </c>
      <c r="J172" s="5" t="s">
        <v>6845</v>
      </c>
    </row>
    <row r="173">
      <c r="A173" s="5" t="s">
        <v>6593</v>
      </c>
      <c r="B173" s="6">
        <v>1972.0</v>
      </c>
      <c r="C173" s="6">
        <v>400.0</v>
      </c>
      <c r="D173" s="14">
        <v>0.75</v>
      </c>
      <c r="E173" s="15"/>
      <c r="F173" s="15"/>
      <c r="G173" s="14">
        <f t="shared" si="10"/>
        <v>0.75</v>
      </c>
      <c r="H173" s="23" t="s">
        <v>6846</v>
      </c>
      <c r="I173" s="5" t="s">
        <v>6847</v>
      </c>
      <c r="J173" s="5" t="s">
        <v>6848</v>
      </c>
    </row>
    <row r="174">
      <c r="A174" s="5" t="s">
        <v>6518</v>
      </c>
      <c r="B174" s="6">
        <v>1972.0</v>
      </c>
      <c r="C174" s="6">
        <v>555.0</v>
      </c>
      <c r="D174" s="14">
        <v>4.84</v>
      </c>
      <c r="E174" s="5">
        <v>1.0</v>
      </c>
      <c r="F174" s="10" t="s">
        <v>6849</v>
      </c>
      <c r="G174" s="14">
        <f t="shared" si="10"/>
        <v>0</v>
      </c>
      <c r="H174" s="23" t="s">
        <v>6850</v>
      </c>
      <c r="I174" s="5" t="s">
        <v>6851</v>
      </c>
      <c r="J174" s="5" t="s">
        <v>6852</v>
      </c>
    </row>
    <row r="175">
      <c r="A175" s="5" t="s">
        <v>6618</v>
      </c>
      <c r="B175" s="6">
        <v>1972.0</v>
      </c>
      <c r="C175" s="6">
        <v>559.0</v>
      </c>
      <c r="D175" s="14">
        <v>14.99</v>
      </c>
      <c r="E175" s="5">
        <v>1.0</v>
      </c>
      <c r="F175" s="10" t="s">
        <v>6853</v>
      </c>
      <c r="G175" s="14">
        <f t="shared" si="10"/>
        <v>0</v>
      </c>
      <c r="H175" s="23" t="s">
        <v>6854</v>
      </c>
      <c r="I175" s="5" t="s">
        <v>6855</v>
      </c>
      <c r="J175" s="5" t="s">
        <v>6856</v>
      </c>
    </row>
    <row r="176">
      <c r="A176" s="5" t="s">
        <v>6825</v>
      </c>
      <c r="B176" s="6">
        <v>1972.0</v>
      </c>
      <c r="C176" s="6">
        <v>686.0</v>
      </c>
      <c r="D176" s="14">
        <v>23.49</v>
      </c>
      <c r="E176" s="5">
        <v>1.0</v>
      </c>
      <c r="F176" s="10" t="s">
        <v>6857</v>
      </c>
      <c r="G176" s="14">
        <f t="shared" si="10"/>
        <v>0</v>
      </c>
      <c r="H176" s="23" t="s">
        <v>6858</v>
      </c>
      <c r="I176" s="5" t="s">
        <v>6859</v>
      </c>
      <c r="J176" s="5" t="s">
        <v>6860</v>
      </c>
    </row>
    <row r="177">
      <c r="A177" s="5" t="s">
        <v>6491</v>
      </c>
      <c r="B177" s="6">
        <v>1972.0</v>
      </c>
      <c r="C177" s="6">
        <v>709.0</v>
      </c>
      <c r="D177" s="14">
        <v>19.01</v>
      </c>
      <c r="E177" s="15"/>
      <c r="F177" s="15"/>
      <c r="G177" s="14">
        <f t="shared" si="10"/>
        <v>19.01</v>
      </c>
      <c r="H177" s="23" t="s">
        <v>6861</v>
      </c>
      <c r="I177" s="5" t="s">
        <v>6862</v>
      </c>
      <c r="J177" s="5" t="s">
        <v>6863</v>
      </c>
    </row>
    <row r="178">
      <c r="A178" s="5" t="s">
        <v>6372</v>
      </c>
      <c r="B178" s="6">
        <v>1972.0</v>
      </c>
      <c r="C178" s="6">
        <v>760.0</v>
      </c>
      <c r="D178" s="14">
        <v>16.0</v>
      </c>
      <c r="E178" s="20"/>
      <c r="F178" s="17"/>
      <c r="G178" s="14">
        <f t="shared" si="10"/>
        <v>16</v>
      </c>
      <c r="H178" s="23" t="s">
        <v>6864</v>
      </c>
      <c r="I178" s="5" t="s">
        <v>6865</v>
      </c>
      <c r="J178" s="5" t="s">
        <v>6866</v>
      </c>
    </row>
    <row r="179">
      <c r="A179" s="5" t="s">
        <v>6593</v>
      </c>
      <c r="B179" s="6">
        <v>1973.0</v>
      </c>
      <c r="C179" s="6">
        <v>80.0</v>
      </c>
      <c r="D179" s="14">
        <v>1.0</v>
      </c>
      <c r="E179" s="15"/>
      <c r="F179" s="15"/>
      <c r="G179" s="14">
        <f t="shared" si="10"/>
        <v>1</v>
      </c>
      <c r="H179" s="23" t="s">
        <v>6867</v>
      </c>
      <c r="I179" s="5" t="s">
        <v>6868</v>
      </c>
      <c r="J179" s="5" t="s">
        <v>6869</v>
      </c>
    </row>
    <row r="180">
      <c r="A180" s="5" t="s">
        <v>6810</v>
      </c>
      <c r="B180" s="6">
        <v>1973.0</v>
      </c>
      <c r="C180" s="6">
        <v>85.0</v>
      </c>
      <c r="D180" s="14">
        <v>0.9</v>
      </c>
      <c r="E180" s="5">
        <v>1.0</v>
      </c>
      <c r="F180" s="10" t="s">
        <v>6870</v>
      </c>
      <c r="G180" s="14">
        <f t="shared" si="10"/>
        <v>0</v>
      </c>
      <c r="H180" s="23" t="s">
        <v>6871</v>
      </c>
      <c r="I180" s="5" t="s">
        <v>6872</v>
      </c>
      <c r="J180" s="5" t="s">
        <v>6873</v>
      </c>
    </row>
    <row r="181">
      <c r="A181" s="5" t="s">
        <v>6518</v>
      </c>
      <c r="B181" s="6">
        <v>1973.0</v>
      </c>
      <c r="C181" s="6">
        <v>115.0</v>
      </c>
      <c r="D181" s="14">
        <v>0.75</v>
      </c>
      <c r="E181" s="5">
        <v>1.0</v>
      </c>
      <c r="F181" s="10" t="s">
        <v>6874</v>
      </c>
      <c r="G181" s="14">
        <f t="shared" si="10"/>
        <v>0</v>
      </c>
      <c r="H181" s="23" t="s">
        <v>6875</v>
      </c>
      <c r="I181" s="5" t="s">
        <v>6876</v>
      </c>
      <c r="J181" s="5" t="s">
        <v>6877</v>
      </c>
    </row>
    <row r="182">
      <c r="A182" s="5" t="s">
        <v>6618</v>
      </c>
      <c r="B182" s="6">
        <v>1973.0</v>
      </c>
      <c r="C182" s="6">
        <v>130.0</v>
      </c>
      <c r="D182" s="14">
        <v>29.0</v>
      </c>
      <c r="E182" s="5">
        <v>1.0</v>
      </c>
      <c r="F182" s="9" t="s">
        <v>1161</v>
      </c>
      <c r="G182" s="14">
        <f t="shared" si="10"/>
        <v>0</v>
      </c>
      <c r="H182" s="23" t="s">
        <v>6878</v>
      </c>
      <c r="I182" s="5" t="s">
        <v>6879</v>
      </c>
      <c r="J182" s="5" t="s">
        <v>6880</v>
      </c>
    </row>
    <row r="183">
      <c r="A183" s="5" t="s">
        <v>6825</v>
      </c>
      <c r="B183" s="6">
        <v>1973.0</v>
      </c>
      <c r="C183" s="6">
        <v>213.0</v>
      </c>
      <c r="D183" s="14">
        <v>2.5</v>
      </c>
      <c r="E183" s="5">
        <v>1.0</v>
      </c>
      <c r="F183" s="10" t="s">
        <v>6881</v>
      </c>
      <c r="G183" s="14">
        <f t="shared" si="10"/>
        <v>0</v>
      </c>
      <c r="H183" s="23" t="s">
        <v>6882</v>
      </c>
      <c r="I183" s="5" t="s">
        <v>6883</v>
      </c>
      <c r="J183" s="5" t="s">
        <v>6884</v>
      </c>
    </row>
    <row r="184">
      <c r="A184" s="5" t="s">
        <v>6491</v>
      </c>
      <c r="B184" s="6">
        <v>1973.0</v>
      </c>
      <c r="C184" s="6">
        <v>530.0</v>
      </c>
      <c r="D184" s="14">
        <v>5.33</v>
      </c>
      <c r="E184" s="15"/>
      <c r="F184" s="15"/>
      <c r="G184" s="14">
        <f t="shared" si="10"/>
        <v>5.33</v>
      </c>
      <c r="H184" s="23" t="s">
        <v>6885</v>
      </c>
      <c r="I184" s="5" t="s">
        <v>6886</v>
      </c>
      <c r="J184" s="5" t="s">
        <v>6887</v>
      </c>
    </row>
    <row r="185">
      <c r="A185" s="5" t="s">
        <v>6436</v>
      </c>
      <c r="B185" s="6">
        <v>1973.0</v>
      </c>
      <c r="C185" s="6">
        <v>545.0</v>
      </c>
      <c r="D185" s="14">
        <v>3.25</v>
      </c>
      <c r="E185" s="5">
        <v>1.0</v>
      </c>
      <c r="F185" s="10" t="s">
        <v>6888</v>
      </c>
      <c r="G185" s="14">
        <f t="shared" si="10"/>
        <v>0</v>
      </c>
      <c r="H185" s="23" t="s">
        <v>6889</v>
      </c>
      <c r="I185" s="5" t="s">
        <v>6890</v>
      </c>
      <c r="J185" s="5" t="s">
        <v>6891</v>
      </c>
    </row>
    <row r="186">
      <c r="A186" s="5" t="s">
        <v>6892</v>
      </c>
      <c r="B186" s="6">
        <v>1973.0</v>
      </c>
      <c r="C186" s="6">
        <v>614.0</v>
      </c>
      <c r="D186" s="14">
        <v>14.0</v>
      </c>
      <c r="E186" s="5">
        <v>1.0</v>
      </c>
      <c r="F186" s="9" t="s">
        <v>1161</v>
      </c>
      <c r="G186" s="14">
        <f t="shared" si="10"/>
        <v>0</v>
      </c>
      <c r="H186" s="23" t="s">
        <v>6893</v>
      </c>
      <c r="I186" s="5" t="s">
        <v>6894</v>
      </c>
      <c r="J186" s="5" t="s">
        <v>6895</v>
      </c>
    </row>
    <row r="187">
      <c r="A187" s="5" t="s">
        <v>6436</v>
      </c>
      <c r="B187" s="6">
        <v>1974.0</v>
      </c>
      <c r="C187" s="6">
        <v>83.0</v>
      </c>
      <c r="D187" s="14">
        <v>1.5</v>
      </c>
      <c r="E187" s="5">
        <v>1.0</v>
      </c>
      <c r="F187" s="9" t="s">
        <v>1161</v>
      </c>
      <c r="G187" s="14">
        <f t="shared" si="10"/>
        <v>0</v>
      </c>
      <c r="H187" s="23" t="s">
        <v>6896</v>
      </c>
      <c r="I187" s="5" t="s">
        <v>6897</v>
      </c>
      <c r="J187" s="5" t="s">
        <v>6898</v>
      </c>
    </row>
    <row r="188">
      <c r="A188" s="5" t="s">
        <v>6593</v>
      </c>
      <c r="B188" s="6">
        <v>1974.0</v>
      </c>
      <c r="C188" s="6">
        <v>190.0</v>
      </c>
      <c r="D188" s="14">
        <v>0.77</v>
      </c>
      <c r="E188" s="15"/>
      <c r="F188" s="15"/>
      <c r="G188" s="14">
        <f t="shared" si="10"/>
        <v>0.77</v>
      </c>
      <c r="H188" s="23" t="s">
        <v>6899</v>
      </c>
      <c r="I188" s="5" t="s">
        <v>6900</v>
      </c>
      <c r="J188" s="5" t="s">
        <v>6901</v>
      </c>
    </row>
    <row r="189">
      <c r="A189" s="5" t="s">
        <v>6902</v>
      </c>
      <c r="B189" s="6">
        <v>1974.0</v>
      </c>
      <c r="C189" s="6">
        <v>252.0</v>
      </c>
      <c r="D189" s="14">
        <v>8.0</v>
      </c>
      <c r="E189" s="5">
        <v>1.0</v>
      </c>
      <c r="F189" s="10" t="s">
        <v>6903</v>
      </c>
      <c r="G189" s="14">
        <f t="shared" si="10"/>
        <v>0</v>
      </c>
      <c r="H189" s="23" t="s">
        <v>6904</v>
      </c>
      <c r="I189" s="5" t="s">
        <v>6905</v>
      </c>
      <c r="J189" s="5" t="s">
        <v>6906</v>
      </c>
    </row>
    <row r="190">
      <c r="A190" s="5" t="s">
        <v>6810</v>
      </c>
      <c r="B190" s="6">
        <v>1974.0</v>
      </c>
      <c r="C190" s="6">
        <v>260.0</v>
      </c>
      <c r="D190" s="14">
        <v>1.25</v>
      </c>
      <c r="E190" s="5">
        <v>1.0</v>
      </c>
      <c r="F190" s="9" t="s">
        <v>1369</v>
      </c>
      <c r="G190" s="14">
        <f t="shared" si="10"/>
        <v>0</v>
      </c>
      <c r="H190" s="23" t="s">
        <v>6907</v>
      </c>
      <c r="I190" s="5" t="s">
        <v>6908</v>
      </c>
      <c r="J190" s="5" t="s">
        <v>6909</v>
      </c>
    </row>
    <row r="191">
      <c r="A191" s="5" t="s">
        <v>6518</v>
      </c>
      <c r="B191" s="6">
        <v>1974.0</v>
      </c>
      <c r="C191" s="6">
        <v>270.0</v>
      </c>
      <c r="D191" s="14">
        <v>1.43</v>
      </c>
      <c r="E191" s="5">
        <v>1.0</v>
      </c>
      <c r="F191" s="9" t="s">
        <v>1369</v>
      </c>
      <c r="G191" s="14">
        <f t="shared" si="10"/>
        <v>0</v>
      </c>
      <c r="H191" s="23" t="s">
        <v>6910</v>
      </c>
      <c r="I191" s="5" t="s">
        <v>6911</v>
      </c>
      <c r="J191" s="5" t="s">
        <v>6912</v>
      </c>
    </row>
    <row r="192">
      <c r="A192" s="5" t="s">
        <v>6618</v>
      </c>
      <c r="B192" s="6">
        <v>1974.0</v>
      </c>
      <c r="C192" s="6">
        <v>300.0</v>
      </c>
      <c r="D192" s="14">
        <v>15.0</v>
      </c>
      <c r="E192" s="5">
        <v>1.0</v>
      </c>
      <c r="F192" s="9" t="s">
        <v>1161</v>
      </c>
      <c r="G192" s="14">
        <f t="shared" si="10"/>
        <v>0</v>
      </c>
      <c r="H192" s="23" t="s">
        <v>6913</v>
      </c>
      <c r="I192" s="5" t="s">
        <v>6914</v>
      </c>
      <c r="J192" s="5" t="s">
        <v>6915</v>
      </c>
    </row>
    <row r="193">
      <c r="A193" s="5" t="s">
        <v>6892</v>
      </c>
      <c r="B193" s="6">
        <v>1974.0</v>
      </c>
      <c r="C193" s="6">
        <v>351.0</v>
      </c>
      <c r="D193" s="14">
        <v>1.5</v>
      </c>
      <c r="E193" s="5">
        <v>1.0</v>
      </c>
      <c r="F193" s="10" t="s">
        <v>6916</v>
      </c>
      <c r="G193" s="14">
        <f t="shared" si="10"/>
        <v>0</v>
      </c>
      <c r="H193" s="23" t="s">
        <v>6917</v>
      </c>
      <c r="I193" s="5" t="s">
        <v>6918</v>
      </c>
      <c r="J193" s="5" t="s">
        <v>6919</v>
      </c>
    </row>
    <row r="194">
      <c r="A194" s="5" t="s">
        <v>6491</v>
      </c>
      <c r="B194" s="6">
        <v>1974.0</v>
      </c>
      <c r="C194" s="6">
        <v>440.0</v>
      </c>
      <c r="D194" s="14">
        <v>0.5</v>
      </c>
      <c r="E194" s="15"/>
      <c r="F194" s="15"/>
      <c r="G194" s="14">
        <f t="shared" si="10"/>
        <v>0.5</v>
      </c>
      <c r="H194" s="23" t="s">
        <v>6920</v>
      </c>
      <c r="I194" s="5" t="s">
        <v>6921</v>
      </c>
      <c r="J194" s="5" t="s">
        <v>6922</v>
      </c>
    </row>
    <row r="195">
      <c r="A195" s="5" t="s">
        <v>6825</v>
      </c>
      <c r="B195" s="6">
        <v>1974.0</v>
      </c>
      <c r="C195" s="6">
        <v>575.0</v>
      </c>
      <c r="D195" s="14">
        <v>1.5</v>
      </c>
      <c r="E195" s="5">
        <v>1.0</v>
      </c>
      <c r="F195" s="9" t="s">
        <v>1369</v>
      </c>
      <c r="G195" s="14">
        <f t="shared" si="10"/>
        <v>0</v>
      </c>
      <c r="H195" s="23" t="s">
        <v>6923</v>
      </c>
      <c r="I195" s="5" t="s">
        <v>6924</v>
      </c>
      <c r="J195" s="5" t="s">
        <v>6925</v>
      </c>
    </row>
    <row r="196">
      <c r="A196" s="5" t="s">
        <v>6902</v>
      </c>
      <c r="B196" s="6">
        <v>1975.0</v>
      </c>
      <c r="C196" s="6">
        <v>29.0</v>
      </c>
      <c r="D196" s="14">
        <v>2.25</v>
      </c>
      <c r="E196" s="5">
        <v>1.0</v>
      </c>
      <c r="F196" s="9" t="s">
        <v>1650</v>
      </c>
      <c r="G196" s="14">
        <f t="shared" si="10"/>
        <v>0</v>
      </c>
      <c r="H196" s="23" t="s">
        <v>6926</v>
      </c>
      <c r="I196" s="5" t="s">
        <v>6927</v>
      </c>
      <c r="J196" s="5" t="s">
        <v>6928</v>
      </c>
    </row>
    <row r="197">
      <c r="A197" s="5" t="s">
        <v>6518</v>
      </c>
      <c r="B197" s="6">
        <v>1975.0</v>
      </c>
      <c r="C197" s="6">
        <v>35.0</v>
      </c>
      <c r="D197" s="14">
        <v>0.6</v>
      </c>
      <c r="E197" s="5">
        <v>1.0</v>
      </c>
      <c r="F197" s="10" t="s">
        <v>6929</v>
      </c>
      <c r="G197" s="14">
        <f t="shared" si="10"/>
        <v>0</v>
      </c>
      <c r="H197" s="23" t="s">
        <v>6930</v>
      </c>
      <c r="I197" s="5" t="s">
        <v>6931</v>
      </c>
      <c r="J197" s="5" t="s">
        <v>6932</v>
      </c>
    </row>
    <row r="198">
      <c r="A198" s="5" t="s">
        <v>6810</v>
      </c>
      <c r="B198" s="6">
        <v>1975.0</v>
      </c>
      <c r="C198" s="6">
        <v>75.0</v>
      </c>
      <c r="D198" s="14">
        <v>1.0</v>
      </c>
      <c r="E198" s="5">
        <v>1.0</v>
      </c>
      <c r="F198" s="9" t="s">
        <v>1369</v>
      </c>
      <c r="G198" s="14">
        <f t="shared" si="10"/>
        <v>0</v>
      </c>
      <c r="H198" s="23" t="s">
        <v>6933</v>
      </c>
      <c r="I198" s="5" t="s">
        <v>6934</v>
      </c>
      <c r="J198" s="5" t="s">
        <v>6935</v>
      </c>
    </row>
    <row r="199">
      <c r="A199" s="5" t="s">
        <v>6825</v>
      </c>
      <c r="B199" s="6">
        <v>1975.0</v>
      </c>
      <c r="C199" s="6">
        <v>140.0</v>
      </c>
      <c r="D199" s="14">
        <v>2.5</v>
      </c>
      <c r="E199" s="5">
        <v>1.0</v>
      </c>
      <c r="F199" s="9" t="s">
        <v>1369</v>
      </c>
      <c r="G199" s="14">
        <f t="shared" si="10"/>
        <v>0</v>
      </c>
      <c r="H199" s="23" t="s">
        <v>6936</v>
      </c>
      <c r="I199" s="5" t="s">
        <v>6937</v>
      </c>
      <c r="J199" s="5" t="s">
        <v>6938</v>
      </c>
    </row>
    <row r="200">
      <c r="A200" s="5" t="s">
        <v>6491</v>
      </c>
      <c r="B200" s="6">
        <v>1975.0</v>
      </c>
      <c r="C200" s="6">
        <v>243.0</v>
      </c>
      <c r="D200" s="14">
        <v>1.22</v>
      </c>
      <c r="E200" s="15"/>
      <c r="F200" s="15"/>
      <c r="G200" s="14">
        <f t="shared" si="10"/>
        <v>1.22</v>
      </c>
      <c r="H200" s="23" t="s">
        <v>6939</v>
      </c>
      <c r="I200" s="5" t="s">
        <v>6940</v>
      </c>
      <c r="J200" s="5" t="s">
        <v>6941</v>
      </c>
    </row>
    <row r="201">
      <c r="A201" s="5" t="s">
        <v>6892</v>
      </c>
      <c r="B201" s="6">
        <v>1975.0</v>
      </c>
      <c r="C201" s="6">
        <v>255.0</v>
      </c>
      <c r="D201" s="14">
        <v>1.2</v>
      </c>
      <c r="E201" s="5">
        <v>1.0</v>
      </c>
      <c r="F201" s="10" t="s">
        <v>6942</v>
      </c>
      <c r="G201" s="14">
        <f t="shared" si="10"/>
        <v>0</v>
      </c>
      <c r="H201" s="23" t="s">
        <v>6943</v>
      </c>
      <c r="I201" s="5" t="s">
        <v>6944</v>
      </c>
      <c r="J201" s="5" t="s">
        <v>6945</v>
      </c>
    </row>
    <row r="202">
      <c r="A202" s="5" t="s">
        <v>6618</v>
      </c>
      <c r="B202" s="6">
        <v>1975.0</v>
      </c>
      <c r="C202" s="6">
        <v>320.0</v>
      </c>
      <c r="D202" s="14">
        <v>14.99</v>
      </c>
      <c r="E202" s="5">
        <v>1.0</v>
      </c>
      <c r="F202" s="10" t="s">
        <v>6946</v>
      </c>
      <c r="G202" s="14">
        <f t="shared" si="10"/>
        <v>0</v>
      </c>
      <c r="H202" s="23" t="s">
        <v>6947</v>
      </c>
      <c r="I202" s="5" t="s">
        <v>6948</v>
      </c>
      <c r="J202" s="5" t="s">
        <v>6949</v>
      </c>
    </row>
    <row r="203">
      <c r="A203" s="5" t="s">
        <v>6593</v>
      </c>
      <c r="B203" s="6">
        <v>1975.0</v>
      </c>
      <c r="C203" s="6">
        <v>325.0</v>
      </c>
      <c r="D203" s="14">
        <v>1.0</v>
      </c>
      <c r="E203" s="15"/>
      <c r="F203" s="15"/>
      <c r="G203" s="14">
        <f t="shared" si="10"/>
        <v>1</v>
      </c>
      <c r="H203" s="23" t="s">
        <v>6950</v>
      </c>
      <c r="I203" s="5" t="s">
        <v>6951</v>
      </c>
      <c r="J203" s="5" t="s">
        <v>6952</v>
      </c>
    </row>
    <row r="204">
      <c r="A204" s="5" t="s">
        <v>6593</v>
      </c>
      <c r="B204" s="6">
        <v>1976.0</v>
      </c>
      <c r="C204" s="6">
        <v>35.0</v>
      </c>
      <c r="D204" s="14">
        <v>0.66</v>
      </c>
      <c r="E204" s="15"/>
      <c r="F204" s="15"/>
      <c r="G204" s="14">
        <f t="shared" si="10"/>
        <v>0.66</v>
      </c>
      <c r="H204" s="23" t="s">
        <v>6953</v>
      </c>
      <c r="I204" s="5" t="s">
        <v>6954</v>
      </c>
      <c r="J204" s="5" t="s">
        <v>6955</v>
      </c>
    </row>
    <row r="205">
      <c r="A205" s="5" t="s">
        <v>6491</v>
      </c>
      <c r="B205" s="6">
        <v>1976.0</v>
      </c>
      <c r="C205" s="6">
        <v>80.0</v>
      </c>
      <c r="D205" s="14">
        <v>0.4</v>
      </c>
      <c r="E205" s="15"/>
      <c r="F205" s="15"/>
      <c r="G205" s="14">
        <f t="shared" si="10"/>
        <v>0.4</v>
      </c>
      <c r="H205" s="23" t="s">
        <v>6956</v>
      </c>
      <c r="I205" s="5" t="s">
        <v>6957</v>
      </c>
      <c r="J205" s="5" t="s">
        <v>6958</v>
      </c>
    </row>
    <row r="206">
      <c r="A206" s="5" t="s">
        <v>6825</v>
      </c>
      <c r="B206" s="6">
        <v>1976.0</v>
      </c>
      <c r="C206" s="6">
        <v>150.0</v>
      </c>
      <c r="D206" s="14">
        <v>2.0</v>
      </c>
      <c r="E206" s="5">
        <v>1.0</v>
      </c>
      <c r="F206" s="9" t="s">
        <v>1369</v>
      </c>
      <c r="G206" s="14">
        <f t="shared" si="10"/>
        <v>0</v>
      </c>
      <c r="H206" s="23" t="s">
        <v>6959</v>
      </c>
      <c r="I206" s="5" t="s">
        <v>6960</v>
      </c>
      <c r="J206" s="5" t="s">
        <v>6961</v>
      </c>
    </row>
    <row r="207">
      <c r="A207" s="5" t="s">
        <v>6902</v>
      </c>
      <c r="B207" s="6">
        <v>1976.0</v>
      </c>
      <c r="C207" s="6">
        <v>185.0</v>
      </c>
      <c r="D207" s="14">
        <v>0.75</v>
      </c>
      <c r="E207" s="5">
        <v>1.0</v>
      </c>
      <c r="F207" s="9" t="s">
        <v>1369</v>
      </c>
      <c r="G207" s="14">
        <f t="shared" si="10"/>
        <v>0</v>
      </c>
      <c r="H207" s="23" t="s">
        <v>6962</v>
      </c>
      <c r="I207" s="5" t="s">
        <v>6963</v>
      </c>
      <c r="J207" s="5" t="s">
        <v>6964</v>
      </c>
    </row>
    <row r="208">
      <c r="A208" s="5" t="s">
        <v>6618</v>
      </c>
      <c r="B208" s="6">
        <v>1976.0</v>
      </c>
      <c r="C208" s="6">
        <v>240.0</v>
      </c>
      <c r="D208" s="14">
        <v>8.0</v>
      </c>
      <c r="E208" s="5">
        <v>1.0</v>
      </c>
      <c r="F208" s="9" t="s">
        <v>1377</v>
      </c>
      <c r="G208" s="14">
        <f t="shared" si="10"/>
        <v>0</v>
      </c>
      <c r="H208" s="23" t="s">
        <v>6965</v>
      </c>
      <c r="I208" s="5" t="s">
        <v>6966</v>
      </c>
      <c r="J208" s="5" t="s">
        <v>6967</v>
      </c>
    </row>
    <row r="209">
      <c r="A209" s="5" t="s">
        <v>6810</v>
      </c>
      <c r="B209" s="6">
        <v>1976.0</v>
      </c>
      <c r="C209" s="6">
        <v>290.0</v>
      </c>
      <c r="D209" s="14">
        <v>0.79</v>
      </c>
      <c r="E209" s="5">
        <v>1.0</v>
      </c>
      <c r="F209" s="9" t="s">
        <v>1369</v>
      </c>
      <c r="G209" s="14">
        <f t="shared" si="10"/>
        <v>0</v>
      </c>
      <c r="H209" s="23" t="s">
        <v>6968</v>
      </c>
      <c r="I209" s="5" t="s">
        <v>6969</v>
      </c>
      <c r="J209" s="5" t="s">
        <v>6970</v>
      </c>
    </row>
    <row r="210">
      <c r="A210" s="5" t="s">
        <v>6892</v>
      </c>
      <c r="B210" s="6">
        <v>1976.0</v>
      </c>
      <c r="C210" s="6">
        <v>575.0</v>
      </c>
      <c r="D210" s="14">
        <v>0.79</v>
      </c>
      <c r="E210" s="5">
        <v>1.0</v>
      </c>
      <c r="F210" s="9" t="s">
        <v>1377</v>
      </c>
      <c r="G210" s="14">
        <f t="shared" si="10"/>
        <v>0</v>
      </c>
      <c r="H210" s="23" t="s">
        <v>6971</v>
      </c>
      <c r="I210" s="5" t="s">
        <v>6972</v>
      </c>
      <c r="J210" s="5" t="s">
        <v>6973</v>
      </c>
    </row>
    <row r="211">
      <c r="A211" s="5" t="s">
        <v>6892</v>
      </c>
      <c r="B211" s="6">
        <v>1977.0</v>
      </c>
      <c r="C211" s="6">
        <v>25.0</v>
      </c>
      <c r="D211" s="14">
        <v>1.55</v>
      </c>
      <c r="E211" s="5">
        <v>1.0</v>
      </c>
      <c r="F211" s="9" t="s">
        <v>1369</v>
      </c>
      <c r="G211" s="14">
        <f t="shared" si="10"/>
        <v>0</v>
      </c>
      <c r="H211" s="23" t="s">
        <v>6974</v>
      </c>
      <c r="I211" s="5" t="s">
        <v>6975</v>
      </c>
      <c r="J211" s="5" t="s">
        <v>6976</v>
      </c>
    </row>
    <row r="212">
      <c r="A212" s="5" t="s">
        <v>6902</v>
      </c>
      <c r="B212" s="6">
        <v>1977.0</v>
      </c>
      <c r="C212" s="6">
        <v>270.0</v>
      </c>
      <c r="D212" s="14">
        <v>1.1</v>
      </c>
      <c r="E212" s="5">
        <v>1.0</v>
      </c>
      <c r="F212" s="9" t="s">
        <v>1369</v>
      </c>
      <c r="G212" s="14">
        <f t="shared" si="10"/>
        <v>0</v>
      </c>
      <c r="H212" s="23" t="s">
        <v>6977</v>
      </c>
      <c r="I212" s="5" t="s">
        <v>6978</v>
      </c>
      <c r="J212" s="5" t="s">
        <v>6979</v>
      </c>
    </row>
    <row r="213">
      <c r="A213" s="5" t="s">
        <v>6825</v>
      </c>
      <c r="B213" s="6">
        <v>1977.0</v>
      </c>
      <c r="C213" s="6">
        <v>400.0</v>
      </c>
      <c r="D213" s="14">
        <v>1.25</v>
      </c>
      <c r="E213" s="5">
        <v>1.0</v>
      </c>
      <c r="F213" s="10" t="s">
        <v>6980</v>
      </c>
      <c r="G213" s="14">
        <f t="shared" si="10"/>
        <v>0</v>
      </c>
      <c r="H213" s="23" t="s">
        <v>6981</v>
      </c>
      <c r="I213" s="5" t="s">
        <v>6982</v>
      </c>
      <c r="J213" s="5" t="s">
        <v>6983</v>
      </c>
    </row>
    <row r="214">
      <c r="A214" s="5" t="s">
        <v>6618</v>
      </c>
      <c r="B214" s="6">
        <v>1977.0</v>
      </c>
      <c r="C214" s="6">
        <v>450.0</v>
      </c>
      <c r="D214" s="14">
        <v>10.0</v>
      </c>
      <c r="E214" s="5">
        <v>1.0</v>
      </c>
      <c r="F214" s="10" t="s">
        <v>6984</v>
      </c>
      <c r="G214" s="14">
        <f t="shared" si="10"/>
        <v>0</v>
      </c>
      <c r="H214" s="23" t="s">
        <v>6985</v>
      </c>
      <c r="I214" s="5" t="s">
        <v>6986</v>
      </c>
      <c r="J214" s="5" t="s">
        <v>6987</v>
      </c>
    </row>
    <row r="215">
      <c r="A215" s="5" t="s">
        <v>6810</v>
      </c>
      <c r="B215" s="6">
        <v>1977.0</v>
      </c>
      <c r="C215" s="6">
        <v>470.0</v>
      </c>
      <c r="D215" s="14">
        <v>0.43</v>
      </c>
      <c r="E215" s="5">
        <v>1.0</v>
      </c>
      <c r="F215" s="9" t="s">
        <v>1369</v>
      </c>
      <c r="G215" s="14">
        <f t="shared" si="10"/>
        <v>0</v>
      </c>
      <c r="H215" s="23" t="s">
        <v>6988</v>
      </c>
      <c r="I215" s="5" t="s">
        <v>6989</v>
      </c>
      <c r="J215" s="5" t="s">
        <v>6990</v>
      </c>
    </row>
    <row r="216">
      <c r="A216" s="5" t="s">
        <v>6991</v>
      </c>
      <c r="B216" s="6">
        <v>1977.0</v>
      </c>
      <c r="C216" s="6">
        <v>476.0</v>
      </c>
      <c r="D216" s="14">
        <v>10.0</v>
      </c>
      <c r="E216" s="5">
        <v>1.0</v>
      </c>
      <c r="F216" s="9" t="s">
        <v>1369</v>
      </c>
      <c r="G216" s="14">
        <f t="shared" si="10"/>
        <v>0</v>
      </c>
      <c r="H216" s="23" t="s">
        <v>6992</v>
      </c>
      <c r="I216" s="5" t="s">
        <v>6993</v>
      </c>
      <c r="J216" s="5" t="s">
        <v>6994</v>
      </c>
    </row>
    <row r="217">
      <c r="A217" s="5" t="s">
        <v>6491</v>
      </c>
      <c r="B217" s="6">
        <v>1977.0</v>
      </c>
      <c r="C217" s="6">
        <v>638.0</v>
      </c>
      <c r="D217" s="14">
        <v>0.22</v>
      </c>
      <c r="E217" s="15"/>
      <c r="F217" s="15"/>
      <c r="G217" s="14">
        <f t="shared" si="10"/>
        <v>0.22</v>
      </c>
      <c r="H217" s="23" t="s">
        <v>6995</v>
      </c>
      <c r="I217" s="5" t="s">
        <v>6996</v>
      </c>
      <c r="J217" s="5" t="s">
        <v>6997</v>
      </c>
    </row>
    <row r="218">
      <c r="A218" s="5" t="s">
        <v>6618</v>
      </c>
      <c r="B218" s="6">
        <v>1978.0</v>
      </c>
      <c r="C218" s="6">
        <v>20.0</v>
      </c>
      <c r="D218" s="14">
        <v>4.0</v>
      </c>
      <c r="E218" s="5">
        <v>1.0</v>
      </c>
      <c r="F218" s="9" t="s">
        <v>1505</v>
      </c>
      <c r="G218" s="14">
        <f t="shared" si="10"/>
        <v>0</v>
      </c>
      <c r="H218" s="23" t="s">
        <v>6998</v>
      </c>
      <c r="I218" s="5" t="s">
        <v>6999</v>
      </c>
      <c r="J218" s="5" t="s">
        <v>7000</v>
      </c>
    </row>
    <row r="219">
      <c r="A219" s="5" t="s">
        <v>6825</v>
      </c>
      <c r="B219" s="6">
        <v>1978.0</v>
      </c>
      <c r="C219" s="6">
        <v>350.0</v>
      </c>
      <c r="D219" s="14">
        <v>2.0</v>
      </c>
      <c r="E219" s="5">
        <v>1.0</v>
      </c>
      <c r="F219" s="9" t="s">
        <v>1369</v>
      </c>
      <c r="G219" s="14">
        <f t="shared" si="10"/>
        <v>0</v>
      </c>
      <c r="H219" s="23" t="s">
        <v>7001</v>
      </c>
      <c r="I219" s="5" t="s">
        <v>7002</v>
      </c>
      <c r="J219" s="5" t="s">
        <v>7003</v>
      </c>
    </row>
    <row r="220">
      <c r="A220" s="5" t="s">
        <v>6810</v>
      </c>
      <c r="B220" s="6">
        <v>1978.0</v>
      </c>
      <c r="C220" s="6">
        <v>380.0</v>
      </c>
      <c r="D220" s="14">
        <v>2.03</v>
      </c>
      <c r="E220" s="5">
        <v>1.0</v>
      </c>
      <c r="F220" s="9" t="s">
        <v>1369</v>
      </c>
      <c r="G220" s="14">
        <f t="shared" si="10"/>
        <v>0</v>
      </c>
      <c r="H220" s="23" t="s">
        <v>7004</v>
      </c>
      <c r="I220" s="5" t="s">
        <v>7005</v>
      </c>
      <c r="J220" s="5" t="s">
        <v>7006</v>
      </c>
    </row>
    <row r="221">
      <c r="A221" s="5" t="s">
        <v>6902</v>
      </c>
      <c r="B221" s="6">
        <v>1978.0</v>
      </c>
      <c r="C221" s="6">
        <v>560.0</v>
      </c>
      <c r="D221" s="14">
        <v>1.25</v>
      </c>
      <c r="E221" s="5">
        <v>1.0</v>
      </c>
      <c r="F221" s="9" t="s">
        <v>1369</v>
      </c>
      <c r="G221" s="14">
        <f t="shared" si="10"/>
        <v>0</v>
      </c>
      <c r="H221" s="23" t="s">
        <v>7007</v>
      </c>
      <c r="I221" s="5" t="s">
        <v>7008</v>
      </c>
      <c r="J221" s="5" t="s">
        <v>7009</v>
      </c>
    </row>
    <row r="222">
      <c r="A222" s="5" t="s">
        <v>6892</v>
      </c>
      <c r="B222" s="6">
        <v>1978.0</v>
      </c>
      <c r="C222" s="6">
        <v>695.0</v>
      </c>
      <c r="D222" s="14">
        <v>2.12</v>
      </c>
      <c r="E222" s="5">
        <v>1.0</v>
      </c>
      <c r="F222" s="9" t="s">
        <v>1369</v>
      </c>
      <c r="G222" s="14">
        <f t="shared" si="10"/>
        <v>0</v>
      </c>
      <c r="H222" s="23" t="s">
        <v>7010</v>
      </c>
      <c r="I222" s="5" t="s">
        <v>7011</v>
      </c>
      <c r="J222" s="5" t="s">
        <v>7012</v>
      </c>
    </row>
    <row r="223">
      <c r="A223" s="5" t="s">
        <v>7013</v>
      </c>
      <c r="B223" s="6">
        <v>1978.0</v>
      </c>
      <c r="C223" s="6">
        <v>703.0</v>
      </c>
      <c r="D223" s="14">
        <v>7.0</v>
      </c>
      <c r="E223" s="5">
        <v>1.0</v>
      </c>
      <c r="F223" s="9" t="s">
        <v>1369</v>
      </c>
      <c r="G223" s="14">
        <f t="shared" si="10"/>
        <v>0</v>
      </c>
      <c r="H223" s="23" t="s">
        <v>7014</v>
      </c>
      <c r="I223" s="5" t="s">
        <v>7015</v>
      </c>
      <c r="J223" s="5" t="s">
        <v>7016</v>
      </c>
    </row>
    <row r="224">
      <c r="A224" s="5" t="s">
        <v>7017</v>
      </c>
      <c r="B224" s="6">
        <v>1978.0</v>
      </c>
      <c r="C224" s="6">
        <v>707.0</v>
      </c>
      <c r="D224" s="14">
        <v>31.0</v>
      </c>
      <c r="E224" s="5">
        <v>1.0</v>
      </c>
      <c r="F224" s="10" t="s">
        <v>1553</v>
      </c>
      <c r="G224" s="14">
        <f t="shared" si="10"/>
        <v>0</v>
      </c>
      <c r="H224" s="23" t="s">
        <v>7018</v>
      </c>
      <c r="I224" s="5" t="s">
        <v>1555</v>
      </c>
      <c r="J224" s="5" t="s">
        <v>1556</v>
      </c>
    </row>
    <row r="225">
      <c r="A225" s="5" t="s">
        <v>6991</v>
      </c>
      <c r="B225" s="6">
        <v>1978.0</v>
      </c>
      <c r="C225" s="6">
        <v>708.0</v>
      </c>
      <c r="D225" s="14">
        <v>1.5</v>
      </c>
      <c r="E225" s="5">
        <v>1.0</v>
      </c>
      <c r="F225" s="9" t="s">
        <v>1505</v>
      </c>
      <c r="G225" s="14">
        <f t="shared" si="10"/>
        <v>0</v>
      </c>
      <c r="H225" s="23" t="s">
        <v>7019</v>
      </c>
      <c r="I225" s="5" t="s">
        <v>7020</v>
      </c>
      <c r="J225" s="5" t="s">
        <v>7021</v>
      </c>
    </row>
    <row r="226">
      <c r="A226" s="5" t="s">
        <v>6491</v>
      </c>
      <c r="B226" s="6">
        <v>1978.0</v>
      </c>
      <c r="C226" s="6">
        <v>715.0</v>
      </c>
      <c r="D226" s="14">
        <v>0.2</v>
      </c>
      <c r="E226" s="15"/>
      <c r="F226" s="15"/>
      <c r="G226" s="14">
        <f t="shared" si="10"/>
        <v>0.2</v>
      </c>
      <c r="H226" s="23" t="s">
        <v>7022</v>
      </c>
      <c r="I226" s="5" t="s">
        <v>7023</v>
      </c>
      <c r="J226" s="5" t="s">
        <v>7024</v>
      </c>
    </row>
    <row r="227">
      <c r="A227" s="5" t="s">
        <v>6991</v>
      </c>
      <c r="B227" s="6">
        <v>1979.0</v>
      </c>
      <c r="C227" s="6">
        <v>39.0</v>
      </c>
      <c r="D227" s="14">
        <v>3.0</v>
      </c>
      <c r="E227" s="5">
        <v>1.0</v>
      </c>
      <c r="F227" s="9" t="s">
        <v>1505</v>
      </c>
      <c r="G227" s="14">
        <f t="shared" si="10"/>
        <v>0</v>
      </c>
      <c r="H227" s="23" t="s">
        <v>7025</v>
      </c>
      <c r="I227" s="5" t="s">
        <v>7026</v>
      </c>
      <c r="J227" s="5" t="s">
        <v>7027</v>
      </c>
    </row>
    <row r="228">
      <c r="A228" s="5" t="s">
        <v>6825</v>
      </c>
      <c r="B228" s="6">
        <v>1979.0</v>
      </c>
      <c r="C228" s="6">
        <v>50.0</v>
      </c>
      <c r="D228" s="14">
        <v>1.25</v>
      </c>
      <c r="E228" s="5">
        <v>1.0</v>
      </c>
      <c r="F228" s="9" t="s">
        <v>1369</v>
      </c>
      <c r="G228" s="14">
        <f t="shared" si="10"/>
        <v>0</v>
      </c>
      <c r="H228" s="23" t="s">
        <v>7028</v>
      </c>
      <c r="I228" s="5" t="s">
        <v>7029</v>
      </c>
      <c r="J228" s="5" t="s">
        <v>7030</v>
      </c>
    </row>
    <row r="229">
      <c r="A229" s="5" t="s">
        <v>6491</v>
      </c>
      <c r="B229" s="6">
        <v>1979.0</v>
      </c>
      <c r="C229" s="6">
        <v>136.0</v>
      </c>
      <c r="D229" s="14">
        <v>0.45</v>
      </c>
      <c r="E229" s="15"/>
      <c r="F229" s="15"/>
      <c r="G229" s="14">
        <f t="shared" si="10"/>
        <v>0.45</v>
      </c>
      <c r="H229" s="23" t="s">
        <v>7031</v>
      </c>
      <c r="I229" s="5" t="s">
        <v>7032</v>
      </c>
      <c r="J229" s="5" t="s">
        <v>7033</v>
      </c>
    </row>
    <row r="230">
      <c r="A230" s="5" t="s">
        <v>6892</v>
      </c>
      <c r="B230" s="6">
        <v>1979.0</v>
      </c>
      <c r="C230" s="6">
        <v>155.0</v>
      </c>
      <c r="D230" s="14">
        <v>1.5</v>
      </c>
      <c r="E230" s="5">
        <v>1.0</v>
      </c>
      <c r="F230" s="10" t="s">
        <v>185</v>
      </c>
      <c r="G230" s="14">
        <f t="shared" si="10"/>
        <v>0</v>
      </c>
      <c r="H230" s="23" t="s">
        <v>7034</v>
      </c>
      <c r="I230" s="5" t="s">
        <v>7035</v>
      </c>
      <c r="J230" s="5" t="s">
        <v>7036</v>
      </c>
    </row>
    <row r="231">
      <c r="A231" s="5" t="s">
        <v>7013</v>
      </c>
      <c r="B231" s="6">
        <v>1979.0</v>
      </c>
      <c r="C231" s="6">
        <v>251.0</v>
      </c>
      <c r="D231" s="14">
        <v>1.75</v>
      </c>
      <c r="E231" s="5">
        <v>1.0</v>
      </c>
      <c r="F231" s="10" t="s">
        <v>185</v>
      </c>
      <c r="G231" s="14">
        <f t="shared" si="10"/>
        <v>0</v>
      </c>
      <c r="H231" s="23" t="s">
        <v>7037</v>
      </c>
      <c r="I231" s="5" t="s">
        <v>7038</v>
      </c>
      <c r="J231" s="5" t="s">
        <v>7039</v>
      </c>
    </row>
    <row r="232">
      <c r="A232" s="5" t="s">
        <v>7017</v>
      </c>
      <c r="B232" s="6">
        <v>1979.0</v>
      </c>
      <c r="C232" s="6">
        <v>358.0</v>
      </c>
      <c r="D232" s="14">
        <v>1.75</v>
      </c>
      <c r="E232" s="5">
        <v>1.0</v>
      </c>
      <c r="F232" s="9" t="s">
        <v>1369</v>
      </c>
      <c r="G232" s="14">
        <f t="shared" si="10"/>
        <v>0</v>
      </c>
      <c r="H232" s="23" t="s">
        <v>7040</v>
      </c>
      <c r="I232" s="5" t="s">
        <v>7041</v>
      </c>
      <c r="J232" s="5" t="s">
        <v>7042</v>
      </c>
    </row>
    <row r="233">
      <c r="A233" s="5" t="s">
        <v>6902</v>
      </c>
      <c r="B233" s="6">
        <v>1979.0</v>
      </c>
      <c r="C233" s="6">
        <v>430.0</v>
      </c>
      <c r="D233" s="14">
        <v>0.3</v>
      </c>
      <c r="E233" s="5">
        <v>1.0</v>
      </c>
      <c r="F233" s="10" t="s">
        <v>185</v>
      </c>
      <c r="G233" s="14">
        <f t="shared" si="10"/>
        <v>0</v>
      </c>
      <c r="H233" s="23" t="s">
        <v>7043</v>
      </c>
      <c r="I233" s="5" t="s">
        <v>7044</v>
      </c>
      <c r="J233" s="5" t="s">
        <v>7045</v>
      </c>
    </row>
    <row r="234">
      <c r="A234" s="5" t="s">
        <v>6810</v>
      </c>
      <c r="B234" s="6">
        <v>1979.0</v>
      </c>
      <c r="C234" s="6">
        <v>510.0</v>
      </c>
      <c r="D234" s="14">
        <v>0.73</v>
      </c>
      <c r="E234" s="5">
        <v>1.0</v>
      </c>
      <c r="F234" s="9" t="s">
        <v>1505</v>
      </c>
      <c r="G234" s="14">
        <f t="shared" si="10"/>
        <v>0</v>
      </c>
      <c r="H234" s="23" t="s">
        <v>7046</v>
      </c>
      <c r="I234" s="5" t="s">
        <v>7047</v>
      </c>
      <c r="J234" s="5" t="s">
        <v>7048</v>
      </c>
    </row>
    <row r="235">
      <c r="A235" s="5" t="s">
        <v>6618</v>
      </c>
      <c r="B235" s="6">
        <v>1979.0</v>
      </c>
      <c r="C235" s="6">
        <v>650.0</v>
      </c>
      <c r="D235" s="14">
        <v>6.0</v>
      </c>
      <c r="E235" s="5">
        <v>1.0</v>
      </c>
      <c r="F235" s="9" t="s">
        <v>1505</v>
      </c>
      <c r="G235" s="14">
        <f t="shared" si="10"/>
        <v>0</v>
      </c>
      <c r="H235" s="23" t="s">
        <v>7049</v>
      </c>
      <c r="I235" s="5" t="s">
        <v>7050</v>
      </c>
      <c r="J235" s="5" t="s">
        <v>7051</v>
      </c>
    </row>
    <row r="236">
      <c r="A236" s="5" t="s">
        <v>6810</v>
      </c>
      <c r="B236" s="6">
        <v>1980.0</v>
      </c>
      <c r="C236" s="6">
        <v>85.0</v>
      </c>
      <c r="D236" s="14">
        <v>0.55</v>
      </c>
      <c r="E236" s="5">
        <v>1.0</v>
      </c>
      <c r="F236" s="9" t="s">
        <v>1369</v>
      </c>
      <c r="G236" s="14">
        <f t="shared" si="10"/>
        <v>0</v>
      </c>
      <c r="H236" s="23" t="s">
        <v>7052</v>
      </c>
      <c r="I236" s="5" t="s">
        <v>7053</v>
      </c>
      <c r="J236" s="5" t="s">
        <v>7054</v>
      </c>
    </row>
    <row r="237">
      <c r="A237" s="5" t="s">
        <v>7017</v>
      </c>
      <c r="B237" s="6">
        <v>1980.0</v>
      </c>
      <c r="C237" s="6">
        <v>232.0</v>
      </c>
      <c r="D237" s="14">
        <v>1.2</v>
      </c>
      <c r="E237" s="5">
        <v>1.0</v>
      </c>
      <c r="F237" s="9" t="s">
        <v>1627</v>
      </c>
      <c r="G237" s="14">
        <f t="shared" si="10"/>
        <v>0</v>
      </c>
      <c r="H237" s="23" t="s">
        <v>7055</v>
      </c>
      <c r="I237" s="5" t="s">
        <v>7056</v>
      </c>
      <c r="J237" s="5" t="s">
        <v>7057</v>
      </c>
    </row>
    <row r="238">
      <c r="A238" s="5" t="s">
        <v>6491</v>
      </c>
      <c r="B238" s="6">
        <v>1980.0</v>
      </c>
      <c r="C238" s="6">
        <v>250.0</v>
      </c>
      <c r="D238" s="14">
        <v>0.18</v>
      </c>
      <c r="E238" s="15"/>
      <c r="F238" s="15"/>
      <c r="G238" s="14">
        <f t="shared" si="10"/>
        <v>0.18</v>
      </c>
      <c r="H238" s="23" t="s">
        <v>7058</v>
      </c>
      <c r="I238" s="5" t="s">
        <v>7059</v>
      </c>
      <c r="J238" s="5" t="s">
        <v>7060</v>
      </c>
    </row>
    <row r="239">
      <c r="A239" s="5" t="s">
        <v>6991</v>
      </c>
      <c r="B239" s="6">
        <v>1980.0</v>
      </c>
      <c r="C239" s="6">
        <v>274.0</v>
      </c>
      <c r="D239" s="14">
        <v>2.24</v>
      </c>
      <c r="E239" s="5">
        <v>1.0</v>
      </c>
      <c r="F239" s="10" t="s">
        <v>185</v>
      </c>
      <c r="G239" s="14">
        <f t="shared" si="10"/>
        <v>0</v>
      </c>
      <c r="H239" s="23" t="s">
        <v>7061</v>
      </c>
      <c r="I239" s="5" t="s">
        <v>7062</v>
      </c>
      <c r="J239" s="5" t="s">
        <v>7063</v>
      </c>
    </row>
    <row r="240">
      <c r="A240" s="5" t="s">
        <v>6825</v>
      </c>
      <c r="B240" s="6">
        <v>1980.0</v>
      </c>
      <c r="C240" s="6">
        <v>290.0</v>
      </c>
      <c r="D240" s="14">
        <v>0.9</v>
      </c>
      <c r="E240" s="5">
        <v>1.0</v>
      </c>
      <c r="F240" s="10" t="s">
        <v>185</v>
      </c>
      <c r="G240" s="14">
        <f t="shared" si="10"/>
        <v>0</v>
      </c>
      <c r="H240" s="23" t="s">
        <v>7064</v>
      </c>
      <c r="I240" s="5" t="s">
        <v>7065</v>
      </c>
      <c r="J240" s="5" t="s">
        <v>7066</v>
      </c>
    </row>
    <row r="241">
      <c r="A241" s="5" t="s">
        <v>6902</v>
      </c>
      <c r="B241" s="6">
        <v>1980.0</v>
      </c>
      <c r="C241" s="6">
        <v>310.0</v>
      </c>
      <c r="D241" s="14">
        <v>0.52</v>
      </c>
      <c r="E241" s="5">
        <v>1.0</v>
      </c>
      <c r="F241" s="9" t="s">
        <v>1369</v>
      </c>
      <c r="G241" s="14">
        <f t="shared" si="10"/>
        <v>0</v>
      </c>
      <c r="H241" s="23" t="s">
        <v>7067</v>
      </c>
      <c r="I241" s="5" t="s">
        <v>7068</v>
      </c>
      <c r="J241" s="5" t="s">
        <v>7069</v>
      </c>
    </row>
    <row r="242">
      <c r="A242" s="5" t="s">
        <v>7013</v>
      </c>
      <c r="B242" s="6">
        <v>1980.0</v>
      </c>
      <c r="C242" s="6">
        <v>371.0</v>
      </c>
      <c r="D242" s="14">
        <v>0.65</v>
      </c>
      <c r="E242" s="5">
        <v>1.0</v>
      </c>
      <c r="F242" s="9" t="s">
        <v>1627</v>
      </c>
      <c r="G242" s="14">
        <f t="shared" si="10"/>
        <v>0</v>
      </c>
      <c r="H242" s="23" t="s">
        <v>7070</v>
      </c>
      <c r="I242" s="5" t="s">
        <v>7071</v>
      </c>
      <c r="J242" s="5" t="s">
        <v>7072</v>
      </c>
    </row>
    <row r="243">
      <c r="A243" s="5" t="s">
        <v>6892</v>
      </c>
      <c r="B243" s="6">
        <v>1980.0</v>
      </c>
      <c r="C243" s="6">
        <v>405.0</v>
      </c>
      <c r="D243" s="14">
        <v>1.05</v>
      </c>
      <c r="E243" s="5">
        <v>1.0</v>
      </c>
      <c r="F243" s="10" t="s">
        <v>2518</v>
      </c>
      <c r="G243" s="14">
        <f t="shared" si="10"/>
        <v>0</v>
      </c>
      <c r="H243" s="23" t="s">
        <v>7073</v>
      </c>
      <c r="I243" s="5" t="s">
        <v>7074</v>
      </c>
      <c r="J243" s="5" t="s">
        <v>7075</v>
      </c>
    </row>
    <row r="244">
      <c r="A244" s="5" t="s">
        <v>6618</v>
      </c>
      <c r="B244" s="6">
        <v>1980.0</v>
      </c>
      <c r="C244" s="6">
        <v>540.0</v>
      </c>
      <c r="D244" s="14">
        <v>2.49</v>
      </c>
      <c r="E244" s="5">
        <v>1.0</v>
      </c>
      <c r="F244" s="9" t="s">
        <v>1369</v>
      </c>
      <c r="G244" s="14">
        <f t="shared" si="10"/>
        <v>0</v>
      </c>
      <c r="H244" s="23" t="s">
        <v>7076</v>
      </c>
      <c r="I244" s="5" t="s">
        <v>7077</v>
      </c>
      <c r="J244" s="5" t="s">
        <v>7078</v>
      </c>
    </row>
    <row r="245">
      <c r="A245" s="5" t="s">
        <v>6618</v>
      </c>
      <c r="B245" s="6">
        <v>1981.0</v>
      </c>
      <c r="C245" s="6">
        <v>180.0</v>
      </c>
      <c r="D245" s="14">
        <v>0.99</v>
      </c>
      <c r="E245" s="5">
        <v>1.0</v>
      </c>
      <c r="F245" s="9" t="s">
        <v>1690</v>
      </c>
      <c r="G245" s="14">
        <f t="shared" si="10"/>
        <v>0</v>
      </c>
      <c r="H245" s="23" t="s">
        <v>7079</v>
      </c>
      <c r="I245" s="5" t="s">
        <v>7080</v>
      </c>
      <c r="J245" s="5" t="s">
        <v>7081</v>
      </c>
    </row>
    <row r="246">
      <c r="A246" s="5" t="s">
        <v>6892</v>
      </c>
      <c r="B246" s="6">
        <v>1981.0</v>
      </c>
      <c r="C246" s="6">
        <v>275.0</v>
      </c>
      <c r="D246" s="14">
        <v>0.9</v>
      </c>
      <c r="E246" s="5">
        <v>1.0</v>
      </c>
      <c r="F246" s="10" t="s">
        <v>2853</v>
      </c>
      <c r="G246" s="14">
        <f t="shared" si="10"/>
        <v>0</v>
      </c>
      <c r="H246" s="23" t="s">
        <v>7082</v>
      </c>
      <c r="I246" s="5" t="s">
        <v>7083</v>
      </c>
      <c r="J246" s="5" t="s">
        <v>7084</v>
      </c>
    </row>
    <row r="247">
      <c r="A247" s="5" t="s">
        <v>7085</v>
      </c>
      <c r="B247" s="6">
        <v>1981.0</v>
      </c>
      <c r="C247" s="6">
        <v>347.0</v>
      </c>
      <c r="D247" s="14">
        <v>3.5</v>
      </c>
      <c r="E247" s="5">
        <v>1.0</v>
      </c>
      <c r="F247" s="9" t="s">
        <v>1557</v>
      </c>
      <c r="G247" s="14">
        <f t="shared" si="10"/>
        <v>0</v>
      </c>
      <c r="H247" s="23" t="s">
        <v>7086</v>
      </c>
      <c r="I247" s="5" t="s">
        <v>7087</v>
      </c>
      <c r="J247" s="5" t="s">
        <v>7088</v>
      </c>
    </row>
    <row r="248">
      <c r="A248" s="5" t="s">
        <v>6991</v>
      </c>
      <c r="B248" s="6">
        <v>1981.0</v>
      </c>
      <c r="C248" s="6">
        <v>504.0</v>
      </c>
      <c r="D248" s="14">
        <v>0.75</v>
      </c>
      <c r="E248" s="5">
        <v>1.0</v>
      </c>
      <c r="F248" s="10" t="s">
        <v>1718</v>
      </c>
      <c r="G248" s="14">
        <f t="shared" si="10"/>
        <v>0</v>
      </c>
      <c r="H248" s="23" t="s">
        <v>7089</v>
      </c>
      <c r="I248" s="5" t="s">
        <v>7090</v>
      </c>
      <c r="J248" s="5" t="s">
        <v>7091</v>
      </c>
    </row>
    <row r="249">
      <c r="A249" s="5" t="s">
        <v>6825</v>
      </c>
      <c r="B249" s="6">
        <v>1981.0</v>
      </c>
      <c r="C249" s="6">
        <v>530.0</v>
      </c>
      <c r="D249" s="14">
        <v>0.6</v>
      </c>
      <c r="E249" s="5">
        <v>1.0</v>
      </c>
      <c r="F249" s="10" t="s">
        <v>2518</v>
      </c>
      <c r="G249" s="14">
        <f t="shared" si="10"/>
        <v>0</v>
      </c>
      <c r="H249" s="23" t="s">
        <v>7092</v>
      </c>
      <c r="I249" s="5" t="s">
        <v>7093</v>
      </c>
      <c r="J249" s="5" t="s">
        <v>7094</v>
      </c>
    </row>
    <row r="250">
      <c r="A250" s="5" t="s">
        <v>6491</v>
      </c>
      <c r="B250" s="6">
        <v>1981.0</v>
      </c>
      <c r="C250" s="6">
        <v>563.0</v>
      </c>
      <c r="D250" s="14">
        <v>0.18</v>
      </c>
      <c r="E250" s="15"/>
      <c r="F250" s="15"/>
      <c r="G250" s="14">
        <f t="shared" si="10"/>
        <v>0.18</v>
      </c>
      <c r="H250" s="23" t="s">
        <v>7095</v>
      </c>
      <c r="I250" s="5" t="s">
        <v>7096</v>
      </c>
      <c r="J250" s="5" t="s">
        <v>7097</v>
      </c>
    </row>
    <row r="251">
      <c r="A251" s="5" t="s">
        <v>7013</v>
      </c>
      <c r="B251" s="6">
        <v>1981.0</v>
      </c>
      <c r="C251" s="6">
        <v>572.0</v>
      </c>
      <c r="D251" s="14">
        <v>0.6</v>
      </c>
      <c r="E251" s="5">
        <v>1.0</v>
      </c>
      <c r="F251" s="10" t="s">
        <v>2518</v>
      </c>
      <c r="G251" s="14">
        <f t="shared" si="10"/>
        <v>0</v>
      </c>
      <c r="H251" s="23" t="s">
        <v>7098</v>
      </c>
      <c r="I251" s="5" t="s">
        <v>7099</v>
      </c>
      <c r="J251" s="5" t="s">
        <v>7100</v>
      </c>
    </row>
    <row r="252">
      <c r="A252" s="5" t="s">
        <v>6902</v>
      </c>
      <c r="B252" s="6">
        <v>1981.0</v>
      </c>
      <c r="C252" s="6">
        <v>640.0</v>
      </c>
      <c r="D252" s="14">
        <v>0.4</v>
      </c>
      <c r="E252" s="5">
        <v>1.0</v>
      </c>
      <c r="F252" s="10" t="s">
        <v>2518</v>
      </c>
      <c r="G252" s="14">
        <f t="shared" si="10"/>
        <v>0</v>
      </c>
      <c r="H252" s="23" t="s">
        <v>7101</v>
      </c>
      <c r="I252" s="5" t="s">
        <v>7102</v>
      </c>
      <c r="J252" s="5" t="s">
        <v>7103</v>
      </c>
    </row>
    <row r="253">
      <c r="A253" s="5" t="s">
        <v>6810</v>
      </c>
      <c r="B253" s="6">
        <v>1981.0</v>
      </c>
      <c r="C253" s="6">
        <v>705.0</v>
      </c>
      <c r="D253" s="14">
        <v>0.33</v>
      </c>
      <c r="E253" s="5">
        <v>1.0</v>
      </c>
      <c r="F253" s="10" t="s">
        <v>2518</v>
      </c>
      <c r="G253" s="14">
        <f t="shared" si="10"/>
        <v>0</v>
      </c>
      <c r="H253" s="23" t="s">
        <v>7104</v>
      </c>
      <c r="I253" s="5" t="s">
        <v>7105</v>
      </c>
      <c r="J253" s="5" t="s">
        <v>7106</v>
      </c>
    </row>
    <row r="254">
      <c r="A254" s="5" t="s">
        <v>7017</v>
      </c>
      <c r="B254" s="6">
        <v>1981.0</v>
      </c>
      <c r="C254" s="6">
        <v>709.0</v>
      </c>
      <c r="D254" s="14">
        <v>0.4</v>
      </c>
      <c r="E254" s="5">
        <v>1.0</v>
      </c>
      <c r="F254" s="10" t="s">
        <v>2853</v>
      </c>
      <c r="G254" s="14">
        <f t="shared" si="10"/>
        <v>0</v>
      </c>
      <c r="H254" s="23" t="s">
        <v>7107</v>
      </c>
      <c r="I254" s="5" t="s">
        <v>7108</v>
      </c>
      <c r="J254" s="5" t="s">
        <v>7109</v>
      </c>
    </row>
    <row r="255">
      <c r="A255" s="5" t="s">
        <v>6902</v>
      </c>
      <c r="B255" s="6">
        <v>1982.0</v>
      </c>
      <c r="C255" s="6">
        <v>40.0</v>
      </c>
      <c r="D255" s="14">
        <v>0.29</v>
      </c>
      <c r="E255" s="5">
        <v>1.0</v>
      </c>
      <c r="F255" s="10" t="s">
        <v>2518</v>
      </c>
      <c r="G255" s="14">
        <f t="shared" si="10"/>
        <v>0</v>
      </c>
      <c r="H255" s="23" t="s">
        <v>7110</v>
      </c>
      <c r="I255" s="5" t="s">
        <v>7111</v>
      </c>
      <c r="J255" s="5" t="s">
        <v>7112</v>
      </c>
    </row>
    <row r="256">
      <c r="A256" s="5" t="s">
        <v>6810</v>
      </c>
      <c r="B256" s="6">
        <v>1982.0</v>
      </c>
      <c r="C256" s="6">
        <v>150.0</v>
      </c>
      <c r="D256" s="14">
        <v>0.35</v>
      </c>
      <c r="E256" s="5">
        <v>1.0</v>
      </c>
      <c r="F256" s="10" t="s">
        <v>2380</v>
      </c>
      <c r="G256" s="14">
        <f t="shared" si="10"/>
        <v>0</v>
      </c>
      <c r="H256" s="23" t="s">
        <v>7113</v>
      </c>
      <c r="I256" s="5" t="s">
        <v>7114</v>
      </c>
      <c r="J256" s="5" t="s">
        <v>7115</v>
      </c>
    </row>
    <row r="257">
      <c r="A257" s="5" t="s">
        <v>6825</v>
      </c>
      <c r="B257" s="6">
        <v>1982.0</v>
      </c>
      <c r="C257" s="6">
        <v>179.0</v>
      </c>
      <c r="D257" s="14">
        <v>0.35</v>
      </c>
      <c r="E257" s="5">
        <v>1.0</v>
      </c>
      <c r="F257" s="10" t="s">
        <v>1761</v>
      </c>
      <c r="G257" s="14">
        <f t="shared" si="10"/>
        <v>0</v>
      </c>
      <c r="H257" s="23" t="s">
        <v>7116</v>
      </c>
      <c r="I257" s="5" t="s">
        <v>7117</v>
      </c>
      <c r="J257" s="5" t="s">
        <v>7118</v>
      </c>
    </row>
    <row r="258">
      <c r="A258" s="5" t="s">
        <v>6892</v>
      </c>
      <c r="B258" s="6">
        <v>1982.0</v>
      </c>
      <c r="C258" s="6">
        <v>355.0</v>
      </c>
      <c r="D258" s="14">
        <v>0.78</v>
      </c>
      <c r="E258" s="5">
        <v>1.0</v>
      </c>
      <c r="F258" s="10" t="s">
        <v>2380</v>
      </c>
      <c r="G258" s="14">
        <f t="shared" si="10"/>
        <v>0</v>
      </c>
      <c r="H258" s="23" t="s">
        <v>7119</v>
      </c>
      <c r="I258" s="5" t="s">
        <v>7120</v>
      </c>
      <c r="J258" s="5" t="s">
        <v>7121</v>
      </c>
    </row>
    <row r="259">
      <c r="A259" s="5" t="s">
        <v>6491</v>
      </c>
      <c r="B259" s="6">
        <v>1982.0</v>
      </c>
      <c r="C259" s="6">
        <v>367.0</v>
      </c>
      <c r="D259" s="14">
        <v>0.18</v>
      </c>
      <c r="E259" s="15"/>
      <c r="F259" s="15"/>
      <c r="G259" s="14">
        <f t="shared" si="10"/>
        <v>0.18</v>
      </c>
      <c r="H259" s="23" t="s">
        <v>7122</v>
      </c>
      <c r="I259" s="5" t="s">
        <v>7123</v>
      </c>
      <c r="J259" s="5" t="s">
        <v>7124</v>
      </c>
    </row>
    <row r="260">
      <c r="A260" s="5" t="s">
        <v>7013</v>
      </c>
      <c r="B260" s="6">
        <v>1982.0</v>
      </c>
      <c r="C260" s="6">
        <v>450.0</v>
      </c>
      <c r="D260" s="14">
        <v>0.35</v>
      </c>
      <c r="E260" s="5">
        <v>1.0</v>
      </c>
      <c r="F260" s="10" t="s">
        <v>1761</v>
      </c>
      <c r="G260" s="14">
        <f t="shared" si="10"/>
        <v>0</v>
      </c>
      <c r="H260" s="23" t="s">
        <v>7125</v>
      </c>
      <c r="I260" s="5" t="s">
        <v>7126</v>
      </c>
      <c r="J260" s="5" t="s">
        <v>7127</v>
      </c>
    </row>
    <row r="261">
      <c r="A261" s="5" t="s">
        <v>7128</v>
      </c>
      <c r="B261" s="6">
        <v>1982.0</v>
      </c>
      <c r="C261" s="6">
        <v>452.0</v>
      </c>
      <c r="D261" s="14">
        <v>3.65</v>
      </c>
      <c r="E261" s="5">
        <v>1.0</v>
      </c>
      <c r="F261" s="10" t="s">
        <v>7129</v>
      </c>
      <c r="G261" s="14">
        <f t="shared" si="10"/>
        <v>0</v>
      </c>
      <c r="H261" s="23" t="s">
        <v>7130</v>
      </c>
      <c r="I261" s="5" t="s">
        <v>7131</v>
      </c>
      <c r="J261" s="5" t="s">
        <v>7132</v>
      </c>
    </row>
    <row r="262">
      <c r="A262" s="5" t="s">
        <v>7017</v>
      </c>
      <c r="B262" s="6">
        <v>1982.0</v>
      </c>
      <c r="C262" s="6">
        <v>475.0</v>
      </c>
      <c r="D262" s="14">
        <v>0.3</v>
      </c>
      <c r="E262" s="5">
        <v>1.0</v>
      </c>
      <c r="F262" s="10" t="s">
        <v>2903</v>
      </c>
      <c r="G262" s="14">
        <f t="shared" si="10"/>
        <v>0</v>
      </c>
      <c r="H262" s="23" t="s">
        <v>7133</v>
      </c>
      <c r="I262" s="5" t="s">
        <v>7134</v>
      </c>
      <c r="J262" s="5" t="s">
        <v>7135</v>
      </c>
    </row>
    <row r="263">
      <c r="A263" s="5" t="s">
        <v>6991</v>
      </c>
      <c r="B263" s="6">
        <v>1982.0</v>
      </c>
      <c r="C263" s="6">
        <v>668.0</v>
      </c>
      <c r="D263" s="14">
        <v>0.4</v>
      </c>
      <c r="E263" s="5">
        <v>1.0</v>
      </c>
      <c r="F263" s="10" t="s">
        <v>2518</v>
      </c>
      <c r="G263" s="14">
        <f t="shared" si="10"/>
        <v>0</v>
      </c>
      <c r="H263" s="23" t="s">
        <v>7136</v>
      </c>
      <c r="I263" s="5" t="s">
        <v>7137</v>
      </c>
      <c r="J263" s="5" t="s">
        <v>7138</v>
      </c>
    </row>
    <row r="264">
      <c r="A264" s="5" t="s">
        <v>7085</v>
      </c>
      <c r="B264" s="6">
        <v>1982.0</v>
      </c>
      <c r="C264" s="6">
        <v>684.0</v>
      </c>
      <c r="D264" s="14">
        <v>0.35</v>
      </c>
      <c r="E264" s="5">
        <v>1.0</v>
      </c>
      <c r="F264" s="9" t="s">
        <v>1975</v>
      </c>
      <c r="G264" s="14">
        <f t="shared" si="10"/>
        <v>0</v>
      </c>
      <c r="H264" s="23" t="s">
        <v>7139</v>
      </c>
      <c r="I264" s="5" t="s">
        <v>7140</v>
      </c>
      <c r="J264" s="5" t="s">
        <v>7141</v>
      </c>
    </row>
    <row r="265">
      <c r="A265" s="5" t="s">
        <v>6618</v>
      </c>
      <c r="B265" s="6">
        <v>1982.0</v>
      </c>
      <c r="C265" s="6">
        <v>780.0</v>
      </c>
      <c r="D265" s="14">
        <v>4.0</v>
      </c>
      <c r="E265" s="5">
        <v>1.0</v>
      </c>
      <c r="F265" s="10" t="s">
        <v>1761</v>
      </c>
      <c r="G265" s="14">
        <f t="shared" si="10"/>
        <v>0</v>
      </c>
      <c r="H265" s="23" t="s">
        <v>7142</v>
      </c>
      <c r="I265" s="5" t="s">
        <v>7143</v>
      </c>
      <c r="J265" s="5" t="s">
        <v>7144</v>
      </c>
    </row>
    <row r="266">
      <c r="A266" s="5" t="s">
        <v>7013</v>
      </c>
      <c r="B266" s="6">
        <v>1983.0</v>
      </c>
      <c r="C266" s="6">
        <v>65.0</v>
      </c>
      <c r="D266" s="14">
        <v>0.8</v>
      </c>
      <c r="E266" s="5">
        <v>1.0</v>
      </c>
      <c r="F266" s="9" t="s">
        <v>1825</v>
      </c>
      <c r="G266" s="14">
        <f t="shared" si="10"/>
        <v>0</v>
      </c>
      <c r="H266" s="23" t="s">
        <v>7145</v>
      </c>
      <c r="I266" s="5" t="s">
        <v>7146</v>
      </c>
      <c r="J266" s="5" t="s">
        <v>7147</v>
      </c>
    </row>
    <row r="267">
      <c r="A267" s="5" t="s">
        <v>7017</v>
      </c>
      <c r="B267" s="6">
        <v>1983.0</v>
      </c>
      <c r="C267" s="6">
        <v>95.0</v>
      </c>
      <c r="D267" s="14">
        <v>0.35</v>
      </c>
      <c r="E267" s="5">
        <v>1.0</v>
      </c>
      <c r="F267" s="9" t="s">
        <v>1825</v>
      </c>
      <c r="G267" s="14">
        <f t="shared" si="10"/>
        <v>0</v>
      </c>
      <c r="H267" s="23" t="s">
        <v>7148</v>
      </c>
      <c r="I267" s="5" t="s">
        <v>7149</v>
      </c>
      <c r="J267" s="5" t="s">
        <v>7150</v>
      </c>
    </row>
    <row r="268">
      <c r="A268" s="5" t="s">
        <v>6618</v>
      </c>
      <c r="B268" s="6">
        <v>1983.0</v>
      </c>
      <c r="C268" s="6">
        <v>100.0</v>
      </c>
      <c r="D268" s="14">
        <v>4.5</v>
      </c>
      <c r="E268" s="5">
        <v>1.0</v>
      </c>
      <c r="F268" s="9" t="s">
        <v>1825</v>
      </c>
      <c r="G268" s="14">
        <f t="shared" si="10"/>
        <v>0</v>
      </c>
      <c r="H268" s="23" t="s">
        <v>7151</v>
      </c>
      <c r="I268" s="5" t="s">
        <v>7152</v>
      </c>
      <c r="J268" s="5" t="s">
        <v>7153</v>
      </c>
    </row>
    <row r="269">
      <c r="A269" s="5" t="s">
        <v>6892</v>
      </c>
      <c r="B269" s="6">
        <v>1983.0</v>
      </c>
      <c r="C269" s="6">
        <v>135.0</v>
      </c>
      <c r="D269" s="14">
        <v>0.79</v>
      </c>
      <c r="E269" s="5">
        <v>1.0</v>
      </c>
      <c r="F269" s="9" t="s">
        <v>1825</v>
      </c>
      <c r="G269" s="14">
        <f t="shared" si="10"/>
        <v>0</v>
      </c>
      <c r="H269" s="23" t="s">
        <v>7154</v>
      </c>
      <c r="I269" s="5" t="s">
        <v>7155</v>
      </c>
      <c r="J269" s="5" t="s">
        <v>7156</v>
      </c>
    </row>
    <row r="270">
      <c r="A270" s="5" t="s">
        <v>7085</v>
      </c>
      <c r="B270" s="6">
        <v>1983.0</v>
      </c>
      <c r="C270" s="6">
        <v>177.0</v>
      </c>
      <c r="D270" s="14">
        <v>0.3</v>
      </c>
      <c r="E270" s="5">
        <v>1.0</v>
      </c>
      <c r="F270" s="9" t="s">
        <v>1825</v>
      </c>
      <c r="G270" s="14">
        <f t="shared" si="10"/>
        <v>0</v>
      </c>
      <c r="H270" s="23" t="s">
        <v>7157</v>
      </c>
      <c r="I270" s="5" t="s">
        <v>7158</v>
      </c>
      <c r="J270" s="5" t="s">
        <v>7159</v>
      </c>
    </row>
    <row r="271">
      <c r="A271" s="5" t="s">
        <v>6902</v>
      </c>
      <c r="B271" s="6">
        <v>1983.0</v>
      </c>
      <c r="C271" s="6">
        <v>205.0</v>
      </c>
      <c r="D271" s="14">
        <v>0.33</v>
      </c>
      <c r="E271" s="5">
        <v>1.0</v>
      </c>
      <c r="F271" s="9" t="s">
        <v>1825</v>
      </c>
      <c r="G271" s="14">
        <f t="shared" si="10"/>
        <v>0</v>
      </c>
      <c r="H271" s="23" t="s">
        <v>7160</v>
      </c>
      <c r="I271" s="5" t="s">
        <v>7161</v>
      </c>
      <c r="J271" s="5" t="s">
        <v>7162</v>
      </c>
    </row>
    <row r="272">
      <c r="A272" s="5" t="s">
        <v>6810</v>
      </c>
      <c r="B272" s="6">
        <v>1983.0</v>
      </c>
      <c r="C272" s="6">
        <v>450.0</v>
      </c>
      <c r="D272" s="14">
        <v>0.3</v>
      </c>
      <c r="E272" s="5">
        <v>1.0</v>
      </c>
      <c r="F272" s="9" t="s">
        <v>1825</v>
      </c>
      <c r="G272" s="14">
        <f t="shared" si="10"/>
        <v>0</v>
      </c>
      <c r="H272" s="23" t="s">
        <v>7163</v>
      </c>
      <c r="I272" s="5" t="s">
        <v>7164</v>
      </c>
      <c r="J272" s="5" t="s">
        <v>7165</v>
      </c>
    </row>
    <row r="273">
      <c r="A273" s="5" t="s">
        <v>6825</v>
      </c>
      <c r="B273" s="6">
        <v>1983.0</v>
      </c>
      <c r="C273" s="6">
        <v>610.0</v>
      </c>
      <c r="D273" s="14">
        <v>0.4</v>
      </c>
      <c r="E273" s="5">
        <v>1.0</v>
      </c>
      <c r="F273" s="9" t="s">
        <v>1825</v>
      </c>
      <c r="G273" s="14">
        <f t="shared" si="10"/>
        <v>0</v>
      </c>
      <c r="H273" s="23" t="s">
        <v>7166</v>
      </c>
      <c r="I273" s="5" t="s">
        <v>7167</v>
      </c>
      <c r="J273" s="5" t="s">
        <v>7168</v>
      </c>
    </row>
    <row r="274">
      <c r="A274" s="5" t="s">
        <v>6491</v>
      </c>
      <c r="B274" s="6">
        <v>1983.0</v>
      </c>
      <c r="C274" s="6">
        <v>672.0</v>
      </c>
      <c r="D274" s="14">
        <v>0.18</v>
      </c>
      <c r="E274" s="15"/>
      <c r="F274" s="15"/>
      <c r="G274" s="14">
        <f t="shared" si="10"/>
        <v>0.18</v>
      </c>
      <c r="H274" s="23" t="s">
        <v>7169</v>
      </c>
      <c r="I274" s="5" t="s">
        <v>7170</v>
      </c>
      <c r="J274" s="5" t="s">
        <v>7171</v>
      </c>
    </row>
    <row r="275">
      <c r="A275" s="5" t="s">
        <v>7128</v>
      </c>
      <c r="B275" s="6">
        <v>1983.0</v>
      </c>
      <c r="C275" s="6">
        <v>699.0</v>
      </c>
      <c r="D275" s="14">
        <v>0.75</v>
      </c>
      <c r="E275" s="5">
        <v>1.0</v>
      </c>
      <c r="F275" s="9" t="s">
        <v>1825</v>
      </c>
      <c r="G275" s="14">
        <f t="shared" si="10"/>
        <v>0</v>
      </c>
      <c r="H275" s="23" t="s">
        <v>7172</v>
      </c>
      <c r="I275" s="5" t="s">
        <v>7173</v>
      </c>
      <c r="J275" s="5" t="s">
        <v>7174</v>
      </c>
    </row>
    <row r="276">
      <c r="A276" s="5" t="s">
        <v>6991</v>
      </c>
      <c r="B276" s="6">
        <v>1983.0</v>
      </c>
      <c r="C276" s="6">
        <v>760.0</v>
      </c>
      <c r="D276" s="14">
        <v>0.45</v>
      </c>
      <c r="E276" s="5">
        <v>1.0</v>
      </c>
      <c r="F276" s="9" t="s">
        <v>1825</v>
      </c>
      <c r="G276" s="14">
        <f t="shared" si="10"/>
        <v>0</v>
      </c>
      <c r="H276" s="23" t="s">
        <v>7175</v>
      </c>
      <c r="I276" s="5" t="s">
        <v>7176</v>
      </c>
      <c r="J276" s="5" t="s">
        <v>7177</v>
      </c>
    </row>
    <row r="277">
      <c r="A277" s="5" t="s">
        <v>7178</v>
      </c>
      <c r="B277" s="6">
        <v>1983.0</v>
      </c>
      <c r="C277" s="5" t="s">
        <v>7179</v>
      </c>
      <c r="D277" s="14">
        <v>25.0</v>
      </c>
      <c r="E277" s="5">
        <v>1.0</v>
      </c>
      <c r="F277" s="10" t="s">
        <v>7180</v>
      </c>
      <c r="G277" s="14">
        <f t="shared" si="10"/>
        <v>0</v>
      </c>
      <c r="H277" s="5" t="s">
        <v>7181</v>
      </c>
      <c r="I277" s="5" t="s">
        <v>7182</v>
      </c>
      <c r="J277" s="5" t="s">
        <v>7183</v>
      </c>
    </row>
    <row r="278">
      <c r="A278" s="5" t="s">
        <v>7184</v>
      </c>
      <c r="B278" s="6">
        <v>1983.0</v>
      </c>
      <c r="C278" s="5" t="s">
        <v>7185</v>
      </c>
      <c r="D278" s="14">
        <v>6.0</v>
      </c>
      <c r="E278" s="5">
        <v>1.0</v>
      </c>
      <c r="F278" s="5" t="s">
        <v>7186</v>
      </c>
      <c r="G278" s="14">
        <f t="shared" si="10"/>
        <v>0</v>
      </c>
      <c r="H278" s="5" t="s">
        <v>7187</v>
      </c>
      <c r="I278" s="5" t="s">
        <v>7188</v>
      </c>
      <c r="J278" s="5" t="s">
        <v>7189</v>
      </c>
    </row>
    <row r="279">
      <c r="A279" s="5" t="s">
        <v>7190</v>
      </c>
      <c r="B279" s="6">
        <v>1984.0</v>
      </c>
      <c r="C279" s="6">
        <v>8.0</v>
      </c>
      <c r="D279" s="14">
        <v>30.0</v>
      </c>
      <c r="E279" s="5">
        <v>1.0</v>
      </c>
      <c r="F279" s="9" t="s">
        <v>5609</v>
      </c>
      <c r="G279" s="14">
        <f t="shared" si="10"/>
        <v>0</v>
      </c>
      <c r="H279" s="23" t="s">
        <v>7191</v>
      </c>
      <c r="I279" s="5" t="s">
        <v>7192</v>
      </c>
      <c r="J279" s="5" t="s">
        <v>7193</v>
      </c>
    </row>
    <row r="280">
      <c r="A280" s="5" t="s">
        <v>7184</v>
      </c>
      <c r="B280" s="6">
        <v>1984.0</v>
      </c>
      <c r="C280" s="6">
        <v>48.0</v>
      </c>
      <c r="D280" s="14">
        <v>1.5</v>
      </c>
      <c r="E280" s="5">
        <v>1.0</v>
      </c>
      <c r="F280" s="10"/>
      <c r="G280" s="14">
        <f t="shared" si="10"/>
        <v>0</v>
      </c>
      <c r="H280" s="23" t="s">
        <v>7194</v>
      </c>
      <c r="I280" s="5" t="s">
        <v>7195</v>
      </c>
      <c r="J280" s="5" t="s">
        <v>7196</v>
      </c>
    </row>
    <row r="281">
      <c r="A281" s="5" t="s">
        <v>6991</v>
      </c>
      <c r="B281" s="6">
        <v>1984.0</v>
      </c>
      <c r="C281" s="6">
        <v>150.0</v>
      </c>
      <c r="D281" s="14">
        <v>0.65</v>
      </c>
      <c r="E281" s="5">
        <v>1.0</v>
      </c>
      <c r="F281" s="9" t="s">
        <v>1806</v>
      </c>
      <c r="G281" s="14">
        <f t="shared" si="10"/>
        <v>0</v>
      </c>
      <c r="H281" s="23" t="s">
        <v>7197</v>
      </c>
      <c r="I281" s="5" t="s">
        <v>7198</v>
      </c>
      <c r="J281" s="5" t="s">
        <v>7199</v>
      </c>
    </row>
    <row r="282">
      <c r="A282" s="5" t="s">
        <v>7128</v>
      </c>
      <c r="B282" s="6">
        <v>1984.0</v>
      </c>
      <c r="C282" s="6">
        <v>176.0</v>
      </c>
      <c r="D282" s="14">
        <v>0.95</v>
      </c>
      <c r="E282" s="5">
        <v>1.0</v>
      </c>
      <c r="F282" s="10"/>
      <c r="G282" s="14">
        <f t="shared" si="10"/>
        <v>0</v>
      </c>
      <c r="H282" s="23" t="s">
        <v>7200</v>
      </c>
      <c r="I282" s="5" t="s">
        <v>7201</v>
      </c>
      <c r="J282" s="5" t="s">
        <v>7202</v>
      </c>
    </row>
    <row r="283">
      <c r="A283" s="5" t="s">
        <v>7178</v>
      </c>
      <c r="B283" s="6">
        <v>1984.0</v>
      </c>
      <c r="C283" s="6">
        <v>182.0</v>
      </c>
      <c r="D283" s="14">
        <v>2.83</v>
      </c>
      <c r="E283" s="5">
        <v>1.0</v>
      </c>
      <c r="F283" s="10" t="s">
        <v>7203</v>
      </c>
      <c r="G283" s="14">
        <f t="shared" si="10"/>
        <v>0</v>
      </c>
      <c r="H283" s="23" t="s">
        <v>7204</v>
      </c>
      <c r="I283" s="5" t="s">
        <v>7205</v>
      </c>
      <c r="J283" s="5" t="s">
        <v>7206</v>
      </c>
    </row>
    <row r="284">
      <c r="A284" s="5" t="s">
        <v>7013</v>
      </c>
      <c r="B284" s="6">
        <v>1984.0</v>
      </c>
      <c r="C284" s="6">
        <v>195.0</v>
      </c>
      <c r="D284" s="14">
        <v>0.65</v>
      </c>
      <c r="E284" s="5">
        <v>1.0</v>
      </c>
      <c r="F284" s="17"/>
      <c r="G284" s="14">
        <f t="shared" si="10"/>
        <v>0</v>
      </c>
      <c r="H284" s="23" t="s">
        <v>7207</v>
      </c>
      <c r="I284" s="5" t="s">
        <v>7208</v>
      </c>
      <c r="J284" s="5" t="s">
        <v>7209</v>
      </c>
    </row>
    <row r="285">
      <c r="A285" s="5" t="s">
        <v>6618</v>
      </c>
      <c r="B285" s="6">
        <v>1984.0</v>
      </c>
      <c r="C285" s="6">
        <v>300.0</v>
      </c>
      <c r="D285" s="14">
        <v>2.25</v>
      </c>
      <c r="E285" s="5">
        <v>1.0</v>
      </c>
      <c r="F285" s="17"/>
      <c r="G285" s="14">
        <f t="shared" si="10"/>
        <v>0</v>
      </c>
      <c r="H285" s="23" t="s">
        <v>7210</v>
      </c>
      <c r="I285" s="5" t="s">
        <v>7211</v>
      </c>
      <c r="J285" s="5" t="s">
        <v>7212</v>
      </c>
    </row>
    <row r="286">
      <c r="A286" s="5" t="s">
        <v>6825</v>
      </c>
      <c r="B286" s="6">
        <v>1984.0</v>
      </c>
      <c r="C286" s="6">
        <v>380.0</v>
      </c>
      <c r="D286" s="14">
        <v>0.24</v>
      </c>
      <c r="E286" s="5">
        <v>1.0</v>
      </c>
      <c r="F286" s="9" t="s">
        <v>1806</v>
      </c>
      <c r="G286" s="14">
        <f t="shared" si="10"/>
        <v>0</v>
      </c>
      <c r="H286" s="23" t="s">
        <v>7213</v>
      </c>
      <c r="I286" s="5" t="s">
        <v>7214</v>
      </c>
      <c r="J286" s="5" t="s">
        <v>7215</v>
      </c>
    </row>
    <row r="287">
      <c r="A287" s="5" t="s">
        <v>7085</v>
      </c>
      <c r="B287" s="6">
        <v>1984.0</v>
      </c>
      <c r="C287" s="6">
        <v>434.0</v>
      </c>
      <c r="D287" s="14">
        <v>0.85</v>
      </c>
      <c r="E287" s="5">
        <v>1.0</v>
      </c>
      <c r="F287" s="17"/>
      <c r="G287" s="14">
        <f t="shared" si="10"/>
        <v>0</v>
      </c>
      <c r="H287" s="23" t="s">
        <v>7216</v>
      </c>
      <c r="I287" s="5" t="s">
        <v>7217</v>
      </c>
      <c r="J287" s="5" t="s">
        <v>7218</v>
      </c>
    </row>
    <row r="288">
      <c r="A288" s="5" t="s">
        <v>7017</v>
      </c>
      <c r="B288" s="6">
        <v>1984.0</v>
      </c>
      <c r="C288" s="6">
        <v>510.0</v>
      </c>
      <c r="D288" s="14">
        <v>0.85</v>
      </c>
      <c r="E288" s="5">
        <v>1.0</v>
      </c>
      <c r="F288" s="17"/>
      <c r="G288" s="14">
        <f t="shared" si="10"/>
        <v>0</v>
      </c>
      <c r="H288" s="23" t="s">
        <v>7219</v>
      </c>
      <c r="I288" s="5" t="s">
        <v>7220</v>
      </c>
      <c r="J288" s="5" t="s">
        <v>7221</v>
      </c>
    </row>
    <row r="289">
      <c r="A289" s="5" t="s">
        <v>6810</v>
      </c>
      <c r="B289" s="6">
        <v>1984.0</v>
      </c>
      <c r="C289" s="6">
        <v>630.0</v>
      </c>
      <c r="D289" s="14">
        <v>0.3</v>
      </c>
      <c r="E289" s="5">
        <v>1.0</v>
      </c>
      <c r="F289" s="9" t="s">
        <v>1806</v>
      </c>
      <c r="G289" s="14">
        <f t="shared" si="10"/>
        <v>0</v>
      </c>
      <c r="H289" s="23" t="s">
        <v>7222</v>
      </c>
      <c r="I289" s="5" t="s">
        <v>7223</v>
      </c>
      <c r="J289" s="5" t="s">
        <v>7224</v>
      </c>
    </row>
    <row r="290">
      <c r="A290" s="5" t="s">
        <v>6892</v>
      </c>
      <c r="B290" s="6">
        <v>1984.0</v>
      </c>
      <c r="C290" s="6">
        <v>720.0</v>
      </c>
      <c r="D290" s="14">
        <v>0.9</v>
      </c>
      <c r="E290" s="5">
        <v>1.0</v>
      </c>
      <c r="F290" s="17"/>
      <c r="G290" s="14">
        <f t="shared" si="10"/>
        <v>0</v>
      </c>
      <c r="H290" s="23" t="s">
        <v>7225</v>
      </c>
      <c r="I290" s="5" t="s">
        <v>7226</v>
      </c>
      <c r="J290" s="5" t="s">
        <v>7227</v>
      </c>
    </row>
    <row r="291">
      <c r="A291" s="5" t="s">
        <v>6902</v>
      </c>
      <c r="B291" s="6">
        <v>1984.0</v>
      </c>
      <c r="C291" s="6">
        <v>775.0</v>
      </c>
      <c r="D291" s="14">
        <v>0.5</v>
      </c>
      <c r="E291" s="5">
        <v>1.0</v>
      </c>
      <c r="F291" s="9" t="s">
        <v>5609</v>
      </c>
      <c r="G291" s="14">
        <f t="shared" si="10"/>
        <v>0</v>
      </c>
      <c r="H291" s="23" t="s">
        <v>7228</v>
      </c>
      <c r="I291" s="5" t="s">
        <v>7229</v>
      </c>
      <c r="J291" s="5" t="s">
        <v>7230</v>
      </c>
    </row>
    <row r="292">
      <c r="A292" s="5" t="s">
        <v>7231</v>
      </c>
      <c r="B292" s="6">
        <v>1984.0</v>
      </c>
      <c r="C292" s="5" t="s">
        <v>7232</v>
      </c>
      <c r="D292" s="14">
        <v>23.5</v>
      </c>
      <c r="E292" s="5">
        <v>1.0</v>
      </c>
      <c r="F292" s="5" t="s">
        <v>1806</v>
      </c>
      <c r="G292" s="14">
        <f t="shared" si="10"/>
        <v>0</v>
      </c>
      <c r="H292" s="5" t="s">
        <v>7233</v>
      </c>
      <c r="I292" s="5" t="s">
        <v>7234</v>
      </c>
      <c r="J292" s="5" t="s">
        <v>7235</v>
      </c>
    </row>
    <row r="293">
      <c r="A293" s="5" t="s">
        <v>6902</v>
      </c>
      <c r="B293" s="6">
        <v>1985.0</v>
      </c>
      <c r="C293" s="6">
        <v>175.0</v>
      </c>
      <c r="D293" s="14">
        <v>0.45</v>
      </c>
      <c r="E293" s="5">
        <v>1.0</v>
      </c>
      <c r="F293" s="9" t="s">
        <v>1975</v>
      </c>
      <c r="G293" s="14">
        <f t="shared" si="10"/>
        <v>0</v>
      </c>
      <c r="H293" s="23" t="s">
        <v>7236</v>
      </c>
      <c r="I293" s="5" t="s">
        <v>7237</v>
      </c>
      <c r="J293" s="5" t="s">
        <v>7238</v>
      </c>
    </row>
    <row r="294">
      <c r="A294" s="5" t="s">
        <v>7239</v>
      </c>
      <c r="B294" s="6">
        <v>1985.0</v>
      </c>
      <c r="C294" s="6">
        <v>181.0</v>
      </c>
      <c r="D294" s="14">
        <v>15.0</v>
      </c>
      <c r="E294" s="5">
        <v>1.0</v>
      </c>
      <c r="F294" s="10" t="s">
        <v>7240</v>
      </c>
      <c r="G294" s="14">
        <f t="shared" si="10"/>
        <v>0</v>
      </c>
      <c r="H294" s="23" t="s">
        <v>7241</v>
      </c>
      <c r="I294" s="5" t="s">
        <v>7242</v>
      </c>
      <c r="J294" s="5" t="s">
        <v>7243</v>
      </c>
    </row>
    <row r="295">
      <c r="A295" s="5" t="s">
        <v>7184</v>
      </c>
      <c r="B295" s="6">
        <v>1985.0</v>
      </c>
      <c r="C295" s="6">
        <v>237.0</v>
      </c>
      <c r="D295" s="14">
        <v>0.75</v>
      </c>
      <c r="E295" s="5">
        <v>1.0</v>
      </c>
      <c r="F295" s="9" t="s">
        <v>1975</v>
      </c>
      <c r="G295" s="14">
        <f t="shared" si="10"/>
        <v>0</v>
      </c>
      <c r="H295" s="23" t="s">
        <v>7244</v>
      </c>
      <c r="I295" s="5" t="s">
        <v>7245</v>
      </c>
      <c r="J295" s="5" t="s">
        <v>7246</v>
      </c>
    </row>
    <row r="296">
      <c r="A296" s="5" t="s">
        <v>7085</v>
      </c>
      <c r="B296" s="6">
        <v>1985.0</v>
      </c>
      <c r="C296" s="6">
        <v>249.0</v>
      </c>
      <c r="D296" s="14">
        <v>0.85</v>
      </c>
      <c r="E296" s="5">
        <v>1.0</v>
      </c>
      <c r="F296" s="9" t="s">
        <v>1975</v>
      </c>
      <c r="G296" s="14">
        <f t="shared" si="10"/>
        <v>0</v>
      </c>
      <c r="H296" s="23" t="s">
        <v>7247</v>
      </c>
      <c r="I296" s="5" t="s">
        <v>7248</v>
      </c>
      <c r="J296" s="5" t="s">
        <v>7249</v>
      </c>
    </row>
    <row r="297">
      <c r="A297" s="5" t="s">
        <v>6810</v>
      </c>
      <c r="B297" s="6">
        <v>1985.0</v>
      </c>
      <c r="C297" s="6">
        <v>318.0</v>
      </c>
      <c r="D297" s="14">
        <v>0.25</v>
      </c>
      <c r="E297" s="5">
        <v>1.0</v>
      </c>
      <c r="F297" s="9" t="s">
        <v>1975</v>
      </c>
      <c r="G297" s="14">
        <f t="shared" si="10"/>
        <v>0</v>
      </c>
      <c r="H297" s="23" t="s">
        <v>7250</v>
      </c>
      <c r="I297" s="5" t="s">
        <v>7251</v>
      </c>
      <c r="J297" s="5" t="s">
        <v>7252</v>
      </c>
    </row>
    <row r="298">
      <c r="A298" s="5" t="s">
        <v>6991</v>
      </c>
      <c r="B298" s="6">
        <v>1985.0</v>
      </c>
      <c r="C298" s="6">
        <v>320.0</v>
      </c>
      <c r="D298" s="14">
        <v>0.4</v>
      </c>
      <c r="E298" s="5">
        <v>1.0</v>
      </c>
      <c r="F298" s="9" t="s">
        <v>1975</v>
      </c>
      <c r="G298" s="14">
        <f t="shared" si="10"/>
        <v>0</v>
      </c>
      <c r="H298" s="23" t="s">
        <v>7253</v>
      </c>
      <c r="I298" s="5" t="s">
        <v>7254</v>
      </c>
      <c r="J298" s="5" t="s">
        <v>7255</v>
      </c>
    </row>
    <row r="299">
      <c r="A299" s="5" t="s">
        <v>7256</v>
      </c>
      <c r="B299" s="6">
        <v>1985.0</v>
      </c>
      <c r="C299" s="6">
        <v>401.0</v>
      </c>
      <c r="D299" s="14">
        <v>19.0</v>
      </c>
      <c r="E299" s="5">
        <v>1.0</v>
      </c>
      <c r="F299" s="10" t="s">
        <v>185</v>
      </c>
      <c r="G299" s="14">
        <f t="shared" si="10"/>
        <v>0</v>
      </c>
      <c r="H299" s="23" t="s">
        <v>7257</v>
      </c>
      <c r="I299" s="5" t="s">
        <v>7258</v>
      </c>
      <c r="J299" s="5" t="s">
        <v>7259</v>
      </c>
    </row>
    <row r="300">
      <c r="A300" s="5" t="s">
        <v>6825</v>
      </c>
      <c r="B300" s="6">
        <v>1985.0</v>
      </c>
      <c r="C300" s="6">
        <v>450.0</v>
      </c>
      <c r="D300" s="14">
        <v>0.25</v>
      </c>
      <c r="E300" s="5">
        <v>1.0</v>
      </c>
      <c r="F300" s="9" t="s">
        <v>1975</v>
      </c>
      <c r="G300" s="14">
        <f t="shared" si="10"/>
        <v>0</v>
      </c>
      <c r="H300" s="23" t="s">
        <v>7260</v>
      </c>
      <c r="I300" s="5" t="s">
        <v>7261</v>
      </c>
      <c r="J300" s="5" t="s">
        <v>7262</v>
      </c>
    </row>
    <row r="301">
      <c r="A301" s="5" t="s">
        <v>7128</v>
      </c>
      <c r="B301" s="6">
        <v>1985.0</v>
      </c>
      <c r="C301" s="6">
        <v>511.0</v>
      </c>
      <c r="D301" s="14">
        <v>0.75</v>
      </c>
      <c r="E301" s="5">
        <v>1.0</v>
      </c>
      <c r="F301" s="9" t="s">
        <v>1975</v>
      </c>
      <c r="G301" s="14">
        <f t="shared" si="10"/>
        <v>0</v>
      </c>
      <c r="H301" s="23" t="s">
        <v>7263</v>
      </c>
      <c r="I301" s="5" t="s">
        <v>7264</v>
      </c>
      <c r="J301" s="5" t="s">
        <v>7265</v>
      </c>
    </row>
    <row r="302">
      <c r="A302" s="5" t="s">
        <v>7178</v>
      </c>
      <c r="B302" s="6">
        <v>1985.0</v>
      </c>
      <c r="C302" s="6">
        <v>570.0</v>
      </c>
      <c r="D302" s="14">
        <v>0.95</v>
      </c>
      <c r="E302" s="5">
        <v>1.0</v>
      </c>
      <c r="F302" s="9" t="s">
        <v>1806</v>
      </c>
      <c r="G302" s="14">
        <f t="shared" si="10"/>
        <v>0</v>
      </c>
      <c r="H302" s="23" t="s">
        <v>7266</v>
      </c>
      <c r="I302" s="5" t="s">
        <v>7267</v>
      </c>
      <c r="J302" s="5" t="s">
        <v>7268</v>
      </c>
    </row>
    <row r="303">
      <c r="A303" s="5" t="s">
        <v>6892</v>
      </c>
      <c r="B303" s="6">
        <v>1985.0</v>
      </c>
      <c r="C303" s="6">
        <v>580.0</v>
      </c>
      <c r="D303" s="14">
        <v>0.73</v>
      </c>
      <c r="E303" s="5">
        <v>1.0</v>
      </c>
      <c r="F303" s="9" t="s">
        <v>1975</v>
      </c>
      <c r="G303" s="14">
        <f t="shared" si="10"/>
        <v>0</v>
      </c>
      <c r="H303" s="23" t="s">
        <v>7269</v>
      </c>
      <c r="I303" s="5" t="s">
        <v>7270</v>
      </c>
      <c r="J303" s="5" t="s">
        <v>7271</v>
      </c>
    </row>
    <row r="304">
      <c r="A304" s="5" t="s">
        <v>6618</v>
      </c>
      <c r="B304" s="6">
        <v>1985.0</v>
      </c>
      <c r="C304" s="6">
        <v>600.0</v>
      </c>
      <c r="D304" s="14">
        <v>2.0</v>
      </c>
      <c r="E304" s="5">
        <v>1.0</v>
      </c>
      <c r="F304" s="9" t="s">
        <v>2275</v>
      </c>
      <c r="G304" s="14">
        <f t="shared" si="10"/>
        <v>0</v>
      </c>
      <c r="H304" s="23" t="s">
        <v>7272</v>
      </c>
      <c r="I304" s="5" t="s">
        <v>7273</v>
      </c>
      <c r="J304" s="5" t="s">
        <v>7274</v>
      </c>
    </row>
    <row r="305">
      <c r="A305" s="5" t="s">
        <v>7013</v>
      </c>
      <c r="B305" s="6">
        <v>1985.0</v>
      </c>
      <c r="C305" s="6">
        <v>610.0</v>
      </c>
      <c r="D305" s="14">
        <v>0.75</v>
      </c>
      <c r="E305" s="5">
        <v>1.0</v>
      </c>
      <c r="F305" s="9" t="s">
        <v>1806</v>
      </c>
      <c r="G305" s="14">
        <f t="shared" si="10"/>
        <v>0</v>
      </c>
      <c r="H305" s="23" t="s">
        <v>7275</v>
      </c>
      <c r="I305" s="5" t="s">
        <v>7276</v>
      </c>
      <c r="J305" s="5" t="s">
        <v>7277</v>
      </c>
    </row>
    <row r="306">
      <c r="A306" s="5" t="s">
        <v>7231</v>
      </c>
      <c r="B306" s="6">
        <v>1985.0</v>
      </c>
      <c r="C306" s="6">
        <v>620.0</v>
      </c>
      <c r="D306" s="14">
        <v>0.75</v>
      </c>
      <c r="E306" s="5">
        <v>1.0</v>
      </c>
      <c r="F306" s="10" t="s">
        <v>7278</v>
      </c>
      <c r="G306" s="14">
        <f t="shared" si="10"/>
        <v>0</v>
      </c>
      <c r="H306" s="23" t="s">
        <v>7279</v>
      </c>
      <c r="I306" s="5" t="s">
        <v>7280</v>
      </c>
      <c r="J306" s="5" t="s">
        <v>7281</v>
      </c>
    </row>
    <row r="307">
      <c r="A307" s="5" t="s">
        <v>7282</v>
      </c>
      <c r="B307" s="6">
        <v>1985.0</v>
      </c>
      <c r="C307" s="6">
        <v>627.0</v>
      </c>
      <c r="D307" s="14">
        <v>2.0</v>
      </c>
      <c r="E307" s="5">
        <v>1.0</v>
      </c>
      <c r="F307" s="9" t="s">
        <v>1650</v>
      </c>
      <c r="G307" s="14">
        <f t="shared" si="10"/>
        <v>0</v>
      </c>
      <c r="H307" s="23" t="s">
        <v>7283</v>
      </c>
      <c r="I307" s="5" t="s">
        <v>7284</v>
      </c>
      <c r="J307" s="5" t="s">
        <v>7285</v>
      </c>
    </row>
    <row r="308">
      <c r="A308" s="5" t="s">
        <v>7190</v>
      </c>
      <c r="B308" s="6">
        <v>1985.0</v>
      </c>
      <c r="C308" s="6">
        <v>665.0</v>
      </c>
      <c r="D308" s="14">
        <v>5.0</v>
      </c>
      <c r="E308" s="5">
        <v>1.0</v>
      </c>
      <c r="F308" s="9" t="s">
        <v>2275</v>
      </c>
      <c r="G308" s="14">
        <f t="shared" si="10"/>
        <v>0</v>
      </c>
      <c r="H308" s="23" t="s">
        <v>7286</v>
      </c>
      <c r="I308" s="5" t="s">
        <v>7287</v>
      </c>
      <c r="J308" s="5" t="s">
        <v>7288</v>
      </c>
    </row>
    <row r="309">
      <c r="A309" s="5" t="s">
        <v>7017</v>
      </c>
      <c r="B309" s="6">
        <v>1985.0</v>
      </c>
      <c r="C309" s="6">
        <v>690.0</v>
      </c>
      <c r="D309" s="14">
        <v>0.75</v>
      </c>
      <c r="E309" s="5">
        <v>1.0</v>
      </c>
      <c r="F309" s="9" t="s">
        <v>1806</v>
      </c>
      <c r="G309" s="14">
        <f t="shared" si="10"/>
        <v>0</v>
      </c>
      <c r="H309" s="23" t="s">
        <v>7289</v>
      </c>
      <c r="I309" s="5" t="s">
        <v>7290</v>
      </c>
      <c r="J309" s="5" t="s">
        <v>7291</v>
      </c>
    </row>
    <row r="310">
      <c r="A310" s="5" t="s">
        <v>7292</v>
      </c>
      <c r="B310" s="6">
        <v>1985.0</v>
      </c>
      <c r="C310" s="6">
        <v>694.0</v>
      </c>
      <c r="D310" s="14">
        <v>1.0</v>
      </c>
      <c r="E310" s="5">
        <v>1.0</v>
      </c>
      <c r="F310" s="9" t="s">
        <v>1806</v>
      </c>
      <c r="G310" s="14">
        <f t="shared" si="10"/>
        <v>0</v>
      </c>
      <c r="H310" s="23" t="s">
        <v>7293</v>
      </c>
      <c r="I310" s="5" t="s">
        <v>7294</v>
      </c>
      <c r="J310" s="5" t="s">
        <v>7295</v>
      </c>
    </row>
    <row r="311">
      <c r="A311" s="5" t="s">
        <v>7296</v>
      </c>
      <c r="B311" s="6">
        <v>1985.0</v>
      </c>
      <c r="C311" s="5" t="s">
        <v>7297</v>
      </c>
      <c r="D311" s="14">
        <v>0.78</v>
      </c>
      <c r="E311" s="5">
        <v>1.0</v>
      </c>
      <c r="F311" s="10" t="s">
        <v>185</v>
      </c>
      <c r="G311" s="14">
        <f t="shared" si="10"/>
        <v>0</v>
      </c>
      <c r="H311" s="5" t="s">
        <v>7298</v>
      </c>
      <c r="I311" s="5" t="s">
        <v>7299</v>
      </c>
      <c r="J311" s="5" t="s">
        <v>7300</v>
      </c>
    </row>
    <row r="312">
      <c r="A312" s="5" t="s">
        <v>6618</v>
      </c>
      <c r="B312" s="6">
        <v>1986.0</v>
      </c>
      <c r="C312" s="6">
        <v>1.0</v>
      </c>
      <c r="D312" s="14">
        <v>2.0</v>
      </c>
      <c r="E312" s="5">
        <v>1.0</v>
      </c>
      <c r="F312" s="9" t="s">
        <v>2029</v>
      </c>
      <c r="G312" s="14">
        <f t="shared" si="10"/>
        <v>0</v>
      </c>
      <c r="H312" s="23" t="s">
        <v>7301</v>
      </c>
      <c r="I312" s="5" t="s">
        <v>7302</v>
      </c>
      <c r="J312" s="5" t="s">
        <v>7303</v>
      </c>
    </row>
    <row r="313">
      <c r="A313" s="5" t="s">
        <v>7282</v>
      </c>
      <c r="B313" s="6">
        <v>1986.0</v>
      </c>
      <c r="C313" s="6">
        <v>28.0</v>
      </c>
      <c r="D313" s="14">
        <v>1.0</v>
      </c>
      <c r="E313" s="5">
        <v>1.0</v>
      </c>
      <c r="F313" s="9" t="s">
        <v>2029</v>
      </c>
      <c r="G313" s="14">
        <f t="shared" si="10"/>
        <v>0</v>
      </c>
      <c r="H313" s="23" t="s">
        <v>7304</v>
      </c>
      <c r="I313" s="5" t="s">
        <v>7305</v>
      </c>
      <c r="J313" s="5" t="s">
        <v>7306</v>
      </c>
    </row>
    <row r="314">
      <c r="A314" s="5" t="s">
        <v>6892</v>
      </c>
      <c r="B314" s="6">
        <v>1986.0</v>
      </c>
      <c r="C314" s="6">
        <v>60.0</v>
      </c>
      <c r="D314" s="14">
        <v>0.85</v>
      </c>
      <c r="E314" s="5">
        <v>1.0</v>
      </c>
      <c r="F314" s="9" t="s">
        <v>2029</v>
      </c>
      <c r="G314" s="14">
        <f t="shared" si="10"/>
        <v>0</v>
      </c>
      <c r="H314" s="23" t="s">
        <v>7307</v>
      </c>
      <c r="I314" s="5" t="s">
        <v>7308</v>
      </c>
      <c r="J314" s="5" t="s">
        <v>7309</v>
      </c>
    </row>
    <row r="315">
      <c r="A315" s="5" t="s">
        <v>7178</v>
      </c>
      <c r="B315" s="6">
        <v>1986.0</v>
      </c>
      <c r="C315" s="6">
        <v>80.0</v>
      </c>
      <c r="D315" s="14">
        <v>0.55</v>
      </c>
      <c r="E315" s="5">
        <v>1.0</v>
      </c>
      <c r="F315" s="9" t="s">
        <v>1557</v>
      </c>
      <c r="G315" s="14">
        <f t="shared" si="10"/>
        <v>0</v>
      </c>
      <c r="H315" s="23" t="s">
        <v>7310</v>
      </c>
      <c r="I315" s="5" t="s">
        <v>7311</v>
      </c>
      <c r="J315" s="5" t="s">
        <v>7312</v>
      </c>
    </row>
    <row r="316">
      <c r="A316" s="5" t="s">
        <v>7017</v>
      </c>
      <c r="B316" s="6">
        <v>1986.0</v>
      </c>
      <c r="C316" s="6">
        <v>130.0</v>
      </c>
      <c r="D316" s="14">
        <v>0.75</v>
      </c>
      <c r="E316" s="5">
        <v>1.0</v>
      </c>
      <c r="F316" s="9" t="s">
        <v>1806</v>
      </c>
      <c r="G316" s="14">
        <f t="shared" si="10"/>
        <v>0</v>
      </c>
      <c r="H316" s="23" t="s">
        <v>7313</v>
      </c>
      <c r="I316" s="5" t="s">
        <v>7314</v>
      </c>
      <c r="J316" s="5" t="s">
        <v>7315</v>
      </c>
    </row>
    <row r="317">
      <c r="A317" s="5" t="s">
        <v>7190</v>
      </c>
      <c r="B317" s="6">
        <v>1986.0</v>
      </c>
      <c r="C317" s="6">
        <v>180.0</v>
      </c>
      <c r="D317" s="14">
        <v>1.25</v>
      </c>
      <c r="E317" s="5">
        <v>1.0</v>
      </c>
      <c r="F317" s="9" t="s">
        <v>1557</v>
      </c>
      <c r="G317" s="14">
        <f t="shared" si="10"/>
        <v>0</v>
      </c>
      <c r="H317" s="23" t="s">
        <v>7316</v>
      </c>
      <c r="I317" s="5" t="s">
        <v>7317</v>
      </c>
      <c r="J317" s="5" t="s">
        <v>7318</v>
      </c>
    </row>
    <row r="318">
      <c r="A318" s="5" t="s">
        <v>6810</v>
      </c>
      <c r="B318" s="6">
        <v>1986.0</v>
      </c>
      <c r="C318" s="6">
        <v>237.0</v>
      </c>
      <c r="D318" s="14">
        <v>0.15</v>
      </c>
      <c r="E318" s="5">
        <v>1.0</v>
      </c>
      <c r="F318" s="9" t="s">
        <v>1806</v>
      </c>
      <c r="G318" s="14">
        <f t="shared" si="10"/>
        <v>0</v>
      </c>
      <c r="H318" s="23" t="s">
        <v>7319</v>
      </c>
      <c r="I318" s="5" t="s">
        <v>7320</v>
      </c>
      <c r="J318" s="5" t="s">
        <v>7321</v>
      </c>
    </row>
    <row r="319">
      <c r="A319" s="5" t="s">
        <v>7231</v>
      </c>
      <c r="B319" s="6">
        <v>1986.0</v>
      </c>
      <c r="C319" s="6">
        <v>250.0</v>
      </c>
      <c r="D319" s="14">
        <v>0.7</v>
      </c>
      <c r="E319" s="5">
        <v>1.0</v>
      </c>
      <c r="F319" s="9" t="s">
        <v>1557</v>
      </c>
      <c r="G319" s="14">
        <f t="shared" si="10"/>
        <v>0</v>
      </c>
      <c r="H319" s="23" t="s">
        <v>7322</v>
      </c>
      <c r="I319" s="5" t="s">
        <v>7323</v>
      </c>
      <c r="J319" s="5" t="s">
        <v>7324</v>
      </c>
    </row>
    <row r="320">
      <c r="A320" s="5" t="s">
        <v>7013</v>
      </c>
      <c r="B320" s="6">
        <v>1986.0</v>
      </c>
      <c r="C320" s="6">
        <v>270.0</v>
      </c>
      <c r="D320" s="14">
        <v>0.5</v>
      </c>
      <c r="E320" s="5">
        <v>1.0</v>
      </c>
      <c r="F320" s="9" t="s">
        <v>2029</v>
      </c>
      <c r="G320" s="14">
        <f t="shared" si="10"/>
        <v>0</v>
      </c>
      <c r="H320" s="23" t="s">
        <v>7325</v>
      </c>
      <c r="I320" s="5" t="s">
        <v>7326</v>
      </c>
      <c r="J320" s="5" t="s">
        <v>7327</v>
      </c>
    </row>
    <row r="321">
      <c r="A321" s="5" t="s">
        <v>7128</v>
      </c>
      <c r="B321" s="6">
        <v>1986.0</v>
      </c>
      <c r="C321" s="6">
        <v>355.0</v>
      </c>
      <c r="D321" s="14">
        <v>0.75</v>
      </c>
      <c r="E321" s="5">
        <v>1.0</v>
      </c>
      <c r="F321" s="9" t="s">
        <v>2029</v>
      </c>
      <c r="G321" s="14">
        <f t="shared" si="10"/>
        <v>0</v>
      </c>
      <c r="H321" s="23" t="s">
        <v>7328</v>
      </c>
      <c r="I321" s="5" t="s">
        <v>7329</v>
      </c>
      <c r="J321" s="5" t="s">
        <v>7330</v>
      </c>
    </row>
    <row r="322">
      <c r="A322" s="5" t="s">
        <v>7296</v>
      </c>
      <c r="B322" s="6">
        <v>1986.0</v>
      </c>
      <c r="C322" s="6">
        <v>370.0</v>
      </c>
      <c r="D322" s="14">
        <v>1.0</v>
      </c>
      <c r="E322" s="5">
        <v>1.0</v>
      </c>
      <c r="F322" s="9" t="s">
        <v>2029</v>
      </c>
      <c r="G322" s="14">
        <f t="shared" si="10"/>
        <v>0</v>
      </c>
      <c r="H322" s="23" t="s">
        <v>7331</v>
      </c>
      <c r="I322" s="5" t="s">
        <v>7332</v>
      </c>
      <c r="J322" s="5" t="s">
        <v>7333</v>
      </c>
    </row>
    <row r="323">
      <c r="A323" s="5" t="s">
        <v>7292</v>
      </c>
      <c r="B323" s="6">
        <v>1986.0</v>
      </c>
      <c r="C323" s="6">
        <v>377.0</v>
      </c>
      <c r="D323" s="14">
        <v>0.8</v>
      </c>
      <c r="E323" s="5">
        <v>1.0</v>
      </c>
      <c r="F323" s="9" t="s">
        <v>2029</v>
      </c>
      <c r="G323" s="14">
        <f t="shared" si="10"/>
        <v>0</v>
      </c>
      <c r="H323" s="23" t="s">
        <v>7334</v>
      </c>
      <c r="I323" s="5" t="s">
        <v>7335</v>
      </c>
      <c r="J323" s="5" t="s">
        <v>7336</v>
      </c>
    </row>
    <row r="324">
      <c r="A324" s="5" t="s">
        <v>7337</v>
      </c>
      <c r="B324" s="6">
        <v>1986.0</v>
      </c>
      <c r="C324" s="6">
        <v>386.0</v>
      </c>
      <c r="D324" s="14">
        <v>2.0</v>
      </c>
      <c r="E324" s="5">
        <v>1.0</v>
      </c>
      <c r="F324" s="9" t="s">
        <v>2029</v>
      </c>
      <c r="G324" s="14">
        <f t="shared" si="10"/>
        <v>0</v>
      </c>
      <c r="H324" s="23" t="s">
        <v>7338</v>
      </c>
      <c r="I324" s="5" t="s">
        <v>7339</v>
      </c>
      <c r="J324" s="5" t="s">
        <v>7340</v>
      </c>
    </row>
    <row r="325">
      <c r="A325" s="5" t="s">
        <v>7184</v>
      </c>
      <c r="B325" s="6">
        <v>1986.0</v>
      </c>
      <c r="C325" s="6">
        <v>391.0</v>
      </c>
      <c r="D325" s="14">
        <v>0.5</v>
      </c>
      <c r="E325" s="5">
        <v>1.0</v>
      </c>
      <c r="F325" s="9" t="s">
        <v>2029</v>
      </c>
      <c r="G325" s="14">
        <f t="shared" si="10"/>
        <v>0</v>
      </c>
      <c r="H325" s="23" t="s">
        <v>7341</v>
      </c>
      <c r="I325" s="5" t="s">
        <v>7342</v>
      </c>
      <c r="J325" s="5" t="s">
        <v>7343</v>
      </c>
    </row>
    <row r="326">
      <c r="A326" s="5" t="s">
        <v>6902</v>
      </c>
      <c r="B326" s="6">
        <v>1986.0</v>
      </c>
      <c r="C326" s="6">
        <v>595.0</v>
      </c>
      <c r="D326" s="14">
        <v>0.35</v>
      </c>
      <c r="E326" s="5">
        <v>1.0</v>
      </c>
      <c r="F326" s="9" t="s">
        <v>1806</v>
      </c>
      <c r="G326" s="14">
        <f t="shared" si="10"/>
        <v>0</v>
      </c>
      <c r="H326" s="23" t="s">
        <v>7344</v>
      </c>
      <c r="I326" s="5" t="s">
        <v>7345</v>
      </c>
      <c r="J326" s="5" t="s">
        <v>7346</v>
      </c>
    </row>
    <row r="327">
      <c r="A327" s="5" t="s">
        <v>6991</v>
      </c>
      <c r="B327" s="6">
        <v>1986.0</v>
      </c>
      <c r="C327" s="6">
        <v>600.0</v>
      </c>
      <c r="D327" s="14">
        <v>0.35</v>
      </c>
      <c r="E327" s="5">
        <v>1.0</v>
      </c>
      <c r="F327" s="9" t="s">
        <v>2029</v>
      </c>
      <c r="G327" s="14">
        <f t="shared" si="10"/>
        <v>0</v>
      </c>
      <c r="H327" s="23" t="s">
        <v>7347</v>
      </c>
      <c r="I327" s="5" t="s">
        <v>7348</v>
      </c>
      <c r="J327" s="5" t="s">
        <v>7349</v>
      </c>
    </row>
    <row r="328">
      <c r="A328" s="5" t="s">
        <v>6825</v>
      </c>
      <c r="B328" s="6">
        <v>1986.0</v>
      </c>
      <c r="C328" s="6">
        <v>660.0</v>
      </c>
      <c r="D328" s="14">
        <v>0.27</v>
      </c>
      <c r="E328" s="5">
        <v>1.0</v>
      </c>
      <c r="F328" s="9" t="s">
        <v>2029</v>
      </c>
      <c r="G328" s="14">
        <f t="shared" si="10"/>
        <v>0</v>
      </c>
      <c r="H328" s="23" t="s">
        <v>7350</v>
      </c>
      <c r="I328" s="5" t="s">
        <v>7351</v>
      </c>
      <c r="J328" s="5" t="s">
        <v>7352</v>
      </c>
    </row>
    <row r="329">
      <c r="A329" s="5" t="s">
        <v>7239</v>
      </c>
      <c r="B329" s="6">
        <v>1986.0</v>
      </c>
      <c r="C329" s="6">
        <v>661.0</v>
      </c>
      <c r="D329" s="14">
        <v>1.5</v>
      </c>
      <c r="E329" s="5">
        <v>1.0</v>
      </c>
      <c r="F329" s="9" t="s">
        <v>2029</v>
      </c>
      <c r="G329" s="14">
        <f t="shared" si="10"/>
        <v>0</v>
      </c>
      <c r="H329" s="23" t="s">
        <v>7353</v>
      </c>
      <c r="I329" s="5" t="s">
        <v>7354</v>
      </c>
      <c r="J329" s="5" t="s">
        <v>7355</v>
      </c>
    </row>
    <row r="330">
      <c r="A330" s="5" t="s">
        <v>7085</v>
      </c>
      <c r="B330" s="6">
        <v>1986.0</v>
      </c>
      <c r="C330" s="6">
        <v>755.0</v>
      </c>
      <c r="D330" s="14">
        <v>0.85</v>
      </c>
      <c r="E330" s="5">
        <v>1.0</v>
      </c>
      <c r="F330" s="9" t="s">
        <v>2029</v>
      </c>
      <c r="G330" s="14">
        <f t="shared" si="10"/>
        <v>0</v>
      </c>
      <c r="H330" s="23" t="s">
        <v>7356</v>
      </c>
      <c r="I330" s="5" t="s">
        <v>7357</v>
      </c>
      <c r="J330" s="5" t="s">
        <v>7358</v>
      </c>
    </row>
    <row r="331">
      <c r="A331" s="5" t="s">
        <v>7359</v>
      </c>
      <c r="B331" s="6">
        <v>1986.0</v>
      </c>
      <c r="C331" s="5" t="s">
        <v>7360</v>
      </c>
      <c r="D331" s="14">
        <v>10.0</v>
      </c>
      <c r="E331" s="5">
        <v>1.0</v>
      </c>
      <c r="F331" s="5" t="s">
        <v>1806</v>
      </c>
      <c r="G331" s="14">
        <f t="shared" si="10"/>
        <v>0</v>
      </c>
      <c r="H331" s="5" t="s">
        <v>7361</v>
      </c>
      <c r="I331" s="5" t="s">
        <v>7362</v>
      </c>
      <c r="J331" s="5" t="s">
        <v>7363</v>
      </c>
    </row>
    <row r="332">
      <c r="A332" s="5" t="s">
        <v>7364</v>
      </c>
      <c r="B332" s="6">
        <v>1986.0</v>
      </c>
      <c r="C332" s="5" t="s">
        <v>7365</v>
      </c>
      <c r="D332" s="14">
        <v>1.0</v>
      </c>
      <c r="E332" s="5">
        <v>1.0</v>
      </c>
      <c r="F332" s="5" t="s">
        <v>1806</v>
      </c>
      <c r="G332" s="14">
        <f t="shared" si="10"/>
        <v>0</v>
      </c>
      <c r="H332" s="5" t="s">
        <v>7366</v>
      </c>
      <c r="I332" s="5" t="s">
        <v>7367</v>
      </c>
      <c r="J332" s="5" t="s">
        <v>7368</v>
      </c>
    </row>
    <row r="333">
      <c r="A333" s="5" t="s">
        <v>7369</v>
      </c>
      <c r="B333" s="6">
        <v>1986.0</v>
      </c>
      <c r="C333" s="5" t="s">
        <v>7370</v>
      </c>
      <c r="D333" s="14">
        <v>4.0</v>
      </c>
      <c r="E333" s="5">
        <v>1.0</v>
      </c>
      <c r="F333" s="5" t="s">
        <v>1806</v>
      </c>
      <c r="G333" s="14">
        <f t="shared" si="10"/>
        <v>0</v>
      </c>
      <c r="H333" s="5" t="s">
        <v>7371</v>
      </c>
      <c r="I333" s="5" t="s">
        <v>7372</v>
      </c>
      <c r="J333" s="5" t="s">
        <v>7373</v>
      </c>
    </row>
    <row r="334">
      <c r="A334" s="5" t="s">
        <v>7374</v>
      </c>
      <c r="B334" s="6">
        <v>1986.0</v>
      </c>
      <c r="C334" s="5" t="s">
        <v>7297</v>
      </c>
      <c r="D334" s="14">
        <v>2.0</v>
      </c>
      <c r="E334" s="5">
        <v>1.0</v>
      </c>
      <c r="F334" s="5" t="s">
        <v>1806</v>
      </c>
      <c r="G334" s="14">
        <f t="shared" si="10"/>
        <v>0</v>
      </c>
      <c r="H334" s="5" t="s">
        <v>7375</v>
      </c>
      <c r="I334" s="5" t="s">
        <v>7376</v>
      </c>
      <c r="J334" s="5" t="s">
        <v>7377</v>
      </c>
    </row>
    <row r="335">
      <c r="A335" s="5" t="s">
        <v>7378</v>
      </c>
      <c r="B335" s="6">
        <v>1986.0</v>
      </c>
      <c r="C335" s="5" t="s">
        <v>7379</v>
      </c>
      <c r="D335" s="14">
        <v>15.0</v>
      </c>
      <c r="E335" s="5">
        <v>1.0</v>
      </c>
      <c r="F335" s="5" t="s">
        <v>1806</v>
      </c>
      <c r="G335" s="14">
        <f t="shared" si="10"/>
        <v>0</v>
      </c>
      <c r="H335" s="5" t="s">
        <v>7380</v>
      </c>
      <c r="I335" s="5" t="s">
        <v>7381</v>
      </c>
      <c r="J335" s="5" t="s">
        <v>7382</v>
      </c>
    </row>
    <row r="336">
      <c r="A336" s="5" t="s">
        <v>7383</v>
      </c>
      <c r="B336" s="6">
        <v>1986.0</v>
      </c>
      <c r="C336" s="5" t="s">
        <v>7384</v>
      </c>
      <c r="D336" s="14">
        <v>1.15</v>
      </c>
      <c r="E336" s="5">
        <v>1.0</v>
      </c>
      <c r="F336" s="5" t="s">
        <v>1806</v>
      </c>
      <c r="G336" s="14">
        <f t="shared" si="10"/>
        <v>0</v>
      </c>
      <c r="H336" s="5" t="s">
        <v>7385</v>
      </c>
      <c r="I336" s="5" t="s">
        <v>7386</v>
      </c>
      <c r="J336" s="5" t="s">
        <v>7387</v>
      </c>
    </row>
    <row r="337">
      <c r="A337" s="5" t="s">
        <v>7128</v>
      </c>
      <c r="B337" s="6">
        <v>1987.0</v>
      </c>
      <c r="C337" s="6">
        <v>23.0</v>
      </c>
      <c r="D337" s="14">
        <v>0.75</v>
      </c>
      <c r="E337" s="5">
        <v>1.0</v>
      </c>
      <c r="F337" s="9" t="s">
        <v>1557</v>
      </c>
      <c r="G337" s="14">
        <f t="shared" si="10"/>
        <v>0</v>
      </c>
      <c r="H337" s="23" t="s">
        <v>7388</v>
      </c>
      <c r="I337" s="5" t="s">
        <v>7389</v>
      </c>
      <c r="J337" s="5" t="s">
        <v>7390</v>
      </c>
    </row>
    <row r="338">
      <c r="A338" s="5" t="s">
        <v>6825</v>
      </c>
      <c r="B338" s="6">
        <v>1987.0</v>
      </c>
      <c r="C338" s="6">
        <v>100.0</v>
      </c>
      <c r="D338" s="14">
        <v>0.1</v>
      </c>
      <c r="E338" s="5">
        <v>1.0</v>
      </c>
      <c r="F338" s="9" t="s">
        <v>1557</v>
      </c>
      <c r="G338" s="14">
        <f t="shared" si="10"/>
        <v>0</v>
      </c>
      <c r="H338" s="23" t="s">
        <v>7391</v>
      </c>
      <c r="I338" s="5" t="s">
        <v>7392</v>
      </c>
      <c r="J338" s="5" t="s">
        <v>7393</v>
      </c>
    </row>
    <row r="339">
      <c r="A339" s="5" t="s">
        <v>7231</v>
      </c>
      <c r="B339" s="6">
        <v>1987.0</v>
      </c>
      <c r="C339" s="6">
        <v>130.0</v>
      </c>
      <c r="D339" s="14">
        <v>0.45</v>
      </c>
      <c r="E339" s="5">
        <v>1.0</v>
      </c>
      <c r="F339" s="9" t="s">
        <v>1557</v>
      </c>
      <c r="G339" s="14">
        <f t="shared" si="10"/>
        <v>0</v>
      </c>
      <c r="H339" s="23" t="s">
        <v>7394</v>
      </c>
      <c r="I339" s="5" t="s">
        <v>7395</v>
      </c>
      <c r="J339" s="5" t="s">
        <v>7396</v>
      </c>
    </row>
    <row r="340">
      <c r="A340" s="5" t="s">
        <v>7184</v>
      </c>
      <c r="B340" s="6">
        <v>1987.0</v>
      </c>
      <c r="C340" s="6">
        <v>160.0</v>
      </c>
      <c r="D340" s="14">
        <v>0.65</v>
      </c>
      <c r="E340" s="5">
        <v>1.0</v>
      </c>
      <c r="F340" s="9" t="s">
        <v>1557</v>
      </c>
      <c r="G340" s="14">
        <f t="shared" si="10"/>
        <v>0</v>
      </c>
      <c r="H340" s="23" t="s">
        <v>7397</v>
      </c>
      <c r="I340" s="5" t="s">
        <v>7398</v>
      </c>
      <c r="J340" s="5" t="s">
        <v>7399</v>
      </c>
    </row>
    <row r="341">
      <c r="A341" s="5" t="s">
        <v>7378</v>
      </c>
      <c r="B341" s="6">
        <v>1987.0</v>
      </c>
      <c r="C341" s="6">
        <v>170.0</v>
      </c>
      <c r="D341" s="14">
        <v>2.25</v>
      </c>
      <c r="E341" s="5">
        <v>1.0</v>
      </c>
      <c r="F341" s="9" t="s">
        <v>1650</v>
      </c>
      <c r="G341" s="14">
        <f t="shared" si="10"/>
        <v>0</v>
      </c>
      <c r="H341" s="23" t="s">
        <v>7400</v>
      </c>
      <c r="I341" s="5" t="s">
        <v>7401</v>
      </c>
      <c r="J341" s="5" t="s">
        <v>7402</v>
      </c>
    </row>
    <row r="342">
      <c r="A342" s="5" t="s">
        <v>7337</v>
      </c>
      <c r="B342" s="6">
        <v>1987.0</v>
      </c>
      <c r="C342" s="6">
        <v>178.0</v>
      </c>
      <c r="D342" s="14">
        <v>0.65</v>
      </c>
      <c r="E342" s="5">
        <v>1.0</v>
      </c>
      <c r="F342" s="9" t="s">
        <v>1650</v>
      </c>
      <c r="G342" s="14">
        <f t="shared" si="10"/>
        <v>0</v>
      </c>
      <c r="H342" s="23" t="s">
        <v>7403</v>
      </c>
      <c r="I342" s="5" t="s">
        <v>7404</v>
      </c>
      <c r="J342" s="5" t="s">
        <v>7405</v>
      </c>
    </row>
    <row r="343">
      <c r="A343" s="5" t="s">
        <v>7364</v>
      </c>
      <c r="B343" s="6">
        <v>1987.0</v>
      </c>
      <c r="C343" s="6">
        <v>184.0</v>
      </c>
      <c r="D343" s="14">
        <v>0.85</v>
      </c>
      <c r="E343" s="5">
        <v>1.0</v>
      </c>
      <c r="F343" s="9" t="s">
        <v>1650</v>
      </c>
      <c r="G343" s="14">
        <f t="shared" si="10"/>
        <v>0</v>
      </c>
      <c r="H343" s="23" t="s">
        <v>7406</v>
      </c>
      <c r="I343" s="5" t="s">
        <v>7407</v>
      </c>
      <c r="J343" s="5" t="s">
        <v>7408</v>
      </c>
    </row>
    <row r="344">
      <c r="A344" s="5" t="s">
        <v>6618</v>
      </c>
      <c r="B344" s="6">
        <v>1987.0</v>
      </c>
      <c r="C344" s="6">
        <v>200.0</v>
      </c>
      <c r="D344" s="14">
        <v>0.7</v>
      </c>
      <c r="E344" s="5">
        <v>1.0</v>
      </c>
      <c r="F344" s="9" t="s">
        <v>1557</v>
      </c>
      <c r="G344" s="14">
        <f t="shared" si="10"/>
        <v>0</v>
      </c>
      <c r="H344" s="23" t="s">
        <v>7409</v>
      </c>
      <c r="I344" s="5" t="s">
        <v>7410</v>
      </c>
      <c r="J344" s="5" t="s">
        <v>7411</v>
      </c>
    </row>
    <row r="345">
      <c r="A345" s="5" t="s">
        <v>7292</v>
      </c>
      <c r="B345" s="6">
        <v>1987.0</v>
      </c>
      <c r="C345" s="6">
        <v>220.0</v>
      </c>
      <c r="D345" s="14">
        <v>0.6</v>
      </c>
      <c r="E345" s="5">
        <v>1.0</v>
      </c>
      <c r="F345" s="9" t="s">
        <v>1557</v>
      </c>
      <c r="G345" s="14">
        <f t="shared" si="10"/>
        <v>0</v>
      </c>
      <c r="H345" s="23" t="s">
        <v>7412</v>
      </c>
      <c r="I345" s="5" t="s">
        <v>7413</v>
      </c>
      <c r="J345" s="5" t="s">
        <v>7414</v>
      </c>
    </row>
    <row r="346">
      <c r="A346" s="5" t="s">
        <v>7359</v>
      </c>
      <c r="B346" s="6">
        <v>1987.0</v>
      </c>
      <c r="C346" s="6">
        <v>320.0</v>
      </c>
      <c r="D346" s="14">
        <v>10.5</v>
      </c>
      <c r="E346" s="5">
        <v>1.0</v>
      </c>
      <c r="F346" s="9" t="s">
        <v>1650</v>
      </c>
      <c r="G346" s="14">
        <f t="shared" si="10"/>
        <v>0</v>
      </c>
      <c r="H346" s="23" t="s">
        <v>7415</v>
      </c>
      <c r="I346" s="5" t="s">
        <v>7416</v>
      </c>
      <c r="J346" s="5" t="s">
        <v>7417</v>
      </c>
    </row>
    <row r="347">
      <c r="A347" s="5" t="s">
        <v>7239</v>
      </c>
      <c r="B347" s="6">
        <v>1987.0</v>
      </c>
      <c r="C347" s="6">
        <v>340.0</v>
      </c>
      <c r="D347" s="14">
        <v>1.5</v>
      </c>
      <c r="E347" s="5">
        <v>1.0</v>
      </c>
      <c r="F347" s="9" t="s">
        <v>1650</v>
      </c>
      <c r="G347" s="14">
        <f t="shared" si="10"/>
        <v>0</v>
      </c>
      <c r="H347" s="23" t="s">
        <v>7418</v>
      </c>
      <c r="I347" s="5" t="s">
        <v>7419</v>
      </c>
      <c r="J347" s="5" t="s">
        <v>7420</v>
      </c>
    </row>
    <row r="348">
      <c r="A348" s="5" t="s">
        <v>7256</v>
      </c>
      <c r="B348" s="6">
        <v>1987.0</v>
      </c>
      <c r="C348" s="6">
        <v>366.0</v>
      </c>
      <c r="D348" s="14">
        <v>2.99</v>
      </c>
      <c r="E348" s="5">
        <v>1.0</v>
      </c>
      <c r="F348" s="9" t="s">
        <v>1650</v>
      </c>
      <c r="G348" s="14">
        <f t="shared" si="10"/>
        <v>0</v>
      </c>
      <c r="H348" s="23" t="s">
        <v>7421</v>
      </c>
      <c r="I348" s="5" t="s">
        <v>7422</v>
      </c>
      <c r="J348" s="5" t="s">
        <v>7423</v>
      </c>
    </row>
    <row r="349">
      <c r="A349" s="5" t="s">
        <v>7282</v>
      </c>
      <c r="B349" s="6">
        <v>1987.0</v>
      </c>
      <c r="C349" s="6">
        <v>412.0</v>
      </c>
      <c r="D349" s="14">
        <v>0.5</v>
      </c>
      <c r="E349" s="5">
        <v>1.0</v>
      </c>
      <c r="F349" s="9" t="s">
        <v>1650</v>
      </c>
      <c r="G349" s="14">
        <f t="shared" si="10"/>
        <v>0</v>
      </c>
      <c r="H349" s="23" t="s">
        <v>7424</v>
      </c>
      <c r="I349" s="5" t="s">
        <v>7425</v>
      </c>
      <c r="J349" s="5" t="s">
        <v>7426</v>
      </c>
    </row>
    <row r="350">
      <c r="A350" s="5" t="s">
        <v>7374</v>
      </c>
      <c r="B350" s="6">
        <v>1987.0</v>
      </c>
      <c r="C350" s="6">
        <v>420.0</v>
      </c>
      <c r="D350" s="14">
        <v>1.35</v>
      </c>
      <c r="E350" s="5">
        <v>1.0</v>
      </c>
      <c r="F350" s="9" t="s">
        <v>1650</v>
      </c>
      <c r="G350" s="14">
        <f t="shared" si="10"/>
        <v>0</v>
      </c>
      <c r="H350" s="23" t="s">
        <v>7427</v>
      </c>
      <c r="I350" s="5" t="s">
        <v>7428</v>
      </c>
      <c r="J350" s="5" t="s">
        <v>7429</v>
      </c>
    </row>
    <row r="351">
      <c r="A351" s="5" t="s">
        <v>7178</v>
      </c>
      <c r="B351" s="6">
        <v>1987.0</v>
      </c>
      <c r="C351" s="6">
        <v>460.0</v>
      </c>
      <c r="D351" s="14">
        <v>0.04</v>
      </c>
      <c r="E351" s="5">
        <v>1.0</v>
      </c>
      <c r="F351" s="9" t="s">
        <v>1650</v>
      </c>
      <c r="G351" s="14">
        <f t="shared" si="10"/>
        <v>0</v>
      </c>
      <c r="H351" s="23" t="s">
        <v>7430</v>
      </c>
      <c r="I351" s="5" t="s">
        <v>7431</v>
      </c>
      <c r="J351" s="5" t="s">
        <v>7432</v>
      </c>
    </row>
    <row r="352">
      <c r="A352" s="5" t="s">
        <v>6991</v>
      </c>
      <c r="B352" s="6">
        <v>1987.0</v>
      </c>
      <c r="C352" s="6">
        <v>490.0</v>
      </c>
      <c r="D352" s="14">
        <v>0.4</v>
      </c>
      <c r="E352" s="5">
        <v>1.0</v>
      </c>
      <c r="F352" s="9" t="s">
        <v>1557</v>
      </c>
      <c r="G352" s="14">
        <f t="shared" si="10"/>
        <v>0</v>
      </c>
      <c r="H352" s="23" t="s">
        <v>7433</v>
      </c>
      <c r="I352" s="5" t="s">
        <v>7434</v>
      </c>
      <c r="J352" s="5" t="s">
        <v>7435</v>
      </c>
    </row>
    <row r="353">
      <c r="A353" s="5" t="s">
        <v>7190</v>
      </c>
      <c r="B353" s="6">
        <v>1987.0</v>
      </c>
      <c r="C353" s="6">
        <v>500.0</v>
      </c>
      <c r="D353" s="14">
        <v>0.75</v>
      </c>
      <c r="E353" s="5">
        <v>1.0</v>
      </c>
      <c r="F353" s="9" t="s">
        <v>1650</v>
      </c>
      <c r="G353" s="14">
        <f t="shared" si="10"/>
        <v>0</v>
      </c>
      <c r="H353" s="23" t="s">
        <v>7436</v>
      </c>
      <c r="I353" s="5" t="s">
        <v>7437</v>
      </c>
      <c r="J353" s="5" t="s">
        <v>7438</v>
      </c>
    </row>
    <row r="354">
      <c r="A354" s="5" t="s">
        <v>6810</v>
      </c>
      <c r="B354" s="6">
        <v>1987.0</v>
      </c>
      <c r="C354" s="6">
        <v>516.0</v>
      </c>
      <c r="D354" s="14">
        <v>0.1</v>
      </c>
      <c r="E354" s="5">
        <v>1.0</v>
      </c>
      <c r="F354" s="9" t="s">
        <v>1557</v>
      </c>
      <c r="G354" s="14">
        <f t="shared" si="10"/>
        <v>0</v>
      </c>
      <c r="H354" s="23" t="s">
        <v>7439</v>
      </c>
      <c r="I354" s="5" t="s">
        <v>7440</v>
      </c>
      <c r="J354" s="5" t="s">
        <v>7441</v>
      </c>
    </row>
    <row r="355">
      <c r="A355" s="5" t="s">
        <v>7296</v>
      </c>
      <c r="B355" s="6">
        <v>1987.0</v>
      </c>
      <c r="C355" s="6">
        <v>590.0</v>
      </c>
      <c r="D355" s="14">
        <v>0.05</v>
      </c>
      <c r="E355" s="5">
        <v>1.0</v>
      </c>
      <c r="F355" s="9" t="s">
        <v>1557</v>
      </c>
      <c r="G355" s="14">
        <f t="shared" si="10"/>
        <v>0</v>
      </c>
      <c r="H355" s="23" t="s">
        <v>7442</v>
      </c>
      <c r="I355" s="5" t="s">
        <v>7443</v>
      </c>
      <c r="J355" s="5" t="s">
        <v>7444</v>
      </c>
    </row>
    <row r="356">
      <c r="A356" s="5" t="s">
        <v>7369</v>
      </c>
      <c r="B356" s="6">
        <v>1987.0</v>
      </c>
      <c r="C356" s="6">
        <v>620.0</v>
      </c>
      <c r="D356" s="14">
        <v>1.5</v>
      </c>
      <c r="E356" s="5">
        <v>1.0</v>
      </c>
      <c r="F356" s="9" t="s">
        <v>1557</v>
      </c>
      <c r="G356" s="14">
        <f t="shared" si="10"/>
        <v>0</v>
      </c>
      <c r="H356" s="23" t="s">
        <v>7445</v>
      </c>
      <c r="I356" s="5" t="s">
        <v>7446</v>
      </c>
      <c r="J356" s="5" t="s">
        <v>7447</v>
      </c>
    </row>
    <row r="357">
      <c r="A357" s="5" t="s">
        <v>7448</v>
      </c>
      <c r="B357" s="6">
        <v>1987.0</v>
      </c>
      <c r="C357" s="6">
        <v>634.0</v>
      </c>
      <c r="D357" s="14">
        <v>1.55</v>
      </c>
      <c r="E357" s="5">
        <v>1.0</v>
      </c>
      <c r="F357" s="9" t="s">
        <v>1557</v>
      </c>
      <c r="G357" s="14">
        <f t="shared" si="10"/>
        <v>0</v>
      </c>
      <c r="H357" s="23" t="s">
        <v>7449</v>
      </c>
      <c r="I357" s="5" t="s">
        <v>7450</v>
      </c>
      <c r="J357" s="5" t="s">
        <v>7451</v>
      </c>
    </row>
    <row r="358">
      <c r="A358" s="5" t="s">
        <v>6892</v>
      </c>
      <c r="B358" s="6">
        <v>1987.0</v>
      </c>
      <c r="C358" s="6">
        <v>645.0</v>
      </c>
      <c r="D358" s="14">
        <v>0.13</v>
      </c>
      <c r="E358" s="5">
        <v>1.0</v>
      </c>
      <c r="F358" s="9" t="s">
        <v>1557</v>
      </c>
      <c r="G358" s="14">
        <f t="shared" si="10"/>
        <v>0</v>
      </c>
      <c r="H358" s="23" t="s">
        <v>7452</v>
      </c>
      <c r="I358" s="5" t="s">
        <v>7453</v>
      </c>
      <c r="J358" s="5" t="s">
        <v>7454</v>
      </c>
    </row>
    <row r="359">
      <c r="A359" s="5" t="s">
        <v>7383</v>
      </c>
      <c r="B359" s="6">
        <v>1987.0</v>
      </c>
      <c r="C359" s="6">
        <v>653.0</v>
      </c>
      <c r="D359" s="14">
        <v>1.0</v>
      </c>
      <c r="E359" s="5">
        <v>1.0</v>
      </c>
      <c r="F359" s="9" t="s">
        <v>1557</v>
      </c>
      <c r="G359" s="14">
        <f t="shared" si="10"/>
        <v>0</v>
      </c>
      <c r="H359" s="23" t="s">
        <v>7455</v>
      </c>
      <c r="I359" s="5" t="s">
        <v>7456</v>
      </c>
      <c r="J359" s="5" t="s">
        <v>7457</v>
      </c>
    </row>
    <row r="360">
      <c r="A360" s="5" t="s">
        <v>7017</v>
      </c>
      <c r="B360" s="6">
        <v>1987.0</v>
      </c>
      <c r="C360" s="6">
        <v>687.0</v>
      </c>
      <c r="D360" s="14">
        <v>0.7</v>
      </c>
      <c r="E360" s="5">
        <v>1.0</v>
      </c>
      <c r="F360" s="9" t="s">
        <v>1557</v>
      </c>
      <c r="G360" s="14">
        <f t="shared" si="10"/>
        <v>0</v>
      </c>
      <c r="H360" s="23" t="s">
        <v>7458</v>
      </c>
      <c r="I360" s="5" t="s">
        <v>7459</v>
      </c>
      <c r="J360" s="5" t="s">
        <v>7460</v>
      </c>
    </row>
    <row r="361">
      <c r="A361" s="5" t="s">
        <v>6902</v>
      </c>
      <c r="B361" s="6">
        <v>1987.0</v>
      </c>
      <c r="C361" s="6">
        <v>691.0</v>
      </c>
      <c r="D361" s="14">
        <v>0.5</v>
      </c>
      <c r="E361" s="5">
        <v>1.0</v>
      </c>
      <c r="F361" s="9" t="s">
        <v>1557</v>
      </c>
      <c r="G361" s="14">
        <f t="shared" si="10"/>
        <v>0</v>
      </c>
      <c r="H361" s="23" t="s">
        <v>7461</v>
      </c>
      <c r="I361" s="5" t="s">
        <v>7462</v>
      </c>
      <c r="J361" s="5" t="s">
        <v>7463</v>
      </c>
    </row>
    <row r="362">
      <c r="A362" s="5" t="s">
        <v>7085</v>
      </c>
      <c r="B362" s="6">
        <v>1987.0</v>
      </c>
      <c r="C362" s="6">
        <v>772.0</v>
      </c>
      <c r="D362" s="14">
        <v>0.7</v>
      </c>
      <c r="E362" s="5">
        <v>1.0</v>
      </c>
      <c r="F362" s="9" t="s">
        <v>1557</v>
      </c>
      <c r="G362" s="14">
        <f t="shared" si="10"/>
        <v>0</v>
      </c>
      <c r="H362" s="23" t="s">
        <v>7464</v>
      </c>
      <c r="I362" s="5" t="s">
        <v>7465</v>
      </c>
      <c r="J362" s="5" t="s">
        <v>7466</v>
      </c>
    </row>
    <row r="363">
      <c r="A363" s="5" t="s">
        <v>7013</v>
      </c>
      <c r="B363" s="6">
        <v>1987.0</v>
      </c>
      <c r="C363" s="6">
        <v>778.0</v>
      </c>
      <c r="D363" s="14">
        <v>0.5</v>
      </c>
      <c r="E363" s="5">
        <v>1.0</v>
      </c>
      <c r="F363" s="9" t="s">
        <v>1557</v>
      </c>
      <c r="G363" s="14">
        <f t="shared" si="10"/>
        <v>0</v>
      </c>
      <c r="H363" s="23" t="s">
        <v>7467</v>
      </c>
      <c r="I363" s="5" t="s">
        <v>7468</v>
      </c>
      <c r="J363" s="5" t="s">
        <v>7469</v>
      </c>
    </row>
    <row r="364">
      <c r="A364" s="5" t="s">
        <v>7470</v>
      </c>
      <c r="B364" s="6">
        <v>1987.0</v>
      </c>
      <c r="C364" s="5" t="s">
        <v>7471</v>
      </c>
      <c r="D364" s="14">
        <v>1.25</v>
      </c>
      <c r="E364" s="5">
        <v>1.0</v>
      </c>
      <c r="F364" s="5" t="s">
        <v>1557</v>
      </c>
      <c r="G364" s="14">
        <f t="shared" si="10"/>
        <v>0</v>
      </c>
      <c r="H364" s="5" t="s">
        <v>7472</v>
      </c>
      <c r="I364" s="5" t="s">
        <v>7473</v>
      </c>
      <c r="J364" s="5" t="s">
        <v>7474</v>
      </c>
    </row>
    <row r="365">
      <c r="A365" s="5" t="s">
        <v>7475</v>
      </c>
      <c r="B365" s="6">
        <v>1987.0</v>
      </c>
      <c r="C365" s="5" t="s">
        <v>7384</v>
      </c>
      <c r="D365" s="14">
        <v>1.3</v>
      </c>
      <c r="E365" s="5">
        <v>1.0</v>
      </c>
      <c r="F365" s="5" t="s">
        <v>1557</v>
      </c>
      <c r="G365" s="14">
        <f t="shared" si="10"/>
        <v>0</v>
      </c>
      <c r="H365" s="5" t="s">
        <v>7476</v>
      </c>
      <c r="I365" s="5" t="s">
        <v>7477</v>
      </c>
      <c r="J365" s="5" t="s">
        <v>7478</v>
      </c>
    </row>
    <row r="366">
      <c r="A366" s="5" t="s">
        <v>7085</v>
      </c>
      <c r="B366" s="6">
        <v>1988.0</v>
      </c>
      <c r="C366" s="6">
        <v>35.0</v>
      </c>
      <c r="D366" s="14">
        <v>0.65</v>
      </c>
      <c r="E366" s="5">
        <v>1.0</v>
      </c>
      <c r="F366" s="9" t="s">
        <v>1975</v>
      </c>
      <c r="G366" s="14">
        <f t="shared" si="10"/>
        <v>0</v>
      </c>
      <c r="H366" s="23" t="s">
        <v>7479</v>
      </c>
      <c r="I366" s="5" t="s">
        <v>7480</v>
      </c>
      <c r="J366" s="5" t="s">
        <v>7481</v>
      </c>
    </row>
    <row r="367">
      <c r="A367" s="5" t="s">
        <v>7239</v>
      </c>
      <c r="B367" s="6">
        <v>1988.0</v>
      </c>
      <c r="C367" s="6">
        <v>70.0</v>
      </c>
      <c r="D367" s="14">
        <v>0.99</v>
      </c>
      <c r="E367" s="5">
        <v>1.0</v>
      </c>
      <c r="F367" s="10" t="s">
        <v>2129</v>
      </c>
      <c r="G367" s="14">
        <f t="shared" si="10"/>
        <v>0</v>
      </c>
      <c r="H367" s="23" t="s">
        <v>7482</v>
      </c>
      <c r="I367" s="5" t="s">
        <v>7483</v>
      </c>
      <c r="J367" s="5" t="s">
        <v>7484</v>
      </c>
    </row>
    <row r="368">
      <c r="A368" s="5" t="s">
        <v>7292</v>
      </c>
      <c r="B368" s="6">
        <v>1988.0</v>
      </c>
      <c r="C368" s="6">
        <v>75.0</v>
      </c>
      <c r="D368" s="14">
        <v>0.4</v>
      </c>
      <c r="E368" s="5">
        <v>1.0</v>
      </c>
      <c r="F368" s="10" t="s">
        <v>2129</v>
      </c>
      <c r="G368" s="14">
        <f t="shared" si="10"/>
        <v>0</v>
      </c>
      <c r="H368" s="23" t="s">
        <v>7485</v>
      </c>
      <c r="I368" s="5" t="s">
        <v>7486</v>
      </c>
      <c r="J368" s="5" t="s">
        <v>7487</v>
      </c>
    </row>
    <row r="369">
      <c r="A369" s="5" t="s">
        <v>6991</v>
      </c>
      <c r="B369" s="6">
        <v>1988.0</v>
      </c>
      <c r="C369" s="6">
        <v>90.0</v>
      </c>
      <c r="D369" s="14">
        <v>0.2</v>
      </c>
      <c r="E369" s="5">
        <v>1.0</v>
      </c>
      <c r="F369" s="10" t="s">
        <v>2129</v>
      </c>
      <c r="G369" s="14">
        <f t="shared" si="10"/>
        <v>0</v>
      </c>
      <c r="H369" s="23" t="s">
        <v>7488</v>
      </c>
      <c r="I369" s="5" t="s">
        <v>7489</v>
      </c>
      <c r="J369" s="5" t="s">
        <v>7490</v>
      </c>
    </row>
    <row r="370">
      <c r="A370" s="5" t="s">
        <v>7282</v>
      </c>
      <c r="B370" s="6">
        <v>1988.0</v>
      </c>
      <c r="C370" s="6">
        <v>150.0</v>
      </c>
      <c r="D370" s="14">
        <v>0.1</v>
      </c>
      <c r="E370" s="5">
        <v>1.0</v>
      </c>
      <c r="F370" s="9" t="s">
        <v>1650</v>
      </c>
      <c r="G370" s="14">
        <f t="shared" si="10"/>
        <v>0</v>
      </c>
      <c r="H370" s="23" t="s">
        <v>7491</v>
      </c>
      <c r="I370" s="5" t="s">
        <v>7492</v>
      </c>
      <c r="J370" s="5" t="s">
        <v>7493</v>
      </c>
    </row>
    <row r="371">
      <c r="A371" s="5" t="s">
        <v>7448</v>
      </c>
      <c r="B371" s="6">
        <v>1988.0</v>
      </c>
      <c r="C371" s="6">
        <v>186.0</v>
      </c>
      <c r="D371" s="14">
        <v>0.35</v>
      </c>
      <c r="E371" s="5">
        <v>1.0</v>
      </c>
      <c r="F371" s="10" t="s">
        <v>2129</v>
      </c>
      <c r="G371" s="14">
        <f t="shared" si="10"/>
        <v>0</v>
      </c>
      <c r="H371" s="23" t="s">
        <v>7494</v>
      </c>
      <c r="I371" s="5" t="s">
        <v>7495</v>
      </c>
      <c r="J371" s="5" t="s">
        <v>7496</v>
      </c>
    </row>
    <row r="372">
      <c r="A372" s="5" t="s">
        <v>7128</v>
      </c>
      <c r="B372" s="6">
        <v>1988.0</v>
      </c>
      <c r="C372" s="6">
        <v>240.0</v>
      </c>
      <c r="D372" s="14">
        <v>0.35</v>
      </c>
      <c r="E372" s="5">
        <v>1.0</v>
      </c>
      <c r="F372" s="9" t="s">
        <v>1975</v>
      </c>
      <c r="G372" s="14">
        <f t="shared" si="10"/>
        <v>0</v>
      </c>
      <c r="H372" s="23" t="s">
        <v>7497</v>
      </c>
      <c r="I372" s="5" t="s">
        <v>7498</v>
      </c>
      <c r="J372" s="5" t="s">
        <v>7499</v>
      </c>
    </row>
    <row r="373">
      <c r="A373" s="5" t="s">
        <v>7296</v>
      </c>
      <c r="B373" s="6">
        <v>1988.0</v>
      </c>
      <c r="C373" s="6">
        <v>260.0</v>
      </c>
      <c r="D373" s="14">
        <v>0.25</v>
      </c>
      <c r="E373" s="5">
        <v>1.0</v>
      </c>
      <c r="F373" s="10" t="s">
        <v>2129</v>
      </c>
      <c r="G373" s="14">
        <f t="shared" si="10"/>
        <v>0</v>
      </c>
      <c r="H373" s="23" t="s">
        <v>7500</v>
      </c>
      <c r="I373" s="5" t="s">
        <v>7501</v>
      </c>
      <c r="J373" s="5" t="s">
        <v>7502</v>
      </c>
    </row>
    <row r="374">
      <c r="A374" s="5" t="s">
        <v>7190</v>
      </c>
      <c r="B374" s="6">
        <v>1988.0</v>
      </c>
      <c r="C374" s="6">
        <v>300.0</v>
      </c>
      <c r="D374" s="14">
        <v>0.75</v>
      </c>
      <c r="E374" s="5">
        <v>1.0</v>
      </c>
      <c r="F374" s="9" t="s">
        <v>1650</v>
      </c>
      <c r="G374" s="14">
        <f t="shared" si="10"/>
        <v>0</v>
      </c>
      <c r="H374" s="23" t="s">
        <v>7503</v>
      </c>
      <c r="I374" s="5" t="s">
        <v>7504</v>
      </c>
      <c r="J374" s="5" t="s">
        <v>7505</v>
      </c>
    </row>
    <row r="375">
      <c r="A375" s="5" t="s">
        <v>6902</v>
      </c>
      <c r="B375" s="6">
        <v>1988.0</v>
      </c>
      <c r="C375" s="6">
        <v>315.0</v>
      </c>
      <c r="D375" s="14">
        <v>0.1</v>
      </c>
      <c r="E375" s="5">
        <v>1.0</v>
      </c>
      <c r="F375" s="10" t="s">
        <v>2129</v>
      </c>
      <c r="G375" s="14">
        <f t="shared" si="10"/>
        <v>0</v>
      </c>
      <c r="H375" s="23" t="s">
        <v>7506</v>
      </c>
      <c r="I375" s="5" t="s">
        <v>7507</v>
      </c>
      <c r="J375" s="5" t="s">
        <v>7508</v>
      </c>
    </row>
    <row r="376">
      <c r="A376" s="5" t="s">
        <v>7017</v>
      </c>
      <c r="B376" s="6">
        <v>1988.0</v>
      </c>
      <c r="C376" s="6">
        <v>320.0</v>
      </c>
      <c r="D376" s="14">
        <v>0.55</v>
      </c>
      <c r="E376" s="5">
        <v>1.0</v>
      </c>
      <c r="F376" s="10" t="s">
        <v>2129</v>
      </c>
      <c r="G376" s="14">
        <f t="shared" si="10"/>
        <v>0</v>
      </c>
      <c r="H376" s="23" t="s">
        <v>7509</v>
      </c>
      <c r="I376" s="5" t="s">
        <v>7510</v>
      </c>
      <c r="J376" s="5" t="s">
        <v>7511</v>
      </c>
    </row>
    <row r="377">
      <c r="A377" s="5" t="s">
        <v>7013</v>
      </c>
      <c r="B377" s="6">
        <v>1988.0</v>
      </c>
      <c r="C377" s="6">
        <v>340.0</v>
      </c>
      <c r="D377" s="14">
        <v>0.5</v>
      </c>
      <c r="E377" s="5">
        <v>1.0</v>
      </c>
      <c r="F377" s="10" t="s">
        <v>2129</v>
      </c>
      <c r="G377" s="14">
        <f t="shared" si="10"/>
        <v>0</v>
      </c>
      <c r="H377" s="23" t="s">
        <v>7512</v>
      </c>
      <c r="I377" s="5" t="s">
        <v>7513</v>
      </c>
      <c r="J377" s="5" t="s">
        <v>7514</v>
      </c>
    </row>
    <row r="378">
      <c r="A378" s="5" t="s">
        <v>7374</v>
      </c>
      <c r="B378" s="6">
        <v>1988.0</v>
      </c>
      <c r="C378" s="6">
        <v>350.0</v>
      </c>
      <c r="D378" s="14">
        <v>0.65</v>
      </c>
      <c r="E378" s="5">
        <v>1.0</v>
      </c>
      <c r="F378" s="9" t="s">
        <v>1650</v>
      </c>
      <c r="G378" s="14">
        <f t="shared" si="10"/>
        <v>0</v>
      </c>
      <c r="H378" s="23" t="s">
        <v>7515</v>
      </c>
      <c r="I378" s="5" t="s">
        <v>7516</v>
      </c>
      <c r="J378" s="5" t="s">
        <v>7517</v>
      </c>
    </row>
    <row r="379">
      <c r="A379" s="5" t="s">
        <v>7369</v>
      </c>
      <c r="B379" s="6">
        <v>1988.0</v>
      </c>
      <c r="C379" s="6">
        <v>370.0</v>
      </c>
      <c r="D379" s="14">
        <v>0.5</v>
      </c>
      <c r="E379" s="5">
        <v>1.0</v>
      </c>
      <c r="F379" s="10" t="s">
        <v>2129</v>
      </c>
      <c r="G379" s="14">
        <f t="shared" si="10"/>
        <v>0</v>
      </c>
      <c r="H379" s="23" t="s">
        <v>7518</v>
      </c>
      <c r="I379" s="5" t="s">
        <v>7519</v>
      </c>
      <c r="J379" s="5" t="s">
        <v>7520</v>
      </c>
    </row>
    <row r="380">
      <c r="A380" s="5" t="s">
        <v>7470</v>
      </c>
      <c r="B380" s="6">
        <v>1988.0</v>
      </c>
      <c r="C380" s="6">
        <v>372.0</v>
      </c>
      <c r="D380" s="14">
        <v>1.25</v>
      </c>
      <c r="E380" s="5">
        <v>1.0</v>
      </c>
      <c r="F380" s="9" t="s">
        <v>1650</v>
      </c>
      <c r="G380" s="14">
        <f t="shared" si="10"/>
        <v>0</v>
      </c>
      <c r="H380" s="23" t="s">
        <v>7521</v>
      </c>
      <c r="I380" s="5" t="s">
        <v>7522</v>
      </c>
      <c r="J380" s="5" t="s">
        <v>7523</v>
      </c>
    </row>
    <row r="381">
      <c r="A381" s="5" t="s">
        <v>7359</v>
      </c>
      <c r="B381" s="6">
        <v>1988.0</v>
      </c>
      <c r="C381" s="6">
        <v>450.0</v>
      </c>
      <c r="D381" s="14">
        <v>2.0</v>
      </c>
      <c r="E381" s="5">
        <v>1.0</v>
      </c>
      <c r="F381" s="9" t="s">
        <v>1650</v>
      </c>
      <c r="G381" s="14">
        <f t="shared" si="10"/>
        <v>0</v>
      </c>
      <c r="H381" s="23" t="s">
        <v>7524</v>
      </c>
      <c r="I381" s="5" t="s">
        <v>7525</v>
      </c>
      <c r="J381" s="5" t="s">
        <v>7526</v>
      </c>
    </row>
    <row r="382">
      <c r="A382" s="5" t="s">
        <v>7475</v>
      </c>
      <c r="B382" s="6">
        <v>1988.0</v>
      </c>
      <c r="C382" s="6">
        <v>463.0</v>
      </c>
      <c r="D382" s="14">
        <v>0.45</v>
      </c>
      <c r="E382" s="5">
        <v>1.0</v>
      </c>
      <c r="F382" s="9" t="s">
        <v>1650</v>
      </c>
      <c r="G382" s="14">
        <f t="shared" si="10"/>
        <v>0</v>
      </c>
      <c r="H382" s="23" t="s">
        <v>7527</v>
      </c>
      <c r="I382" s="5" t="s">
        <v>7528</v>
      </c>
      <c r="J382" s="5" t="s">
        <v>7529</v>
      </c>
    </row>
    <row r="383">
      <c r="A383" s="5" t="s">
        <v>6892</v>
      </c>
      <c r="B383" s="6">
        <v>1988.0</v>
      </c>
      <c r="C383" s="6">
        <v>470.0</v>
      </c>
      <c r="D383" s="14">
        <v>0.7</v>
      </c>
      <c r="E383" s="5">
        <v>1.0</v>
      </c>
      <c r="F383" s="10" t="s">
        <v>2129</v>
      </c>
      <c r="G383" s="14">
        <f t="shared" si="10"/>
        <v>0</v>
      </c>
      <c r="H383" s="23" t="s">
        <v>7530</v>
      </c>
      <c r="I383" s="5" t="s">
        <v>7531</v>
      </c>
      <c r="J383" s="5" t="s">
        <v>7532</v>
      </c>
    </row>
    <row r="384">
      <c r="A384" s="5" t="s">
        <v>7231</v>
      </c>
      <c r="B384" s="6">
        <v>1988.0</v>
      </c>
      <c r="C384" s="6">
        <v>480.0</v>
      </c>
      <c r="D384" s="14">
        <v>0.15</v>
      </c>
      <c r="E384" s="5">
        <v>1.0</v>
      </c>
      <c r="F384" s="10" t="s">
        <v>2129</v>
      </c>
      <c r="G384" s="14">
        <f t="shared" si="10"/>
        <v>0</v>
      </c>
      <c r="H384" s="23" t="s">
        <v>7533</v>
      </c>
      <c r="I384" s="5" t="s">
        <v>7534</v>
      </c>
      <c r="J384" s="5" t="s">
        <v>7535</v>
      </c>
    </row>
    <row r="385">
      <c r="A385" s="5" t="s">
        <v>7383</v>
      </c>
      <c r="B385" s="6">
        <v>1988.0</v>
      </c>
      <c r="C385" s="6">
        <v>497.0</v>
      </c>
      <c r="D385" s="14">
        <v>0.2</v>
      </c>
      <c r="E385" s="5">
        <v>1.0</v>
      </c>
      <c r="F385" s="9" t="s">
        <v>1650</v>
      </c>
      <c r="G385" s="14">
        <f t="shared" si="10"/>
        <v>0</v>
      </c>
      <c r="H385" s="23" t="s">
        <v>7536</v>
      </c>
      <c r="I385" s="5" t="s">
        <v>7537</v>
      </c>
      <c r="J385" s="5" t="s">
        <v>7538</v>
      </c>
    </row>
    <row r="386">
      <c r="A386" s="5" t="s">
        <v>7256</v>
      </c>
      <c r="B386" s="6">
        <v>1988.0</v>
      </c>
      <c r="C386" s="6">
        <v>580.0</v>
      </c>
      <c r="D386" s="14">
        <v>1.5</v>
      </c>
      <c r="E386" s="5">
        <v>1.0</v>
      </c>
      <c r="F386" s="9" t="s">
        <v>1650</v>
      </c>
      <c r="G386" s="14">
        <f t="shared" si="10"/>
        <v>0</v>
      </c>
      <c r="H386" s="23" t="s">
        <v>7539</v>
      </c>
      <c r="I386" s="5" t="s">
        <v>7540</v>
      </c>
      <c r="J386" s="5" t="s">
        <v>7541</v>
      </c>
    </row>
    <row r="387">
      <c r="A387" s="5" t="s">
        <v>7337</v>
      </c>
      <c r="B387" s="6">
        <v>1988.0</v>
      </c>
      <c r="C387" s="6">
        <v>618.0</v>
      </c>
      <c r="D387" s="14">
        <v>0.25</v>
      </c>
      <c r="E387" s="5">
        <v>1.0</v>
      </c>
      <c r="F387" s="10" t="s">
        <v>2129</v>
      </c>
      <c r="G387" s="14">
        <f t="shared" si="10"/>
        <v>0</v>
      </c>
      <c r="H387" s="23" t="s">
        <v>7542</v>
      </c>
      <c r="I387" s="5" t="s">
        <v>7543</v>
      </c>
      <c r="J387" s="5" t="s">
        <v>7544</v>
      </c>
    </row>
    <row r="388">
      <c r="A388" s="5" t="s">
        <v>7364</v>
      </c>
      <c r="B388" s="6">
        <v>1988.0</v>
      </c>
      <c r="C388" s="6">
        <v>681.0</v>
      </c>
      <c r="D388" s="14">
        <v>0.1</v>
      </c>
      <c r="E388" s="5">
        <v>1.0</v>
      </c>
      <c r="F388" s="10" t="s">
        <v>2129</v>
      </c>
      <c r="G388" s="14">
        <f t="shared" si="10"/>
        <v>0</v>
      </c>
      <c r="H388" s="23" t="s">
        <v>7545</v>
      </c>
      <c r="I388" s="5" t="s">
        <v>7546</v>
      </c>
      <c r="J388" s="5" t="s">
        <v>7547</v>
      </c>
    </row>
    <row r="389">
      <c r="A389" s="5" t="s">
        <v>7184</v>
      </c>
      <c r="B389" s="6">
        <v>1988.0</v>
      </c>
      <c r="C389" s="6">
        <v>683.0</v>
      </c>
      <c r="D389" s="14">
        <v>0.15</v>
      </c>
      <c r="E389" s="5">
        <v>1.0</v>
      </c>
      <c r="F389" s="10" t="s">
        <v>2129</v>
      </c>
      <c r="G389" s="14">
        <f t="shared" si="10"/>
        <v>0</v>
      </c>
      <c r="H389" s="23" t="s">
        <v>7548</v>
      </c>
      <c r="I389" s="5" t="s">
        <v>7549</v>
      </c>
      <c r="J389" s="5" t="s">
        <v>7550</v>
      </c>
    </row>
    <row r="390">
      <c r="A390" s="5" t="s">
        <v>7178</v>
      </c>
      <c r="B390" s="6">
        <v>1988.0</v>
      </c>
      <c r="C390" s="6">
        <v>710.0</v>
      </c>
      <c r="D390" s="14">
        <v>0.22</v>
      </c>
      <c r="E390" s="5">
        <v>1.0</v>
      </c>
      <c r="F390" s="10" t="s">
        <v>2129</v>
      </c>
      <c r="G390" s="14">
        <f t="shared" si="10"/>
        <v>0</v>
      </c>
      <c r="H390" s="23" t="s">
        <v>7551</v>
      </c>
      <c r="I390" s="5" t="s">
        <v>7552</v>
      </c>
      <c r="J390" s="5" t="s">
        <v>7553</v>
      </c>
    </row>
    <row r="391">
      <c r="A391" s="5" t="s">
        <v>7378</v>
      </c>
      <c r="B391" s="6">
        <v>1988.0</v>
      </c>
      <c r="C391" s="6">
        <v>750.0</v>
      </c>
      <c r="D391" s="14">
        <v>0.65</v>
      </c>
      <c r="E391" s="5">
        <v>1.0</v>
      </c>
      <c r="F391" s="10" t="s">
        <v>2129</v>
      </c>
      <c r="G391" s="14">
        <f t="shared" si="10"/>
        <v>0</v>
      </c>
      <c r="H391" s="23" t="s">
        <v>7554</v>
      </c>
      <c r="I391" s="5" t="s">
        <v>7555</v>
      </c>
      <c r="J391" s="5" t="s">
        <v>7556</v>
      </c>
    </row>
    <row r="392">
      <c r="A392" s="5" t="s">
        <v>6810</v>
      </c>
      <c r="B392" s="6">
        <v>1988.0</v>
      </c>
      <c r="C392" s="6">
        <v>791.0</v>
      </c>
      <c r="D392" s="14">
        <v>0.1</v>
      </c>
      <c r="E392" s="5">
        <v>1.0</v>
      </c>
      <c r="F392" s="10" t="s">
        <v>2129</v>
      </c>
      <c r="G392" s="14">
        <f t="shared" si="10"/>
        <v>0</v>
      </c>
      <c r="H392" s="23" t="s">
        <v>7557</v>
      </c>
      <c r="I392" s="5" t="s">
        <v>7558</v>
      </c>
      <c r="J392" s="5" t="s">
        <v>7559</v>
      </c>
    </row>
    <row r="393">
      <c r="A393" s="5" t="s">
        <v>7231</v>
      </c>
      <c r="B393" s="6">
        <v>1989.0</v>
      </c>
      <c r="C393" s="6">
        <v>30.0</v>
      </c>
      <c r="D393" s="14">
        <v>0.02</v>
      </c>
      <c r="E393" s="5">
        <v>1.0</v>
      </c>
      <c r="F393" s="9" t="s">
        <v>1650</v>
      </c>
      <c r="G393" s="14">
        <f t="shared" si="10"/>
        <v>0</v>
      </c>
      <c r="H393" s="23" t="s">
        <v>7560</v>
      </c>
      <c r="I393" s="5" t="s">
        <v>7561</v>
      </c>
      <c r="J393" s="5" t="s">
        <v>7562</v>
      </c>
    </row>
    <row r="394">
      <c r="A394" s="5" t="s">
        <v>7184</v>
      </c>
      <c r="B394" s="6">
        <v>1989.0</v>
      </c>
      <c r="C394" s="6">
        <v>55.0</v>
      </c>
      <c r="D394" s="14">
        <v>0.1</v>
      </c>
      <c r="E394" s="5">
        <v>1.0</v>
      </c>
      <c r="F394" s="9" t="s">
        <v>1650</v>
      </c>
      <c r="G394" s="14">
        <f t="shared" si="10"/>
        <v>0</v>
      </c>
      <c r="H394" s="23" t="s">
        <v>7563</v>
      </c>
      <c r="I394" s="5" t="s">
        <v>7564</v>
      </c>
      <c r="J394" s="5" t="s">
        <v>7565</v>
      </c>
    </row>
    <row r="395">
      <c r="A395" s="5" t="s">
        <v>7256</v>
      </c>
      <c r="B395" s="6">
        <v>1989.0</v>
      </c>
      <c r="C395" s="6">
        <v>70.0</v>
      </c>
      <c r="D395" s="14">
        <v>1.0</v>
      </c>
      <c r="E395" s="5">
        <v>1.0</v>
      </c>
      <c r="F395" s="9" t="s">
        <v>1650</v>
      </c>
      <c r="G395" s="14">
        <f t="shared" si="10"/>
        <v>0</v>
      </c>
      <c r="H395" s="23" t="s">
        <v>7566</v>
      </c>
      <c r="I395" s="5" t="s">
        <v>7567</v>
      </c>
      <c r="J395" s="5" t="s">
        <v>7568</v>
      </c>
    </row>
    <row r="396">
      <c r="A396" s="5" t="s">
        <v>7296</v>
      </c>
      <c r="B396" s="6">
        <v>1989.0</v>
      </c>
      <c r="C396" s="6">
        <v>90.0</v>
      </c>
      <c r="D396" s="14">
        <v>0.18</v>
      </c>
      <c r="E396" s="5">
        <v>1.0</v>
      </c>
      <c r="F396" s="9" t="s">
        <v>1650</v>
      </c>
      <c r="G396" s="14">
        <f t="shared" si="10"/>
        <v>0</v>
      </c>
      <c r="H396" s="23" t="s">
        <v>7569</v>
      </c>
      <c r="I396" s="5" t="s">
        <v>7570</v>
      </c>
      <c r="J396" s="5" t="s">
        <v>7571</v>
      </c>
    </row>
    <row r="397">
      <c r="A397" s="5" t="s">
        <v>7383</v>
      </c>
      <c r="B397" s="6">
        <v>1989.0</v>
      </c>
      <c r="C397" s="6">
        <v>189.0</v>
      </c>
      <c r="D397" s="14">
        <v>0.1</v>
      </c>
      <c r="E397" s="5">
        <v>1.0</v>
      </c>
      <c r="F397" s="9" t="s">
        <v>1650</v>
      </c>
      <c r="G397" s="14">
        <f t="shared" si="10"/>
        <v>0</v>
      </c>
      <c r="H397" s="23" t="s">
        <v>7572</v>
      </c>
      <c r="I397" s="5" t="s">
        <v>7573</v>
      </c>
      <c r="J397" s="5" t="s">
        <v>7574</v>
      </c>
    </row>
    <row r="398">
      <c r="A398" s="5" t="s">
        <v>6892</v>
      </c>
      <c r="B398" s="6">
        <v>1989.0</v>
      </c>
      <c r="C398" s="6">
        <v>205.0</v>
      </c>
      <c r="D398" s="14">
        <v>0.73</v>
      </c>
      <c r="E398" s="5">
        <v>1.0</v>
      </c>
      <c r="F398" s="9" t="s">
        <v>2182</v>
      </c>
      <c r="G398" s="14">
        <f t="shared" si="10"/>
        <v>0</v>
      </c>
      <c r="H398" s="23" t="s">
        <v>7575</v>
      </c>
      <c r="I398" s="5" t="s">
        <v>7576</v>
      </c>
      <c r="J398" s="5" t="s">
        <v>7577</v>
      </c>
    </row>
    <row r="399">
      <c r="A399" s="5" t="s">
        <v>6991</v>
      </c>
      <c r="B399" s="6">
        <v>1989.0</v>
      </c>
      <c r="C399" s="6">
        <v>210.0</v>
      </c>
      <c r="D399" s="14">
        <v>0.15</v>
      </c>
      <c r="E399" s="5">
        <v>1.0</v>
      </c>
      <c r="F399" s="9" t="s">
        <v>1650</v>
      </c>
      <c r="G399" s="14">
        <f t="shared" si="10"/>
        <v>0</v>
      </c>
      <c r="H399" s="23" t="s">
        <v>7578</v>
      </c>
      <c r="I399" s="5" t="s">
        <v>7579</v>
      </c>
      <c r="J399" s="5" t="s">
        <v>7580</v>
      </c>
    </row>
    <row r="400">
      <c r="A400" s="5" t="s">
        <v>7178</v>
      </c>
      <c r="B400" s="6">
        <v>1989.0</v>
      </c>
      <c r="C400" s="6">
        <v>300.0</v>
      </c>
      <c r="D400" s="14">
        <v>0.1</v>
      </c>
      <c r="E400" s="5">
        <v>1.0</v>
      </c>
      <c r="F400" s="9" t="s">
        <v>1650</v>
      </c>
      <c r="G400" s="14">
        <f t="shared" si="10"/>
        <v>0</v>
      </c>
      <c r="H400" s="23" t="s">
        <v>7581</v>
      </c>
      <c r="I400" s="5" t="s">
        <v>7582</v>
      </c>
      <c r="J400" s="5" t="s">
        <v>7583</v>
      </c>
    </row>
    <row r="401">
      <c r="A401" s="5" t="s">
        <v>7448</v>
      </c>
      <c r="B401" s="6">
        <v>1989.0</v>
      </c>
      <c r="C401" s="6">
        <v>310.0</v>
      </c>
      <c r="D401" s="14">
        <v>0.25</v>
      </c>
      <c r="E401" s="5">
        <v>1.0</v>
      </c>
      <c r="F401" s="9" t="s">
        <v>1650</v>
      </c>
      <c r="G401" s="14">
        <f t="shared" si="10"/>
        <v>0</v>
      </c>
      <c r="H401" s="23" t="s">
        <v>7584</v>
      </c>
      <c r="I401" s="5" t="s">
        <v>7585</v>
      </c>
      <c r="J401" s="5" t="s">
        <v>7586</v>
      </c>
    </row>
    <row r="402">
      <c r="A402" s="5" t="s">
        <v>7282</v>
      </c>
      <c r="B402" s="6">
        <v>1989.0</v>
      </c>
      <c r="C402" s="6">
        <v>330.0</v>
      </c>
      <c r="D402" s="14">
        <v>0.06</v>
      </c>
      <c r="E402" s="5">
        <v>1.0</v>
      </c>
      <c r="F402" s="9" t="s">
        <v>1650</v>
      </c>
      <c r="G402" s="14">
        <f t="shared" si="10"/>
        <v>0</v>
      </c>
      <c r="H402" s="23" t="s">
        <v>7587</v>
      </c>
      <c r="I402" s="5" t="s">
        <v>7588</v>
      </c>
      <c r="J402" s="5" t="s">
        <v>7589</v>
      </c>
    </row>
    <row r="403">
      <c r="A403" s="5" t="s">
        <v>7590</v>
      </c>
      <c r="B403" s="6">
        <v>1989.0</v>
      </c>
      <c r="C403" s="6">
        <v>343.0</v>
      </c>
      <c r="D403" s="14">
        <v>0.6</v>
      </c>
      <c r="E403" s="5">
        <v>1.0</v>
      </c>
      <c r="F403" s="9" t="s">
        <v>1650</v>
      </c>
      <c r="G403" s="14">
        <f t="shared" si="10"/>
        <v>0</v>
      </c>
      <c r="H403" s="23" t="s">
        <v>7591</v>
      </c>
      <c r="I403" s="5" t="s">
        <v>7592</v>
      </c>
      <c r="J403" s="5" t="s">
        <v>7593</v>
      </c>
    </row>
    <row r="404">
      <c r="A404" s="5" t="s">
        <v>7292</v>
      </c>
      <c r="B404" s="6">
        <v>1989.0</v>
      </c>
      <c r="C404" s="6">
        <v>420.0</v>
      </c>
      <c r="D404" s="14">
        <v>0.1</v>
      </c>
      <c r="E404" s="5">
        <v>1.0</v>
      </c>
      <c r="F404" s="9" t="s">
        <v>2182</v>
      </c>
      <c r="G404" s="14">
        <f t="shared" si="10"/>
        <v>0</v>
      </c>
      <c r="H404" s="23" t="s">
        <v>7594</v>
      </c>
      <c r="I404" s="5" t="s">
        <v>7595</v>
      </c>
      <c r="J404" s="5" t="s">
        <v>7596</v>
      </c>
    </row>
    <row r="405">
      <c r="A405" s="5" t="s">
        <v>7364</v>
      </c>
      <c r="B405" s="6">
        <v>1989.0</v>
      </c>
      <c r="C405" s="6">
        <v>440.0</v>
      </c>
      <c r="D405" s="14">
        <v>0.1</v>
      </c>
      <c r="E405" s="5">
        <v>1.0</v>
      </c>
      <c r="F405" s="9" t="s">
        <v>1650</v>
      </c>
      <c r="G405" s="14">
        <f t="shared" si="10"/>
        <v>0</v>
      </c>
      <c r="H405" s="23" t="s">
        <v>7597</v>
      </c>
      <c r="I405" s="5" t="s">
        <v>7598</v>
      </c>
      <c r="J405" s="5" t="s">
        <v>7599</v>
      </c>
    </row>
    <row r="406">
      <c r="A406" s="5" t="s">
        <v>7239</v>
      </c>
      <c r="B406" s="6">
        <v>1989.0</v>
      </c>
      <c r="C406" s="6">
        <v>450.0</v>
      </c>
      <c r="D406" s="14">
        <v>1.0</v>
      </c>
      <c r="E406" s="5">
        <v>1.0</v>
      </c>
      <c r="F406" s="9" t="s">
        <v>1650</v>
      </c>
      <c r="G406" s="14">
        <f t="shared" si="10"/>
        <v>0</v>
      </c>
      <c r="H406" s="23" t="s">
        <v>7600</v>
      </c>
      <c r="I406" s="5" t="s">
        <v>7601</v>
      </c>
      <c r="J406" s="5" t="s">
        <v>7602</v>
      </c>
    </row>
    <row r="407">
      <c r="A407" s="5" t="s">
        <v>6902</v>
      </c>
      <c r="B407" s="6">
        <v>1989.0</v>
      </c>
      <c r="C407" s="6">
        <v>475.0</v>
      </c>
      <c r="D407" s="14">
        <v>0.1</v>
      </c>
      <c r="E407" s="5">
        <v>1.0</v>
      </c>
      <c r="F407" s="9" t="s">
        <v>2182</v>
      </c>
      <c r="G407" s="14">
        <f t="shared" si="10"/>
        <v>0</v>
      </c>
      <c r="H407" s="23" t="s">
        <v>7603</v>
      </c>
      <c r="I407" s="5" t="s">
        <v>7604</v>
      </c>
      <c r="J407" s="5" t="s">
        <v>7605</v>
      </c>
    </row>
    <row r="408">
      <c r="A408" s="5" t="s">
        <v>7369</v>
      </c>
      <c r="B408" s="6">
        <v>1989.0</v>
      </c>
      <c r="C408" s="6">
        <v>500.0</v>
      </c>
      <c r="D408" s="14">
        <v>0.25</v>
      </c>
      <c r="E408" s="5">
        <v>1.0</v>
      </c>
      <c r="F408" s="9" t="s">
        <v>1650</v>
      </c>
      <c r="G408" s="14">
        <f t="shared" si="10"/>
        <v>0</v>
      </c>
      <c r="H408" s="23" t="s">
        <v>7606</v>
      </c>
      <c r="I408" s="5" t="s">
        <v>7607</v>
      </c>
      <c r="J408" s="5" t="s">
        <v>7608</v>
      </c>
    </row>
    <row r="409">
      <c r="A409" s="5" t="s">
        <v>7378</v>
      </c>
      <c r="B409" s="6">
        <v>1989.0</v>
      </c>
      <c r="C409" s="6">
        <v>540.0</v>
      </c>
      <c r="D409" s="14">
        <v>0.25</v>
      </c>
      <c r="E409" s="5">
        <v>1.0</v>
      </c>
      <c r="F409" s="9" t="s">
        <v>1650</v>
      </c>
      <c r="G409" s="14">
        <f t="shared" si="10"/>
        <v>0</v>
      </c>
      <c r="H409" s="23" t="s">
        <v>7609</v>
      </c>
      <c r="I409" s="5" t="s">
        <v>7610</v>
      </c>
      <c r="J409" s="5" t="s">
        <v>7611</v>
      </c>
    </row>
    <row r="410">
      <c r="A410" s="5" t="s">
        <v>7337</v>
      </c>
      <c r="B410" s="6">
        <v>1989.0</v>
      </c>
      <c r="C410" s="6">
        <v>541.0</v>
      </c>
      <c r="D410" s="14">
        <v>0.2</v>
      </c>
      <c r="E410" s="5">
        <v>1.0</v>
      </c>
      <c r="F410" s="9" t="s">
        <v>1650</v>
      </c>
      <c r="G410" s="14">
        <f t="shared" si="10"/>
        <v>0</v>
      </c>
      <c r="H410" s="23" t="s">
        <v>7612</v>
      </c>
      <c r="I410" s="5" t="s">
        <v>7613</v>
      </c>
      <c r="J410" s="5" t="s">
        <v>7614</v>
      </c>
    </row>
    <row r="411">
      <c r="A411" s="5" t="s">
        <v>7085</v>
      </c>
      <c r="B411" s="6">
        <v>1989.0</v>
      </c>
      <c r="C411" s="6">
        <v>585.0</v>
      </c>
      <c r="D411" s="14">
        <v>0.1</v>
      </c>
      <c r="E411" s="5">
        <v>1.0</v>
      </c>
      <c r="F411" s="9" t="s">
        <v>2182</v>
      </c>
      <c r="G411" s="14">
        <f t="shared" si="10"/>
        <v>0</v>
      </c>
      <c r="H411" s="23" t="s">
        <v>7615</v>
      </c>
      <c r="I411" s="5" t="s">
        <v>7616</v>
      </c>
      <c r="J411" s="5" t="s">
        <v>7617</v>
      </c>
    </row>
    <row r="412">
      <c r="A412" s="5" t="s">
        <v>7359</v>
      </c>
      <c r="B412" s="6">
        <v>1989.0</v>
      </c>
      <c r="C412" s="6">
        <v>620.0</v>
      </c>
      <c r="D412" s="14">
        <v>1.05</v>
      </c>
      <c r="E412" s="5">
        <v>1.0</v>
      </c>
      <c r="F412" s="9" t="s">
        <v>1650</v>
      </c>
      <c r="G412" s="14">
        <f t="shared" si="10"/>
        <v>0</v>
      </c>
      <c r="H412" s="23" t="s">
        <v>7618</v>
      </c>
      <c r="I412" s="5" t="s">
        <v>7619</v>
      </c>
      <c r="J412" s="5" t="s">
        <v>7620</v>
      </c>
    </row>
    <row r="413">
      <c r="A413" s="5" t="s">
        <v>7470</v>
      </c>
      <c r="B413" s="6">
        <v>1989.0</v>
      </c>
      <c r="C413" s="6">
        <v>628.0</v>
      </c>
      <c r="D413" s="14">
        <v>0.25</v>
      </c>
      <c r="E413" s="5">
        <v>1.0</v>
      </c>
      <c r="F413" s="9" t="s">
        <v>1650</v>
      </c>
      <c r="G413" s="14">
        <f t="shared" si="10"/>
        <v>0</v>
      </c>
      <c r="H413" s="23" t="s">
        <v>7621</v>
      </c>
      <c r="I413" s="5" t="s">
        <v>7622</v>
      </c>
      <c r="J413" s="5" t="s">
        <v>7623</v>
      </c>
    </row>
    <row r="414">
      <c r="A414" s="5" t="s">
        <v>7013</v>
      </c>
      <c r="B414" s="6">
        <v>1989.0</v>
      </c>
      <c r="C414" s="6">
        <v>645.0</v>
      </c>
      <c r="D414" s="14">
        <v>0.1</v>
      </c>
      <c r="E414" s="5">
        <v>1.0</v>
      </c>
      <c r="F414" s="9" t="s">
        <v>2182</v>
      </c>
      <c r="G414" s="14">
        <f t="shared" si="10"/>
        <v>0</v>
      </c>
      <c r="H414" s="23" t="s">
        <v>7624</v>
      </c>
      <c r="I414" s="5" t="s">
        <v>7625</v>
      </c>
      <c r="J414" s="5" t="s">
        <v>7626</v>
      </c>
    </row>
    <row r="415">
      <c r="A415" s="5" t="s">
        <v>7374</v>
      </c>
      <c r="B415" s="6">
        <v>1989.0</v>
      </c>
      <c r="C415" s="6">
        <v>660.0</v>
      </c>
      <c r="D415" s="14">
        <v>0.15</v>
      </c>
      <c r="E415" s="5">
        <v>1.0</v>
      </c>
      <c r="F415" s="9" t="s">
        <v>1650</v>
      </c>
      <c r="G415" s="14">
        <f t="shared" si="10"/>
        <v>0</v>
      </c>
      <c r="H415" s="23" t="s">
        <v>7627</v>
      </c>
      <c r="I415" s="5" t="s">
        <v>7628</v>
      </c>
      <c r="J415" s="5" t="s">
        <v>7629</v>
      </c>
    </row>
    <row r="416">
      <c r="A416" s="5" t="s">
        <v>7190</v>
      </c>
      <c r="B416" s="6">
        <v>1989.0</v>
      </c>
      <c r="C416" s="6">
        <v>700.0</v>
      </c>
      <c r="D416" s="14">
        <v>0.58</v>
      </c>
      <c r="E416" s="5">
        <v>1.0</v>
      </c>
      <c r="F416" s="9" t="s">
        <v>1650</v>
      </c>
      <c r="G416" s="14">
        <f t="shared" si="10"/>
        <v>0</v>
      </c>
      <c r="H416" s="23" t="s">
        <v>7630</v>
      </c>
      <c r="I416" s="5" t="s">
        <v>7631</v>
      </c>
      <c r="J416" s="5" t="s">
        <v>7632</v>
      </c>
    </row>
    <row r="417">
      <c r="A417" s="5" t="s">
        <v>7475</v>
      </c>
      <c r="B417" s="6">
        <v>1989.0</v>
      </c>
      <c r="C417" s="6">
        <v>745.0</v>
      </c>
      <c r="D417" s="14">
        <v>0.15</v>
      </c>
      <c r="E417" s="5">
        <v>1.0</v>
      </c>
      <c r="F417" s="9" t="s">
        <v>1650</v>
      </c>
      <c r="G417" s="14">
        <f t="shared" si="10"/>
        <v>0</v>
      </c>
      <c r="H417" s="23" t="s">
        <v>7633</v>
      </c>
      <c r="I417" s="5" t="s">
        <v>7634</v>
      </c>
      <c r="J417" s="5" t="s">
        <v>7635</v>
      </c>
    </row>
    <row r="418">
      <c r="A418" s="5" t="s">
        <v>7128</v>
      </c>
      <c r="B418" s="6">
        <v>1989.0</v>
      </c>
      <c r="C418" s="6">
        <v>760.0</v>
      </c>
      <c r="D418" s="14">
        <v>0.1</v>
      </c>
      <c r="E418" s="5">
        <v>1.0</v>
      </c>
      <c r="F418" s="9" t="s">
        <v>2182</v>
      </c>
      <c r="G418" s="14">
        <f t="shared" si="10"/>
        <v>0</v>
      </c>
      <c r="H418" s="23" t="s">
        <v>7636</v>
      </c>
      <c r="I418" s="5" t="s">
        <v>7637</v>
      </c>
      <c r="J418" s="5" t="s">
        <v>7638</v>
      </c>
    </row>
    <row r="419">
      <c r="A419" s="5" t="s">
        <v>7017</v>
      </c>
      <c r="B419" s="6">
        <v>1989.0</v>
      </c>
      <c r="C419" s="6">
        <v>770.0</v>
      </c>
      <c r="D419" s="14">
        <v>0.1</v>
      </c>
      <c r="E419" s="5">
        <v>1.0</v>
      </c>
      <c r="F419" s="9" t="s">
        <v>1650</v>
      </c>
      <c r="G419" s="14">
        <f t="shared" si="10"/>
        <v>0</v>
      </c>
      <c r="H419" s="23" t="s">
        <v>7639</v>
      </c>
      <c r="I419" s="5" t="s">
        <v>7640</v>
      </c>
      <c r="J419" s="5" t="s">
        <v>7641</v>
      </c>
    </row>
    <row r="420">
      <c r="A420" s="5" t="s">
        <v>7642</v>
      </c>
      <c r="B420" s="6">
        <v>1989.0</v>
      </c>
      <c r="C420" s="5" t="s">
        <v>7643</v>
      </c>
      <c r="D420" s="14">
        <v>1.38</v>
      </c>
      <c r="E420" s="5">
        <v>1.0</v>
      </c>
      <c r="F420" s="5" t="s">
        <v>1806</v>
      </c>
      <c r="G420" s="14">
        <f t="shared" si="10"/>
        <v>0</v>
      </c>
      <c r="H420" s="5" t="s">
        <v>7644</v>
      </c>
      <c r="I420" s="5" t="s">
        <v>7645</v>
      </c>
      <c r="J420" s="5" t="s">
        <v>7646</v>
      </c>
    </row>
    <row r="421">
      <c r="A421" s="5" t="s">
        <v>7470</v>
      </c>
      <c r="B421" s="6">
        <v>1990.0</v>
      </c>
      <c r="C421" s="6">
        <v>41.0</v>
      </c>
      <c r="D421" s="14">
        <v>0.1</v>
      </c>
      <c r="E421" s="5">
        <v>1.0</v>
      </c>
      <c r="F421" s="9" t="s">
        <v>1650</v>
      </c>
      <c r="G421" s="14">
        <f t="shared" si="10"/>
        <v>0</v>
      </c>
      <c r="H421" s="23" t="s">
        <v>7647</v>
      </c>
      <c r="I421" s="5" t="s">
        <v>7648</v>
      </c>
      <c r="J421" s="5" t="s">
        <v>7649</v>
      </c>
    </row>
    <row r="422">
      <c r="A422" s="5" t="s">
        <v>6902</v>
      </c>
      <c r="B422" s="6">
        <v>1990.0</v>
      </c>
      <c r="C422" s="6">
        <v>45.0</v>
      </c>
      <c r="D422" s="14">
        <v>0.1</v>
      </c>
      <c r="E422" s="5">
        <v>1.0</v>
      </c>
      <c r="F422" s="9" t="s">
        <v>2182</v>
      </c>
      <c r="G422" s="14">
        <f t="shared" si="10"/>
        <v>0</v>
      </c>
      <c r="H422" s="23" t="s">
        <v>7650</v>
      </c>
      <c r="I422" s="5" t="s">
        <v>7651</v>
      </c>
      <c r="J422" s="5" t="s">
        <v>7652</v>
      </c>
    </row>
    <row r="423">
      <c r="A423" s="5" t="s">
        <v>7653</v>
      </c>
      <c r="B423" s="6">
        <v>1990.0</v>
      </c>
      <c r="C423" s="6">
        <v>97.0</v>
      </c>
      <c r="D423" s="14">
        <v>1.0</v>
      </c>
      <c r="E423" s="5">
        <v>1.0</v>
      </c>
      <c r="F423" s="9" t="s">
        <v>1975</v>
      </c>
      <c r="G423" s="14">
        <f t="shared" si="10"/>
        <v>0</v>
      </c>
      <c r="H423" s="23" t="s">
        <v>7654</v>
      </c>
      <c r="I423" s="5" t="s">
        <v>7655</v>
      </c>
      <c r="J423" s="5" t="s">
        <v>7656</v>
      </c>
    </row>
    <row r="424">
      <c r="A424" s="5" t="s">
        <v>7374</v>
      </c>
      <c r="B424" s="6">
        <v>1990.0</v>
      </c>
      <c r="C424" s="6">
        <v>100.0</v>
      </c>
      <c r="D424" s="14">
        <v>0.15</v>
      </c>
      <c r="E424" s="5">
        <v>1.0</v>
      </c>
      <c r="F424" s="9" t="s">
        <v>1650</v>
      </c>
      <c r="G424" s="14">
        <f t="shared" si="10"/>
        <v>0</v>
      </c>
      <c r="H424" s="23" t="s">
        <v>7657</v>
      </c>
      <c r="I424" s="5" t="s">
        <v>7658</v>
      </c>
      <c r="J424" s="5" t="s">
        <v>7659</v>
      </c>
    </row>
    <row r="425">
      <c r="A425" s="5" t="s">
        <v>7190</v>
      </c>
      <c r="B425" s="6">
        <v>1990.0</v>
      </c>
      <c r="C425" s="6">
        <v>200.0</v>
      </c>
      <c r="D425" s="14">
        <v>0.33</v>
      </c>
      <c r="E425" s="5">
        <v>1.0</v>
      </c>
      <c r="F425" s="9" t="s">
        <v>1650</v>
      </c>
      <c r="G425" s="14">
        <f t="shared" si="10"/>
        <v>0</v>
      </c>
      <c r="H425" s="23" t="s">
        <v>7660</v>
      </c>
      <c r="I425" s="5" t="s">
        <v>7661</v>
      </c>
      <c r="J425" s="5" t="s">
        <v>7662</v>
      </c>
    </row>
    <row r="426">
      <c r="A426" s="5" t="s">
        <v>7359</v>
      </c>
      <c r="B426" s="6">
        <v>1990.0</v>
      </c>
      <c r="C426" s="6">
        <v>220.0</v>
      </c>
      <c r="D426" s="14">
        <v>1.55</v>
      </c>
      <c r="E426" s="5">
        <v>1.0</v>
      </c>
      <c r="F426" s="9" t="s">
        <v>1650</v>
      </c>
      <c r="G426" s="14">
        <f t="shared" si="10"/>
        <v>0</v>
      </c>
      <c r="H426" s="23" t="s">
        <v>7663</v>
      </c>
      <c r="I426" s="5" t="s">
        <v>7664</v>
      </c>
      <c r="J426" s="5" t="s">
        <v>7665</v>
      </c>
    </row>
    <row r="427">
      <c r="A427" s="5" t="s">
        <v>7239</v>
      </c>
      <c r="B427" s="6">
        <v>1990.0</v>
      </c>
      <c r="C427" s="6">
        <v>245.0</v>
      </c>
      <c r="D427" s="14">
        <v>1.0</v>
      </c>
      <c r="E427" s="5">
        <v>1.0</v>
      </c>
      <c r="F427" s="10" t="s">
        <v>2380</v>
      </c>
      <c r="G427" s="14">
        <f t="shared" si="10"/>
        <v>0</v>
      </c>
      <c r="H427" s="23" t="s">
        <v>7666</v>
      </c>
      <c r="I427" s="5" t="s">
        <v>7667</v>
      </c>
      <c r="J427" s="5" t="s">
        <v>7668</v>
      </c>
    </row>
    <row r="428">
      <c r="A428" s="5" t="s">
        <v>7369</v>
      </c>
      <c r="B428" s="6">
        <v>1990.0</v>
      </c>
      <c r="C428" s="6">
        <v>250.0</v>
      </c>
      <c r="D428" s="14">
        <v>0.15</v>
      </c>
      <c r="E428" s="5">
        <v>1.0</v>
      </c>
      <c r="F428" s="10" t="s">
        <v>2380</v>
      </c>
      <c r="G428" s="14">
        <f t="shared" si="10"/>
        <v>0</v>
      </c>
      <c r="H428" s="23" t="s">
        <v>7669</v>
      </c>
      <c r="I428" s="5" t="s">
        <v>7670</v>
      </c>
      <c r="J428" s="5" t="s">
        <v>7671</v>
      </c>
    </row>
    <row r="429">
      <c r="A429" s="5" t="s">
        <v>7282</v>
      </c>
      <c r="B429" s="6">
        <v>1990.0</v>
      </c>
      <c r="C429" s="6">
        <v>260.0</v>
      </c>
      <c r="D429" s="14">
        <v>0.1</v>
      </c>
      <c r="E429" s="5">
        <v>1.0</v>
      </c>
      <c r="F429" s="9" t="s">
        <v>1650</v>
      </c>
      <c r="G429" s="14">
        <f t="shared" si="10"/>
        <v>0</v>
      </c>
      <c r="H429" s="23" t="s">
        <v>7672</v>
      </c>
      <c r="I429" s="5" t="s">
        <v>7673</v>
      </c>
      <c r="J429" s="5" t="s">
        <v>7674</v>
      </c>
    </row>
    <row r="430">
      <c r="A430" s="5" t="s">
        <v>7364</v>
      </c>
      <c r="B430" s="6">
        <v>1990.0</v>
      </c>
      <c r="C430" s="6">
        <v>273.0</v>
      </c>
      <c r="D430" s="14">
        <v>0.1</v>
      </c>
      <c r="E430" s="5">
        <v>1.0</v>
      </c>
      <c r="F430" s="9" t="s">
        <v>1650</v>
      </c>
      <c r="G430" s="14">
        <f t="shared" si="10"/>
        <v>0</v>
      </c>
      <c r="H430" s="23" t="s">
        <v>7675</v>
      </c>
      <c r="I430" s="5" t="s">
        <v>7676</v>
      </c>
      <c r="J430" s="5" t="s">
        <v>7677</v>
      </c>
    </row>
    <row r="431">
      <c r="A431" s="5" t="s">
        <v>7678</v>
      </c>
      <c r="B431" s="6">
        <v>1990.0</v>
      </c>
      <c r="C431" s="6">
        <v>283.0</v>
      </c>
      <c r="D431" s="14">
        <v>0.25</v>
      </c>
      <c r="E431" s="5">
        <v>1.0</v>
      </c>
      <c r="F431" s="9" t="s">
        <v>1650</v>
      </c>
      <c r="G431" s="14">
        <f t="shared" si="10"/>
        <v>0</v>
      </c>
      <c r="H431" s="23" t="s">
        <v>7679</v>
      </c>
      <c r="I431" s="5" t="s">
        <v>7680</v>
      </c>
      <c r="J431" s="5" t="s">
        <v>7681</v>
      </c>
    </row>
    <row r="432">
      <c r="A432" s="5" t="s">
        <v>7475</v>
      </c>
      <c r="B432" s="6">
        <v>1990.0</v>
      </c>
      <c r="C432" s="6">
        <v>295.0</v>
      </c>
      <c r="D432" s="14">
        <v>0.25</v>
      </c>
      <c r="E432" s="5">
        <v>1.0</v>
      </c>
      <c r="F432" s="9" t="s">
        <v>2182</v>
      </c>
      <c r="G432" s="14">
        <f t="shared" si="10"/>
        <v>0</v>
      </c>
      <c r="H432" s="23" t="s">
        <v>7682</v>
      </c>
      <c r="I432" s="5" t="s">
        <v>7683</v>
      </c>
      <c r="J432" s="5" t="s">
        <v>7684</v>
      </c>
    </row>
    <row r="433">
      <c r="A433" s="5" t="s">
        <v>7378</v>
      </c>
      <c r="B433" s="6">
        <v>1990.0</v>
      </c>
      <c r="C433" s="6">
        <v>300.0</v>
      </c>
      <c r="D433" s="14">
        <v>0.25</v>
      </c>
      <c r="E433" s="5">
        <v>1.0</v>
      </c>
      <c r="F433" s="9" t="s">
        <v>1975</v>
      </c>
      <c r="G433" s="14">
        <f t="shared" si="10"/>
        <v>0</v>
      </c>
      <c r="H433" s="23" t="s">
        <v>7685</v>
      </c>
      <c r="I433" s="5" t="s">
        <v>7686</v>
      </c>
      <c r="J433" s="5" t="s">
        <v>7687</v>
      </c>
    </row>
    <row r="434">
      <c r="A434" s="5" t="s">
        <v>7688</v>
      </c>
      <c r="B434" s="6">
        <v>1990.0</v>
      </c>
      <c r="C434" s="6">
        <v>331.0</v>
      </c>
      <c r="D434" s="14">
        <v>1.0</v>
      </c>
      <c r="E434" s="5">
        <v>1.0</v>
      </c>
      <c r="F434" s="10" t="s">
        <v>2265</v>
      </c>
      <c r="G434" s="14">
        <f t="shared" si="10"/>
        <v>0</v>
      </c>
      <c r="H434" s="23" t="s">
        <v>7689</v>
      </c>
      <c r="I434" s="5" t="s">
        <v>7690</v>
      </c>
      <c r="J434" s="5" t="s">
        <v>7691</v>
      </c>
    </row>
    <row r="435">
      <c r="A435" s="5" t="s">
        <v>7085</v>
      </c>
      <c r="B435" s="6">
        <v>1990.0</v>
      </c>
      <c r="C435" s="6">
        <v>345.0</v>
      </c>
      <c r="D435" s="14">
        <v>0.1</v>
      </c>
      <c r="E435" s="5">
        <v>1.0</v>
      </c>
      <c r="F435" s="9" t="s">
        <v>2182</v>
      </c>
      <c r="G435" s="14">
        <f t="shared" si="10"/>
        <v>0</v>
      </c>
      <c r="H435" s="23" t="s">
        <v>7692</v>
      </c>
      <c r="I435" s="5" t="s">
        <v>7693</v>
      </c>
      <c r="J435" s="5" t="s">
        <v>7694</v>
      </c>
    </row>
    <row r="436">
      <c r="A436" s="5" t="s">
        <v>6892</v>
      </c>
      <c r="B436" s="6">
        <v>1990.0</v>
      </c>
      <c r="C436" s="6">
        <v>375.0</v>
      </c>
      <c r="D436" s="14">
        <v>0.15</v>
      </c>
      <c r="E436" s="5">
        <v>1.0</v>
      </c>
      <c r="F436" s="9" t="s">
        <v>2182</v>
      </c>
      <c r="G436" s="14">
        <f t="shared" si="10"/>
        <v>0</v>
      </c>
      <c r="H436" s="23" t="s">
        <v>7695</v>
      </c>
      <c r="I436" s="5" t="s">
        <v>7696</v>
      </c>
      <c r="J436" s="5" t="s">
        <v>7697</v>
      </c>
    </row>
    <row r="437">
      <c r="A437" s="5" t="s">
        <v>7017</v>
      </c>
      <c r="B437" s="6">
        <v>1990.0</v>
      </c>
      <c r="C437" s="6">
        <v>440.0</v>
      </c>
      <c r="D437" s="14">
        <v>0.1</v>
      </c>
      <c r="E437" s="5">
        <v>1.0</v>
      </c>
      <c r="F437" s="9" t="s">
        <v>1975</v>
      </c>
      <c r="G437" s="14">
        <f t="shared" si="10"/>
        <v>0</v>
      </c>
      <c r="H437" s="23" t="s">
        <v>7698</v>
      </c>
      <c r="I437" s="5" t="s">
        <v>7699</v>
      </c>
      <c r="J437" s="5" t="s">
        <v>7700</v>
      </c>
    </row>
    <row r="438">
      <c r="A438" s="5" t="s">
        <v>7128</v>
      </c>
      <c r="B438" s="6">
        <v>1990.0</v>
      </c>
      <c r="C438" s="6">
        <v>495.0</v>
      </c>
      <c r="D438" s="14">
        <v>0.08</v>
      </c>
      <c r="E438" s="5">
        <v>1.0</v>
      </c>
      <c r="F438" s="10" t="s">
        <v>2265</v>
      </c>
      <c r="G438" s="14">
        <f t="shared" si="10"/>
        <v>0</v>
      </c>
      <c r="H438" s="23" t="s">
        <v>7701</v>
      </c>
      <c r="I438" s="5" t="s">
        <v>7702</v>
      </c>
      <c r="J438" s="5" t="s">
        <v>7703</v>
      </c>
    </row>
    <row r="439">
      <c r="A439" s="5" t="s">
        <v>7383</v>
      </c>
      <c r="B439" s="6">
        <v>1990.0</v>
      </c>
      <c r="C439" s="6">
        <v>500.0</v>
      </c>
      <c r="D439" s="14">
        <v>0.05</v>
      </c>
      <c r="E439" s="5">
        <v>1.0</v>
      </c>
      <c r="F439" s="9" t="s">
        <v>1650</v>
      </c>
      <c r="G439" s="14">
        <f t="shared" si="10"/>
        <v>0</v>
      </c>
      <c r="H439" s="23" t="s">
        <v>7704</v>
      </c>
      <c r="I439" s="5" t="s">
        <v>7705</v>
      </c>
      <c r="J439" s="5" t="s">
        <v>7706</v>
      </c>
    </row>
    <row r="440">
      <c r="A440" s="5" t="s">
        <v>7231</v>
      </c>
      <c r="B440" s="6">
        <v>1990.0</v>
      </c>
      <c r="C440" s="6">
        <v>510.0</v>
      </c>
      <c r="D440" s="14">
        <v>1.49</v>
      </c>
      <c r="E440" s="5">
        <v>1.0</v>
      </c>
      <c r="F440" s="9" t="s">
        <v>1975</v>
      </c>
      <c r="G440" s="14">
        <f t="shared" si="10"/>
        <v>0</v>
      </c>
      <c r="H440" s="23" t="s">
        <v>7707</v>
      </c>
      <c r="I440" s="5" t="s">
        <v>7708</v>
      </c>
      <c r="J440" s="5" t="s">
        <v>7709</v>
      </c>
    </row>
    <row r="441">
      <c r="A441" s="5" t="s">
        <v>7184</v>
      </c>
      <c r="B441" s="6">
        <v>1990.0</v>
      </c>
      <c r="C441" s="6">
        <v>550.0</v>
      </c>
      <c r="D441" s="14">
        <v>0.1</v>
      </c>
      <c r="E441" s="5">
        <v>1.0</v>
      </c>
      <c r="F441" s="9" t="s">
        <v>1650</v>
      </c>
      <c r="G441" s="14">
        <f t="shared" si="10"/>
        <v>0</v>
      </c>
      <c r="H441" s="23" t="s">
        <v>7710</v>
      </c>
      <c r="I441" s="5" t="s">
        <v>7711</v>
      </c>
      <c r="J441" s="5" t="s">
        <v>7712</v>
      </c>
    </row>
    <row r="442">
      <c r="A442" s="5" t="s">
        <v>7013</v>
      </c>
      <c r="B442" s="6">
        <v>1990.0</v>
      </c>
      <c r="C442" s="6">
        <v>555.0</v>
      </c>
      <c r="D442" s="14">
        <v>0.1</v>
      </c>
      <c r="E442" s="5">
        <v>1.0</v>
      </c>
      <c r="F442" s="10" t="s">
        <v>2265</v>
      </c>
      <c r="G442" s="14">
        <f t="shared" si="10"/>
        <v>0</v>
      </c>
      <c r="H442" s="23" t="s">
        <v>7713</v>
      </c>
      <c r="I442" s="5" t="s">
        <v>7714</v>
      </c>
      <c r="J442" s="5" t="s">
        <v>7715</v>
      </c>
    </row>
    <row r="443">
      <c r="A443" s="5" t="s">
        <v>7292</v>
      </c>
      <c r="B443" s="6">
        <v>1990.0</v>
      </c>
      <c r="C443" s="6">
        <v>580.0</v>
      </c>
      <c r="D443" s="14">
        <v>0.1</v>
      </c>
      <c r="E443" s="5">
        <v>1.0</v>
      </c>
      <c r="F443" s="9" t="s">
        <v>1650</v>
      </c>
      <c r="G443" s="14">
        <f t="shared" si="10"/>
        <v>0</v>
      </c>
      <c r="H443" s="23" t="s">
        <v>7716</v>
      </c>
      <c r="I443" s="5" t="s">
        <v>7717</v>
      </c>
      <c r="J443" s="5" t="s">
        <v>7718</v>
      </c>
    </row>
    <row r="444">
      <c r="A444" s="5" t="s">
        <v>7178</v>
      </c>
      <c r="B444" s="6">
        <v>1990.0</v>
      </c>
      <c r="C444" s="6">
        <v>600.0</v>
      </c>
      <c r="D444" s="14">
        <v>1.49</v>
      </c>
      <c r="E444" s="5">
        <v>1.0</v>
      </c>
      <c r="F444" s="9" t="s">
        <v>1650</v>
      </c>
      <c r="G444" s="14">
        <f t="shared" si="10"/>
        <v>0</v>
      </c>
      <c r="H444" s="23" t="s">
        <v>7719</v>
      </c>
      <c r="I444" s="5" t="s">
        <v>7720</v>
      </c>
      <c r="J444" s="5" t="s">
        <v>7721</v>
      </c>
    </row>
    <row r="445">
      <c r="A445" s="5" t="s">
        <v>7296</v>
      </c>
      <c r="B445" s="6">
        <v>1990.0</v>
      </c>
      <c r="C445" s="6">
        <v>660.0</v>
      </c>
      <c r="D445" s="14">
        <v>0.05</v>
      </c>
      <c r="E445" s="5">
        <v>1.0</v>
      </c>
      <c r="F445" s="9" t="s">
        <v>1650</v>
      </c>
      <c r="G445" s="14">
        <f t="shared" si="10"/>
        <v>0</v>
      </c>
      <c r="H445" s="23" t="s">
        <v>7722</v>
      </c>
      <c r="I445" s="5" t="s">
        <v>7723</v>
      </c>
      <c r="J445" s="5" t="s">
        <v>7724</v>
      </c>
    </row>
    <row r="446">
      <c r="A446" s="5" t="s">
        <v>7256</v>
      </c>
      <c r="B446" s="6">
        <v>1990.0</v>
      </c>
      <c r="C446" s="6">
        <v>690.0</v>
      </c>
      <c r="D446" s="14">
        <v>1.5</v>
      </c>
      <c r="E446" s="5">
        <v>1.0</v>
      </c>
      <c r="F446" s="9" t="s">
        <v>1650</v>
      </c>
      <c r="G446" s="14">
        <f t="shared" si="10"/>
        <v>0</v>
      </c>
      <c r="H446" s="23" t="s">
        <v>7725</v>
      </c>
      <c r="I446" s="5" t="s">
        <v>7726</v>
      </c>
      <c r="J446" s="5" t="s">
        <v>7727</v>
      </c>
    </row>
    <row r="447">
      <c r="A447" s="5" t="s">
        <v>7728</v>
      </c>
      <c r="B447" s="6">
        <v>1990.0</v>
      </c>
      <c r="C447" s="6">
        <v>692.0</v>
      </c>
      <c r="D447" s="14">
        <v>3.0</v>
      </c>
      <c r="E447" s="5">
        <v>1.0</v>
      </c>
      <c r="F447" s="10" t="s">
        <v>2380</v>
      </c>
      <c r="G447" s="14">
        <f t="shared" si="10"/>
        <v>0</v>
      </c>
      <c r="H447" s="23" t="s">
        <v>7729</v>
      </c>
      <c r="I447" s="5" t="s">
        <v>7730</v>
      </c>
      <c r="J447" s="5" t="s">
        <v>7731</v>
      </c>
    </row>
    <row r="448">
      <c r="A448" s="5" t="s">
        <v>7642</v>
      </c>
      <c r="B448" s="6">
        <v>1990.0</v>
      </c>
      <c r="C448" s="6">
        <v>698.0</v>
      </c>
      <c r="D448" s="14">
        <v>0.25</v>
      </c>
      <c r="E448" s="5">
        <v>1.0</v>
      </c>
      <c r="F448" s="10" t="s">
        <v>2265</v>
      </c>
      <c r="G448" s="14">
        <f t="shared" si="10"/>
        <v>0</v>
      </c>
      <c r="H448" s="23" t="s">
        <v>7732</v>
      </c>
      <c r="I448" s="5" t="s">
        <v>7733</v>
      </c>
      <c r="J448" s="5" t="s">
        <v>7734</v>
      </c>
    </row>
    <row r="449">
      <c r="A449" s="5" t="s">
        <v>7590</v>
      </c>
      <c r="B449" s="6">
        <v>1990.0</v>
      </c>
      <c r="C449" s="6">
        <v>718.0</v>
      </c>
      <c r="D449" s="14">
        <v>0.6</v>
      </c>
      <c r="E449" s="5">
        <v>1.0</v>
      </c>
      <c r="F449" s="9" t="s">
        <v>1975</v>
      </c>
      <c r="G449" s="14">
        <f t="shared" si="10"/>
        <v>0</v>
      </c>
      <c r="H449" s="23" t="s">
        <v>7735</v>
      </c>
      <c r="I449" s="5" t="s">
        <v>7736</v>
      </c>
      <c r="J449" s="5" t="s">
        <v>7737</v>
      </c>
    </row>
    <row r="450">
      <c r="A450" s="5" t="s">
        <v>6991</v>
      </c>
      <c r="B450" s="6">
        <v>1990.0</v>
      </c>
      <c r="C450" s="6">
        <v>750.0</v>
      </c>
      <c r="D450" s="14">
        <v>0.15</v>
      </c>
      <c r="E450" s="5">
        <v>1.0</v>
      </c>
      <c r="F450" s="10" t="s">
        <v>2265</v>
      </c>
      <c r="G450" s="14">
        <f t="shared" si="10"/>
        <v>0</v>
      </c>
      <c r="H450" s="23" t="s">
        <v>7738</v>
      </c>
      <c r="I450" s="5" t="s">
        <v>7739</v>
      </c>
      <c r="J450" s="5" t="s">
        <v>7740</v>
      </c>
    </row>
    <row r="451">
      <c r="A451" s="5" t="s">
        <v>7448</v>
      </c>
      <c r="B451" s="6">
        <v>1990.0</v>
      </c>
      <c r="C451" s="6">
        <v>755.0</v>
      </c>
      <c r="D451" s="14">
        <v>0.15</v>
      </c>
      <c r="E451" s="5">
        <v>1.0</v>
      </c>
      <c r="F451" s="9" t="s">
        <v>1650</v>
      </c>
      <c r="G451" s="14">
        <f t="shared" si="10"/>
        <v>0</v>
      </c>
      <c r="H451" s="23" t="s">
        <v>7741</v>
      </c>
      <c r="I451" s="5" t="s">
        <v>7742</v>
      </c>
      <c r="J451" s="5" t="s">
        <v>7743</v>
      </c>
    </row>
    <row r="452">
      <c r="A452" s="5" t="s">
        <v>7744</v>
      </c>
      <c r="B452" s="6">
        <v>1990.0</v>
      </c>
      <c r="C452" s="5" t="s">
        <v>7745</v>
      </c>
      <c r="D452" s="14">
        <v>1.25</v>
      </c>
      <c r="E452" s="5">
        <v>1.0</v>
      </c>
      <c r="F452" s="9" t="s">
        <v>1975</v>
      </c>
      <c r="G452" s="14">
        <f t="shared" si="10"/>
        <v>0</v>
      </c>
      <c r="H452" s="5" t="s">
        <v>7746</v>
      </c>
      <c r="I452" s="5" t="s">
        <v>7747</v>
      </c>
      <c r="J452" s="5" t="s">
        <v>7748</v>
      </c>
    </row>
    <row r="453">
      <c r="A453" s="5" t="s">
        <v>7383</v>
      </c>
      <c r="B453" s="6">
        <v>1991.0</v>
      </c>
      <c r="C453" s="6">
        <v>40.0</v>
      </c>
      <c r="D453" s="14">
        <v>0.08</v>
      </c>
      <c r="E453" s="5">
        <v>1.0</v>
      </c>
      <c r="F453" s="10" t="s">
        <v>2321</v>
      </c>
      <c r="G453" s="14">
        <f t="shared" si="10"/>
        <v>0</v>
      </c>
      <c r="H453" s="23" t="s">
        <v>7749</v>
      </c>
      <c r="I453" s="5" t="s">
        <v>7750</v>
      </c>
      <c r="J453" s="5" t="s">
        <v>7751</v>
      </c>
    </row>
    <row r="454">
      <c r="A454" s="5" t="s">
        <v>7590</v>
      </c>
      <c r="B454" s="6">
        <v>1991.0</v>
      </c>
      <c r="C454" s="6">
        <v>68.0</v>
      </c>
      <c r="D454" s="14">
        <v>0.15</v>
      </c>
      <c r="E454" s="5">
        <v>1.0</v>
      </c>
      <c r="F454" s="10" t="s">
        <v>2321</v>
      </c>
      <c r="G454" s="14">
        <f t="shared" si="10"/>
        <v>0</v>
      </c>
      <c r="H454" s="23" t="s">
        <v>7752</v>
      </c>
      <c r="I454" s="5" t="s">
        <v>7753</v>
      </c>
      <c r="J454" s="5" t="s">
        <v>7754</v>
      </c>
    </row>
    <row r="455">
      <c r="A455" s="5" t="s">
        <v>7013</v>
      </c>
      <c r="B455" s="6">
        <v>1991.0</v>
      </c>
      <c r="C455" s="6">
        <v>75.0</v>
      </c>
      <c r="D455" s="14">
        <v>0.1</v>
      </c>
      <c r="E455" s="5">
        <v>1.0</v>
      </c>
      <c r="F455" s="10" t="s">
        <v>2321</v>
      </c>
      <c r="G455" s="14">
        <f t="shared" si="10"/>
        <v>0</v>
      </c>
      <c r="H455" s="23" t="s">
        <v>7755</v>
      </c>
      <c r="I455" s="5" t="s">
        <v>7756</v>
      </c>
      <c r="J455" s="5" t="s">
        <v>7757</v>
      </c>
    </row>
    <row r="456">
      <c r="A456" s="5" t="s">
        <v>7190</v>
      </c>
      <c r="B456" s="6">
        <v>1991.0</v>
      </c>
      <c r="C456" s="6">
        <v>100.0</v>
      </c>
      <c r="D456" s="14">
        <v>0.75</v>
      </c>
      <c r="E456" s="5">
        <v>1.0</v>
      </c>
      <c r="F456" s="10" t="s">
        <v>2321</v>
      </c>
      <c r="G456" s="14">
        <f t="shared" si="10"/>
        <v>0</v>
      </c>
      <c r="H456" s="23" t="s">
        <v>7758</v>
      </c>
      <c r="I456" s="5" t="s">
        <v>7759</v>
      </c>
      <c r="J456" s="5" t="s">
        <v>7760</v>
      </c>
    </row>
    <row r="457">
      <c r="A457" s="5" t="s">
        <v>7292</v>
      </c>
      <c r="B457" s="6">
        <v>1991.0</v>
      </c>
      <c r="C457" s="6">
        <v>120.0</v>
      </c>
      <c r="D457" s="14">
        <v>0.1</v>
      </c>
      <c r="E457" s="5">
        <v>1.0</v>
      </c>
      <c r="F457" s="10" t="s">
        <v>2321</v>
      </c>
      <c r="G457" s="14">
        <f t="shared" si="10"/>
        <v>0</v>
      </c>
      <c r="H457" s="23" t="s">
        <v>7761</v>
      </c>
      <c r="I457" s="5" t="s">
        <v>7762</v>
      </c>
      <c r="J457" s="5" t="s">
        <v>7763</v>
      </c>
    </row>
    <row r="458">
      <c r="A458" s="5" t="s">
        <v>7475</v>
      </c>
      <c r="B458" s="6">
        <v>1991.0</v>
      </c>
      <c r="C458" s="6">
        <v>140.0</v>
      </c>
      <c r="D458" s="14">
        <v>0.15</v>
      </c>
      <c r="E458" s="5">
        <v>1.0</v>
      </c>
      <c r="F458" s="10" t="s">
        <v>2321</v>
      </c>
      <c r="G458" s="14">
        <f t="shared" si="10"/>
        <v>0</v>
      </c>
      <c r="H458" s="23" t="s">
        <v>7764</v>
      </c>
      <c r="I458" s="5" t="s">
        <v>7765</v>
      </c>
      <c r="J458" s="5" t="s">
        <v>7766</v>
      </c>
    </row>
    <row r="459">
      <c r="A459" s="5" t="s">
        <v>6892</v>
      </c>
      <c r="B459" s="6">
        <v>1991.0</v>
      </c>
      <c r="C459" s="6">
        <v>155.0</v>
      </c>
      <c r="D459" s="14">
        <v>0.74</v>
      </c>
      <c r="E459" s="5">
        <v>1.0</v>
      </c>
      <c r="F459" s="10" t="s">
        <v>2321</v>
      </c>
      <c r="G459" s="14">
        <f t="shared" si="10"/>
        <v>0</v>
      </c>
      <c r="H459" s="23" t="s">
        <v>7767</v>
      </c>
      <c r="I459" s="5" t="s">
        <v>7768</v>
      </c>
      <c r="J459" s="5" t="s">
        <v>7769</v>
      </c>
    </row>
    <row r="460">
      <c r="A460" s="5" t="s">
        <v>7296</v>
      </c>
      <c r="B460" s="6">
        <v>1991.0</v>
      </c>
      <c r="C460" s="6">
        <v>160.0</v>
      </c>
      <c r="D460" s="14">
        <v>0.05</v>
      </c>
      <c r="E460" s="5">
        <v>1.0</v>
      </c>
      <c r="F460" s="10" t="s">
        <v>2321</v>
      </c>
      <c r="G460" s="14">
        <f t="shared" si="10"/>
        <v>0</v>
      </c>
      <c r="H460" s="23" t="s">
        <v>7770</v>
      </c>
      <c r="I460" s="5" t="s">
        <v>7771</v>
      </c>
      <c r="J460" s="5" t="s">
        <v>7772</v>
      </c>
    </row>
    <row r="461">
      <c r="A461" s="5" t="s">
        <v>7085</v>
      </c>
      <c r="B461" s="6">
        <v>1991.0</v>
      </c>
      <c r="C461" s="6">
        <v>166.0</v>
      </c>
      <c r="D461" s="14">
        <v>0.1</v>
      </c>
      <c r="E461" s="5">
        <v>1.0</v>
      </c>
      <c r="F461" s="10" t="s">
        <v>2321</v>
      </c>
      <c r="G461" s="14">
        <f t="shared" si="10"/>
        <v>0</v>
      </c>
      <c r="H461" s="23" t="s">
        <v>7773</v>
      </c>
      <c r="I461" s="5" t="s">
        <v>7774</v>
      </c>
      <c r="J461" s="5" t="s">
        <v>7775</v>
      </c>
    </row>
    <row r="462">
      <c r="A462" s="5" t="s">
        <v>7470</v>
      </c>
      <c r="B462" s="6">
        <v>1991.0</v>
      </c>
      <c r="C462" s="6">
        <v>190.0</v>
      </c>
      <c r="D462" s="14">
        <v>0.1</v>
      </c>
      <c r="E462" s="5">
        <v>1.0</v>
      </c>
      <c r="F462" s="10" t="s">
        <v>2321</v>
      </c>
      <c r="G462" s="14">
        <f t="shared" si="10"/>
        <v>0</v>
      </c>
      <c r="H462" s="23" t="s">
        <v>7776</v>
      </c>
      <c r="I462" s="5" t="s">
        <v>7777</v>
      </c>
      <c r="J462" s="5" t="s">
        <v>7778</v>
      </c>
    </row>
    <row r="463">
      <c r="A463" s="5" t="s">
        <v>7178</v>
      </c>
      <c r="B463" s="6">
        <v>1991.0</v>
      </c>
      <c r="C463" s="6">
        <v>200.0</v>
      </c>
      <c r="D463" s="14">
        <v>0.35</v>
      </c>
      <c r="E463" s="5">
        <v>1.0</v>
      </c>
      <c r="F463" s="10" t="s">
        <v>2321</v>
      </c>
      <c r="G463" s="14">
        <f t="shared" si="10"/>
        <v>0</v>
      </c>
      <c r="H463" s="23" t="s">
        <v>7779</v>
      </c>
      <c r="I463" s="5" t="s">
        <v>7780</v>
      </c>
      <c r="J463" s="5" t="s">
        <v>7781</v>
      </c>
    </row>
    <row r="464">
      <c r="A464" s="5" t="s">
        <v>7688</v>
      </c>
      <c r="B464" s="6">
        <v>1991.0</v>
      </c>
      <c r="C464" s="6">
        <v>224.0</v>
      </c>
      <c r="D464" s="14">
        <v>0.25</v>
      </c>
      <c r="E464" s="5">
        <v>1.0</v>
      </c>
      <c r="F464" s="10" t="s">
        <v>2321</v>
      </c>
      <c r="G464" s="14">
        <f t="shared" si="10"/>
        <v>0</v>
      </c>
      <c r="H464" s="23" t="s">
        <v>7782</v>
      </c>
      <c r="I464" s="5" t="s">
        <v>7783</v>
      </c>
      <c r="J464" s="5" t="s">
        <v>7784</v>
      </c>
    </row>
    <row r="465">
      <c r="A465" s="5" t="s">
        <v>6902</v>
      </c>
      <c r="B465" s="6">
        <v>1991.0</v>
      </c>
      <c r="C465" s="6">
        <v>235.0</v>
      </c>
      <c r="D465" s="14">
        <v>0.1</v>
      </c>
      <c r="E465" s="5">
        <v>1.0</v>
      </c>
      <c r="F465" s="10" t="s">
        <v>2321</v>
      </c>
      <c r="G465" s="14">
        <f t="shared" si="10"/>
        <v>0</v>
      </c>
      <c r="H465" s="23" t="s">
        <v>7785</v>
      </c>
      <c r="I465" s="5" t="s">
        <v>7786</v>
      </c>
      <c r="J465" s="5" t="s">
        <v>7787</v>
      </c>
    </row>
    <row r="466">
      <c r="A466" s="5" t="s">
        <v>7256</v>
      </c>
      <c r="B466" s="6">
        <v>1991.0</v>
      </c>
      <c r="C466" s="6">
        <v>270.0</v>
      </c>
      <c r="D466" s="14">
        <v>0.65</v>
      </c>
      <c r="E466" s="5">
        <v>1.0</v>
      </c>
      <c r="F466" s="10" t="s">
        <v>2321</v>
      </c>
      <c r="G466" s="14">
        <f t="shared" si="10"/>
        <v>0</v>
      </c>
      <c r="H466" s="23" t="s">
        <v>7788</v>
      </c>
      <c r="I466" s="5" t="s">
        <v>7789</v>
      </c>
      <c r="J466" s="5" t="s">
        <v>7790</v>
      </c>
    </row>
    <row r="467">
      <c r="A467" s="5" t="s">
        <v>7017</v>
      </c>
      <c r="B467" s="6">
        <v>1991.0</v>
      </c>
      <c r="C467" s="6">
        <v>275.0</v>
      </c>
      <c r="D467" s="14">
        <v>0.1</v>
      </c>
      <c r="E467" s="5">
        <v>1.0</v>
      </c>
      <c r="F467" s="10" t="s">
        <v>2321</v>
      </c>
      <c r="G467" s="14">
        <f t="shared" si="10"/>
        <v>0</v>
      </c>
      <c r="H467" s="23" t="s">
        <v>7791</v>
      </c>
      <c r="I467" s="5" t="s">
        <v>7792</v>
      </c>
      <c r="J467" s="5" t="s">
        <v>7793</v>
      </c>
    </row>
    <row r="468">
      <c r="A468" s="5" t="s">
        <v>7448</v>
      </c>
      <c r="B468" s="6">
        <v>1991.0</v>
      </c>
      <c r="C468" s="6">
        <v>295.0</v>
      </c>
      <c r="D468" s="14">
        <v>0.25</v>
      </c>
      <c r="E468" s="5">
        <v>1.0</v>
      </c>
      <c r="F468" s="10" t="s">
        <v>2321</v>
      </c>
      <c r="G468" s="14">
        <f t="shared" si="10"/>
        <v>0</v>
      </c>
      <c r="H468" s="23" t="s">
        <v>7794</v>
      </c>
      <c r="I468" s="5" t="s">
        <v>7795</v>
      </c>
      <c r="J468" s="5" t="s">
        <v>7796</v>
      </c>
    </row>
    <row r="469">
      <c r="A469" s="5" t="s">
        <v>7642</v>
      </c>
      <c r="B469" s="6">
        <v>1991.0</v>
      </c>
      <c r="C469" s="6">
        <v>298.0</v>
      </c>
      <c r="D469" s="14">
        <v>0.16</v>
      </c>
      <c r="E469" s="5">
        <v>1.0</v>
      </c>
      <c r="F469" s="10" t="s">
        <v>2321</v>
      </c>
      <c r="G469" s="14">
        <f t="shared" si="10"/>
        <v>0</v>
      </c>
      <c r="H469" s="23" t="s">
        <v>7797</v>
      </c>
      <c r="I469" s="5" t="s">
        <v>7798</v>
      </c>
      <c r="J469" s="5" t="s">
        <v>7799</v>
      </c>
    </row>
    <row r="470">
      <c r="A470" s="5" t="s">
        <v>7744</v>
      </c>
      <c r="B470" s="6">
        <v>1991.0</v>
      </c>
      <c r="C470" s="6">
        <v>329.0</v>
      </c>
      <c r="D470" s="14">
        <v>0.99</v>
      </c>
      <c r="E470" s="5">
        <v>1.0</v>
      </c>
      <c r="F470" s="10" t="s">
        <v>2321</v>
      </c>
      <c r="G470" s="14">
        <f t="shared" si="10"/>
        <v>0</v>
      </c>
      <c r="H470" s="23" t="s">
        <v>7800</v>
      </c>
      <c r="I470" s="5" t="s">
        <v>7801</v>
      </c>
      <c r="J470" s="5" t="s">
        <v>7802</v>
      </c>
    </row>
    <row r="471">
      <c r="A471" s="5" t="s">
        <v>7231</v>
      </c>
      <c r="B471" s="6">
        <v>1991.0</v>
      </c>
      <c r="C471" s="6">
        <v>330.0</v>
      </c>
      <c r="D471" s="14">
        <v>0.02</v>
      </c>
      <c r="E471" s="5">
        <v>1.0</v>
      </c>
      <c r="F471" s="10" t="s">
        <v>2321</v>
      </c>
      <c r="G471" s="14">
        <f t="shared" si="10"/>
        <v>0</v>
      </c>
      <c r="H471" s="23" t="s">
        <v>7803</v>
      </c>
      <c r="I471" s="5" t="s">
        <v>7804</v>
      </c>
      <c r="J471" s="5" t="s">
        <v>7805</v>
      </c>
    </row>
    <row r="472">
      <c r="A472" s="5" t="s">
        <v>7728</v>
      </c>
      <c r="B472" s="6">
        <v>1991.0</v>
      </c>
      <c r="C472" s="6">
        <v>414.0</v>
      </c>
      <c r="D472" s="14">
        <v>0.5</v>
      </c>
      <c r="E472" s="5">
        <v>1.0</v>
      </c>
      <c r="F472" s="10" t="s">
        <v>2321</v>
      </c>
      <c r="G472" s="14">
        <f t="shared" si="10"/>
        <v>0</v>
      </c>
      <c r="H472" s="23" t="s">
        <v>7806</v>
      </c>
      <c r="I472" s="5" t="s">
        <v>7807</v>
      </c>
      <c r="J472" s="5" t="s">
        <v>7808</v>
      </c>
    </row>
    <row r="473">
      <c r="A473" s="5" t="s">
        <v>7374</v>
      </c>
      <c r="B473" s="6">
        <v>1991.0</v>
      </c>
      <c r="C473" s="6">
        <v>500.0</v>
      </c>
      <c r="D473" s="14">
        <v>0.15</v>
      </c>
      <c r="E473" s="5">
        <v>1.0</v>
      </c>
      <c r="F473" s="10" t="s">
        <v>2321</v>
      </c>
      <c r="G473" s="14">
        <f t="shared" si="10"/>
        <v>0</v>
      </c>
      <c r="H473" s="23" t="s">
        <v>7809</v>
      </c>
      <c r="I473" s="5" t="s">
        <v>7810</v>
      </c>
      <c r="J473" s="5" t="s">
        <v>7811</v>
      </c>
    </row>
    <row r="474">
      <c r="A474" s="5" t="s">
        <v>7239</v>
      </c>
      <c r="B474" s="6">
        <v>1991.0</v>
      </c>
      <c r="C474" s="6">
        <v>530.0</v>
      </c>
      <c r="D474" s="14">
        <v>1.0</v>
      </c>
      <c r="E474" s="5">
        <v>1.0</v>
      </c>
      <c r="F474" s="10" t="s">
        <v>2321</v>
      </c>
      <c r="G474" s="14">
        <f t="shared" si="10"/>
        <v>0</v>
      </c>
      <c r="H474" s="23" t="s">
        <v>7812</v>
      </c>
      <c r="I474" s="5" t="s">
        <v>7813</v>
      </c>
      <c r="J474" s="5" t="s">
        <v>7814</v>
      </c>
    </row>
    <row r="475">
      <c r="A475" s="5" t="s">
        <v>6991</v>
      </c>
      <c r="B475" s="6">
        <v>1991.0</v>
      </c>
      <c r="C475" s="6">
        <v>545.0</v>
      </c>
      <c r="D475" s="14">
        <v>0.68</v>
      </c>
      <c r="E475" s="5">
        <v>1.0</v>
      </c>
      <c r="F475" s="10" t="s">
        <v>2321</v>
      </c>
      <c r="G475" s="14">
        <f t="shared" si="10"/>
        <v>0</v>
      </c>
      <c r="H475" s="23" t="s">
        <v>7815</v>
      </c>
      <c r="I475" s="5" t="s">
        <v>7816</v>
      </c>
      <c r="J475" s="5" t="s">
        <v>7817</v>
      </c>
    </row>
    <row r="476">
      <c r="A476" s="5" t="s">
        <v>7282</v>
      </c>
      <c r="B476" s="6">
        <v>1991.0</v>
      </c>
      <c r="C476" s="6">
        <v>550.0</v>
      </c>
      <c r="D476" s="14">
        <v>0.4</v>
      </c>
      <c r="E476" s="5">
        <v>1.0</v>
      </c>
      <c r="F476" s="10" t="s">
        <v>2321</v>
      </c>
      <c r="G476" s="14">
        <f t="shared" si="10"/>
        <v>0</v>
      </c>
      <c r="H476" s="23" t="s">
        <v>7818</v>
      </c>
      <c r="I476" s="5" t="s">
        <v>7819</v>
      </c>
      <c r="J476" s="5" t="s">
        <v>7820</v>
      </c>
    </row>
    <row r="477">
      <c r="A477" s="5" t="s">
        <v>7653</v>
      </c>
      <c r="B477" s="6">
        <v>1991.0</v>
      </c>
      <c r="C477" s="6">
        <v>569.0</v>
      </c>
      <c r="D477" s="14">
        <v>0.25</v>
      </c>
      <c r="E477" s="5">
        <v>1.0</v>
      </c>
      <c r="F477" s="10" t="s">
        <v>2321</v>
      </c>
      <c r="G477" s="14">
        <f t="shared" si="10"/>
        <v>0</v>
      </c>
      <c r="H477" s="23" t="s">
        <v>7821</v>
      </c>
      <c r="I477" s="5" t="s">
        <v>7822</v>
      </c>
      <c r="J477" s="5" t="s">
        <v>7823</v>
      </c>
    </row>
    <row r="478">
      <c r="A478" s="5" t="s">
        <v>7359</v>
      </c>
      <c r="B478" s="6">
        <v>1991.0</v>
      </c>
      <c r="C478" s="6">
        <v>570.0</v>
      </c>
      <c r="D478" s="14">
        <v>1.65</v>
      </c>
      <c r="E478" s="5">
        <v>1.0</v>
      </c>
      <c r="F478" s="10" t="s">
        <v>2321</v>
      </c>
      <c r="G478" s="14">
        <f t="shared" si="10"/>
        <v>0</v>
      </c>
      <c r="H478" s="23" t="s">
        <v>7824</v>
      </c>
      <c r="I478" s="5" t="s">
        <v>7825</v>
      </c>
      <c r="J478" s="5" t="s">
        <v>7826</v>
      </c>
    </row>
    <row r="479">
      <c r="A479" s="5" t="s">
        <v>7378</v>
      </c>
      <c r="B479" s="6">
        <v>1991.0</v>
      </c>
      <c r="C479" s="6">
        <v>600.0</v>
      </c>
      <c r="D479" s="14">
        <v>0.25</v>
      </c>
      <c r="E479" s="5">
        <v>1.0</v>
      </c>
      <c r="F479" s="10" t="s">
        <v>2321</v>
      </c>
      <c r="G479" s="14">
        <f t="shared" si="10"/>
        <v>0</v>
      </c>
      <c r="H479" s="23" t="s">
        <v>7827</v>
      </c>
      <c r="I479" s="5" t="s">
        <v>7828</v>
      </c>
      <c r="J479" s="5" t="s">
        <v>7829</v>
      </c>
    </row>
    <row r="480">
      <c r="A480" s="5" t="s">
        <v>7128</v>
      </c>
      <c r="B480" s="6">
        <v>1991.0</v>
      </c>
      <c r="C480" s="6">
        <v>660.0</v>
      </c>
      <c r="D480" s="14">
        <v>0.13</v>
      </c>
      <c r="E480" s="5">
        <v>1.0</v>
      </c>
      <c r="F480" s="10" t="s">
        <v>2321</v>
      </c>
      <c r="G480" s="14">
        <f t="shared" si="10"/>
        <v>0</v>
      </c>
      <c r="H480" s="23" t="s">
        <v>7830</v>
      </c>
      <c r="I480" s="5" t="s">
        <v>7831</v>
      </c>
      <c r="J480" s="5" t="s">
        <v>7832</v>
      </c>
    </row>
    <row r="481">
      <c r="A481" s="5" t="s">
        <v>7369</v>
      </c>
      <c r="B481" s="6">
        <v>1991.0</v>
      </c>
      <c r="C481" s="6">
        <v>700.0</v>
      </c>
      <c r="D481" s="14">
        <v>0.75</v>
      </c>
      <c r="E481" s="5">
        <v>1.0</v>
      </c>
      <c r="F481" s="10" t="s">
        <v>2321</v>
      </c>
      <c r="G481" s="14">
        <f t="shared" si="10"/>
        <v>0</v>
      </c>
      <c r="H481" s="23" t="s">
        <v>7833</v>
      </c>
      <c r="I481" s="5" t="s">
        <v>7834</v>
      </c>
      <c r="J481" s="5" t="s">
        <v>7835</v>
      </c>
    </row>
    <row r="482">
      <c r="A482" s="5" t="s">
        <v>7337</v>
      </c>
      <c r="B482" s="6">
        <v>1991.0</v>
      </c>
      <c r="C482" s="6">
        <v>720.0</v>
      </c>
      <c r="D482" s="14">
        <v>0.09</v>
      </c>
      <c r="E482" s="5">
        <v>1.0</v>
      </c>
      <c r="F482" s="10" t="s">
        <v>2321</v>
      </c>
      <c r="G482" s="14">
        <f t="shared" si="10"/>
        <v>0</v>
      </c>
      <c r="H482" s="23" t="s">
        <v>7836</v>
      </c>
      <c r="I482" s="5" t="s">
        <v>7837</v>
      </c>
      <c r="J482" s="5" t="s">
        <v>7838</v>
      </c>
    </row>
    <row r="483">
      <c r="A483" s="5" t="s">
        <v>7364</v>
      </c>
      <c r="B483" s="6">
        <v>1991.0</v>
      </c>
      <c r="C483" s="6">
        <v>750.0</v>
      </c>
      <c r="D483" s="14">
        <v>0.05</v>
      </c>
      <c r="E483" s="5">
        <v>1.0</v>
      </c>
      <c r="F483" s="10" t="s">
        <v>2321</v>
      </c>
      <c r="G483" s="14">
        <f t="shared" si="10"/>
        <v>0</v>
      </c>
      <c r="H483" s="23" t="s">
        <v>7839</v>
      </c>
      <c r="I483" s="5" t="s">
        <v>7840</v>
      </c>
      <c r="J483" s="5" t="s">
        <v>7841</v>
      </c>
    </row>
    <row r="484">
      <c r="A484" s="5" t="s">
        <v>7184</v>
      </c>
      <c r="B484" s="6">
        <v>1991.0</v>
      </c>
      <c r="C484" s="6">
        <v>775.0</v>
      </c>
      <c r="D484" s="14">
        <v>0.1</v>
      </c>
      <c r="E484" s="5">
        <v>1.0</v>
      </c>
      <c r="F484" s="10" t="s">
        <v>2321</v>
      </c>
      <c r="G484" s="14">
        <f t="shared" si="10"/>
        <v>0</v>
      </c>
      <c r="H484" s="23" t="s">
        <v>7842</v>
      </c>
      <c r="I484" s="5" t="s">
        <v>7843</v>
      </c>
      <c r="J484" s="5" t="s">
        <v>7844</v>
      </c>
    </row>
    <row r="485">
      <c r="A485" s="5" t="s">
        <v>7688</v>
      </c>
      <c r="B485" s="6">
        <v>1992.0</v>
      </c>
      <c r="C485" s="6">
        <v>27.0</v>
      </c>
      <c r="D485" s="14">
        <v>0.2</v>
      </c>
      <c r="E485" s="5">
        <v>1.0</v>
      </c>
      <c r="F485" s="9" t="s">
        <v>1650</v>
      </c>
      <c r="G485" s="14">
        <f t="shared" si="10"/>
        <v>0</v>
      </c>
      <c r="H485" s="23" t="s">
        <v>7845</v>
      </c>
      <c r="I485" s="5" t="s">
        <v>7846</v>
      </c>
      <c r="J485" s="5" t="s">
        <v>7847</v>
      </c>
    </row>
    <row r="486">
      <c r="A486" s="5" t="s">
        <v>7448</v>
      </c>
      <c r="B486" s="6">
        <v>1992.0</v>
      </c>
      <c r="C486" s="6">
        <v>55.0</v>
      </c>
      <c r="D486" s="14">
        <v>0.2</v>
      </c>
      <c r="E486" s="5">
        <v>1.0</v>
      </c>
      <c r="F486" s="9" t="s">
        <v>1650</v>
      </c>
      <c r="G486" s="14">
        <f t="shared" si="10"/>
        <v>0</v>
      </c>
      <c r="H486" s="23" t="s">
        <v>7848</v>
      </c>
      <c r="I486" s="5" t="s">
        <v>7849</v>
      </c>
      <c r="J486" s="5" t="s">
        <v>7850</v>
      </c>
    </row>
    <row r="487">
      <c r="A487" s="5" t="s">
        <v>7851</v>
      </c>
      <c r="B487" s="6">
        <v>1992.0</v>
      </c>
      <c r="C487" s="6">
        <v>69.0</v>
      </c>
      <c r="D487" s="14">
        <v>0.75</v>
      </c>
      <c r="E487" s="5">
        <v>1.0</v>
      </c>
      <c r="F487" s="9" t="s">
        <v>1650</v>
      </c>
      <c r="G487" s="14">
        <f t="shared" si="10"/>
        <v>0</v>
      </c>
      <c r="H487" s="23" t="s">
        <v>7852</v>
      </c>
      <c r="I487" s="5" t="s">
        <v>7853</v>
      </c>
      <c r="J487" s="5" t="s">
        <v>7854</v>
      </c>
    </row>
    <row r="488">
      <c r="A488" s="5" t="s">
        <v>7744</v>
      </c>
      <c r="B488" s="6">
        <v>1992.0</v>
      </c>
      <c r="C488" s="6">
        <v>80.0</v>
      </c>
      <c r="D488" s="14">
        <v>0.1</v>
      </c>
      <c r="E488" s="5">
        <v>1.0</v>
      </c>
      <c r="F488" s="9" t="s">
        <v>1650</v>
      </c>
      <c r="G488" s="14">
        <f t="shared" si="10"/>
        <v>0</v>
      </c>
      <c r="H488" s="23" t="s">
        <v>7855</v>
      </c>
      <c r="I488" s="5" t="s">
        <v>7856</v>
      </c>
      <c r="J488" s="5" t="s">
        <v>7857</v>
      </c>
    </row>
    <row r="489">
      <c r="A489" s="5" t="s">
        <v>7728</v>
      </c>
      <c r="B489" s="6">
        <v>1992.0</v>
      </c>
      <c r="C489" s="6">
        <v>94.0</v>
      </c>
      <c r="D489" s="14">
        <v>0.7</v>
      </c>
      <c r="E489" s="5">
        <v>1.0</v>
      </c>
      <c r="F489" s="10" t="s">
        <v>2380</v>
      </c>
      <c r="G489" s="14">
        <f t="shared" si="10"/>
        <v>0</v>
      </c>
      <c r="H489" s="23" t="s">
        <v>7858</v>
      </c>
      <c r="I489" s="5" t="s">
        <v>7859</v>
      </c>
      <c r="J489" s="5" t="s">
        <v>7860</v>
      </c>
    </row>
    <row r="490">
      <c r="A490" s="5" t="s">
        <v>7369</v>
      </c>
      <c r="B490" s="6">
        <v>1992.0</v>
      </c>
      <c r="C490" s="6">
        <v>100.0</v>
      </c>
      <c r="D490" s="14">
        <v>0.15</v>
      </c>
      <c r="E490" s="5">
        <v>1.0</v>
      </c>
      <c r="F490" s="9" t="s">
        <v>1650</v>
      </c>
      <c r="G490" s="14">
        <f t="shared" si="10"/>
        <v>0</v>
      </c>
      <c r="H490" s="23" t="s">
        <v>7861</v>
      </c>
      <c r="I490" s="5" t="s">
        <v>7862</v>
      </c>
      <c r="J490" s="5" t="s">
        <v>7863</v>
      </c>
    </row>
    <row r="491">
      <c r="A491" s="5" t="s">
        <v>7642</v>
      </c>
      <c r="B491" s="6">
        <v>1992.0</v>
      </c>
      <c r="C491" s="6">
        <v>101.0</v>
      </c>
      <c r="D491" s="14">
        <v>0.2</v>
      </c>
      <c r="E491" s="5">
        <v>1.0</v>
      </c>
      <c r="F491" s="10" t="s">
        <v>2380</v>
      </c>
      <c r="G491" s="14">
        <f t="shared" si="10"/>
        <v>0</v>
      </c>
      <c r="H491" s="23" t="s">
        <v>7864</v>
      </c>
      <c r="I491" s="5" t="s">
        <v>7865</v>
      </c>
      <c r="J491" s="5" t="s">
        <v>7866</v>
      </c>
    </row>
    <row r="492">
      <c r="A492" s="5" t="s">
        <v>7017</v>
      </c>
      <c r="B492" s="6">
        <v>1992.0</v>
      </c>
      <c r="C492" s="6">
        <v>120.0</v>
      </c>
      <c r="D492" s="14">
        <v>0.55</v>
      </c>
      <c r="E492" s="5">
        <v>1.0</v>
      </c>
      <c r="F492" s="9" t="s">
        <v>1650</v>
      </c>
      <c r="G492" s="14">
        <f t="shared" si="10"/>
        <v>0</v>
      </c>
      <c r="H492" s="23" t="s">
        <v>7867</v>
      </c>
      <c r="I492" s="5" t="s">
        <v>7868</v>
      </c>
      <c r="J492" s="5" t="s">
        <v>7869</v>
      </c>
    </row>
    <row r="493">
      <c r="A493" s="5" t="s">
        <v>7239</v>
      </c>
      <c r="B493" s="6">
        <v>1992.0</v>
      </c>
      <c r="C493" s="6">
        <v>150.0</v>
      </c>
      <c r="D493" s="14">
        <v>0.5</v>
      </c>
      <c r="E493" s="5">
        <v>1.0</v>
      </c>
      <c r="F493" s="9" t="s">
        <v>1650</v>
      </c>
      <c r="G493" s="14">
        <f t="shared" si="10"/>
        <v>0</v>
      </c>
      <c r="H493" s="23" t="s">
        <v>7870</v>
      </c>
      <c r="I493" s="5" t="s">
        <v>7871</v>
      </c>
      <c r="J493" s="5" t="s">
        <v>7872</v>
      </c>
    </row>
    <row r="494">
      <c r="A494" s="5" t="s">
        <v>7873</v>
      </c>
      <c r="B494" s="6">
        <v>1992.0</v>
      </c>
      <c r="C494" s="6">
        <v>156.0</v>
      </c>
      <c r="D494" s="14">
        <v>1.99</v>
      </c>
      <c r="E494" s="5">
        <v>1.0</v>
      </c>
      <c r="F494" s="9" t="s">
        <v>1650</v>
      </c>
      <c r="G494" s="14">
        <f t="shared" si="10"/>
        <v>0</v>
      </c>
      <c r="H494" s="23" t="s">
        <v>7874</v>
      </c>
      <c r="I494" s="5" t="s">
        <v>7875</v>
      </c>
      <c r="J494" s="5" t="s">
        <v>7876</v>
      </c>
    </row>
    <row r="495">
      <c r="A495" s="5" t="s">
        <v>7364</v>
      </c>
      <c r="B495" s="6">
        <v>1992.0</v>
      </c>
      <c r="C495" s="6">
        <v>160.0</v>
      </c>
      <c r="D495" s="14">
        <v>0.1</v>
      </c>
      <c r="E495" s="5">
        <v>1.0</v>
      </c>
      <c r="F495" s="9" t="s">
        <v>1650</v>
      </c>
      <c r="G495" s="14">
        <f t="shared" si="10"/>
        <v>0</v>
      </c>
      <c r="H495" s="23" t="s">
        <v>7877</v>
      </c>
      <c r="I495" s="5" t="s">
        <v>7878</v>
      </c>
      <c r="J495" s="5" t="s">
        <v>7879</v>
      </c>
    </row>
    <row r="496">
      <c r="A496" s="5" t="s">
        <v>7383</v>
      </c>
      <c r="B496" s="6">
        <v>1992.0</v>
      </c>
      <c r="C496" s="6">
        <v>180.0</v>
      </c>
      <c r="D496" s="14">
        <v>0.05</v>
      </c>
      <c r="E496" s="5">
        <v>1.0</v>
      </c>
      <c r="F496" s="9" t="s">
        <v>1650</v>
      </c>
      <c r="G496" s="14">
        <f t="shared" si="10"/>
        <v>0</v>
      </c>
      <c r="H496" s="23" t="s">
        <v>7880</v>
      </c>
      <c r="I496" s="5" t="s">
        <v>7881</v>
      </c>
      <c r="J496" s="5" t="s">
        <v>7882</v>
      </c>
    </row>
    <row r="497">
      <c r="A497" s="5" t="s">
        <v>7013</v>
      </c>
      <c r="B497" s="6">
        <v>1992.0</v>
      </c>
      <c r="C497" s="6">
        <v>235.0</v>
      </c>
      <c r="D497" s="14">
        <v>0.5</v>
      </c>
      <c r="E497" s="5">
        <v>1.0</v>
      </c>
      <c r="F497" s="9" t="s">
        <v>1650</v>
      </c>
      <c r="G497" s="14">
        <f t="shared" si="10"/>
        <v>0</v>
      </c>
      <c r="H497" s="23" t="s">
        <v>7883</v>
      </c>
      <c r="I497" s="5" t="s">
        <v>7884</v>
      </c>
      <c r="J497" s="5" t="s">
        <v>7885</v>
      </c>
    </row>
    <row r="498">
      <c r="A498" s="5" t="s">
        <v>7378</v>
      </c>
      <c r="B498" s="6">
        <v>1992.0</v>
      </c>
      <c r="C498" s="6">
        <v>290.0</v>
      </c>
      <c r="D498" s="14">
        <v>0.25</v>
      </c>
      <c r="E498" s="5">
        <v>1.0</v>
      </c>
      <c r="F498" s="9" t="s">
        <v>1650</v>
      </c>
      <c r="G498" s="14">
        <f t="shared" si="10"/>
        <v>0</v>
      </c>
      <c r="H498" s="23" t="s">
        <v>7886</v>
      </c>
      <c r="I498" s="5" t="s">
        <v>7887</v>
      </c>
      <c r="J498" s="5" t="s">
        <v>7888</v>
      </c>
    </row>
    <row r="499">
      <c r="A499" s="5" t="s">
        <v>7190</v>
      </c>
      <c r="B499" s="6">
        <v>1992.0</v>
      </c>
      <c r="C499" s="6">
        <v>300.0</v>
      </c>
      <c r="D499" s="14">
        <v>0.6</v>
      </c>
      <c r="E499" s="5">
        <v>1.0</v>
      </c>
      <c r="F499" s="9" t="s">
        <v>1650</v>
      </c>
      <c r="G499" s="14">
        <f t="shared" si="10"/>
        <v>0</v>
      </c>
      <c r="H499" s="23" t="s">
        <v>7889</v>
      </c>
      <c r="I499" s="5" t="s">
        <v>7890</v>
      </c>
      <c r="J499" s="5" t="s">
        <v>7891</v>
      </c>
    </row>
    <row r="500">
      <c r="A500" s="5" t="s">
        <v>7653</v>
      </c>
      <c r="B500" s="6">
        <v>1992.0</v>
      </c>
      <c r="C500" s="6">
        <v>316.0</v>
      </c>
      <c r="D500" s="14">
        <v>0.15</v>
      </c>
      <c r="E500" s="5">
        <v>1.0</v>
      </c>
      <c r="F500" s="9" t="s">
        <v>1650</v>
      </c>
      <c r="G500" s="14">
        <f t="shared" si="10"/>
        <v>0</v>
      </c>
      <c r="H500" s="23" t="s">
        <v>7892</v>
      </c>
      <c r="I500" s="5" t="s">
        <v>7893</v>
      </c>
      <c r="J500" s="5" t="s">
        <v>7894</v>
      </c>
    </row>
    <row r="501">
      <c r="A501" s="5" t="s">
        <v>7374</v>
      </c>
      <c r="B501" s="6">
        <v>1992.0</v>
      </c>
      <c r="C501" s="6">
        <v>330.0</v>
      </c>
      <c r="D501" s="14">
        <v>0.15</v>
      </c>
      <c r="E501" s="5">
        <v>1.0</v>
      </c>
      <c r="F501" s="9" t="s">
        <v>1650</v>
      </c>
      <c r="G501" s="14">
        <f t="shared" si="10"/>
        <v>0</v>
      </c>
      <c r="H501" s="23" t="s">
        <v>7895</v>
      </c>
      <c r="I501" s="5" t="s">
        <v>7896</v>
      </c>
      <c r="J501" s="5" t="s">
        <v>7897</v>
      </c>
    </row>
    <row r="502">
      <c r="A502" s="5" t="s">
        <v>7359</v>
      </c>
      <c r="B502" s="6">
        <v>1992.0</v>
      </c>
      <c r="C502" s="6">
        <v>380.0</v>
      </c>
      <c r="D502" s="14">
        <v>1.63</v>
      </c>
      <c r="E502" s="5">
        <v>1.0</v>
      </c>
      <c r="F502" s="9" t="s">
        <v>1650</v>
      </c>
      <c r="G502" s="14">
        <f t="shared" si="10"/>
        <v>0</v>
      </c>
      <c r="H502" s="23" t="s">
        <v>7898</v>
      </c>
      <c r="I502" s="5" t="s">
        <v>7899</v>
      </c>
      <c r="J502" s="5" t="s">
        <v>7900</v>
      </c>
    </row>
    <row r="503">
      <c r="A503" s="5" t="s">
        <v>7337</v>
      </c>
      <c r="B503" s="6">
        <v>1992.0</v>
      </c>
      <c r="C503" s="6">
        <v>425.0</v>
      </c>
      <c r="D503" s="14">
        <v>0.1</v>
      </c>
      <c r="E503" s="5">
        <v>1.0</v>
      </c>
      <c r="F503" s="9" t="s">
        <v>1650</v>
      </c>
      <c r="G503" s="14">
        <f t="shared" si="10"/>
        <v>0</v>
      </c>
      <c r="H503" s="23" t="s">
        <v>7901</v>
      </c>
      <c r="I503" s="5" t="s">
        <v>7902</v>
      </c>
      <c r="J503" s="5" t="s">
        <v>7903</v>
      </c>
    </row>
    <row r="504">
      <c r="A504" s="5" t="s">
        <v>7470</v>
      </c>
      <c r="B504" s="6">
        <v>1992.0</v>
      </c>
      <c r="C504" s="6">
        <v>445.0</v>
      </c>
      <c r="D504" s="14">
        <v>0.09</v>
      </c>
      <c r="E504" s="5">
        <v>1.0</v>
      </c>
      <c r="F504" s="9" t="s">
        <v>1650</v>
      </c>
      <c r="G504" s="14">
        <f t="shared" si="10"/>
        <v>0</v>
      </c>
      <c r="H504" s="23" t="s">
        <v>7904</v>
      </c>
      <c r="I504" s="5" t="s">
        <v>7905</v>
      </c>
      <c r="J504" s="5" t="s">
        <v>7906</v>
      </c>
    </row>
    <row r="505">
      <c r="A505" s="5" t="s">
        <v>7256</v>
      </c>
      <c r="B505" s="6">
        <v>1992.0</v>
      </c>
      <c r="C505" s="6">
        <v>450.0</v>
      </c>
      <c r="D505" s="14">
        <v>1.5</v>
      </c>
      <c r="E505" s="5">
        <v>1.0</v>
      </c>
      <c r="F505" s="9" t="s">
        <v>1650</v>
      </c>
      <c r="G505" s="14">
        <f t="shared" si="10"/>
        <v>0</v>
      </c>
      <c r="H505" s="23" t="s">
        <v>7907</v>
      </c>
      <c r="I505" s="5" t="s">
        <v>7908</v>
      </c>
      <c r="J505" s="5" t="s">
        <v>7909</v>
      </c>
    </row>
    <row r="506">
      <c r="A506" s="5" t="s">
        <v>7184</v>
      </c>
      <c r="B506" s="6">
        <v>1992.0</v>
      </c>
      <c r="C506" s="6">
        <v>490.0</v>
      </c>
      <c r="D506" s="14">
        <v>0.24</v>
      </c>
      <c r="E506" s="5">
        <v>1.0</v>
      </c>
      <c r="F506" s="9" t="s">
        <v>1650</v>
      </c>
      <c r="G506" s="14">
        <f t="shared" si="10"/>
        <v>0</v>
      </c>
      <c r="H506" s="23" t="s">
        <v>7910</v>
      </c>
      <c r="I506" s="5" t="s">
        <v>7911</v>
      </c>
      <c r="J506" s="5" t="s">
        <v>7912</v>
      </c>
    </row>
    <row r="507">
      <c r="A507" s="5" t="s">
        <v>7296</v>
      </c>
      <c r="B507" s="6">
        <v>1992.0</v>
      </c>
      <c r="C507" s="6">
        <v>500.0</v>
      </c>
      <c r="D507" s="14">
        <v>0.05</v>
      </c>
      <c r="E507" s="5">
        <v>1.0</v>
      </c>
      <c r="F507" s="9" t="s">
        <v>1650</v>
      </c>
      <c r="G507" s="14">
        <f t="shared" si="10"/>
        <v>0</v>
      </c>
      <c r="H507" s="23" t="s">
        <v>7913</v>
      </c>
      <c r="I507" s="5" t="s">
        <v>7914</v>
      </c>
      <c r="J507" s="5" t="s">
        <v>7915</v>
      </c>
    </row>
    <row r="508">
      <c r="A508" s="5" t="s">
        <v>7178</v>
      </c>
      <c r="B508" s="6">
        <v>1992.0</v>
      </c>
      <c r="C508" s="6">
        <v>550.0</v>
      </c>
      <c r="D508" s="14">
        <v>0.3</v>
      </c>
      <c r="E508" s="5">
        <v>1.0</v>
      </c>
      <c r="F508" s="9" t="s">
        <v>1650</v>
      </c>
      <c r="G508" s="14">
        <f t="shared" si="10"/>
        <v>0</v>
      </c>
      <c r="H508" s="23" t="s">
        <v>7916</v>
      </c>
      <c r="I508" s="5" t="s">
        <v>7917</v>
      </c>
      <c r="J508" s="5" t="s">
        <v>7918</v>
      </c>
    </row>
    <row r="509">
      <c r="A509" s="5" t="s">
        <v>7128</v>
      </c>
      <c r="B509" s="6">
        <v>1992.0</v>
      </c>
      <c r="C509" s="6">
        <v>565.0</v>
      </c>
      <c r="D509" s="14">
        <v>0.2</v>
      </c>
      <c r="E509" s="5">
        <v>1.0</v>
      </c>
      <c r="F509" s="10" t="s">
        <v>2514</v>
      </c>
      <c r="G509" s="14">
        <f t="shared" si="10"/>
        <v>0</v>
      </c>
      <c r="H509" s="23" t="s">
        <v>7919</v>
      </c>
      <c r="I509" s="5" t="s">
        <v>7920</v>
      </c>
      <c r="J509" s="5" t="s">
        <v>7921</v>
      </c>
    </row>
    <row r="510">
      <c r="A510" s="5" t="s">
        <v>7282</v>
      </c>
      <c r="B510" s="6">
        <v>1992.0</v>
      </c>
      <c r="C510" s="6">
        <v>610.0</v>
      </c>
      <c r="D510" s="14">
        <v>0.1</v>
      </c>
      <c r="E510" s="5">
        <v>1.0</v>
      </c>
      <c r="F510" s="9" t="s">
        <v>1650</v>
      </c>
      <c r="G510" s="14">
        <f t="shared" si="10"/>
        <v>0</v>
      </c>
      <c r="H510" s="23" t="s">
        <v>7922</v>
      </c>
      <c r="I510" s="5" t="s">
        <v>7923</v>
      </c>
      <c r="J510" s="5" t="s">
        <v>7924</v>
      </c>
    </row>
    <row r="511">
      <c r="A511" s="5" t="s">
        <v>7085</v>
      </c>
      <c r="B511" s="6">
        <v>1992.0</v>
      </c>
      <c r="C511" s="6">
        <v>635.0</v>
      </c>
      <c r="D511" s="14">
        <v>0.1</v>
      </c>
      <c r="E511" s="5">
        <v>1.0</v>
      </c>
      <c r="F511" s="9" t="s">
        <v>1650</v>
      </c>
      <c r="G511" s="14">
        <f t="shared" si="10"/>
        <v>0</v>
      </c>
      <c r="H511" s="23" t="s">
        <v>7925</v>
      </c>
      <c r="I511" s="5" t="s">
        <v>7926</v>
      </c>
      <c r="J511" s="5" t="s">
        <v>7927</v>
      </c>
    </row>
    <row r="512">
      <c r="A512" s="5" t="s">
        <v>7475</v>
      </c>
      <c r="B512" s="6">
        <v>1992.0</v>
      </c>
      <c r="C512" s="6">
        <v>660.0</v>
      </c>
      <c r="D512" s="14">
        <v>0.15</v>
      </c>
      <c r="E512" s="5">
        <v>1.0</v>
      </c>
      <c r="F512" s="9" t="s">
        <v>1650</v>
      </c>
      <c r="G512" s="14">
        <f t="shared" si="10"/>
        <v>0</v>
      </c>
      <c r="H512" s="23" t="s">
        <v>7928</v>
      </c>
      <c r="I512" s="5" t="s">
        <v>7929</v>
      </c>
      <c r="J512" s="5" t="s">
        <v>7930</v>
      </c>
    </row>
    <row r="513">
      <c r="A513" s="5" t="s">
        <v>6991</v>
      </c>
      <c r="B513" s="6">
        <v>1992.0</v>
      </c>
      <c r="C513" s="6">
        <v>680.0</v>
      </c>
      <c r="D513" s="14">
        <v>0.15</v>
      </c>
      <c r="E513" s="5">
        <v>1.0</v>
      </c>
      <c r="F513" s="10" t="s">
        <v>2514</v>
      </c>
      <c r="G513" s="14">
        <f t="shared" si="10"/>
        <v>0</v>
      </c>
      <c r="H513" s="23" t="s">
        <v>7931</v>
      </c>
      <c r="I513" s="5" t="s">
        <v>7932</v>
      </c>
      <c r="J513" s="5" t="s">
        <v>7933</v>
      </c>
    </row>
    <row r="514">
      <c r="A514" s="5" t="s">
        <v>7590</v>
      </c>
      <c r="B514" s="6">
        <v>1992.0</v>
      </c>
      <c r="C514" s="6">
        <v>695.0</v>
      </c>
      <c r="D514" s="14">
        <v>0.2</v>
      </c>
      <c r="E514" s="5">
        <v>1.0</v>
      </c>
      <c r="F514" s="9" t="s">
        <v>1650</v>
      </c>
      <c r="G514" s="14">
        <f t="shared" si="10"/>
        <v>0</v>
      </c>
      <c r="H514" s="23" t="s">
        <v>7934</v>
      </c>
      <c r="I514" s="5" t="s">
        <v>7935</v>
      </c>
      <c r="J514" s="5" t="s">
        <v>7936</v>
      </c>
    </row>
    <row r="515">
      <c r="A515" s="5" t="s">
        <v>6892</v>
      </c>
      <c r="B515" s="6">
        <v>1992.0</v>
      </c>
      <c r="C515" s="6">
        <v>705.0</v>
      </c>
      <c r="D515" s="14">
        <v>0.24</v>
      </c>
      <c r="E515" s="5">
        <v>1.0</v>
      </c>
      <c r="F515" s="9" t="s">
        <v>1650</v>
      </c>
      <c r="G515" s="14">
        <f t="shared" si="10"/>
        <v>0</v>
      </c>
      <c r="H515" s="23" t="s">
        <v>7937</v>
      </c>
      <c r="I515" s="5" t="s">
        <v>7938</v>
      </c>
      <c r="J515" s="5" t="s">
        <v>7939</v>
      </c>
    </row>
    <row r="516">
      <c r="A516" s="5" t="s">
        <v>7231</v>
      </c>
      <c r="B516" s="6">
        <v>1992.0</v>
      </c>
      <c r="C516" s="6">
        <v>725.0</v>
      </c>
      <c r="D516" s="14">
        <v>0.09</v>
      </c>
      <c r="E516" s="5">
        <v>1.0</v>
      </c>
      <c r="F516" s="10" t="s">
        <v>2514</v>
      </c>
      <c r="G516" s="14">
        <f t="shared" si="10"/>
        <v>0</v>
      </c>
      <c r="H516" s="23" t="s">
        <v>7940</v>
      </c>
      <c r="I516" s="5" t="s">
        <v>7941</v>
      </c>
      <c r="J516" s="5" t="s">
        <v>7942</v>
      </c>
    </row>
    <row r="517">
      <c r="A517" s="5" t="s">
        <v>7678</v>
      </c>
      <c r="B517" s="6">
        <v>1992.0</v>
      </c>
      <c r="C517" s="6">
        <v>785.0</v>
      </c>
      <c r="D517" s="14">
        <v>0.21</v>
      </c>
      <c r="E517" s="5">
        <v>1.0</v>
      </c>
      <c r="F517" s="9" t="s">
        <v>1650</v>
      </c>
      <c r="G517" s="14">
        <f t="shared" si="10"/>
        <v>0</v>
      </c>
      <c r="H517" s="23" t="s">
        <v>7943</v>
      </c>
      <c r="I517" s="5" t="s">
        <v>7944</v>
      </c>
      <c r="J517" s="5" t="s">
        <v>7945</v>
      </c>
    </row>
    <row r="518">
      <c r="A518" s="5" t="s">
        <v>7292</v>
      </c>
      <c r="B518" s="6">
        <v>1992.0</v>
      </c>
      <c r="C518" s="6">
        <v>790.0</v>
      </c>
      <c r="D518" s="14">
        <v>0.1</v>
      </c>
      <c r="E518" s="5">
        <v>1.0</v>
      </c>
      <c r="F518" s="9" t="s">
        <v>1650</v>
      </c>
      <c r="G518" s="14">
        <f t="shared" si="10"/>
        <v>0</v>
      </c>
      <c r="H518" s="23" t="s">
        <v>7946</v>
      </c>
      <c r="I518" s="5" t="s">
        <v>7947</v>
      </c>
      <c r="J518" s="5" t="s">
        <v>7948</v>
      </c>
    </row>
    <row r="519">
      <c r="A519" s="5" t="s">
        <v>7359</v>
      </c>
      <c r="B519" s="6">
        <v>1993.0</v>
      </c>
      <c r="C519" s="6">
        <v>2.0</v>
      </c>
      <c r="D519" s="14">
        <v>1.5</v>
      </c>
      <c r="E519" s="5">
        <v>1.0</v>
      </c>
      <c r="F519" s="9" t="s">
        <v>1650</v>
      </c>
      <c r="G519" s="14">
        <f t="shared" si="10"/>
        <v>0</v>
      </c>
      <c r="H519" s="23" t="s">
        <v>7949</v>
      </c>
      <c r="I519" s="5" t="s">
        <v>7950</v>
      </c>
      <c r="J519" s="5" t="s">
        <v>7951</v>
      </c>
    </row>
    <row r="520">
      <c r="A520" s="5" t="s">
        <v>7239</v>
      </c>
      <c r="B520" s="6">
        <v>1993.0</v>
      </c>
      <c r="C520" s="6">
        <v>4.0</v>
      </c>
      <c r="D520" s="14">
        <v>1.0</v>
      </c>
      <c r="E520" s="5">
        <v>1.0</v>
      </c>
      <c r="F520" s="9" t="s">
        <v>1650</v>
      </c>
      <c r="G520" s="14">
        <f t="shared" si="10"/>
        <v>0</v>
      </c>
      <c r="H520" s="23" t="s">
        <v>7952</v>
      </c>
      <c r="I520" s="5" t="s">
        <v>7953</v>
      </c>
      <c r="J520" s="5" t="s">
        <v>7954</v>
      </c>
    </row>
    <row r="521">
      <c r="A521" s="5" t="s">
        <v>7374</v>
      </c>
      <c r="B521" s="6">
        <v>1993.0</v>
      </c>
      <c r="C521" s="6">
        <v>10.0</v>
      </c>
      <c r="D521" s="14">
        <v>0.25</v>
      </c>
      <c r="E521" s="5">
        <v>1.0</v>
      </c>
      <c r="F521" s="9" t="s">
        <v>1650</v>
      </c>
      <c r="G521" s="14">
        <f t="shared" si="10"/>
        <v>0</v>
      </c>
      <c r="H521" s="23" t="s">
        <v>7955</v>
      </c>
      <c r="I521" s="5" t="s">
        <v>7956</v>
      </c>
      <c r="J521" s="5" t="s">
        <v>7957</v>
      </c>
    </row>
    <row r="522">
      <c r="A522" s="5" t="s">
        <v>7128</v>
      </c>
      <c r="B522" s="6">
        <v>1993.0</v>
      </c>
      <c r="C522" s="6">
        <v>12.0</v>
      </c>
      <c r="D522" s="14">
        <v>0.5</v>
      </c>
      <c r="E522" s="5">
        <v>1.0</v>
      </c>
      <c r="F522" s="9" t="s">
        <v>1650</v>
      </c>
      <c r="G522" s="14">
        <f t="shared" si="10"/>
        <v>0</v>
      </c>
      <c r="H522" s="23" t="s">
        <v>7958</v>
      </c>
      <c r="I522" s="5" t="s">
        <v>7959</v>
      </c>
      <c r="J522" s="5" t="s">
        <v>7960</v>
      </c>
    </row>
    <row r="523">
      <c r="A523" s="5" t="s">
        <v>7475</v>
      </c>
      <c r="B523" s="6">
        <v>1993.0</v>
      </c>
      <c r="C523" s="6">
        <v>30.0</v>
      </c>
      <c r="D523" s="14">
        <v>1.17</v>
      </c>
      <c r="E523" s="5">
        <v>1.0</v>
      </c>
      <c r="F523" s="9" t="s">
        <v>1650</v>
      </c>
      <c r="G523" s="14">
        <f t="shared" si="10"/>
        <v>0</v>
      </c>
      <c r="H523" s="23" t="s">
        <v>7961</v>
      </c>
      <c r="I523" s="5" t="s">
        <v>7962</v>
      </c>
      <c r="J523" s="5" t="s">
        <v>7963</v>
      </c>
    </row>
    <row r="524">
      <c r="A524" s="5" t="s">
        <v>7190</v>
      </c>
      <c r="B524" s="6">
        <v>1993.0</v>
      </c>
      <c r="C524" s="6">
        <v>32.0</v>
      </c>
      <c r="D524" s="14">
        <v>1.25</v>
      </c>
      <c r="E524" s="5">
        <v>1.0</v>
      </c>
      <c r="F524" s="9" t="s">
        <v>1650</v>
      </c>
      <c r="G524" s="14">
        <f t="shared" si="10"/>
        <v>0</v>
      </c>
      <c r="H524" s="23" t="s">
        <v>7964</v>
      </c>
      <c r="I524" s="5" t="s">
        <v>7965</v>
      </c>
      <c r="J524" s="5" t="s">
        <v>7966</v>
      </c>
    </row>
    <row r="525">
      <c r="A525" s="5" t="s">
        <v>7688</v>
      </c>
      <c r="B525" s="6">
        <v>1993.0</v>
      </c>
      <c r="C525" s="6">
        <v>34.0</v>
      </c>
      <c r="D525" s="14">
        <v>0.3</v>
      </c>
      <c r="E525" s="5">
        <v>1.0</v>
      </c>
      <c r="F525" s="9" t="s">
        <v>1650</v>
      </c>
      <c r="G525" s="14">
        <f t="shared" si="10"/>
        <v>0</v>
      </c>
      <c r="H525" s="23" t="s">
        <v>7967</v>
      </c>
      <c r="I525" s="5" t="s">
        <v>7968</v>
      </c>
      <c r="J525" s="5" t="s">
        <v>7969</v>
      </c>
    </row>
    <row r="526">
      <c r="A526" s="5" t="s">
        <v>7364</v>
      </c>
      <c r="B526" s="6">
        <v>1993.0</v>
      </c>
      <c r="C526" s="6">
        <v>52.0</v>
      </c>
      <c r="D526" s="14">
        <v>0.2</v>
      </c>
      <c r="E526" s="5">
        <v>1.0</v>
      </c>
      <c r="F526" s="9" t="s">
        <v>1650</v>
      </c>
      <c r="G526" s="14">
        <f t="shared" si="10"/>
        <v>0</v>
      </c>
      <c r="H526" s="23" t="s">
        <v>7970</v>
      </c>
      <c r="I526" s="5" t="s">
        <v>7971</v>
      </c>
      <c r="J526" s="5" t="s">
        <v>7972</v>
      </c>
    </row>
    <row r="527">
      <c r="A527" s="5" t="s">
        <v>7642</v>
      </c>
      <c r="B527" s="6">
        <v>1993.0</v>
      </c>
      <c r="C527" s="6">
        <v>68.0</v>
      </c>
      <c r="D527" s="14">
        <v>0.29</v>
      </c>
      <c r="E527" s="5">
        <v>1.0</v>
      </c>
      <c r="F527" s="9" t="s">
        <v>1975</v>
      </c>
      <c r="G527" s="14">
        <f t="shared" si="10"/>
        <v>0</v>
      </c>
      <c r="H527" s="23" t="s">
        <v>7973</v>
      </c>
      <c r="I527" s="5" t="s">
        <v>7974</v>
      </c>
      <c r="J527" s="5" t="s">
        <v>7975</v>
      </c>
    </row>
    <row r="528">
      <c r="A528" s="5" t="s">
        <v>7337</v>
      </c>
      <c r="B528" s="6">
        <v>1993.0</v>
      </c>
      <c r="C528" s="6">
        <v>80.0</v>
      </c>
      <c r="D528" s="14">
        <v>0.2</v>
      </c>
      <c r="E528" s="5">
        <v>1.0</v>
      </c>
      <c r="F528" s="9" t="s">
        <v>1650</v>
      </c>
      <c r="G528" s="14">
        <f t="shared" si="10"/>
        <v>0</v>
      </c>
      <c r="H528" s="23" t="s">
        <v>7976</v>
      </c>
      <c r="I528" s="5" t="s">
        <v>7977</v>
      </c>
      <c r="J528" s="5" t="s">
        <v>7978</v>
      </c>
    </row>
    <row r="529">
      <c r="A529" s="5" t="s">
        <v>7256</v>
      </c>
      <c r="B529" s="6">
        <v>1993.0</v>
      </c>
      <c r="C529" s="6">
        <v>100.0</v>
      </c>
      <c r="D529" s="14">
        <v>1.25</v>
      </c>
      <c r="E529" s="5">
        <v>1.0</v>
      </c>
      <c r="F529" s="9" t="s">
        <v>1650</v>
      </c>
      <c r="G529" s="14">
        <f t="shared" si="10"/>
        <v>0</v>
      </c>
      <c r="H529" s="23" t="s">
        <v>7979</v>
      </c>
      <c r="I529" s="5" t="s">
        <v>7980</v>
      </c>
      <c r="J529" s="5" t="s">
        <v>7981</v>
      </c>
    </row>
    <row r="530">
      <c r="A530" s="5" t="s">
        <v>7590</v>
      </c>
      <c r="B530" s="6">
        <v>1993.0</v>
      </c>
      <c r="C530" s="6">
        <v>140.0</v>
      </c>
      <c r="D530" s="14">
        <v>0.2</v>
      </c>
      <c r="E530" s="5">
        <v>1.0</v>
      </c>
      <c r="F530" s="9" t="s">
        <v>1975</v>
      </c>
      <c r="G530" s="14">
        <f t="shared" si="10"/>
        <v>0</v>
      </c>
      <c r="H530" s="23" t="s">
        <v>7982</v>
      </c>
      <c r="I530" s="5" t="s">
        <v>7983</v>
      </c>
      <c r="J530" s="5" t="s">
        <v>7984</v>
      </c>
    </row>
    <row r="531">
      <c r="A531" s="5" t="s">
        <v>7728</v>
      </c>
      <c r="B531" s="6">
        <v>1993.0</v>
      </c>
      <c r="C531" s="6">
        <v>156.0</v>
      </c>
      <c r="D531" s="14">
        <v>0.37</v>
      </c>
      <c r="E531" s="5">
        <v>1.0</v>
      </c>
      <c r="F531" s="9" t="s">
        <v>1975</v>
      </c>
      <c r="G531" s="14">
        <f t="shared" si="10"/>
        <v>0</v>
      </c>
      <c r="H531" s="23" t="s">
        <v>7985</v>
      </c>
      <c r="I531" s="5" t="s">
        <v>7986</v>
      </c>
      <c r="J531" s="5" t="s">
        <v>7987</v>
      </c>
    </row>
    <row r="532">
      <c r="A532" s="5" t="s">
        <v>7744</v>
      </c>
      <c r="B532" s="6">
        <v>1993.0</v>
      </c>
      <c r="C532" s="6">
        <v>170.0</v>
      </c>
      <c r="D532" s="14">
        <v>0.2</v>
      </c>
      <c r="E532" s="5">
        <v>1.0</v>
      </c>
      <c r="F532" s="9" t="s">
        <v>1650</v>
      </c>
      <c r="G532" s="14">
        <f t="shared" si="10"/>
        <v>0</v>
      </c>
      <c r="H532" s="23" t="s">
        <v>7988</v>
      </c>
      <c r="I532" s="5" t="s">
        <v>7989</v>
      </c>
      <c r="J532" s="5" t="s">
        <v>7990</v>
      </c>
    </row>
    <row r="533">
      <c r="A533" s="5" t="s">
        <v>7013</v>
      </c>
      <c r="B533" s="6">
        <v>1993.0</v>
      </c>
      <c r="C533" s="6">
        <v>185.0</v>
      </c>
      <c r="D533" s="14">
        <v>0.33</v>
      </c>
      <c r="E533" s="5">
        <v>1.0</v>
      </c>
      <c r="F533" s="9" t="s">
        <v>1975</v>
      </c>
      <c r="G533" s="14">
        <f t="shared" si="10"/>
        <v>0</v>
      </c>
      <c r="H533" s="23" t="s">
        <v>7991</v>
      </c>
      <c r="I533" s="5" t="s">
        <v>7992</v>
      </c>
      <c r="J533" s="5" t="s">
        <v>7993</v>
      </c>
    </row>
    <row r="534">
      <c r="A534" s="5" t="s">
        <v>7383</v>
      </c>
      <c r="B534" s="6">
        <v>1993.0</v>
      </c>
      <c r="C534" s="6">
        <v>217.0</v>
      </c>
      <c r="D534" s="14">
        <v>0.2</v>
      </c>
      <c r="E534" s="5">
        <v>1.0</v>
      </c>
      <c r="F534" s="9" t="s">
        <v>1650</v>
      </c>
      <c r="G534" s="14">
        <f t="shared" si="10"/>
        <v>0</v>
      </c>
      <c r="H534" s="23" t="s">
        <v>7994</v>
      </c>
      <c r="I534" s="5" t="s">
        <v>7995</v>
      </c>
      <c r="J534" s="5" t="s">
        <v>7996</v>
      </c>
    </row>
    <row r="535">
      <c r="A535" s="5" t="s">
        <v>7470</v>
      </c>
      <c r="B535" s="6">
        <v>1993.0</v>
      </c>
      <c r="C535" s="6">
        <v>225.0</v>
      </c>
      <c r="D535" s="14">
        <v>0.31</v>
      </c>
      <c r="E535" s="5">
        <v>1.0</v>
      </c>
      <c r="F535" s="9" t="s">
        <v>1650</v>
      </c>
      <c r="G535" s="14">
        <f t="shared" si="10"/>
        <v>0</v>
      </c>
      <c r="H535" s="23" t="s">
        <v>7997</v>
      </c>
      <c r="I535" s="5" t="s">
        <v>7998</v>
      </c>
      <c r="J535" s="5" t="s">
        <v>7999</v>
      </c>
    </row>
    <row r="536">
      <c r="A536" s="5" t="s">
        <v>7448</v>
      </c>
      <c r="B536" s="6">
        <v>1993.0</v>
      </c>
      <c r="C536" s="6">
        <v>305.0</v>
      </c>
      <c r="D536" s="14">
        <v>0.33</v>
      </c>
      <c r="E536" s="5">
        <v>1.0</v>
      </c>
      <c r="F536" s="9" t="s">
        <v>1650</v>
      </c>
      <c r="G536" s="14">
        <f t="shared" si="10"/>
        <v>0</v>
      </c>
      <c r="H536" s="23" t="s">
        <v>8000</v>
      </c>
      <c r="I536" s="5" t="s">
        <v>8001</v>
      </c>
      <c r="J536" s="5" t="s">
        <v>8002</v>
      </c>
    </row>
    <row r="537">
      <c r="A537" s="5" t="s">
        <v>7851</v>
      </c>
      <c r="B537" s="6">
        <v>1993.0</v>
      </c>
      <c r="C537" s="6">
        <v>331.0</v>
      </c>
      <c r="D537" s="14">
        <v>0.99</v>
      </c>
      <c r="E537" s="5">
        <v>1.0</v>
      </c>
      <c r="F537" s="9" t="s">
        <v>1650</v>
      </c>
      <c r="G537" s="14">
        <f t="shared" si="10"/>
        <v>0</v>
      </c>
      <c r="H537" s="23" t="s">
        <v>8003</v>
      </c>
      <c r="I537" s="5" t="s">
        <v>8004</v>
      </c>
      <c r="J537" s="5" t="s">
        <v>8005</v>
      </c>
    </row>
    <row r="538">
      <c r="A538" s="5" t="s">
        <v>7085</v>
      </c>
      <c r="B538" s="6">
        <v>1993.0</v>
      </c>
      <c r="C538" s="6">
        <v>345.0</v>
      </c>
      <c r="D538" s="14">
        <v>0.75</v>
      </c>
      <c r="E538" s="5">
        <v>1.0</v>
      </c>
      <c r="F538" s="9" t="s">
        <v>1975</v>
      </c>
      <c r="G538" s="14">
        <f t="shared" si="10"/>
        <v>0</v>
      </c>
      <c r="H538" s="23" t="s">
        <v>8006</v>
      </c>
      <c r="I538" s="5" t="s">
        <v>8007</v>
      </c>
      <c r="J538" s="5" t="s">
        <v>8008</v>
      </c>
    </row>
    <row r="539">
      <c r="A539" s="5" t="s">
        <v>7292</v>
      </c>
      <c r="B539" s="6">
        <v>1993.0</v>
      </c>
      <c r="C539" s="6">
        <v>350.0</v>
      </c>
      <c r="D539" s="14">
        <v>0.2</v>
      </c>
      <c r="E539" s="5">
        <v>1.0</v>
      </c>
      <c r="F539" s="9" t="s">
        <v>1650</v>
      </c>
      <c r="G539" s="14">
        <f t="shared" si="10"/>
        <v>0</v>
      </c>
      <c r="H539" s="23" t="s">
        <v>8009</v>
      </c>
      <c r="I539" s="5" t="s">
        <v>8010</v>
      </c>
      <c r="J539" s="5" t="s">
        <v>8011</v>
      </c>
    </row>
    <row r="540">
      <c r="A540" s="5" t="s">
        <v>7378</v>
      </c>
      <c r="B540" s="6">
        <v>1993.0</v>
      </c>
      <c r="C540" s="6">
        <v>400.0</v>
      </c>
      <c r="D540" s="14">
        <v>0.45</v>
      </c>
      <c r="E540" s="5">
        <v>1.0</v>
      </c>
      <c r="F540" s="9" t="s">
        <v>1650</v>
      </c>
      <c r="G540" s="14">
        <f t="shared" si="10"/>
        <v>0</v>
      </c>
      <c r="H540" s="23" t="s">
        <v>8012</v>
      </c>
      <c r="I540" s="5" t="s">
        <v>8013</v>
      </c>
      <c r="J540" s="5" t="s">
        <v>8014</v>
      </c>
    </row>
    <row r="541">
      <c r="A541" s="5" t="s">
        <v>7653</v>
      </c>
      <c r="B541" s="6">
        <v>1993.0</v>
      </c>
      <c r="C541" s="6">
        <v>421.0</v>
      </c>
      <c r="D541" s="14">
        <v>0.2</v>
      </c>
      <c r="E541" s="5">
        <v>1.0</v>
      </c>
      <c r="F541" s="9" t="s">
        <v>1975</v>
      </c>
      <c r="G541" s="14">
        <f t="shared" si="10"/>
        <v>0</v>
      </c>
      <c r="H541" s="23" t="s">
        <v>8015</v>
      </c>
      <c r="I541" s="5" t="s">
        <v>8016</v>
      </c>
      <c r="J541" s="5" t="s">
        <v>8017</v>
      </c>
    </row>
    <row r="542">
      <c r="A542" s="5" t="s">
        <v>6991</v>
      </c>
      <c r="B542" s="6">
        <v>1993.0</v>
      </c>
      <c r="C542" s="6">
        <v>445.0</v>
      </c>
      <c r="D542" s="14">
        <v>0.2</v>
      </c>
      <c r="E542" s="5">
        <v>1.0</v>
      </c>
      <c r="F542" s="9" t="s">
        <v>1975</v>
      </c>
      <c r="G542" s="14">
        <f t="shared" si="10"/>
        <v>0</v>
      </c>
      <c r="H542" s="23" t="s">
        <v>8018</v>
      </c>
      <c r="I542" s="5" t="s">
        <v>8019</v>
      </c>
      <c r="J542" s="5" t="s">
        <v>8020</v>
      </c>
    </row>
    <row r="543">
      <c r="A543" s="5" t="s">
        <v>7178</v>
      </c>
      <c r="B543" s="6">
        <v>1993.0</v>
      </c>
      <c r="C543" s="6">
        <v>450.0</v>
      </c>
      <c r="D543" s="14">
        <v>0.25</v>
      </c>
      <c r="E543" s="5">
        <v>1.0</v>
      </c>
      <c r="F543" s="9" t="s">
        <v>1975</v>
      </c>
      <c r="G543" s="14">
        <f t="shared" si="10"/>
        <v>0</v>
      </c>
      <c r="H543" s="23" t="s">
        <v>8021</v>
      </c>
      <c r="I543" s="5" t="s">
        <v>8022</v>
      </c>
      <c r="J543" s="5" t="s">
        <v>8023</v>
      </c>
    </row>
    <row r="544">
      <c r="A544" s="5" t="s">
        <v>7369</v>
      </c>
      <c r="B544" s="6">
        <v>1993.0</v>
      </c>
      <c r="C544" s="6">
        <v>500.0</v>
      </c>
      <c r="D544" s="14">
        <v>0.31</v>
      </c>
      <c r="E544" s="5">
        <v>1.0</v>
      </c>
      <c r="F544" s="9" t="s">
        <v>1975</v>
      </c>
      <c r="G544" s="14">
        <f t="shared" si="10"/>
        <v>0</v>
      </c>
      <c r="H544" s="23" t="s">
        <v>8024</v>
      </c>
      <c r="I544" s="5" t="s">
        <v>8025</v>
      </c>
      <c r="J544" s="5" t="s">
        <v>8026</v>
      </c>
    </row>
    <row r="545">
      <c r="A545" s="5" t="s">
        <v>7678</v>
      </c>
      <c r="B545" s="6">
        <v>1993.0</v>
      </c>
      <c r="C545" s="6">
        <v>635.0</v>
      </c>
      <c r="D545" s="14">
        <v>0.2</v>
      </c>
      <c r="E545" s="5">
        <v>1.0</v>
      </c>
      <c r="F545" s="9" t="s">
        <v>1650</v>
      </c>
      <c r="G545" s="14">
        <f t="shared" si="10"/>
        <v>0</v>
      </c>
      <c r="H545" s="23" t="s">
        <v>8027</v>
      </c>
      <c r="I545" s="5" t="s">
        <v>8028</v>
      </c>
      <c r="J545" s="5" t="s">
        <v>8029</v>
      </c>
    </row>
    <row r="546">
      <c r="A546" s="5" t="s">
        <v>7231</v>
      </c>
      <c r="B546" s="6">
        <v>1993.0</v>
      </c>
      <c r="C546" s="6">
        <v>640.0</v>
      </c>
      <c r="D546" s="14">
        <v>0.2</v>
      </c>
      <c r="E546" s="5">
        <v>1.0</v>
      </c>
      <c r="F546" s="9" t="s">
        <v>1975</v>
      </c>
      <c r="G546" s="14">
        <f t="shared" si="10"/>
        <v>0</v>
      </c>
      <c r="H546" s="23" t="s">
        <v>8030</v>
      </c>
      <c r="I546" s="5" t="s">
        <v>8031</v>
      </c>
      <c r="J546" s="5" t="s">
        <v>8032</v>
      </c>
    </row>
    <row r="547">
      <c r="A547" s="5" t="s">
        <v>7017</v>
      </c>
      <c r="B547" s="6">
        <v>1993.0</v>
      </c>
      <c r="C547" s="6">
        <v>660.0</v>
      </c>
      <c r="D547" s="14">
        <v>0.34</v>
      </c>
      <c r="E547" s="5">
        <v>1.0</v>
      </c>
      <c r="F547" s="9" t="s">
        <v>1975</v>
      </c>
      <c r="G547" s="14">
        <f t="shared" si="10"/>
        <v>0</v>
      </c>
      <c r="H547" s="23" t="s">
        <v>8033</v>
      </c>
      <c r="I547" s="5" t="s">
        <v>8034</v>
      </c>
      <c r="J547" s="5" t="s">
        <v>8035</v>
      </c>
    </row>
    <row r="548">
      <c r="A548" s="5" t="s">
        <v>7184</v>
      </c>
      <c r="B548" s="6">
        <v>1993.0</v>
      </c>
      <c r="C548" s="6">
        <v>670.0</v>
      </c>
      <c r="D548" s="14">
        <v>0.2</v>
      </c>
      <c r="E548" s="5">
        <v>1.0</v>
      </c>
      <c r="F548" s="9" t="s">
        <v>1650</v>
      </c>
      <c r="G548" s="14">
        <f t="shared" si="10"/>
        <v>0</v>
      </c>
      <c r="H548" s="23" t="s">
        <v>8036</v>
      </c>
      <c r="I548" s="5" t="s">
        <v>8037</v>
      </c>
      <c r="J548" s="5" t="s">
        <v>8038</v>
      </c>
    </row>
    <row r="549">
      <c r="A549" s="5" t="s">
        <v>8039</v>
      </c>
      <c r="B549" s="6">
        <v>1993.0</v>
      </c>
      <c r="C549" s="6">
        <v>701.0</v>
      </c>
      <c r="D549" s="14">
        <v>1.5</v>
      </c>
      <c r="E549" s="5">
        <v>1.0</v>
      </c>
      <c r="F549" s="9" t="s">
        <v>1975</v>
      </c>
      <c r="G549" s="14">
        <f t="shared" si="10"/>
        <v>0</v>
      </c>
      <c r="H549" s="23" t="s">
        <v>5788</v>
      </c>
      <c r="I549" s="5" t="s">
        <v>5789</v>
      </c>
      <c r="J549" s="5" t="s">
        <v>5790</v>
      </c>
    </row>
    <row r="550">
      <c r="A550" s="5" t="s">
        <v>7282</v>
      </c>
      <c r="B550" s="6">
        <v>1993.0</v>
      </c>
      <c r="C550" s="6">
        <v>745.0</v>
      </c>
      <c r="D550" s="14">
        <v>0.34</v>
      </c>
      <c r="E550" s="5">
        <v>1.0</v>
      </c>
      <c r="F550" s="9" t="s">
        <v>1650</v>
      </c>
      <c r="G550" s="14">
        <f t="shared" si="10"/>
        <v>0</v>
      </c>
      <c r="H550" s="23" t="s">
        <v>8040</v>
      </c>
      <c r="I550" s="5" t="s">
        <v>8041</v>
      </c>
      <c r="J550" s="5" t="s">
        <v>8042</v>
      </c>
    </row>
    <row r="551">
      <c r="A551" s="5" t="s">
        <v>7296</v>
      </c>
      <c r="B551" s="6">
        <v>1993.0</v>
      </c>
      <c r="C551" s="6">
        <v>765.0</v>
      </c>
      <c r="D551" s="14">
        <v>0.33</v>
      </c>
      <c r="E551" s="5">
        <v>1.0</v>
      </c>
      <c r="F551" s="9" t="s">
        <v>1650</v>
      </c>
      <c r="G551" s="14">
        <f t="shared" si="10"/>
        <v>0</v>
      </c>
      <c r="H551" s="23" t="s">
        <v>8043</v>
      </c>
      <c r="I551" s="5" t="s">
        <v>8044</v>
      </c>
      <c r="J551" s="5" t="s">
        <v>8045</v>
      </c>
    </row>
    <row r="552">
      <c r="A552" s="5" t="s">
        <v>8046</v>
      </c>
      <c r="B552" s="6">
        <v>1993.0</v>
      </c>
      <c r="C552" s="5" t="s">
        <v>8047</v>
      </c>
      <c r="D552" s="14">
        <v>10.6</v>
      </c>
      <c r="E552" s="15"/>
      <c r="F552" s="15"/>
      <c r="G552" s="14">
        <f t="shared" si="10"/>
        <v>10.6</v>
      </c>
      <c r="H552" s="5" t="s">
        <v>8048</v>
      </c>
      <c r="I552" s="5" t="s">
        <v>8049</v>
      </c>
      <c r="J552" s="5" t="s">
        <v>8050</v>
      </c>
    </row>
    <row r="553">
      <c r="A553" s="5" t="s">
        <v>7017</v>
      </c>
      <c r="B553" s="6">
        <v>1994.0</v>
      </c>
      <c r="C553" s="6">
        <v>75.0</v>
      </c>
      <c r="D553" s="14">
        <v>0.1</v>
      </c>
      <c r="E553" s="5">
        <v>1.0</v>
      </c>
      <c r="F553" s="10" t="s">
        <v>2514</v>
      </c>
      <c r="G553" s="14">
        <f t="shared" si="10"/>
        <v>0</v>
      </c>
      <c r="H553" s="23" t="s">
        <v>8051</v>
      </c>
      <c r="I553" s="5" t="s">
        <v>8052</v>
      </c>
      <c r="J553" s="5" t="s">
        <v>8053</v>
      </c>
    </row>
    <row r="554">
      <c r="A554" s="5" t="s">
        <v>7369</v>
      </c>
      <c r="B554" s="6">
        <v>1994.0</v>
      </c>
      <c r="C554" s="6">
        <v>80.0</v>
      </c>
      <c r="D554" s="14">
        <v>0.2</v>
      </c>
      <c r="E554" s="5">
        <v>1.0</v>
      </c>
      <c r="F554" s="9" t="s">
        <v>1650</v>
      </c>
      <c r="G554" s="14">
        <f t="shared" si="10"/>
        <v>0</v>
      </c>
      <c r="H554" s="23" t="s">
        <v>8054</v>
      </c>
      <c r="I554" s="5" t="s">
        <v>8055</v>
      </c>
      <c r="J554" s="5" t="s">
        <v>8056</v>
      </c>
    </row>
    <row r="555">
      <c r="A555" s="5" t="s">
        <v>7128</v>
      </c>
      <c r="B555" s="6">
        <v>1994.0</v>
      </c>
      <c r="C555" s="6">
        <v>110.0</v>
      </c>
      <c r="D555" s="14">
        <v>0.28</v>
      </c>
      <c r="E555" s="5">
        <v>1.0</v>
      </c>
      <c r="F555" s="10" t="s">
        <v>2514</v>
      </c>
      <c r="G555" s="14">
        <f t="shared" si="10"/>
        <v>0</v>
      </c>
      <c r="H555" s="23" t="s">
        <v>8057</v>
      </c>
      <c r="I555" s="5" t="s">
        <v>8058</v>
      </c>
      <c r="J555" s="5" t="s">
        <v>8059</v>
      </c>
    </row>
    <row r="556">
      <c r="A556" s="5" t="s">
        <v>7653</v>
      </c>
      <c r="B556" s="6">
        <v>1994.0</v>
      </c>
      <c r="C556" s="6">
        <v>142.0</v>
      </c>
      <c r="D556" s="14">
        <v>0.38</v>
      </c>
      <c r="E556" s="5">
        <v>1.0</v>
      </c>
      <c r="F556" s="10" t="s">
        <v>2514</v>
      </c>
      <c r="G556" s="14">
        <f t="shared" si="10"/>
        <v>0</v>
      </c>
      <c r="H556" s="23" t="s">
        <v>8060</v>
      </c>
      <c r="I556" s="5" t="s">
        <v>8061</v>
      </c>
      <c r="J556" s="5" t="s">
        <v>8062</v>
      </c>
    </row>
    <row r="557">
      <c r="A557" s="5" t="s">
        <v>7851</v>
      </c>
      <c r="B557" s="6">
        <v>1994.0</v>
      </c>
      <c r="C557" s="6">
        <v>149.0</v>
      </c>
      <c r="D557" s="14">
        <v>0.1</v>
      </c>
      <c r="E557" s="5">
        <v>1.0</v>
      </c>
      <c r="F557" s="9" t="s">
        <v>1650</v>
      </c>
      <c r="G557" s="14">
        <f t="shared" si="10"/>
        <v>0</v>
      </c>
      <c r="H557" s="23" t="s">
        <v>8063</v>
      </c>
      <c r="I557" s="5" t="s">
        <v>8064</v>
      </c>
      <c r="J557" s="5" t="s">
        <v>8065</v>
      </c>
    </row>
    <row r="558">
      <c r="A558" s="5" t="s">
        <v>7231</v>
      </c>
      <c r="B558" s="6">
        <v>1994.0</v>
      </c>
      <c r="C558" s="6">
        <v>150.0</v>
      </c>
      <c r="D558" s="14">
        <v>0.25</v>
      </c>
      <c r="E558" s="5">
        <v>1.0</v>
      </c>
      <c r="F558" s="9" t="s">
        <v>1650</v>
      </c>
      <c r="G558" s="14">
        <f t="shared" si="10"/>
        <v>0</v>
      </c>
      <c r="H558" s="23" t="s">
        <v>8066</v>
      </c>
      <c r="I558" s="5" t="s">
        <v>8067</v>
      </c>
      <c r="J558" s="5" t="s">
        <v>8068</v>
      </c>
    </row>
    <row r="559">
      <c r="A559" s="5" t="s">
        <v>7337</v>
      </c>
      <c r="B559" s="6">
        <v>1994.0</v>
      </c>
      <c r="C559" s="6">
        <v>190.0</v>
      </c>
      <c r="D559" s="14">
        <v>0.28</v>
      </c>
      <c r="E559" s="5">
        <v>1.0</v>
      </c>
      <c r="F559" s="10" t="s">
        <v>2518</v>
      </c>
      <c r="G559" s="14">
        <f t="shared" si="10"/>
        <v>0</v>
      </c>
      <c r="H559" s="23" t="s">
        <v>8069</v>
      </c>
      <c r="I559" s="5" t="s">
        <v>8070</v>
      </c>
      <c r="J559" s="5" t="s">
        <v>8071</v>
      </c>
    </row>
    <row r="560">
      <c r="A560" s="5" t="s">
        <v>8072</v>
      </c>
      <c r="B560" s="6">
        <v>1994.0</v>
      </c>
      <c r="C560" s="6">
        <v>209.0</v>
      </c>
      <c r="D560" s="14">
        <v>1.0</v>
      </c>
      <c r="E560" s="5">
        <v>1.0</v>
      </c>
      <c r="F560" s="9" t="s">
        <v>1369</v>
      </c>
      <c r="G560" s="14">
        <f t="shared" si="10"/>
        <v>0</v>
      </c>
      <c r="H560" s="23" t="s">
        <v>8073</v>
      </c>
      <c r="I560" s="5" t="s">
        <v>8074</v>
      </c>
      <c r="J560" s="5" t="s">
        <v>8075</v>
      </c>
    </row>
    <row r="561">
      <c r="A561" s="5" t="s">
        <v>7873</v>
      </c>
      <c r="B561" s="6">
        <v>1994.0</v>
      </c>
      <c r="C561" s="6">
        <v>216.0</v>
      </c>
      <c r="D561" s="14">
        <v>1.0</v>
      </c>
      <c r="E561" s="5">
        <v>1.0</v>
      </c>
      <c r="F561" s="9" t="s">
        <v>1650</v>
      </c>
      <c r="G561" s="14">
        <f t="shared" si="10"/>
        <v>0</v>
      </c>
      <c r="H561" s="23" t="s">
        <v>8076</v>
      </c>
      <c r="I561" s="5" t="s">
        <v>8077</v>
      </c>
      <c r="J561" s="5" t="s">
        <v>8078</v>
      </c>
    </row>
    <row r="562">
      <c r="A562" s="5" t="s">
        <v>7374</v>
      </c>
      <c r="B562" s="6">
        <v>1994.0</v>
      </c>
      <c r="C562" s="6">
        <v>240.0</v>
      </c>
      <c r="D562" s="14">
        <v>0.39</v>
      </c>
      <c r="E562" s="5">
        <v>1.0</v>
      </c>
      <c r="F562" s="10" t="s">
        <v>2514</v>
      </c>
      <c r="G562" s="14">
        <f t="shared" si="10"/>
        <v>0</v>
      </c>
      <c r="H562" s="23" t="s">
        <v>8079</v>
      </c>
      <c r="I562" s="5" t="s">
        <v>8080</v>
      </c>
      <c r="J562" s="5" t="s">
        <v>8081</v>
      </c>
    </row>
    <row r="563">
      <c r="A563" s="5" t="s">
        <v>7184</v>
      </c>
      <c r="B563" s="6">
        <v>1994.0</v>
      </c>
      <c r="C563" s="6">
        <v>260.0</v>
      </c>
      <c r="D563" s="14">
        <v>0.28</v>
      </c>
      <c r="E563" s="5">
        <v>1.0</v>
      </c>
      <c r="F563" s="9" t="s">
        <v>1650</v>
      </c>
      <c r="G563" s="14">
        <f t="shared" si="10"/>
        <v>0</v>
      </c>
      <c r="H563" s="23" t="s">
        <v>8082</v>
      </c>
      <c r="I563" s="5" t="s">
        <v>8083</v>
      </c>
      <c r="J563" s="5" t="s">
        <v>8084</v>
      </c>
    </row>
    <row r="564">
      <c r="A564" s="5" t="s">
        <v>7383</v>
      </c>
      <c r="B564" s="6">
        <v>1994.0</v>
      </c>
      <c r="C564" s="6">
        <v>335.0</v>
      </c>
      <c r="D564" s="14">
        <v>0.26</v>
      </c>
      <c r="E564" s="5">
        <v>1.0</v>
      </c>
      <c r="F564" s="9" t="s">
        <v>1650</v>
      </c>
      <c r="G564" s="14">
        <f t="shared" si="10"/>
        <v>0</v>
      </c>
      <c r="H564" s="23" t="s">
        <v>8085</v>
      </c>
      <c r="I564" s="5" t="s">
        <v>8086</v>
      </c>
      <c r="J564" s="5" t="s">
        <v>8087</v>
      </c>
    </row>
    <row r="565">
      <c r="A565" s="5" t="s">
        <v>7256</v>
      </c>
      <c r="B565" s="6">
        <v>1994.0</v>
      </c>
      <c r="C565" s="6">
        <v>340.0</v>
      </c>
      <c r="D565" s="14">
        <v>0.88</v>
      </c>
      <c r="E565" s="5">
        <v>1.0</v>
      </c>
      <c r="F565" s="9" t="s">
        <v>1650</v>
      </c>
      <c r="G565" s="14">
        <f t="shared" si="10"/>
        <v>0</v>
      </c>
      <c r="H565" s="23" t="s">
        <v>8088</v>
      </c>
      <c r="I565" s="5" t="s">
        <v>8089</v>
      </c>
      <c r="J565" s="5" t="s">
        <v>8090</v>
      </c>
    </row>
    <row r="566">
      <c r="A566" s="5" t="s">
        <v>7085</v>
      </c>
      <c r="B566" s="6">
        <v>1994.0</v>
      </c>
      <c r="C566" s="6">
        <v>420.0</v>
      </c>
      <c r="D566" s="14">
        <v>0.29</v>
      </c>
      <c r="E566" s="5">
        <v>1.0</v>
      </c>
      <c r="F566" s="10" t="s">
        <v>2514</v>
      </c>
      <c r="G566" s="14">
        <f t="shared" si="10"/>
        <v>0</v>
      </c>
      <c r="H566" s="23" t="s">
        <v>8091</v>
      </c>
      <c r="I566" s="5" t="s">
        <v>8092</v>
      </c>
      <c r="J566" s="5" t="s">
        <v>8093</v>
      </c>
    </row>
    <row r="567">
      <c r="A567" s="5" t="s">
        <v>7448</v>
      </c>
      <c r="B567" s="6">
        <v>1994.0</v>
      </c>
      <c r="C567" s="6">
        <v>470.0</v>
      </c>
      <c r="D567" s="14">
        <v>0.19</v>
      </c>
      <c r="E567" s="5">
        <v>1.0</v>
      </c>
      <c r="F567" s="10" t="s">
        <v>2514</v>
      </c>
      <c r="G567" s="14">
        <f t="shared" si="10"/>
        <v>0</v>
      </c>
      <c r="H567" s="23" t="s">
        <v>8094</v>
      </c>
      <c r="I567" s="5" t="s">
        <v>8095</v>
      </c>
      <c r="J567" s="5" t="s">
        <v>8096</v>
      </c>
    </row>
    <row r="568">
      <c r="A568" s="5" t="s">
        <v>7678</v>
      </c>
      <c r="B568" s="6">
        <v>1994.0</v>
      </c>
      <c r="C568" s="6">
        <v>480.0</v>
      </c>
      <c r="D568" s="14">
        <v>0.29</v>
      </c>
      <c r="E568" s="5">
        <v>1.0</v>
      </c>
      <c r="F568" s="9" t="s">
        <v>1650</v>
      </c>
      <c r="G568" s="14">
        <f t="shared" si="10"/>
        <v>0</v>
      </c>
      <c r="H568" s="23" t="s">
        <v>8097</v>
      </c>
      <c r="I568" s="5" t="s">
        <v>8098</v>
      </c>
      <c r="J568" s="5" t="s">
        <v>8099</v>
      </c>
    </row>
    <row r="569">
      <c r="A569" s="5" t="s">
        <v>7282</v>
      </c>
      <c r="B569" s="6">
        <v>1994.0</v>
      </c>
      <c r="C569" s="6">
        <v>488.0</v>
      </c>
      <c r="D569" s="14">
        <v>0.33</v>
      </c>
      <c r="E569" s="5">
        <v>1.0</v>
      </c>
      <c r="F569" s="10" t="s">
        <v>2514</v>
      </c>
      <c r="G569" s="14">
        <f t="shared" si="10"/>
        <v>0</v>
      </c>
      <c r="H569" s="23" t="s">
        <v>8100</v>
      </c>
      <c r="I569" s="5" t="s">
        <v>8101</v>
      </c>
      <c r="J569" s="5" t="s">
        <v>8102</v>
      </c>
    </row>
    <row r="570">
      <c r="A570" s="5" t="s">
        <v>7378</v>
      </c>
      <c r="B570" s="6">
        <v>1994.0</v>
      </c>
      <c r="C570" s="6">
        <v>500.0</v>
      </c>
      <c r="D570" s="14">
        <v>0.45</v>
      </c>
      <c r="E570" s="5">
        <v>1.0</v>
      </c>
      <c r="F570" s="9" t="s">
        <v>1650</v>
      </c>
      <c r="G570" s="14">
        <f t="shared" si="10"/>
        <v>0</v>
      </c>
      <c r="H570" s="23" t="s">
        <v>8103</v>
      </c>
      <c r="I570" s="5" t="s">
        <v>8104</v>
      </c>
      <c r="J570" s="5" t="s">
        <v>8105</v>
      </c>
    </row>
    <row r="571">
      <c r="A571" s="5" t="s">
        <v>7470</v>
      </c>
      <c r="B571" s="6">
        <v>1994.0</v>
      </c>
      <c r="C571" s="6">
        <v>550.0</v>
      </c>
      <c r="D571" s="14">
        <v>0.32</v>
      </c>
      <c r="E571" s="5">
        <v>1.0</v>
      </c>
      <c r="F571" s="9" t="s">
        <v>1650</v>
      </c>
      <c r="G571" s="14">
        <f t="shared" si="10"/>
        <v>0</v>
      </c>
      <c r="H571" s="23" t="s">
        <v>8106</v>
      </c>
      <c r="I571" s="5" t="s">
        <v>8107</v>
      </c>
      <c r="J571" s="5" t="s">
        <v>8108</v>
      </c>
    </row>
    <row r="572">
      <c r="A572" s="5" t="s">
        <v>7590</v>
      </c>
      <c r="B572" s="6">
        <v>1994.0</v>
      </c>
      <c r="C572" s="6">
        <v>560.0</v>
      </c>
      <c r="D572" s="14">
        <v>0.2</v>
      </c>
      <c r="E572" s="5">
        <v>1.0</v>
      </c>
      <c r="F572" s="9" t="s">
        <v>1650</v>
      </c>
      <c r="G572" s="14">
        <f t="shared" si="10"/>
        <v>0</v>
      </c>
      <c r="H572" s="23" t="s">
        <v>8109</v>
      </c>
      <c r="I572" s="5" t="s">
        <v>8110</v>
      </c>
      <c r="J572" s="5" t="s">
        <v>8111</v>
      </c>
    </row>
    <row r="573">
      <c r="A573" s="5" t="s">
        <v>7475</v>
      </c>
      <c r="B573" s="6">
        <v>1994.0</v>
      </c>
      <c r="C573" s="6">
        <v>565.0</v>
      </c>
      <c r="D573" s="14">
        <v>0.31</v>
      </c>
      <c r="E573" s="5">
        <v>1.0</v>
      </c>
      <c r="F573" s="10" t="s">
        <v>2518</v>
      </c>
      <c r="G573" s="14">
        <f t="shared" si="10"/>
        <v>0</v>
      </c>
      <c r="H573" s="23" t="s">
        <v>8112</v>
      </c>
      <c r="I573" s="5" t="s">
        <v>8113</v>
      </c>
      <c r="J573" s="5" t="s">
        <v>8114</v>
      </c>
    </row>
    <row r="574">
      <c r="A574" s="5" t="s">
        <v>7642</v>
      </c>
      <c r="B574" s="6">
        <v>1994.0</v>
      </c>
      <c r="C574" s="6">
        <v>593.0</v>
      </c>
      <c r="D574" s="14">
        <v>0.34</v>
      </c>
      <c r="E574" s="5">
        <v>1.0</v>
      </c>
      <c r="F574" s="10" t="s">
        <v>2514</v>
      </c>
      <c r="G574" s="14">
        <f t="shared" si="10"/>
        <v>0</v>
      </c>
      <c r="H574" s="23" t="s">
        <v>8115</v>
      </c>
      <c r="I574" s="5" t="s">
        <v>8116</v>
      </c>
      <c r="J574" s="5" t="s">
        <v>8117</v>
      </c>
    </row>
    <row r="575">
      <c r="A575" s="5" t="s">
        <v>7190</v>
      </c>
      <c r="B575" s="6">
        <v>1994.0</v>
      </c>
      <c r="C575" s="6">
        <v>600.0</v>
      </c>
      <c r="D575" s="14">
        <v>0.69</v>
      </c>
      <c r="E575" s="5">
        <v>1.0</v>
      </c>
      <c r="F575" s="9" t="s">
        <v>2531</v>
      </c>
      <c r="G575" s="14">
        <f t="shared" si="10"/>
        <v>0</v>
      </c>
      <c r="H575" s="23" t="s">
        <v>8118</v>
      </c>
      <c r="I575" s="5" t="s">
        <v>8119</v>
      </c>
      <c r="J575" s="5" t="s">
        <v>8120</v>
      </c>
    </row>
    <row r="576">
      <c r="A576" s="5" t="s">
        <v>7744</v>
      </c>
      <c r="B576" s="6">
        <v>1994.0</v>
      </c>
      <c r="C576" s="6">
        <v>630.0</v>
      </c>
      <c r="D576" s="14">
        <v>0.32</v>
      </c>
      <c r="E576" s="5">
        <v>1.0</v>
      </c>
      <c r="F576" s="10" t="s">
        <v>2514</v>
      </c>
      <c r="G576" s="14">
        <f t="shared" si="10"/>
        <v>0</v>
      </c>
      <c r="H576" s="23" t="s">
        <v>8121</v>
      </c>
      <c r="I576" s="5" t="s">
        <v>8122</v>
      </c>
      <c r="J576" s="5" t="s">
        <v>8123</v>
      </c>
    </row>
    <row r="577">
      <c r="A577" s="5" t="s">
        <v>7178</v>
      </c>
      <c r="B577" s="6">
        <v>1994.0</v>
      </c>
      <c r="C577" s="6">
        <v>640.0</v>
      </c>
      <c r="D577" s="14">
        <v>0.31</v>
      </c>
      <c r="E577" s="5">
        <v>1.0</v>
      </c>
      <c r="F577" s="10" t="s">
        <v>2514</v>
      </c>
      <c r="G577" s="14">
        <f t="shared" si="10"/>
        <v>0</v>
      </c>
      <c r="H577" s="23" t="s">
        <v>8124</v>
      </c>
      <c r="I577" s="5" t="s">
        <v>8125</v>
      </c>
      <c r="J577" s="5" t="s">
        <v>8126</v>
      </c>
    </row>
    <row r="578">
      <c r="A578" s="5" t="s">
        <v>7292</v>
      </c>
      <c r="B578" s="6">
        <v>1994.0</v>
      </c>
      <c r="C578" s="6">
        <v>645.0</v>
      </c>
      <c r="D578" s="14">
        <v>0.26</v>
      </c>
      <c r="E578" s="5">
        <v>1.0</v>
      </c>
      <c r="F578" s="10" t="s">
        <v>2514</v>
      </c>
      <c r="G578" s="14">
        <f t="shared" si="10"/>
        <v>0</v>
      </c>
      <c r="H578" s="23" t="s">
        <v>8127</v>
      </c>
      <c r="I578" s="5" t="s">
        <v>8128</v>
      </c>
      <c r="J578" s="5" t="s">
        <v>8129</v>
      </c>
    </row>
    <row r="579">
      <c r="A579" s="5" t="s">
        <v>7688</v>
      </c>
      <c r="B579" s="6">
        <v>1994.0</v>
      </c>
      <c r="C579" s="6">
        <v>685.0</v>
      </c>
      <c r="D579" s="14">
        <v>0.34</v>
      </c>
      <c r="E579" s="5">
        <v>1.0</v>
      </c>
      <c r="F579" s="10" t="s">
        <v>2514</v>
      </c>
      <c r="G579" s="14">
        <f t="shared" si="10"/>
        <v>0</v>
      </c>
      <c r="H579" s="23" t="s">
        <v>8130</v>
      </c>
      <c r="I579" s="5" t="s">
        <v>8131</v>
      </c>
      <c r="J579" s="5" t="s">
        <v>8132</v>
      </c>
    </row>
    <row r="580">
      <c r="A580" s="5" t="s">
        <v>8039</v>
      </c>
      <c r="B580" s="6">
        <v>1994.0</v>
      </c>
      <c r="C580" s="6">
        <v>686.0</v>
      </c>
      <c r="D580" s="14">
        <v>1.5</v>
      </c>
      <c r="E580" s="5">
        <v>1.0</v>
      </c>
      <c r="F580" s="9" t="s">
        <v>1650</v>
      </c>
      <c r="G580" s="14">
        <f t="shared" si="10"/>
        <v>0</v>
      </c>
      <c r="H580" s="23" t="s">
        <v>8133</v>
      </c>
      <c r="I580" s="5" t="s">
        <v>8134</v>
      </c>
      <c r="J580" s="5" t="s">
        <v>8135</v>
      </c>
    </row>
    <row r="581">
      <c r="A581" s="5" t="s">
        <v>7359</v>
      </c>
      <c r="B581" s="6">
        <v>1994.0</v>
      </c>
      <c r="C581" s="6">
        <v>700.0</v>
      </c>
      <c r="D581" s="14">
        <v>1.25</v>
      </c>
      <c r="E581" s="5">
        <v>1.0</v>
      </c>
      <c r="F581" s="9" t="s">
        <v>2531</v>
      </c>
      <c r="G581" s="14">
        <f t="shared" si="10"/>
        <v>0</v>
      </c>
      <c r="H581" s="23" t="s">
        <v>8136</v>
      </c>
      <c r="I581" s="5" t="s">
        <v>8137</v>
      </c>
      <c r="J581" s="5" t="s">
        <v>8138</v>
      </c>
    </row>
    <row r="582">
      <c r="A582" s="5" t="s">
        <v>7239</v>
      </c>
      <c r="B582" s="6">
        <v>1994.0</v>
      </c>
      <c r="C582" s="6">
        <v>720.0</v>
      </c>
      <c r="D582" s="14">
        <v>0.53</v>
      </c>
      <c r="E582" s="5">
        <v>1.0</v>
      </c>
      <c r="F582" s="9" t="s">
        <v>1650</v>
      </c>
      <c r="G582" s="14">
        <f t="shared" si="10"/>
        <v>0</v>
      </c>
      <c r="H582" s="23" t="s">
        <v>8139</v>
      </c>
      <c r="I582" s="5" t="s">
        <v>8140</v>
      </c>
      <c r="J582" s="5" t="s">
        <v>8141</v>
      </c>
    </row>
    <row r="583">
      <c r="A583" s="5" t="s">
        <v>7728</v>
      </c>
      <c r="B583" s="6">
        <v>1994.0</v>
      </c>
      <c r="C583" s="6">
        <v>725.0</v>
      </c>
      <c r="D583" s="14">
        <v>0.43</v>
      </c>
      <c r="E583" s="5">
        <v>1.0</v>
      </c>
      <c r="F583" s="9" t="s">
        <v>1650</v>
      </c>
      <c r="G583" s="14">
        <f t="shared" si="10"/>
        <v>0</v>
      </c>
      <c r="H583" s="23" t="s">
        <v>8142</v>
      </c>
      <c r="I583" s="5" t="s">
        <v>8143</v>
      </c>
      <c r="J583" s="5" t="s">
        <v>8144</v>
      </c>
    </row>
    <row r="584">
      <c r="A584" s="5" t="s">
        <v>7364</v>
      </c>
      <c r="B584" s="6">
        <v>1994.0</v>
      </c>
      <c r="C584" s="6">
        <v>730.0</v>
      </c>
      <c r="D584" s="14">
        <v>0.32</v>
      </c>
      <c r="E584" s="5">
        <v>1.0</v>
      </c>
      <c r="F584" s="10" t="s">
        <v>2514</v>
      </c>
      <c r="G584" s="14">
        <f t="shared" si="10"/>
        <v>0</v>
      </c>
      <c r="H584" s="23" t="s">
        <v>8145</v>
      </c>
      <c r="I584" s="5" t="s">
        <v>8146</v>
      </c>
      <c r="J584" s="5" t="s">
        <v>8147</v>
      </c>
    </row>
    <row r="585">
      <c r="A585" s="5" t="s">
        <v>8148</v>
      </c>
      <c r="B585" s="6">
        <v>1994.0</v>
      </c>
      <c r="C585" s="6">
        <v>783.0</v>
      </c>
      <c r="D585" s="14">
        <v>0.32</v>
      </c>
      <c r="E585" s="5">
        <v>1.0</v>
      </c>
      <c r="F585" s="10" t="s">
        <v>2514</v>
      </c>
      <c r="G585" s="14">
        <f t="shared" si="10"/>
        <v>0</v>
      </c>
      <c r="H585" s="23" t="s">
        <v>8149</v>
      </c>
      <c r="I585" s="5" t="s">
        <v>8150</v>
      </c>
      <c r="J585" s="5" t="s">
        <v>8151</v>
      </c>
    </row>
    <row r="586">
      <c r="A586" s="5" t="s">
        <v>7470</v>
      </c>
      <c r="B586" s="6">
        <v>1995.0</v>
      </c>
      <c r="C586" s="6">
        <v>10.0</v>
      </c>
      <c r="D586" s="14">
        <v>0.3</v>
      </c>
      <c r="E586" s="5">
        <v>1.0</v>
      </c>
      <c r="F586" s="10" t="s">
        <v>2869</v>
      </c>
      <c r="G586" s="14">
        <f t="shared" si="10"/>
        <v>0</v>
      </c>
      <c r="H586" s="23" t="s">
        <v>8152</v>
      </c>
      <c r="I586" s="5" t="s">
        <v>8153</v>
      </c>
      <c r="J586" s="5" t="s">
        <v>8154</v>
      </c>
    </row>
    <row r="587">
      <c r="A587" s="5" t="s">
        <v>7728</v>
      </c>
      <c r="B587" s="6">
        <v>1995.0</v>
      </c>
      <c r="C587" s="6">
        <v>11.0</v>
      </c>
      <c r="D587" s="14">
        <v>0.3</v>
      </c>
      <c r="E587" s="5">
        <v>1.0</v>
      </c>
      <c r="F587" s="10" t="s">
        <v>2869</v>
      </c>
      <c r="G587" s="14">
        <f t="shared" si="10"/>
        <v>0</v>
      </c>
      <c r="H587" s="23" t="s">
        <v>8155</v>
      </c>
      <c r="I587" s="5" t="s">
        <v>8156</v>
      </c>
      <c r="J587" s="5" t="s">
        <v>8157</v>
      </c>
    </row>
    <row r="588">
      <c r="A588" s="5" t="s">
        <v>7688</v>
      </c>
      <c r="B588" s="6">
        <v>1995.0</v>
      </c>
      <c r="C588" s="6">
        <v>70.0</v>
      </c>
      <c r="D588" s="14">
        <v>0.48</v>
      </c>
      <c r="E588" s="5">
        <v>1.0</v>
      </c>
      <c r="F588" s="10" t="s">
        <v>2869</v>
      </c>
      <c r="G588" s="14">
        <f t="shared" si="10"/>
        <v>0</v>
      </c>
      <c r="H588" s="23" t="s">
        <v>8158</v>
      </c>
      <c r="I588" s="5" t="s">
        <v>8159</v>
      </c>
      <c r="J588" s="5" t="s">
        <v>8160</v>
      </c>
    </row>
    <row r="589">
      <c r="A589" s="5" t="s">
        <v>7448</v>
      </c>
      <c r="B589" s="6">
        <v>1995.0</v>
      </c>
      <c r="C589" s="6">
        <v>80.0</v>
      </c>
      <c r="D589" s="14">
        <v>0.39</v>
      </c>
      <c r="E589" s="5">
        <v>1.0</v>
      </c>
      <c r="F589" s="9" t="s">
        <v>1650</v>
      </c>
      <c r="G589" s="14">
        <f t="shared" si="10"/>
        <v>0</v>
      </c>
      <c r="H589" s="23" t="s">
        <v>8161</v>
      </c>
      <c r="I589" s="5" t="s">
        <v>8162</v>
      </c>
      <c r="J589" s="5" t="s">
        <v>8163</v>
      </c>
    </row>
    <row r="590">
      <c r="A590" s="5" t="s">
        <v>7359</v>
      </c>
      <c r="B590" s="6">
        <v>1995.0</v>
      </c>
      <c r="C590" s="6">
        <v>100.0</v>
      </c>
      <c r="D590" s="14">
        <v>1.5</v>
      </c>
      <c r="E590" s="5">
        <v>1.0</v>
      </c>
      <c r="F590" s="9" t="s">
        <v>1650</v>
      </c>
      <c r="G590" s="14">
        <f t="shared" si="10"/>
        <v>0</v>
      </c>
      <c r="H590" s="23" t="s">
        <v>8164</v>
      </c>
      <c r="I590" s="5" t="s">
        <v>8165</v>
      </c>
      <c r="J590" s="5" t="s">
        <v>8166</v>
      </c>
    </row>
    <row r="591">
      <c r="A591" s="5" t="s">
        <v>7851</v>
      </c>
      <c r="B591" s="6">
        <v>1995.0</v>
      </c>
      <c r="C591" s="6">
        <v>104.0</v>
      </c>
      <c r="D591" s="14">
        <v>0.35</v>
      </c>
      <c r="E591" s="5">
        <v>1.0</v>
      </c>
      <c r="F591" s="10" t="s">
        <v>2869</v>
      </c>
      <c r="G591" s="14">
        <f t="shared" si="10"/>
        <v>0</v>
      </c>
      <c r="H591" s="23" t="s">
        <v>8167</v>
      </c>
      <c r="I591" s="5" t="s">
        <v>8168</v>
      </c>
      <c r="J591" s="5" t="s">
        <v>8169</v>
      </c>
    </row>
    <row r="592">
      <c r="A592" s="5" t="s">
        <v>7184</v>
      </c>
      <c r="B592" s="6">
        <v>1995.0</v>
      </c>
      <c r="C592" s="6">
        <v>135.0</v>
      </c>
      <c r="D592" s="14">
        <v>0.3</v>
      </c>
      <c r="E592" s="5">
        <v>1.0</v>
      </c>
      <c r="F592" s="9" t="s">
        <v>1650</v>
      </c>
      <c r="G592" s="14">
        <f t="shared" si="10"/>
        <v>0</v>
      </c>
      <c r="H592" s="23" t="s">
        <v>8170</v>
      </c>
      <c r="I592" s="5" t="s">
        <v>8171</v>
      </c>
      <c r="J592" s="5" t="s">
        <v>8172</v>
      </c>
    </row>
    <row r="593">
      <c r="A593" s="5" t="s">
        <v>8148</v>
      </c>
      <c r="B593" s="6">
        <v>1995.0</v>
      </c>
      <c r="C593" s="6">
        <v>180.0</v>
      </c>
      <c r="D593" s="14">
        <v>0.3</v>
      </c>
      <c r="E593" s="5">
        <v>1.0</v>
      </c>
      <c r="F593" s="10" t="s">
        <v>2869</v>
      </c>
      <c r="G593" s="14">
        <f t="shared" si="10"/>
        <v>0</v>
      </c>
      <c r="H593" s="23" t="s">
        <v>8173</v>
      </c>
      <c r="I593" s="5" t="s">
        <v>8174</v>
      </c>
      <c r="J593" s="5" t="s">
        <v>8175</v>
      </c>
    </row>
    <row r="594">
      <c r="A594" s="5" t="s">
        <v>7337</v>
      </c>
      <c r="B594" s="6">
        <v>1995.0</v>
      </c>
      <c r="C594" s="6">
        <v>220.0</v>
      </c>
      <c r="D594" s="14">
        <v>0.28</v>
      </c>
      <c r="E594" s="5">
        <v>1.0</v>
      </c>
      <c r="F594" s="10" t="s">
        <v>2518</v>
      </c>
      <c r="G594" s="14">
        <f t="shared" si="10"/>
        <v>0</v>
      </c>
      <c r="H594" s="23" t="s">
        <v>8176</v>
      </c>
      <c r="I594" s="5" t="s">
        <v>8177</v>
      </c>
      <c r="J594" s="5" t="s">
        <v>8178</v>
      </c>
    </row>
    <row r="595">
      <c r="A595" s="5" t="s">
        <v>7085</v>
      </c>
      <c r="B595" s="6">
        <v>1995.0</v>
      </c>
      <c r="C595" s="6">
        <v>232.0</v>
      </c>
      <c r="D595" s="14">
        <v>0.35</v>
      </c>
      <c r="E595" s="5">
        <v>1.0</v>
      </c>
      <c r="F595" s="10" t="s">
        <v>2518</v>
      </c>
      <c r="G595" s="14">
        <f t="shared" si="10"/>
        <v>0</v>
      </c>
      <c r="H595" s="23" t="s">
        <v>8179</v>
      </c>
      <c r="I595" s="5" t="s">
        <v>8180</v>
      </c>
      <c r="J595" s="5" t="s">
        <v>8181</v>
      </c>
    </row>
    <row r="596">
      <c r="A596" s="5" t="s">
        <v>7292</v>
      </c>
      <c r="B596" s="6">
        <v>1995.0</v>
      </c>
      <c r="C596" s="6">
        <v>240.0</v>
      </c>
      <c r="D596" s="14">
        <v>0.35</v>
      </c>
      <c r="E596" s="5">
        <v>1.0</v>
      </c>
      <c r="F596" s="9" t="s">
        <v>1650</v>
      </c>
      <c r="G596" s="14">
        <f t="shared" si="10"/>
        <v>0</v>
      </c>
      <c r="H596" s="23" t="s">
        <v>8182</v>
      </c>
      <c r="I596" s="5" t="s">
        <v>8183</v>
      </c>
      <c r="J596" s="5" t="s">
        <v>8184</v>
      </c>
    </row>
    <row r="597">
      <c r="A597" s="5" t="s">
        <v>7653</v>
      </c>
      <c r="B597" s="6">
        <v>1995.0</v>
      </c>
      <c r="C597" s="6">
        <v>297.0</v>
      </c>
      <c r="D597" s="14">
        <v>0.3</v>
      </c>
      <c r="E597" s="5">
        <v>1.0</v>
      </c>
      <c r="F597" s="10" t="s">
        <v>2869</v>
      </c>
      <c r="G597" s="14">
        <f t="shared" si="10"/>
        <v>0</v>
      </c>
      <c r="H597" s="23" t="s">
        <v>8185</v>
      </c>
      <c r="I597" s="5" t="s">
        <v>8186</v>
      </c>
      <c r="J597" s="5" t="s">
        <v>8187</v>
      </c>
    </row>
    <row r="598">
      <c r="A598" s="5" t="s">
        <v>7369</v>
      </c>
      <c r="B598" s="6">
        <v>1995.0</v>
      </c>
      <c r="C598" s="6">
        <v>300.0</v>
      </c>
      <c r="D598" s="14">
        <v>0.4</v>
      </c>
      <c r="E598" s="5">
        <v>1.0</v>
      </c>
      <c r="F598" s="9" t="s">
        <v>1650</v>
      </c>
      <c r="G598" s="14">
        <f t="shared" si="10"/>
        <v>0</v>
      </c>
      <c r="H598" s="23" t="s">
        <v>8188</v>
      </c>
      <c r="I598" s="5" t="s">
        <v>8189</v>
      </c>
      <c r="J598" s="5" t="s">
        <v>8190</v>
      </c>
    </row>
    <row r="599">
      <c r="A599" s="5" t="s">
        <v>7475</v>
      </c>
      <c r="B599" s="6">
        <v>1995.0</v>
      </c>
      <c r="C599" s="6">
        <v>355.0</v>
      </c>
      <c r="D599" s="14">
        <v>0.4</v>
      </c>
      <c r="E599" s="5">
        <v>1.0</v>
      </c>
      <c r="F599" s="10" t="s">
        <v>2869</v>
      </c>
      <c r="G599" s="14">
        <f t="shared" si="10"/>
        <v>0</v>
      </c>
      <c r="H599" s="23" t="s">
        <v>8191</v>
      </c>
      <c r="I599" s="5" t="s">
        <v>8192</v>
      </c>
      <c r="J599" s="5" t="s">
        <v>8193</v>
      </c>
    </row>
    <row r="600">
      <c r="A600" s="5" t="s">
        <v>7239</v>
      </c>
      <c r="B600" s="6">
        <v>1995.0</v>
      </c>
      <c r="C600" s="6">
        <v>360.0</v>
      </c>
      <c r="D600" s="14">
        <v>1.05</v>
      </c>
      <c r="E600" s="5">
        <v>1.0</v>
      </c>
      <c r="F600" s="9" t="s">
        <v>1650</v>
      </c>
      <c r="G600" s="14">
        <f t="shared" si="10"/>
        <v>0</v>
      </c>
      <c r="H600" s="23" t="s">
        <v>8194</v>
      </c>
      <c r="I600" s="5" t="s">
        <v>8195</v>
      </c>
      <c r="J600" s="5" t="s">
        <v>8196</v>
      </c>
    </row>
    <row r="601">
      <c r="A601" s="5" t="s">
        <v>7190</v>
      </c>
      <c r="B601" s="6">
        <v>1995.0</v>
      </c>
      <c r="C601" s="6">
        <v>399.0</v>
      </c>
      <c r="D601" s="14">
        <v>1.3</v>
      </c>
      <c r="E601" s="5">
        <v>1.0</v>
      </c>
      <c r="F601" s="9" t="s">
        <v>1650</v>
      </c>
      <c r="G601" s="14">
        <f t="shared" si="10"/>
        <v>0</v>
      </c>
      <c r="H601" s="23" t="s">
        <v>8197</v>
      </c>
      <c r="I601" s="5" t="s">
        <v>8198</v>
      </c>
      <c r="J601" s="5" t="s">
        <v>8199</v>
      </c>
    </row>
    <row r="602">
      <c r="A602" s="5" t="s">
        <v>7642</v>
      </c>
      <c r="B602" s="6">
        <v>1995.0</v>
      </c>
      <c r="C602" s="6">
        <v>404.0</v>
      </c>
      <c r="D602" s="14">
        <v>0.5</v>
      </c>
      <c r="E602" s="5">
        <v>1.0</v>
      </c>
      <c r="F602" s="10" t="s">
        <v>2869</v>
      </c>
      <c r="G602" s="14">
        <f t="shared" si="10"/>
        <v>0</v>
      </c>
      <c r="H602" s="23" t="s">
        <v>8200</v>
      </c>
      <c r="I602" s="5" t="s">
        <v>8201</v>
      </c>
      <c r="J602" s="5" t="s">
        <v>8202</v>
      </c>
    </row>
    <row r="603">
      <c r="A603" s="5" t="s">
        <v>7296</v>
      </c>
      <c r="B603" s="6">
        <v>1995.0</v>
      </c>
      <c r="C603" s="6">
        <v>419.0</v>
      </c>
      <c r="D603" s="14">
        <v>0.15</v>
      </c>
      <c r="E603" s="5">
        <v>1.0</v>
      </c>
      <c r="F603" s="10" t="s">
        <v>2869</v>
      </c>
      <c r="G603" s="14">
        <f t="shared" si="10"/>
        <v>0</v>
      </c>
      <c r="H603" s="23" t="s">
        <v>8203</v>
      </c>
      <c r="I603" s="5" t="s">
        <v>8204</v>
      </c>
      <c r="J603" s="5" t="s">
        <v>8205</v>
      </c>
    </row>
    <row r="604">
      <c r="A604" s="5" t="s">
        <v>7128</v>
      </c>
      <c r="B604" s="6">
        <v>1995.0</v>
      </c>
      <c r="C604" s="6">
        <v>425.0</v>
      </c>
      <c r="D604" s="14">
        <v>0.15</v>
      </c>
      <c r="E604" s="5">
        <v>1.0</v>
      </c>
      <c r="F604" s="9" t="s">
        <v>1650</v>
      </c>
      <c r="G604" s="14">
        <f t="shared" si="10"/>
        <v>0</v>
      </c>
      <c r="H604" s="23" t="s">
        <v>8206</v>
      </c>
      <c r="I604" s="5" t="s">
        <v>8207</v>
      </c>
      <c r="J604" s="5" t="s">
        <v>8208</v>
      </c>
    </row>
    <row r="605">
      <c r="A605" s="5" t="s">
        <v>7590</v>
      </c>
      <c r="B605" s="6">
        <v>1995.0</v>
      </c>
      <c r="C605" s="6">
        <v>440.0</v>
      </c>
      <c r="D605" s="14">
        <v>0.2</v>
      </c>
      <c r="E605" s="5">
        <v>1.0</v>
      </c>
      <c r="F605" s="10" t="s">
        <v>2766</v>
      </c>
      <c r="G605" s="14">
        <f t="shared" si="10"/>
        <v>0</v>
      </c>
      <c r="H605" s="23" t="s">
        <v>8209</v>
      </c>
      <c r="I605" s="5" t="s">
        <v>8210</v>
      </c>
      <c r="J605" s="5" t="s">
        <v>8211</v>
      </c>
    </row>
    <row r="606">
      <c r="A606" s="5" t="s">
        <v>8039</v>
      </c>
      <c r="B606" s="6">
        <v>1995.0</v>
      </c>
      <c r="C606" s="6">
        <v>469.0</v>
      </c>
      <c r="D606" s="14">
        <v>0.1</v>
      </c>
      <c r="E606" s="5">
        <v>1.0</v>
      </c>
      <c r="F606" s="10" t="s">
        <v>2766</v>
      </c>
      <c r="G606" s="14">
        <f t="shared" si="10"/>
        <v>0</v>
      </c>
      <c r="H606" s="23" t="s">
        <v>8212</v>
      </c>
      <c r="I606" s="5" t="s">
        <v>8213</v>
      </c>
      <c r="J606" s="5" t="s">
        <v>8214</v>
      </c>
    </row>
    <row r="607">
      <c r="A607" s="5" t="s">
        <v>7256</v>
      </c>
      <c r="B607" s="6">
        <v>1995.0</v>
      </c>
      <c r="C607" s="6">
        <v>472.0</v>
      </c>
      <c r="D607" s="14">
        <v>2.0</v>
      </c>
      <c r="E607" s="5">
        <v>1.0</v>
      </c>
      <c r="F607" s="9" t="s">
        <v>2531</v>
      </c>
      <c r="G607" s="14">
        <f t="shared" si="10"/>
        <v>0</v>
      </c>
      <c r="H607" s="23" t="s">
        <v>8215</v>
      </c>
      <c r="I607" s="5" t="s">
        <v>8216</v>
      </c>
      <c r="J607" s="5" t="s">
        <v>8217</v>
      </c>
    </row>
    <row r="608">
      <c r="A608" s="5" t="s">
        <v>7017</v>
      </c>
      <c r="B608" s="6">
        <v>1995.0</v>
      </c>
      <c r="C608" s="6">
        <v>474.0</v>
      </c>
      <c r="D608" s="14">
        <v>0.25</v>
      </c>
      <c r="E608" s="5">
        <v>1.0</v>
      </c>
      <c r="F608" s="10" t="s">
        <v>2766</v>
      </c>
      <c r="G608" s="14">
        <f t="shared" si="10"/>
        <v>0</v>
      </c>
      <c r="H608" s="23" t="s">
        <v>8218</v>
      </c>
      <c r="I608" s="5" t="s">
        <v>8219</v>
      </c>
      <c r="J608" s="5" t="s">
        <v>8220</v>
      </c>
    </row>
    <row r="609">
      <c r="A609" s="5" t="s">
        <v>7364</v>
      </c>
      <c r="B609" s="6">
        <v>1995.0</v>
      </c>
      <c r="C609" s="6">
        <v>502.0</v>
      </c>
      <c r="D609" s="14">
        <v>0.3</v>
      </c>
      <c r="E609" s="5">
        <v>1.0</v>
      </c>
      <c r="F609" s="10" t="s">
        <v>2766</v>
      </c>
      <c r="G609" s="14">
        <f t="shared" si="10"/>
        <v>0</v>
      </c>
      <c r="H609" s="23" t="s">
        <v>8221</v>
      </c>
      <c r="I609" s="5" t="s">
        <v>8222</v>
      </c>
      <c r="J609" s="5" t="s">
        <v>8223</v>
      </c>
    </row>
    <row r="610">
      <c r="A610" s="5" t="s">
        <v>7678</v>
      </c>
      <c r="B610" s="6">
        <v>1995.0</v>
      </c>
      <c r="C610" s="6">
        <v>503.0</v>
      </c>
      <c r="D610" s="14">
        <v>0.3</v>
      </c>
      <c r="E610" s="5">
        <v>1.0</v>
      </c>
      <c r="F610" s="10" t="s">
        <v>2766</v>
      </c>
      <c r="G610" s="14">
        <f t="shared" si="10"/>
        <v>0</v>
      </c>
      <c r="H610" s="23" t="s">
        <v>8224</v>
      </c>
      <c r="I610" s="5" t="s">
        <v>8225</v>
      </c>
      <c r="J610" s="5" t="s">
        <v>8226</v>
      </c>
    </row>
    <row r="611">
      <c r="A611" s="5" t="s">
        <v>7374</v>
      </c>
      <c r="B611" s="6">
        <v>1995.0</v>
      </c>
      <c r="C611" s="6">
        <v>558.0</v>
      </c>
      <c r="D611" s="14">
        <v>0.4</v>
      </c>
      <c r="E611" s="5">
        <v>1.0</v>
      </c>
      <c r="F611" s="10" t="s">
        <v>2766</v>
      </c>
      <c r="G611" s="14">
        <f t="shared" si="10"/>
        <v>0</v>
      </c>
      <c r="H611" s="23" t="s">
        <v>8227</v>
      </c>
      <c r="I611" s="5" t="s">
        <v>8228</v>
      </c>
      <c r="J611" s="5" t="s">
        <v>8229</v>
      </c>
    </row>
    <row r="612">
      <c r="A612" s="5" t="s">
        <v>7383</v>
      </c>
      <c r="B612" s="6">
        <v>1995.0</v>
      </c>
      <c r="C612" s="6">
        <v>568.0</v>
      </c>
      <c r="D612" s="14">
        <v>0.15</v>
      </c>
      <c r="E612" s="5">
        <v>1.0</v>
      </c>
      <c r="F612" s="9" t="s">
        <v>1650</v>
      </c>
      <c r="G612" s="14">
        <f t="shared" si="10"/>
        <v>0</v>
      </c>
      <c r="H612" s="23" t="s">
        <v>8230</v>
      </c>
      <c r="I612" s="5" t="s">
        <v>8231</v>
      </c>
      <c r="J612" s="5" t="s">
        <v>8232</v>
      </c>
    </row>
    <row r="613">
      <c r="A613" s="5" t="s">
        <v>7873</v>
      </c>
      <c r="B613" s="6">
        <v>1995.0</v>
      </c>
      <c r="C613" s="6">
        <v>577.0</v>
      </c>
      <c r="D613" s="14">
        <v>0.35</v>
      </c>
      <c r="E613" s="5">
        <v>1.0</v>
      </c>
      <c r="F613" s="10" t="s">
        <v>2766</v>
      </c>
      <c r="G613" s="14">
        <f t="shared" si="10"/>
        <v>0</v>
      </c>
      <c r="H613" s="23" t="s">
        <v>8233</v>
      </c>
      <c r="I613" s="5" t="s">
        <v>8234</v>
      </c>
      <c r="J613" s="5" t="s">
        <v>8235</v>
      </c>
    </row>
    <row r="614">
      <c r="A614" s="5" t="s">
        <v>7378</v>
      </c>
      <c r="B614" s="6">
        <v>1995.0</v>
      </c>
      <c r="C614" s="6">
        <v>592.0</v>
      </c>
      <c r="D614" s="14">
        <v>0.75</v>
      </c>
      <c r="E614" s="5">
        <v>1.0</v>
      </c>
      <c r="F614" s="10" t="s">
        <v>2766</v>
      </c>
      <c r="G614" s="14">
        <f t="shared" si="10"/>
        <v>0</v>
      </c>
      <c r="H614" s="23" t="s">
        <v>8236</v>
      </c>
      <c r="I614" s="5" t="s">
        <v>8237</v>
      </c>
      <c r="J614" s="5" t="s">
        <v>8238</v>
      </c>
    </row>
    <row r="615">
      <c r="A615" s="5" t="s">
        <v>7744</v>
      </c>
      <c r="B615" s="6">
        <v>1995.0</v>
      </c>
      <c r="C615" s="6">
        <v>620.0</v>
      </c>
      <c r="D615" s="14">
        <v>0.3</v>
      </c>
      <c r="E615" s="5">
        <v>1.0</v>
      </c>
      <c r="F615" s="10" t="s">
        <v>2518</v>
      </c>
      <c r="G615" s="14">
        <f t="shared" si="10"/>
        <v>0</v>
      </c>
      <c r="H615" s="23" t="s">
        <v>8239</v>
      </c>
      <c r="I615" s="5" t="s">
        <v>8240</v>
      </c>
      <c r="J615" s="5" t="s">
        <v>8241</v>
      </c>
    </row>
    <row r="616">
      <c r="A616" s="5" t="s">
        <v>7178</v>
      </c>
      <c r="B616" s="6">
        <v>1995.0</v>
      </c>
      <c r="C616" s="6">
        <v>629.0</v>
      </c>
      <c r="D616" s="14">
        <v>0.3</v>
      </c>
      <c r="E616" s="5">
        <v>1.0</v>
      </c>
      <c r="F616" s="10" t="s">
        <v>2869</v>
      </c>
      <c r="G616" s="14">
        <f t="shared" si="10"/>
        <v>0</v>
      </c>
      <c r="H616" s="23" t="s">
        <v>8242</v>
      </c>
      <c r="I616" s="5" t="s">
        <v>8243</v>
      </c>
      <c r="J616" s="5" t="s">
        <v>8244</v>
      </c>
    </row>
    <row r="617">
      <c r="A617" s="5" t="s">
        <v>8245</v>
      </c>
      <c r="B617" s="6">
        <v>1995.0</v>
      </c>
      <c r="C617" s="5" t="s">
        <v>8246</v>
      </c>
      <c r="D617" s="14">
        <v>8.99</v>
      </c>
      <c r="E617" s="5">
        <v>1.0</v>
      </c>
      <c r="F617" s="10" t="s">
        <v>8247</v>
      </c>
      <c r="G617" s="14">
        <f t="shared" si="10"/>
        <v>0</v>
      </c>
      <c r="H617" s="5" t="s">
        <v>8248</v>
      </c>
      <c r="I617" s="5" t="s">
        <v>8249</v>
      </c>
      <c r="J617" s="5" t="s">
        <v>8250</v>
      </c>
    </row>
    <row r="618">
      <c r="A618" s="5" t="s">
        <v>8046</v>
      </c>
      <c r="B618" s="6">
        <v>1996.0</v>
      </c>
      <c r="C618" s="6">
        <v>13.0</v>
      </c>
      <c r="D618" s="14">
        <v>3.0</v>
      </c>
      <c r="E618" s="5">
        <v>1.0</v>
      </c>
      <c r="F618" s="9" t="s">
        <v>2531</v>
      </c>
      <c r="G618" s="14">
        <f t="shared" si="10"/>
        <v>0</v>
      </c>
      <c r="H618" s="23" t="s">
        <v>8251</v>
      </c>
      <c r="I618" s="5" t="s">
        <v>8252</v>
      </c>
      <c r="J618" s="5" t="s">
        <v>8253</v>
      </c>
    </row>
    <row r="619">
      <c r="A619" s="5" t="s">
        <v>7678</v>
      </c>
      <c r="B619" s="6">
        <v>1996.0</v>
      </c>
      <c r="C619" s="6">
        <v>45.0</v>
      </c>
      <c r="D619" s="14">
        <v>0.2</v>
      </c>
      <c r="E619" s="5">
        <v>1.0</v>
      </c>
      <c r="F619" s="10" t="s">
        <v>2869</v>
      </c>
      <c r="G619" s="14">
        <f t="shared" si="10"/>
        <v>0</v>
      </c>
      <c r="H619" s="23" t="s">
        <v>8254</v>
      </c>
      <c r="I619" s="5" t="s">
        <v>8255</v>
      </c>
      <c r="J619" s="5" t="s">
        <v>8256</v>
      </c>
    </row>
    <row r="620">
      <c r="A620" s="5" t="s">
        <v>7744</v>
      </c>
      <c r="B620" s="6">
        <v>1996.0</v>
      </c>
      <c r="C620" s="6">
        <v>60.0</v>
      </c>
      <c r="D620" s="14">
        <v>0.3</v>
      </c>
      <c r="E620" s="5">
        <v>1.0</v>
      </c>
      <c r="F620" s="10" t="s">
        <v>2869</v>
      </c>
      <c r="G620" s="14">
        <f t="shared" si="10"/>
        <v>0</v>
      </c>
      <c r="H620" s="23" t="s">
        <v>8257</v>
      </c>
      <c r="I620" s="5" t="s">
        <v>8258</v>
      </c>
      <c r="J620" s="5" t="s">
        <v>8259</v>
      </c>
    </row>
    <row r="621">
      <c r="A621" s="5" t="s">
        <v>7590</v>
      </c>
      <c r="B621" s="6">
        <v>1996.0</v>
      </c>
      <c r="C621" s="6">
        <v>80.0</v>
      </c>
      <c r="D621" s="14">
        <v>0.2</v>
      </c>
      <c r="E621" s="5">
        <v>1.0</v>
      </c>
      <c r="F621" s="10" t="s">
        <v>2869</v>
      </c>
      <c r="G621" s="14">
        <f t="shared" si="10"/>
        <v>0</v>
      </c>
      <c r="H621" s="23" t="s">
        <v>8260</v>
      </c>
      <c r="I621" s="5" t="s">
        <v>8261</v>
      </c>
      <c r="J621" s="5" t="s">
        <v>8262</v>
      </c>
    </row>
    <row r="622">
      <c r="A622" s="5" t="s">
        <v>7642</v>
      </c>
      <c r="B622" s="6">
        <v>1996.0</v>
      </c>
      <c r="C622" s="6">
        <v>84.0</v>
      </c>
      <c r="D622" s="14">
        <v>0.25</v>
      </c>
      <c r="E622" s="5">
        <v>1.0</v>
      </c>
      <c r="F622" s="10" t="s">
        <v>2869</v>
      </c>
      <c r="G622" s="14">
        <f t="shared" si="10"/>
        <v>0</v>
      </c>
      <c r="H622" s="23" t="s">
        <v>8263</v>
      </c>
      <c r="I622" s="5" t="s">
        <v>8264</v>
      </c>
      <c r="J622" s="5" t="s">
        <v>8265</v>
      </c>
    </row>
    <row r="623">
      <c r="A623" s="5" t="s">
        <v>7292</v>
      </c>
      <c r="B623" s="6">
        <v>1996.0</v>
      </c>
      <c r="C623" s="6">
        <v>115.0</v>
      </c>
      <c r="D623" s="14">
        <v>0.2</v>
      </c>
      <c r="E623" s="5">
        <v>1.0</v>
      </c>
      <c r="F623" s="10" t="s">
        <v>2869</v>
      </c>
      <c r="G623" s="14">
        <f t="shared" si="10"/>
        <v>0</v>
      </c>
      <c r="H623" s="23" t="s">
        <v>8266</v>
      </c>
      <c r="I623" s="5" t="s">
        <v>8267</v>
      </c>
      <c r="J623" s="5" t="s">
        <v>8268</v>
      </c>
    </row>
    <row r="624">
      <c r="A624" s="5" t="s">
        <v>7653</v>
      </c>
      <c r="B624" s="6">
        <v>1996.0</v>
      </c>
      <c r="C624" s="6">
        <v>128.0</v>
      </c>
      <c r="D624" s="14">
        <v>0.2</v>
      </c>
      <c r="E624" s="5">
        <v>1.0</v>
      </c>
      <c r="F624" s="10" t="s">
        <v>2869</v>
      </c>
      <c r="G624" s="14">
        <f t="shared" si="10"/>
        <v>0</v>
      </c>
      <c r="H624" s="23" t="s">
        <v>8269</v>
      </c>
      <c r="I624" s="5" t="s">
        <v>8270</v>
      </c>
      <c r="J624" s="5" t="s">
        <v>8271</v>
      </c>
    </row>
    <row r="625">
      <c r="A625" s="5" t="s">
        <v>7256</v>
      </c>
      <c r="B625" s="6">
        <v>1996.0</v>
      </c>
      <c r="C625" s="6">
        <v>145.0</v>
      </c>
      <c r="D625" s="14">
        <v>1.25</v>
      </c>
      <c r="E625" s="5">
        <v>1.0</v>
      </c>
      <c r="F625" s="9" t="s">
        <v>2531</v>
      </c>
      <c r="G625" s="14">
        <f t="shared" si="10"/>
        <v>0</v>
      </c>
      <c r="H625" s="23" t="s">
        <v>8272</v>
      </c>
      <c r="I625" s="5" t="s">
        <v>8273</v>
      </c>
      <c r="J625" s="5" t="s">
        <v>8274</v>
      </c>
    </row>
    <row r="626">
      <c r="A626" s="5" t="s">
        <v>8148</v>
      </c>
      <c r="B626" s="6">
        <v>1996.0</v>
      </c>
      <c r="C626" s="6">
        <v>175.0</v>
      </c>
      <c r="D626" s="14">
        <v>0.3</v>
      </c>
      <c r="E626" s="5">
        <v>1.0</v>
      </c>
      <c r="F626" s="10" t="s">
        <v>2869</v>
      </c>
      <c r="G626" s="14">
        <f t="shared" si="10"/>
        <v>0</v>
      </c>
      <c r="H626" s="23" t="s">
        <v>8275</v>
      </c>
      <c r="I626" s="5" t="s">
        <v>8276</v>
      </c>
      <c r="J626" s="5" t="s">
        <v>8277</v>
      </c>
    </row>
    <row r="627">
      <c r="A627" s="5" t="s">
        <v>7190</v>
      </c>
      <c r="B627" s="6">
        <v>1996.0</v>
      </c>
      <c r="C627" s="6">
        <v>185.0</v>
      </c>
      <c r="D627" s="14">
        <v>1.0</v>
      </c>
      <c r="E627" s="5">
        <v>1.0</v>
      </c>
      <c r="F627" s="10" t="s">
        <v>2686</v>
      </c>
      <c r="G627" s="14">
        <f t="shared" si="10"/>
        <v>0</v>
      </c>
      <c r="H627" s="23" t="s">
        <v>8278</v>
      </c>
      <c r="I627" s="5" t="s">
        <v>8279</v>
      </c>
      <c r="J627" s="5" t="s">
        <v>8280</v>
      </c>
    </row>
    <row r="628">
      <c r="A628" s="5" t="s">
        <v>7239</v>
      </c>
      <c r="B628" s="6">
        <v>1996.0</v>
      </c>
      <c r="C628" s="6">
        <v>197.0</v>
      </c>
      <c r="D628" s="14">
        <v>1.0</v>
      </c>
      <c r="E628" s="5">
        <v>1.0</v>
      </c>
      <c r="F628" s="9" t="s">
        <v>2531</v>
      </c>
      <c r="G628" s="14">
        <f t="shared" si="10"/>
        <v>0</v>
      </c>
      <c r="H628" s="23" t="s">
        <v>8281</v>
      </c>
      <c r="I628" s="5" t="s">
        <v>8282</v>
      </c>
      <c r="J628" s="5" t="s">
        <v>8283</v>
      </c>
    </row>
    <row r="629">
      <c r="A629" s="5" t="s">
        <v>8072</v>
      </c>
      <c r="B629" s="6">
        <v>1996.0</v>
      </c>
      <c r="C629" s="6">
        <v>212.0</v>
      </c>
      <c r="D629" s="14">
        <v>2.5</v>
      </c>
      <c r="E629" s="5">
        <v>1.0</v>
      </c>
      <c r="F629" s="10" t="s">
        <v>2869</v>
      </c>
      <c r="G629" s="14">
        <f t="shared" si="10"/>
        <v>0</v>
      </c>
      <c r="H629" s="23" t="s">
        <v>8284</v>
      </c>
      <c r="I629" s="5" t="s">
        <v>8285</v>
      </c>
      <c r="J629" s="5" t="s">
        <v>8286</v>
      </c>
    </row>
    <row r="630">
      <c r="A630" s="5" t="s">
        <v>7128</v>
      </c>
      <c r="B630" s="6">
        <v>1996.0</v>
      </c>
      <c r="C630" s="6">
        <v>251.0</v>
      </c>
      <c r="D630" s="14">
        <v>0.25</v>
      </c>
      <c r="E630" s="5">
        <v>1.0</v>
      </c>
      <c r="F630" s="10" t="s">
        <v>2869</v>
      </c>
      <c r="G630" s="14">
        <f t="shared" si="10"/>
        <v>0</v>
      </c>
      <c r="H630" s="23" t="s">
        <v>8287</v>
      </c>
      <c r="I630" s="5" t="s">
        <v>8288</v>
      </c>
      <c r="J630" s="5" t="s">
        <v>8289</v>
      </c>
    </row>
    <row r="631">
      <c r="A631" s="5" t="s">
        <v>7728</v>
      </c>
      <c r="B631" s="6">
        <v>1996.0</v>
      </c>
      <c r="C631" s="6">
        <v>252.0</v>
      </c>
      <c r="D631" s="14">
        <v>0.3</v>
      </c>
      <c r="E631" s="5">
        <v>1.0</v>
      </c>
      <c r="F631" s="10" t="s">
        <v>2869</v>
      </c>
      <c r="G631" s="14">
        <f t="shared" si="10"/>
        <v>0</v>
      </c>
      <c r="H631" s="23" t="s">
        <v>8290</v>
      </c>
      <c r="I631" s="5" t="s">
        <v>8291</v>
      </c>
      <c r="J631" s="5" t="s">
        <v>8292</v>
      </c>
    </row>
    <row r="632">
      <c r="A632" s="5" t="s">
        <v>7296</v>
      </c>
      <c r="B632" s="6">
        <v>1996.0</v>
      </c>
      <c r="C632" s="6">
        <v>263.0</v>
      </c>
      <c r="D632" s="14">
        <v>0.2</v>
      </c>
      <c r="E632" s="5">
        <v>1.0</v>
      </c>
      <c r="F632" s="10" t="s">
        <v>2869</v>
      </c>
      <c r="G632" s="14">
        <f t="shared" si="10"/>
        <v>0</v>
      </c>
      <c r="H632" s="23" t="s">
        <v>8293</v>
      </c>
      <c r="I632" s="5" t="s">
        <v>8294</v>
      </c>
      <c r="J632" s="5" t="s">
        <v>8295</v>
      </c>
    </row>
    <row r="633">
      <c r="A633" s="5" t="s">
        <v>7374</v>
      </c>
      <c r="B633" s="6">
        <v>1996.0</v>
      </c>
      <c r="C633" s="6">
        <v>299.0</v>
      </c>
      <c r="D633" s="14">
        <v>0.3</v>
      </c>
      <c r="E633" s="5">
        <v>1.0</v>
      </c>
      <c r="F633" s="10" t="s">
        <v>2869</v>
      </c>
      <c r="G633" s="14">
        <f t="shared" si="10"/>
        <v>0</v>
      </c>
      <c r="H633" s="23" t="s">
        <v>8296</v>
      </c>
      <c r="I633" s="5" t="s">
        <v>8297</v>
      </c>
      <c r="J633" s="5" t="s">
        <v>8298</v>
      </c>
    </row>
    <row r="634">
      <c r="A634" s="5" t="s">
        <v>7359</v>
      </c>
      <c r="B634" s="6">
        <v>1996.0</v>
      </c>
      <c r="C634" s="6">
        <v>300.0</v>
      </c>
      <c r="D634" s="14">
        <v>1.99</v>
      </c>
      <c r="E634" s="5">
        <v>1.0</v>
      </c>
      <c r="F634" s="10" t="s">
        <v>2518</v>
      </c>
      <c r="G634" s="14">
        <f t="shared" si="10"/>
        <v>0</v>
      </c>
      <c r="H634" s="23" t="s">
        <v>8299</v>
      </c>
      <c r="I634" s="5" t="s">
        <v>8300</v>
      </c>
      <c r="J634" s="5" t="s">
        <v>8301</v>
      </c>
    </row>
    <row r="635">
      <c r="A635" s="5" t="s">
        <v>7688</v>
      </c>
      <c r="B635" s="6">
        <v>1996.0</v>
      </c>
      <c r="C635" s="6">
        <v>325.0</v>
      </c>
      <c r="D635" s="14">
        <v>0.27</v>
      </c>
      <c r="E635" s="5">
        <v>1.0</v>
      </c>
      <c r="F635" s="10" t="s">
        <v>2869</v>
      </c>
      <c r="G635" s="14">
        <f t="shared" si="10"/>
        <v>0</v>
      </c>
      <c r="H635" s="23" t="s">
        <v>8302</v>
      </c>
      <c r="I635" s="5" t="s">
        <v>8303</v>
      </c>
      <c r="J635" s="5" t="s">
        <v>8304</v>
      </c>
    </row>
    <row r="636">
      <c r="A636" s="5" t="s">
        <v>7364</v>
      </c>
      <c r="B636" s="6">
        <v>1996.0</v>
      </c>
      <c r="C636" s="6">
        <v>329.0</v>
      </c>
      <c r="D636" s="14">
        <v>0.25</v>
      </c>
      <c r="E636" s="5">
        <v>1.0</v>
      </c>
      <c r="F636" s="10" t="s">
        <v>2869</v>
      </c>
      <c r="G636" s="14">
        <f t="shared" si="10"/>
        <v>0</v>
      </c>
      <c r="H636" s="23" t="s">
        <v>8305</v>
      </c>
      <c r="I636" s="5" t="s">
        <v>8306</v>
      </c>
      <c r="J636" s="5" t="s">
        <v>8307</v>
      </c>
    </row>
    <row r="637">
      <c r="A637" s="5" t="s">
        <v>7085</v>
      </c>
      <c r="B637" s="6">
        <v>1996.0</v>
      </c>
      <c r="C637" s="6">
        <v>357.0</v>
      </c>
      <c r="D637" s="14">
        <v>0.18</v>
      </c>
      <c r="E637" s="5">
        <v>1.0</v>
      </c>
      <c r="F637" s="10" t="s">
        <v>2869</v>
      </c>
      <c r="G637" s="14">
        <f t="shared" si="10"/>
        <v>0</v>
      </c>
      <c r="H637" s="23" t="s">
        <v>8308</v>
      </c>
      <c r="I637" s="5" t="s">
        <v>8309</v>
      </c>
      <c r="J637" s="5" t="s">
        <v>8310</v>
      </c>
    </row>
    <row r="638">
      <c r="A638" s="5" t="s">
        <v>7470</v>
      </c>
      <c r="B638" s="6">
        <v>1996.0</v>
      </c>
      <c r="C638" s="6">
        <v>360.0</v>
      </c>
      <c r="D638" s="14">
        <v>0.25</v>
      </c>
      <c r="E638" s="5">
        <v>1.0</v>
      </c>
      <c r="F638" s="10" t="s">
        <v>2869</v>
      </c>
      <c r="G638" s="14">
        <f t="shared" si="10"/>
        <v>0</v>
      </c>
      <c r="H638" s="23" t="s">
        <v>8311</v>
      </c>
      <c r="I638" s="5" t="s">
        <v>8312</v>
      </c>
      <c r="J638" s="5" t="s">
        <v>8313</v>
      </c>
    </row>
    <row r="639">
      <c r="A639" s="5" t="s">
        <v>7369</v>
      </c>
      <c r="B639" s="6">
        <v>1996.0</v>
      </c>
      <c r="C639" s="6">
        <v>362.0</v>
      </c>
      <c r="D639" s="14">
        <v>0.3</v>
      </c>
      <c r="E639" s="5">
        <v>1.0</v>
      </c>
      <c r="F639" s="10" t="s">
        <v>2869</v>
      </c>
      <c r="G639" s="14">
        <f t="shared" si="10"/>
        <v>0</v>
      </c>
      <c r="H639" s="23" t="s">
        <v>8314</v>
      </c>
      <c r="I639" s="5" t="s">
        <v>8315</v>
      </c>
      <c r="J639" s="5" t="s">
        <v>8316</v>
      </c>
    </row>
    <row r="640">
      <c r="A640" s="5" t="s">
        <v>7475</v>
      </c>
      <c r="B640" s="6">
        <v>1996.0</v>
      </c>
      <c r="C640" s="6">
        <v>389.0</v>
      </c>
      <c r="D640" s="14">
        <v>0.3</v>
      </c>
      <c r="E640" s="5">
        <v>1.0</v>
      </c>
      <c r="F640" s="10" t="s">
        <v>2869</v>
      </c>
      <c r="G640" s="14">
        <f t="shared" si="10"/>
        <v>0</v>
      </c>
      <c r="H640" s="23" t="s">
        <v>8317</v>
      </c>
      <c r="I640" s="5" t="s">
        <v>8318</v>
      </c>
      <c r="J640" s="5" t="s">
        <v>8319</v>
      </c>
    </row>
    <row r="641">
      <c r="A641" s="5" t="s">
        <v>7337</v>
      </c>
      <c r="B641" s="6">
        <v>1996.0</v>
      </c>
      <c r="C641" s="6">
        <v>393.0</v>
      </c>
      <c r="D641" s="14">
        <v>0.2</v>
      </c>
      <c r="E641" s="5">
        <v>1.0</v>
      </c>
      <c r="F641" s="10" t="s">
        <v>2869</v>
      </c>
      <c r="G641" s="14">
        <f t="shared" si="10"/>
        <v>0</v>
      </c>
      <c r="H641" s="23" t="s">
        <v>8320</v>
      </c>
      <c r="I641" s="5" t="s">
        <v>8321</v>
      </c>
      <c r="J641" s="5" t="s">
        <v>8322</v>
      </c>
    </row>
    <row r="642">
      <c r="A642" s="5" t="s">
        <v>7448</v>
      </c>
      <c r="B642" s="6">
        <v>1996.0</v>
      </c>
      <c r="C642" s="6">
        <v>395.0</v>
      </c>
      <c r="D642" s="14">
        <v>0.18</v>
      </c>
      <c r="E642" s="5">
        <v>1.0</v>
      </c>
      <c r="F642" s="10" t="s">
        <v>2869</v>
      </c>
      <c r="G642" s="14">
        <f t="shared" si="10"/>
        <v>0</v>
      </c>
      <c r="H642" s="23" t="s">
        <v>8323</v>
      </c>
      <c r="I642" s="5" t="s">
        <v>8324</v>
      </c>
      <c r="J642" s="5" t="s">
        <v>8325</v>
      </c>
    </row>
    <row r="643">
      <c r="A643" s="5" t="s">
        <v>7873</v>
      </c>
      <c r="B643" s="6">
        <v>1996.0</v>
      </c>
      <c r="C643" s="6">
        <v>400.0</v>
      </c>
      <c r="D643" s="14">
        <v>0.3</v>
      </c>
      <c r="E643" s="5">
        <v>1.0</v>
      </c>
      <c r="F643" s="10" t="s">
        <v>2869</v>
      </c>
      <c r="G643" s="14">
        <f t="shared" si="10"/>
        <v>0</v>
      </c>
      <c r="H643" s="23" t="s">
        <v>8326</v>
      </c>
      <c r="I643" s="5" t="s">
        <v>8327</v>
      </c>
      <c r="J643" s="5" t="s">
        <v>8328</v>
      </c>
    </row>
    <row r="644">
      <c r="A644" s="5" t="s">
        <v>7851</v>
      </c>
      <c r="B644" s="6">
        <v>1996.0</v>
      </c>
      <c r="C644" s="6">
        <v>420.0</v>
      </c>
      <c r="D644" s="14">
        <v>0.2</v>
      </c>
      <c r="E644" s="5">
        <v>1.0</v>
      </c>
      <c r="F644" s="10" t="s">
        <v>2869</v>
      </c>
      <c r="G644" s="14">
        <f t="shared" si="10"/>
        <v>0</v>
      </c>
      <c r="H644" s="23" t="s">
        <v>8329</v>
      </c>
      <c r="I644" s="5" t="s">
        <v>8330</v>
      </c>
      <c r="J644" s="5" t="s">
        <v>8331</v>
      </c>
    </row>
    <row r="645">
      <c r="A645" s="5" t="s">
        <v>8332</v>
      </c>
      <c r="B645" s="6">
        <v>1996.0</v>
      </c>
      <c r="C645" s="6">
        <v>434.0</v>
      </c>
      <c r="D645" s="14">
        <v>0.5</v>
      </c>
      <c r="E645" s="5">
        <v>1.0</v>
      </c>
      <c r="F645" s="10" t="s">
        <v>2869</v>
      </c>
      <c r="G645" s="14">
        <f t="shared" si="10"/>
        <v>0</v>
      </c>
      <c r="H645" s="23" t="s">
        <v>8333</v>
      </c>
      <c r="I645" s="5" t="s">
        <v>8334</v>
      </c>
      <c r="J645" s="5" t="s">
        <v>8335</v>
      </c>
    </row>
    <row r="646">
      <c r="A646" s="5" t="s">
        <v>8336</v>
      </c>
      <c r="B646" s="6">
        <v>1996.0</v>
      </c>
      <c r="C646" s="6">
        <v>435.0</v>
      </c>
      <c r="D646" s="14">
        <v>5.75</v>
      </c>
      <c r="E646" s="5">
        <v>1.0</v>
      </c>
      <c r="F646" s="9" t="s">
        <v>2531</v>
      </c>
      <c r="G646" s="14">
        <f t="shared" si="10"/>
        <v>0</v>
      </c>
      <c r="H646" s="23" t="s">
        <v>5897</v>
      </c>
      <c r="I646" s="5" t="s">
        <v>5898</v>
      </c>
      <c r="J646" s="5" t="s">
        <v>5899</v>
      </c>
    </row>
    <row r="647">
      <c r="A647" s="5" t="s">
        <v>7359</v>
      </c>
      <c r="B647" s="6">
        <v>1997.0</v>
      </c>
      <c r="C647" s="6">
        <v>1.0</v>
      </c>
      <c r="D647" s="14">
        <v>2.0</v>
      </c>
      <c r="E647" s="5">
        <v>1.0</v>
      </c>
      <c r="F647" s="9" t="s">
        <v>2531</v>
      </c>
      <c r="G647" s="14">
        <f t="shared" si="10"/>
        <v>0</v>
      </c>
      <c r="H647" s="23" t="s">
        <v>8337</v>
      </c>
      <c r="I647" s="5" t="s">
        <v>8338</v>
      </c>
      <c r="J647" s="5" t="s">
        <v>8339</v>
      </c>
    </row>
    <row r="648">
      <c r="A648" s="5" t="s">
        <v>8072</v>
      </c>
      <c r="B648" s="6">
        <v>1997.0</v>
      </c>
      <c r="C648" s="6">
        <v>22.0</v>
      </c>
      <c r="D648" s="14">
        <v>0.35</v>
      </c>
      <c r="E648" s="20"/>
      <c r="F648" s="17"/>
      <c r="G648" s="14">
        <f t="shared" si="10"/>
        <v>0.35</v>
      </c>
      <c r="H648" s="23" t="s">
        <v>8340</v>
      </c>
      <c r="I648" s="5" t="s">
        <v>8341</v>
      </c>
      <c r="J648" s="5" t="s">
        <v>8342</v>
      </c>
    </row>
    <row r="649">
      <c r="A649" s="5" t="s">
        <v>7085</v>
      </c>
      <c r="B649" s="6">
        <v>1997.0</v>
      </c>
      <c r="C649" s="6">
        <v>46.0</v>
      </c>
      <c r="D649" s="14">
        <v>0.35</v>
      </c>
      <c r="E649" s="5">
        <v>1.0</v>
      </c>
      <c r="F649" s="10" t="s">
        <v>2766</v>
      </c>
      <c r="G649" s="14">
        <f t="shared" si="10"/>
        <v>0</v>
      </c>
      <c r="H649" s="23" t="s">
        <v>8343</v>
      </c>
      <c r="I649" s="5" t="s">
        <v>8344</v>
      </c>
      <c r="J649" s="5" t="s">
        <v>8345</v>
      </c>
    </row>
    <row r="650">
      <c r="A650" s="5" t="s">
        <v>7256</v>
      </c>
      <c r="B650" s="6">
        <v>1997.0</v>
      </c>
      <c r="C650" s="6">
        <v>62.0</v>
      </c>
      <c r="D650" s="14">
        <v>1.1</v>
      </c>
      <c r="E650" s="5">
        <v>1.0</v>
      </c>
      <c r="F650" s="9" t="s">
        <v>2531</v>
      </c>
      <c r="G650" s="14">
        <f t="shared" si="10"/>
        <v>0</v>
      </c>
      <c r="H650" s="23" t="s">
        <v>8346</v>
      </c>
      <c r="I650" s="5" t="s">
        <v>8347</v>
      </c>
      <c r="J650" s="5" t="s">
        <v>8348</v>
      </c>
    </row>
    <row r="651">
      <c r="A651" s="5" t="s">
        <v>8148</v>
      </c>
      <c r="B651" s="6">
        <v>1997.0</v>
      </c>
      <c r="C651" s="6">
        <v>67.0</v>
      </c>
      <c r="D651" s="14">
        <v>0.34</v>
      </c>
      <c r="E651" s="20"/>
      <c r="F651" s="17"/>
      <c r="G651" s="14">
        <f t="shared" si="10"/>
        <v>0.34</v>
      </c>
      <c r="H651" s="23" t="s">
        <v>8349</v>
      </c>
      <c r="I651" s="5" t="s">
        <v>8350</v>
      </c>
      <c r="J651" s="5" t="s">
        <v>8351</v>
      </c>
    </row>
    <row r="652">
      <c r="A652" s="5" t="s">
        <v>7678</v>
      </c>
      <c r="B652" s="6">
        <v>1997.0</v>
      </c>
      <c r="C652" s="6">
        <v>69.0</v>
      </c>
      <c r="D652" s="14">
        <v>0.3</v>
      </c>
      <c r="E652" s="5">
        <v>1.0</v>
      </c>
      <c r="F652" s="10" t="s">
        <v>2869</v>
      </c>
      <c r="G652" s="14">
        <f t="shared" si="10"/>
        <v>0</v>
      </c>
      <c r="H652" s="23" t="s">
        <v>8352</v>
      </c>
      <c r="I652" s="5" t="s">
        <v>8353</v>
      </c>
      <c r="J652" s="5" t="s">
        <v>8354</v>
      </c>
    </row>
    <row r="653">
      <c r="A653" s="5" t="s">
        <v>8039</v>
      </c>
      <c r="B653" s="6">
        <v>1997.0</v>
      </c>
      <c r="C653" s="6">
        <v>92.0</v>
      </c>
      <c r="D653" s="14">
        <v>0.35</v>
      </c>
      <c r="E653" s="5">
        <v>1.0</v>
      </c>
      <c r="F653" s="10" t="s">
        <v>2869</v>
      </c>
      <c r="G653" s="14">
        <f t="shared" si="10"/>
        <v>0</v>
      </c>
      <c r="H653" s="23" t="s">
        <v>8355</v>
      </c>
      <c r="I653" s="5" t="s">
        <v>8356</v>
      </c>
      <c r="J653" s="5" t="s">
        <v>8357</v>
      </c>
    </row>
    <row r="654">
      <c r="A654" s="5" t="s">
        <v>7688</v>
      </c>
      <c r="B654" s="6">
        <v>1997.0</v>
      </c>
      <c r="C654" s="6">
        <v>124.0</v>
      </c>
      <c r="D654" s="14">
        <v>0.35</v>
      </c>
      <c r="E654" s="5">
        <v>1.0</v>
      </c>
      <c r="F654" s="10" t="s">
        <v>2766</v>
      </c>
      <c r="G654" s="14">
        <f t="shared" si="10"/>
        <v>0</v>
      </c>
      <c r="H654" s="23" t="s">
        <v>8358</v>
      </c>
      <c r="I654" s="5" t="s">
        <v>8359</v>
      </c>
      <c r="J654" s="5" t="s">
        <v>8360</v>
      </c>
    </row>
    <row r="655">
      <c r="A655" s="5" t="s">
        <v>7448</v>
      </c>
      <c r="B655" s="6">
        <v>1997.0</v>
      </c>
      <c r="C655" s="6">
        <v>140.0</v>
      </c>
      <c r="D655" s="14">
        <v>0.3</v>
      </c>
      <c r="E655" s="5">
        <v>1.0</v>
      </c>
      <c r="F655" s="10" t="s">
        <v>2766</v>
      </c>
      <c r="G655" s="14">
        <f t="shared" si="10"/>
        <v>0</v>
      </c>
      <c r="H655" s="23" t="s">
        <v>8361</v>
      </c>
      <c r="I655" s="5" t="s">
        <v>8362</v>
      </c>
      <c r="J655" s="5" t="s">
        <v>8363</v>
      </c>
    </row>
    <row r="656">
      <c r="A656" s="5" t="s">
        <v>7642</v>
      </c>
      <c r="B656" s="6">
        <v>1997.0</v>
      </c>
      <c r="C656" s="6">
        <v>173.0</v>
      </c>
      <c r="D656" s="14">
        <v>0.35</v>
      </c>
      <c r="E656" s="5">
        <v>1.0</v>
      </c>
      <c r="F656" s="10" t="s">
        <v>2869</v>
      </c>
      <c r="G656" s="14">
        <f t="shared" si="10"/>
        <v>0</v>
      </c>
      <c r="H656" s="23" t="s">
        <v>8364</v>
      </c>
      <c r="I656" s="5" t="s">
        <v>8365</v>
      </c>
      <c r="J656" s="5" t="s">
        <v>8366</v>
      </c>
    </row>
    <row r="657">
      <c r="A657" s="5" t="s">
        <v>7231</v>
      </c>
      <c r="B657" s="6">
        <v>1997.0</v>
      </c>
      <c r="C657" s="6">
        <v>175.0</v>
      </c>
      <c r="D657" s="14">
        <v>0.07</v>
      </c>
      <c r="E657" s="20"/>
      <c r="F657" s="17"/>
      <c r="G657" s="14">
        <f t="shared" si="10"/>
        <v>0.07</v>
      </c>
      <c r="H657" s="23" t="s">
        <v>8367</v>
      </c>
      <c r="I657" s="5" t="s">
        <v>8368</v>
      </c>
      <c r="J657" s="5" t="s">
        <v>8369</v>
      </c>
    </row>
    <row r="658">
      <c r="A658" s="5" t="s">
        <v>7282</v>
      </c>
      <c r="B658" s="6">
        <v>1997.0</v>
      </c>
      <c r="C658" s="6">
        <v>218.0</v>
      </c>
      <c r="D658" s="14">
        <v>0.35</v>
      </c>
      <c r="E658" s="5">
        <v>1.0</v>
      </c>
      <c r="F658" s="10" t="s">
        <v>2766</v>
      </c>
      <c r="G658" s="14">
        <f t="shared" si="10"/>
        <v>0</v>
      </c>
      <c r="H658" s="23" t="s">
        <v>8370</v>
      </c>
      <c r="I658" s="5" t="s">
        <v>8371</v>
      </c>
      <c r="J658" s="5" t="s">
        <v>8372</v>
      </c>
    </row>
    <row r="659">
      <c r="A659" s="5" t="s">
        <v>7292</v>
      </c>
      <c r="B659" s="6">
        <v>1997.0</v>
      </c>
      <c r="C659" s="6">
        <v>238.0</v>
      </c>
      <c r="D659" s="14">
        <v>0.35</v>
      </c>
      <c r="E659" s="20"/>
      <c r="F659" s="17"/>
      <c r="G659" s="14">
        <f t="shared" si="10"/>
        <v>0.35</v>
      </c>
      <c r="H659" s="23" t="s">
        <v>8373</v>
      </c>
      <c r="I659" s="5" t="s">
        <v>8374</v>
      </c>
      <c r="J659" s="5" t="s">
        <v>8375</v>
      </c>
    </row>
    <row r="660">
      <c r="A660" s="5" t="s">
        <v>7184</v>
      </c>
      <c r="B660" s="6">
        <v>1997.0</v>
      </c>
      <c r="C660" s="6">
        <v>241.0</v>
      </c>
      <c r="D660" s="14">
        <v>0.35</v>
      </c>
      <c r="E660" s="5">
        <v>1.0</v>
      </c>
      <c r="F660" s="10" t="s">
        <v>2869</v>
      </c>
      <c r="G660" s="14">
        <f t="shared" si="10"/>
        <v>0</v>
      </c>
      <c r="H660" s="23" t="s">
        <v>8376</v>
      </c>
      <c r="I660" s="5" t="s">
        <v>8377</v>
      </c>
      <c r="J660" s="5" t="s">
        <v>8378</v>
      </c>
    </row>
    <row r="661">
      <c r="A661" s="5" t="s">
        <v>7744</v>
      </c>
      <c r="B661" s="6">
        <v>1997.0</v>
      </c>
      <c r="C661" s="6">
        <v>244.0</v>
      </c>
      <c r="D661" s="14">
        <v>0.35</v>
      </c>
      <c r="E661" s="5">
        <v>1.0</v>
      </c>
      <c r="F661" s="10" t="s">
        <v>2766</v>
      </c>
      <c r="G661" s="14">
        <f t="shared" si="10"/>
        <v>0</v>
      </c>
      <c r="H661" s="23" t="s">
        <v>8379</v>
      </c>
      <c r="I661" s="5" t="s">
        <v>8380</v>
      </c>
      <c r="J661" s="5" t="s">
        <v>8381</v>
      </c>
    </row>
    <row r="662">
      <c r="A662" s="5" t="s">
        <v>7369</v>
      </c>
      <c r="B662" s="6">
        <v>1997.0</v>
      </c>
      <c r="C662" s="6">
        <v>246.0</v>
      </c>
      <c r="D662" s="14">
        <v>0.3</v>
      </c>
      <c r="E662" s="20"/>
      <c r="F662" s="17"/>
      <c r="G662" s="14">
        <f t="shared" si="10"/>
        <v>0.3</v>
      </c>
      <c r="H662" s="23" t="s">
        <v>8382</v>
      </c>
      <c r="I662" s="5" t="s">
        <v>8383</v>
      </c>
      <c r="J662" s="5" t="s">
        <v>8384</v>
      </c>
    </row>
    <row r="663">
      <c r="A663" s="5" t="s">
        <v>7590</v>
      </c>
      <c r="B663" s="6">
        <v>1997.0</v>
      </c>
      <c r="C663" s="6">
        <v>264.0</v>
      </c>
      <c r="D663" s="14">
        <v>0.35</v>
      </c>
      <c r="E663" s="20"/>
      <c r="F663" s="17"/>
      <c r="G663" s="14">
        <f t="shared" si="10"/>
        <v>0.35</v>
      </c>
      <c r="H663" s="23" t="s">
        <v>8385</v>
      </c>
      <c r="I663" s="5" t="s">
        <v>8386</v>
      </c>
      <c r="J663" s="5" t="s">
        <v>8387</v>
      </c>
    </row>
    <row r="664">
      <c r="A664" s="5" t="s">
        <v>8332</v>
      </c>
      <c r="B664" s="6">
        <v>1997.0</v>
      </c>
      <c r="C664" s="6">
        <v>268.0</v>
      </c>
      <c r="D664" s="14">
        <v>0.35</v>
      </c>
      <c r="E664" s="5">
        <v>1.0</v>
      </c>
      <c r="F664" s="10" t="s">
        <v>2869</v>
      </c>
      <c r="G664" s="14">
        <f t="shared" si="10"/>
        <v>0</v>
      </c>
      <c r="H664" s="23" t="s">
        <v>8388</v>
      </c>
      <c r="I664" s="5" t="s">
        <v>8389</v>
      </c>
      <c r="J664" s="5" t="s">
        <v>8390</v>
      </c>
    </row>
    <row r="665">
      <c r="A665" s="5" t="s">
        <v>7178</v>
      </c>
      <c r="B665" s="6">
        <v>1997.0</v>
      </c>
      <c r="C665" s="6">
        <v>282.0</v>
      </c>
      <c r="D665" s="14">
        <v>0.1</v>
      </c>
      <c r="E665" s="5">
        <v>1.0</v>
      </c>
      <c r="F665" s="10" t="s">
        <v>2766</v>
      </c>
      <c r="G665" s="14">
        <f t="shared" si="10"/>
        <v>0</v>
      </c>
      <c r="H665" s="23" t="s">
        <v>8391</v>
      </c>
      <c r="I665" s="5" t="s">
        <v>8392</v>
      </c>
      <c r="J665" s="5" t="s">
        <v>8393</v>
      </c>
    </row>
    <row r="666">
      <c r="A666" s="5" t="s">
        <v>7728</v>
      </c>
      <c r="B666" s="6">
        <v>1997.0</v>
      </c>
      <c r="C666" s="6">
        <v>305.0</v>
      </c>
      <c r="D666" s="14">
        <v>0.75</v>
      </c>
      <c r="E666" s="5">
        <v>1.0</v>
      </c>
      <c r="F666" s="10" t="s">
        <v>2766</v>
      </c>
      <c r="G666" s="14">
        <f t="shared" si="10"/>
        <v>0</v>
      </c>
      <c r="H666" s="23" t="s">
        <v>8394</v>
      </c>
      <c r="I666" s="5" t="s">
        <v>8395</v>
      </c>
      <c r="J666" s="5" t="s">
        <v>8396</v>
      </c>
    </row>
    <row r="667">
      <c r="A667" s="5" t="s">
        <v>7873</v>
      </c>
      <c r="B667" s="6">
        <v>1997.0</v>
      </c>
      <c r="C667" s="6">
        <v>318.0</v>
      </c>
      <c r="D667" s="14">
        <v>0.6</v>
      </c>
      <c r="E667" s="5">
        <v>1.0</v>
      </c>
      <c r="F667" s="10" t="s">
        <v>2766</v>
      </c>
      <c r="G667" s="14">
        <f t="shared" si="10"/>
        <v>0</v>
      </c>
      <c r="H667" s="23" t="s">
        <v>8397</v>
      </c>
      <c r="I667" s="5" t="s">
        <v>8398</v>
      </c>
      <c r="J667" s="5" t="s">
        <v>8399</v>
      </c>
    </row>
    <row r="668">
      <c r="A668" s="5" t="s">
        <v>7851</v>
      </c>
      <c r="B668" s="6">
        <v>1997.0</v>
      </c>
      <c r="C668" s="6">
        <v>350.0</v>
      </c>
      <c r="D668" s="14">
        <v>0.6</v>
      </c>
      <c r="E668" s="5">
        <v>1.0</v>
      </c>
      <c r="F668" s="10" t="s">
        <v>2869</v>
      </c>
      <c r="G668" s="14">
        <f t="shared" si="10"/>
        <v>0</v>
      </c>
      <c r="H668" s="23" t="s">
        <v>8400</v>
      </c>
      <c r="I668" s="5" t="s">
        <v>8401</v>
      </c>
      <c r="J668" s="5" t="s">
        <v>8402</v>
      </c>
    </row>
    <row r="669">
      <c r="A669" s="5" t="s">
        <v>7475</v>
      </c>
      <c r="B669" s="6">
        <v>1997.0</v>
      </c>
      <c r="C669" s="6">
        <v>352.0</v>
      </c>
      <c r="D669" s="14">
        <v>0.2</v>
      </c>
      <c r="E669" s="5">
        <v>1.0</v>
      </c>
      <c r="F669" s="10" t="s">
        <v>2766</v>
      </c>
      <c r="G669" s="14">
        <f t="shared" si="10"/>
        <v>0</v>
      </c>
      <c r="H669" s="23" t="s">
        <v>8403</v>
      </c>
      <c r="I669" s="5" t="s">
        <v>8404</v>
      </c>
      <c r="J669" s="5" t="s">
        <v>8405</v>
      </c>
    </row>
    <row r="670">
      <c r="A670" s="5" t="s">
        <v>7653</v>
      </c>
      <c r="B670" s="6">
        <v>1997.0</v>
      </c>
      <c r="C670" s="6">
        <v>368.0</v>
      </c>
      <c r="D670" s="14">
        <v>0.75</v>
      </c>
      <c r="E670" s="20"/>
      <c r="F670" s="17"/>
      <c r="G670" s="14">
        <f t="shared" si="10"/>
        <v>0.75</v>
      </c>
      <c r="H670" s="23" t="s">
        <v>8406</v>
      </c>
      <c r="I670" s="5" t="s">
        <v>8407</v>
      </c>
      <c r="J670" s="5" t="s">
        <v>8408</v>
      </c>
    </row>
    <row r="671">
      <c r="A671" s="5" t="s">
        <v>7239</v>
      </c>
      <c r="B671" s="6">
        <v>1997.0</v>
      </c>
      <c r="C671" s="6">
        <v>370.0</v>
      </c>
      <c r="D671" s="14">
        <v>1.0</v>
      </c>
      <c r="E671" s="5">
        <v>1.0</v>
      </c>
      <c r="F671" s="9" t="s">
        <v>2531</v>
      </c>
      <c r="G671" s="14">
        <f t="shared" si="10"/>
        <v>0</v>
      </c>
      <c r="H671" s="23" t="s">
        <v>8409</v>
      </c>
      <c r="I671" s="5" t="s">
        <v>8410</v>
      </c>
      <c r="J671" s="5" t="s">
        <v>8411</v>
      </c>
    </row>
    <row r="672">
      <c r="A672" s="5" t="s">
        <v>7364</v>
      </c>
      <c r="B672" s="6">
        <v>1997.0</v>
      </c>
      <c r="C672" s="6">
        <v>374.0</v>
      </c>
      <c r="D672" s="14">
        <v>0.23</v>
      </c>
      <c r="E672" s="5">
        <v>1.0</v>
      </c>
      <c r="F672" s="10" t="s">
        <v>2869</v>
      </c>
      <c r="G672" s="14">
        <f t="shared" si="10"/>
        <v>0</v>
      </c>
      <c r="H672" s="23" t="s">
        <v>8412</v>
      </c>
      <c r="I672" s="5" t="s">
        <v>8413</v>
      </c>
      <c r="J672" s="5" t="s">
        <v>8414</v>
      </c>
    </row>
    <row r="673">
      <c r="A673" s="5" t="s">
        <v>7470</v>
      </c>
      <c r="B673" s="6">
        <v>1997.0</v>
      </c>
      <c r="C673" s="6">
        <v>385.0</v>
      </c>
      <c r="D673" s="14">
        <v>0.5</v>
      </c>
      <c r="E673" s="5">
        <v>1.0</v>
      </c>
      <c r="F673" s="10" t="s">
        <v>2869</v>
      </c>
      <c r="G673" s="14">
        <f t="shared" si="10"/>
        <v>0</v>
      </c>
      <c r="H673" s="23" t="s">
        <v>8415</v>
      </c>
      <c r="I673" s="5" t="s">
        <v>8416</v>
      </c>
      <c r="J673" s="5" t="s">
        <v>8417</v>
      </c>
    </row>
    <row r="674">
      <c r="A674" s="5" t="s">
        <v>7374</v>
      </c>
      <c r="B674" s="6">
        <v>1997.0</v>
      </c>
      <c r="C674" s="6">
        <v>387.0</v>
      </c>
      <c r="D674" s="14">
        <v>0.5</v>
      </c>
      <c r="E674" s="5">
        <v>1.0</v>
      </c>
      <c r="F674" s="10" t="s">
        <v>2766</v>
      </c>
      <c r="G674" s="14">
        <f t="shared" si="10"/>
        <v>0</v>
      </c>
      <c r="H674" s="23" t="s">
        <v>8418</v>
      </c>
      <c r="I674" s="5" t="s">
        <v>8419</v>
      </c>
      <c r="J674" s="5" t="s">
        <v>8420</v>
      </c>
    </row>
    <row r="675">
      <c r="A675" s="5" t="s">
        <v>7337</v>
      </c>
      <c r="B675" s="6">
        <v>1997.0</v>
      </c>
      <c r="C675" s="6">
        <v>411.0</v>
      </c>
      <c r="D675" s="14">
        <v>0.2</v>
      </c>
      <c r="E675" s="20"/>
      <c r="F675" s="17"/>
      <c r="G675" s="14">
        <f t="shared" si="10"/>
        <v>0.2</v>
      </c>
      <c r="H675" s="23" t="s">
        <v>8421</v>
      </c>
      <c r="I675" s="5" t="s">
        <v>8422</v>
      </c>
      <c r="J675" s="5" t="s">
        <v>8423</v>
      </c>
    </row>
    <row r="676">
      <c r="A676" s="5" t="s">
        <v>8336</v>
      </c>
      <c r="B676" s="6">
        <v>1997.0</v>
      </c>
      <c r="C676" s="6">
        <v>455.0</v>
      </c>
      <c r="D676" s="14">
        <v>0.23</v>
      </c>
      <c r="E676" s="5">
        <v>1.0</v>
      </c>
      <c r="F676" s="10" t="s">
        <v>2766</v>
      </c>
      <c r="G676" s="14">
        <f t="shared" si="10"/>
        <v>0</v>
      </c>
      <c r="H676" s="23" t="s">
        <v>8424</v>
      </c>
      <c r="I676" s="5" t="s">
        <v>8425</v>
      </c>
      <c r="J676" s="5" t="s">
        <v>8426</v>
      </c>
    </row>
    <row r="677">
      <c r="A677" s="5" t="s">
        <v>8072</v>
      </c>
      <c r="B677" s="6">
        <v>1998.0</v>
      </c>
      <c r="C677" s="6">
        <v>3.0</v>
      </c>
      <c r="D677" s="14">
        <v>0.3</v>
      </c>
      <c r="E677" s="5">
        <v>1.0</v>
      </c>
      <c r="F677" s="10" t="s">
        <v>2766</v>
      </c>
      <c r="G677" s="14">
        <f t="shared" si="10"/>
        <v>0</v>
      </c>
      <c r="H677" s="23" t="s">
        <v>8427</v>
      </c>
      <c r="I677" s="5" t="s">
        <v>8428</v>
      </c>
      <c r="J677" s="5" t="s">
        <v>8429</v>
      </c>
    </row>
    <row r="678">
      <c r="A678" s="5" t="s">
        <v>7470</v>
      </c>
      <c r="B678" s="6">
        <v>1998.0</v>
      </c>
      <c r="C678" s="6">
        <v>12.0</v>
      </c>
      <c r="D678" s="14">
        <v>0.3</v>
      </c>
      <c r="E678" s="5">
        <v>1.0</v>
      </c>
      <c r="F678" s="10" t="s">
        <v>2869</v>
      </c>
      <c r="G678" s="14">
        <f t="shared" si="10"/>
        <v>0</v>
      </c>
      <c r="H678" s="23" t="s">
        <v>8430</v>
      </c>
      <c r="I678" s="5" t="s">
        <v>8431</v>
      </c>
      <c r="J678" s="5" t="s">
        <v>8432</v>
      </c>
    </row>
    <row r="679">
      <c r="A679" s="5" t="s">
        <v>8332</v>
      </c>
      <c r="B679" s="6">
        <v>1998.0</v>
      </c>
      <c r="C679" s="6">
        <v>25.0</v>
      </c>
      <c r="D679" s="14">
        <v>0.3</v>
      </c>
      <c r="E679" s="5">
        <v>1.0</v>
      </c>
      <c r="F679" s="10" t="s">
        <v>2797</v>
      </c>
      <c r="G679" s="14">
        <f t="shared" si="10"/>
        <v>0</v>
      </c>
      <c r="H679" s="23" t="s">
        <v>8433</v>
      </c>
      <c r="I679" s="5" t="s">
        <v>8434</v>
      </c>
      <c r="J679" s="5" t="s">
        <v>8435</v>
      </c>
    </row>
    <row r="680">
      <c r="A680" s="5" t="s">
        <v>7688</v>
      </c>
      <c r="B680" s="6">
        <v>1998.0</v>
      </c>
      <c r="C680" s="6">
        <v>30.0</v>
      </c>
      <c r="D680" s="14">
        <v>0.35</v>
      </c>
      <c r="E680" s="5">
        <v>1.0</v>
      </c>
      <c r="F680" s="10" t="s">
        <v>2787</v>
      </c>
      <c r="G680" s="14">
        <f t="shared" si="10"/>
        <v>0</v>
      </c>
      <c r="H680" s="23" t="s">
        <v>8436</v>
      </c>
      <c r="I680" s="5" t="s">
        <v>8437</v>
      </c>
      <c r="J680" s="5" t="s">
        <v>8438</v>
      </c>
    </row>
    <row r="681">
      <c r="A681" s="5" t="s">
        <v>7642</v>
      </c>
      <c r="B681" s="6">
        <v>1998.0</v>
      </c>
      <c r="C681" s="6">
        <v>33.0</v>
      </c>
      <c r="D681" s="14">
        <v>0.29</v>
      </c>
      <c r="E681" s="5">
        <v>1.0</v>
      </c>
      <c r="F681" s="10" t="s">
        <v>2766</v>
      </c>
      <c r="G681" s="14">
        <f t="shared" si="10"/>
        <v>0</v>
      </c>
      <c r="H681" s="23" t="s">
        <v>8439</v>
      </c>
      <c r="I681" s="5" t="s">
        <v>8440</v>
      </c>
      <c r="J681" s="5" t="s">
        <v>8441</v>
      </c>
    </row>
    <row r="682">
      <c r="A682" s="5" t="s">
        <v>7448</v>
      </c>
      <c r="B682" s="6">
        <v>1998.0</v>
      </c>
      <c r="C682" s="6">
        <v>50.0</v>
      </c>
      <c r="D682" s="14">
        <v>0.35</v>
      </c>
      <c r="E682" s="5">
        <v>1.0</v>
      </c>
      <c r="F682" s="10" t="s">
        <v>2787</v>
      </c>
      <c r="G682" s="14">
        <f t="shared" si="10"/>
        <v>0</v>
      </c>
      <c r="H682" s="23" t="s">
        <v>8442</v>
      </c>
      <c r="I682" s="5" t="s">
        <v>8443</v>
      </c>
      <c r="J682" s="5" t="s">
        <v>8444</v>
      </c>
    </row>
    <row r="683">
      <c r="A683" s="5" t="s">
        <v>7369</v>
      </c>
      <c r="B683" s="6">
        <v>1998.0</v>
      </c>
      <c r="C683" s="6">
        <v>110.0</v>
      </c>
      <c r="D683" s="14">
        <v>0.3</v>
      </c>
      <c r="E683" s="5">
        <v>1.0</v>
      </c>
      <c r="F683" s="10" t="s">
        <v>2766</v>
      </c>
      <c r="G683" s="14">
        <f t="shared" si="10"/>
        <v>0</v>
      </c>
      <c r="H683" s="23" t="s">
        <v>8445</v>
      </c>
      <c r="I683" s="5" t="s">
        <v>8446</v>
      </c>
      <c r="J683" s="5" t="s">
        <v>8447</v>
      </c>
    </row>
    <row r="684">
      <c r="A684" s="5" t="s">
        <v>7873</v>
      </c>
      <c r="B684" s="6">
        <v>1998.0</v>
      </c>
      <c r="C684" s="6">
        <v>125.0</v>
      </c>
      <c r="D684" s="14">
        <v>0.3</v>
      </c>
      <c r="E684" s="5">
        <v>1.0</v>
      </c>
      <c r="F684" s="10" t="s">
        <v>2797</v>
      </c>
      <c r="G684" s="14">
        <f t="shared" si="10"/>
        <v>0</v>
      </c>
      <c r="H684" s="23" t="s">
        <v>8448</v>
      </c>
      <c r="I684" s="5" t="s">
        <v>8449</v>
      </c>
      <c r="J684" s="5" t="s">
        <v>8450</v>
      </c>
    </row>
    <row r="685">
      <c r="A685" s="5" t="s">
        <v>7292</v>
      </c>
      <c r="B685" s="6">
        <v>1998.0</v>
      </c>
      <c r="C685" s="6">
        <v>145.0</v>
      </c>
      <c r="D685" s="14">
        <v>0.3</v>
      </c>
      <c r="E685" s="5">
        <v>1.0</v>
      </c>
      <c r="F685" s="10" t="s">
        <v>2766</v>
      </c>
      <c r="G685" s="14">
        <f t="shared" si="10"/>
        <v>0</v>
      </c>
      <c r="H685" s="23" t="s">
        <v>8451</v>
      </c>
      <c r="I685" s="5" t="s">
        <v>8452</v>
      </c>
      <c r="J685" s="5" t="s">
        <v>8453</v>
      </c>
    </row>
    <row r="686">
      <c r="A686" s="5" t="s">
        <v>7590</v>
      </c>
      <c r="B686" s="6">
        <v>1998.0</v>
      </c>
      <c r="C686" s="6">
        <v>166.0</v>
      </c>
      <c r="D686" s="14">
        <v>0.28</v>
      </c>
      <c r="E686" s="5">
        <v>1.0</v>
      </c>
      <c r="F686" s="10" t="s">
        <v>2766</v>
      </c>
      <c r="G686" s="14">
        <f t="shared" si="10"/>
        <v>0</v>
      </c>
      <c r="H686" s="23" t="s">
        <v>8454</v>
      </c>
      <c r="I686" s="5" t="s">
        <v>8455</v>
      </c>
      <c r="J686" s="5" t="s">
        <v>8456</v>
      </c>
    </row>
    <row r="687">
      <c r="A687" s="5" t="s">
        <v>7851</v>
      </c>
      <c r="B687" s="6">
        <v>1998.0</v>
      </c>
      <c r="C687" s="6">
        <v>175.0</v>
      </c>
      <c r="D687" s="14">
        <v>0.3</v>
      </c>
      <c r="E687" s="5">
        <v>1.0</v>
      </c>
      <c r="F687" s="10" t="s">
        <v>2766</v>
      </c>
      <c r="G687" s="14">
        <f t="shared" si="10"/>
        <v>0</v>
      </c>
      <c r="H687" s="23" t="s">
        <v>8457</v>
      </c>
      <c r="I687" s="5" t="s">
        <v>8458</v>
      </c>
      <c r="J687" s="5" t="s">
        <v>8459</v>
      </c>
    </row>
    <row r="688">
      <c r="A688" s="5" t="s">
        <v>7239</v>
      </c>
      <c r="B688" s="6">
        <v>1998.0</v>
      </c>
      <c r="C688" s="6">
        <v>300.0</v>
      </c>
      <c r="D688" s="14">
        <v>0.5</v>
      </c>
      <c r="E688" s="5">
        <v>1.0</v>
      </c>
      <c r="F688" s="10" t="s">
        <v>2544</v>
      </c>
      <c r="G688" s="14">
        <f t="shared" si="10"/>
        <v>0</v>
      </c>
      <c r="H688" s="23" t="s">
        <v>8460</v>
      </c>
      <c r="I688" s="5" t="s">
        <v>8461</v>
      </c>
      <c r="J688" s="5" t="s">
        <v>8462</v>
      </c>
    </row>
    <row r="689">
      <c r="A689" s="5" t="s">
        <v>7728</v>
      </c>
      <c r="B689" s="6">
        <v>1998.0</v>
      </c>
      <c r="C689" s="6">
        <v>307.0</v>
      </c>
      <c r="D689" s="14">
        <v>0.4</v>
      </c>
      <c r="E689" s="5">
        <v>1.0</v>
      </c>
      <c r="F689" s="10" t="s">
        <v>2766</v>
      </c>
      <c r="G689" s="14">
        <f t="shared" si="10"/>
        <v>0</v>
      </c>
      <c r="H689" s="23" t="s">
        <v>8463</v>
      </c>
      <c r="I689" s="5" t="s">
        <v>8464</v>
      </c>
      <c r="J689" s="5" t="s">
        <v>8465</v>
      </c>
    </row>
    <row r="690">
      <c r="A690" s="5" t="s">
        <v>7374</v>
      </c>
      <c r="B690" s="6">
        <v>1998.0</v>
      </c>
      <c r="C690" s="6">
        <v>316.0</v>
      </c>
      <c r="D690" s="14">
        <v>0.35</v>
      </c>
      <c r="E690" s="5">
        <v>1.0</v>
      </c>
      <c r="F690" s="10" t="s">
        <v>2787</v>
      </c>
      <c r="G690" s="14">
        <f t="shared" si="10"/>
        <v>0</v>
      </c>
      <c r="H690" s="23" t="s">
        <v>8466</v>
      </c>
      <c r="I690" s="5" t="s">
        <v>8467</v>
      </c>
      <c r="J690" s="5" t="s">
        <v>8468</v>
      </c>
    </row>
    <row r="691">
      <c r="A691" s="5" t="s">
        <v>7359</v>
      </c>
      <c r="B691" s="6">
        <v>1998.0</v>
      </c>
      <c r="C691" s="6">
        <v>317.0</v>
      </c>
      <c r="D691" s="14">
        <v>1.5</v>
      </c>
      <c r="E691" s="5">
        <v>1.0</v>
      </c>
      <c r="F691" s="10" t="s">
        <v>2766</v>
      </c>
      <c r="G691" s="14">
        <f t="shared" si="10"/>
        <v>0</v>
      </c>
      <c r="H691" s="23" t="s">
        <v>8469</v>
      </c>
      <c r="I691" s="5" t="s">
        <v>8470</v>
      </c>
      <c r="J691" s="5" t="s">
        <v>8471</v>
      </c>
    </row>
    <row r="692">
      <c r="A692" s="5" t="s">
        <v>8046</v>
      </c>
      <c r="B692" s="6">
        <v>1998.0</v>
      </c>
      <c r="C692" s="6">
        <v>323.0</v>
      </c>
      <c r="D692" s="14">
        <v>0.3</v>
      </c>
      <c r="E692" s="5">
        <v>1.0</v>
      </c>
      <c r="F692" s="10" t="s">
        <v>2766</v>
      </c>
      <c r="G692" s="14">
        <f t="shared" si="10"/>
        <v>0</v>
      </c>
      <c r="H692" s="23" t="s">
        <v>8472</v>
      </c>
      <c r="I692" s="5" t="s">
        <v>8473</v>
      </c>
      <c r="J692" s="5" t="s">
        <v>8474</v>
      </c>
    </row>
    <row r="693">
      <c r="A693" s="5" t="s">
        <v>7256</v>
      </c>
      <c r="B693" s="6">
        <v>1998.0</v>
      </c>
      <c r="C693" s="6">
        <v>325.0</v>
      </c>
      <c r="D693" s="14">
        <v>0.65</v>
      </c>
      <c r="E693" s="5">
        <v>1.0</v>
      </c>
      <c r="F693" s="10" t="s">
        <v>2797</v>
      </c>
      <c r="G693" s="14">
        <f t="shared" si="10"/>
        <v>0</v>
      </c>
      <c r="H693" s="23" t="s">
        <v>8475</v>
      </c>
      <c r="I693" s="5" t="s">
        <v>8476</v>
      </c>
      <c r="J693" s="5" t="s">
        <v>8477</v>
      </c>
    </row>
    <row r="694">
      <c r="A694" s="5" t="s">
        <v>7678</v>
      </c>
      <c r="B694" s="6">
        <v>1998.0</v>
      </c>
      <c r="C694" s="6">
        <v>331.0</v>
      </c>
      <c r="D694" s="14">
        <v>0.3</v>
      </c>
      <c r="E694" s="5">
        <v>1.0</v>
      </c>
      <c r="F694" s="10" t="s">
        <v>2544</v>
      </c>
      <c r="G694" s="14">
        <f t="shared" si="10"/>
        <v>0</v>
      </c>
      <c r="H694" s="23" t="s">
        <v>8478</v>
      </c>
      <c r="I694" s="5" t="s">
        <v>8479</v>
      </c>
      <c r="J694" s="5" t="s">
        <v>8480</v>
      </c>
    </row>
    <row r="695">
      <c r="A695" s="5" t="s">
        <v>7653</v>
      </c>
      <c r="B695" s="6">
        <v>1998.0</v>
      </c>
      <c r="C695" s="6">
        <v>332.0</v>
      </c>
      <c r="D695" s="14">
        <v>0.3</v>
      </c>
      <c r="E695" s="5">
        <v>1.0</v>
      </c>
      <c r="F695" s="10" t="s">
        <v>2787</v>
      </c>
      <c r="G695" s="14">
        <f t="shared" si="10"/>
        <v>0</v>
      </c>
      <c r="H695" s="23" t="s">
        <v>8481</v>
      </c>
      <c r="I695" s="5" t="s">
        <v>8482</v>
      </c>
      <c r="J695" s="5" t="s">
        <v>8483</v>
      </c>
    </row>
    <row r="696">
      <c r="A696" s="5" t="s">
        <v>8148</v>
      </c>
      <c r="B696" s="6">
        <v>1998.0</v>
      </c>
      <c r="C696" s="6">
        <v>333.0</v>
      </c>
      <c r="D696" s="14">
        <v>0.3</v>
      </c>
      <c r="E696" s="5">
        <v>1.0</v>
      </c>
      <c r="F696" s="10" t="s">
        <v>2544</v>
      </c>
      <c r="G696" s="14">
        <f t="shared" si="10"/>
        <v>0</v>
      </c>
      <c r="H696" s="23" t="s">
        <v>8484</v>
      </c>
      <c r="I696" s="5" t="s">
        <v>8485</v>
      </c>
      <c r="J696" s="5" t="s">
        <v>8486</v>
      </c>
    </row>
    <row r="697">
      <c r="A697" s="5" t="s">
        <v>8336</v>
      </c>
      <c r="B697" s="6">
        <v>1998.0</v>
      </c>
      <c r="C697" s="6">
        <v>334.0</v>
      </c>
      <c r="D697" s="14">
        <v>0.43</v>
      </c>
      <c r="E697" s="5">
        <v>1.0</v>
      </c>
      <c r="F697" s="10" t="s">
        <v>2544</v>
      </c>
      <c r="G697" s="14">
        <f t="shared" si="10"/>
        <v>0</v>
      </c>
      <c r="H697" s="23" t="s">
        <v>8487</v>
      </c>
      <c r="I697" s="5" t="s">
        <v>8488</v>
      </c>
      <c r="J697" s="5" t="s">
        <v>8489</v>
      </c>
    </row>
    <row r="698">
      <c r="A698" s="5" t="s">
        <v>7744</v>
      </c>
      <c r="B698" s="6">
        <v>1998.0</v>
      </c>
      <c r="C698" s="6">
        <v>336.0</v>
      </c>
      <c r="D698" s="14">
        <v>0.3</v>
      </c>
      <c r="E698" s="5">
        <v>1.0</v>
      </c>
      <c r="F698" s="10" t="s">
        <v>2544</v>
      </c>
      <c r="G698" s="14">
        <f t="shared" si="10"/>
        <v>0</v>
      </c>
      <c r="H698" s="23" t="s">
        <v>8490</v>
      </c>
      <c r="I698" s="5" t="s">
        <v>8491</v>
      </c>
      <c r="J698" s="5" t="s">
        <v>8492</v>
      </c>
    </row>
    <row r="699">
      <c r="A699" s="5" t="s">
        <v>7475</v>
      </c>
      <c r="B699" s="6">
        <v>1998.0</v>
      </c>
      <c r="C699" s="6">
        <v>349.0</v>
      </c>
      <c r="D699" s="14">
        <v>0.3</v>
      </c>
      <c r="E699" s="5">
        <v>1.0</v>
      </c>
      <c r="F699" s="10" t="s">
        <v>2869</v>
      </c>
      <c r="G699" s="14">
        <f t="shared" si="10"/>
        <v>0</v>
      </c>
      <c r="H699" s="23" t="s">
        <v>8493</v>
      </c>
      <c r="I699" s="5" t="s">
        <v>8494</v>
      </c>
      <c r="J699" s="5" t="s">
        <v>8495</v>
      </c>
    </row>
    <row r="700">
      <c r="A700" s="5" t="s">
        <v>7364</v>
      </c>
      <c r="B700" s="6">
        <v>1998.0</v>
      </c>
      <c r="C700" s="6">
        <v>356.0</v>
      </c>
      <c r="D700" s="14">
        <v>0.25</v>
      </c>
      <c r="E700" s="5">
        <v>1.0</v>
      </c>
      <c r="F700" s="10" t="s">
        <v>2544</v>
      </c>
      <c r="G700" s="14">
        <f t="shared" si="10"/>
        <v>0</v>
      </c>
      <c r="H700" s="23" t="s">
        <v>8496</v>
      </c>
      <c r="I700" s="5" t="s">
        <v>8497</v>
      </c>
      <c r="J700" s="5" t="s">
        <v>8498</v>
      </c>
    </row>
    <row r="701">
      <c r="A701" s="5" t="s">
        <v>7337</v>
      </c>
      <c r="B701" s="6">
        <v>1998.0</v>
      </c>
      <c r="C701" s="6">
        <v>374.0</v>
      </c>
      <c r="D701" s="14">
        <v>0.28</v>
      </c>
      <c r="E701" s="5">
        <v>1.0</v>
      </c>
      <c r="F701" s="10" t="s">
        <v>2544</v>
      </c>
      <c r="G701" s="14">
        <f t="shared" si="10"/>
        <v>0</v>
      </c>
      <c r="H701" s="23" t="s">
        <v>8499</v>
      </c>
      <c r="I701" s="5" t="s">
        <v>8500</v>
      </c>
      <c r="J701" s="5" t="s">
        <v>8501</v>
      </c>
    </row>
    <row r="702">
      <c r="A702" s="5" t="s">
        <v>8039</v>
      </c>
      <c r="B702" s="6">
        <v>1998.0</v>
      </c>
      <c r="C702" s="6">
        <v>384.0</v>
      </c>
      <c r="D702" s="14">
        <v>0.28</v>
      </c>
      <c r="E702" s="5">
        <v>1.0</v>
      </c>
      <c r="F702" s="10" t="s">
        <v>2544</v>
      </c>
      <c r="G702" s="14">
        <f t="shared" si="10"/>
        <v>0</v>
      </c>
      <c r="H702" s="23" t="s">
        <v>8502</v>
      </c>
      <c r="I702" s="5" t="s">
        <v>8503</v>
      </c>
      <c r="J702" s="5" t="s">
        <v>8504</v>
      </c>
    </row>
    <row r="703">
      <c r="A703" s="5" t="s">
        <v>7085</v>
      </c>
      <c r="B703" s="6">
        <v>1998.0</v>
      </c>
      <c r="C703" s="6">
        <v>399.0</v>
      </c>
      <c r="D703" s="14">
        <v>0.3</v>
      </c>
      <c r="E703" s="5">
        <v>1.0</v>
      </c>
      <c r="F703" s="10" t="s">
        <v>2544</v>
      </c>
      <c r="G703" s="14">
        <f t="shared" si="10"/>
        <v>0</v>
      </c>
      <c r="H703" s="23" t="s">
        <v>8505</v>
      </c>
      <c r="I703" s="5" t="s">
        <v>8506</v>
      </c>
      <c r="J703" s="5" t="s">
        <v>8507</v>
      </c>
    </row>
    <row r="704">
      <c r="A704" s="5" t="s">
        <v>8508</v>
      </c>
      <c r="B704" s="6">
        <v>1998.0</v>
      </c>
      <c r="C704" s="6">
        <v>504.0</v>
      </c>
      <c r="D704" s="14">
        <v>1.25</v>
      </c>
      <c r="E704" s="5">
        <v>1.0</v>
      </c>
      <c r="F704" s="10" t="s">
        <v>2797</v>
      </c>
      <c r="G704" s="14">
        <f t="shared" si="10"/>
        <v>0</v>
      </c>
      <c r="H704" s="23" t="s">
        <v>8509</v>
      </c>
      <c r="I704" s="5" t="s">
        <v>8510</v>
      </c>
      <c r="J704" s="5" t="s">
        <v>8511</v>
      </c>
    </row>
    <row r="705">
      <c r="A705" s="5" t="s">
        <v>7239</v>
      </c>
      <c r="B705" s="6">
        <v>1999.0</v>
      </c>
      <c r="C705" s="6">
        <v>1.0</v>
      </c>
      <c r="D705" s="14">
        <v>0.75</v>
      </c>
      <c r="E705" s="5">
        <v>1.0</v>
      </c>
      <c r="F705" s="10" t="s">
        <v>2843</v>
      </c>
      <c r="G705" s="14">
        <f t="shared" si="10"/>
        <v>0</v>
      </c>
      <c r="H705" s="23" t="s">
        <v>8512</v>
      </c>
      <c r="I705" s="5" t="s">
        <v>8513</v>
      </c>
      <c r="J705" s="5" t="s">
        <v>8514</v>
      </c>
    </row>
    <row r="706">
      <c r="A706" s="5" t="s">
        <v>7374</v>
      </c>
      <c r="B706" s="6">
        <v>1999.0</v>
      </c>
      <c r="C706" s="6">
        <v>9.0</v>
      </c>
      <c r="D706" s="14">
        <v>0.23</v>
      </c>
      <c r="E706" s="5">
        <v>1.0</v>
      </c>
      <c r="F706" s="10" t="s">
        <v>2843</v>
      </c>
      <c r="G706" s="14">
        <f t="shared" si="10"/>
        <v>0</v>
      </c>
      <c r="H706" s="23" t="s">
        <v>8515</v>
      </c>
      <c r="I706" s="5" t="s">
        <v>8516</v>
      </c>
      <c r="J706" s="5" t="s">
        <v>8517</v>
      </c>
    </row>
    <row r="707">
      <c r="A707" s="5" t="s">
        <v>7873</v>
      </c>
      <c r="B707" s="6">
        <v>1999.0</v>
      </c>
      <c r="C707" s="6">
        <v>15.0</v>
      </c>
      <c r="D707" s="14">
        <v>0.2</v>
      </c>
      <c r="E707" s="5">
        <v>1.0</v>
      </c>
      <c r="F707" s="10" t="s">
        <v>2843</v>
      </c>
      <c r="G707" s="14">
        <f t="shared" si="10"/>
        <v>0</v>
      </c>
      <c r="H707" s="23" t="s">
        <v>8518</v>
      </c>
      <c r="I707" s="5" t="s">
        <v>8519</v>
      </c>
      <c r="J707" s="5" t="s">
        <v>8520</v>
      </c>
    </row>
    <row r="708">
      <c r="A708" s="5" t="s">
        <v>7178</v>
      </c>
      <c r="B708" s="6">
        <v>1999.0</v>
      </c>
      <c r="C708" s="6">
        <v>18.0</v>
      </c>
      <c r="D708" s="14">
        <v>0.17</v>
      </c>
      <c r="E708" s="5">
        <v>1.0</v>
      </c>
      <c r="F708" s="10" t="s">
        <v>2869</v>
      </c>
      <c r="G708" s="14">
        <f t="shared" si="10"/>
        <v>0</v>
      </c>
      <c r="H708" s="23" t="s">
        <v>8521</v>
      </c>
      <c r="I708" s="5" t="s">
        <v>8522</v>
      </c>
      <c r="J708" s="5" t="s">
        <v>8523</v>
      </c>
    </row>
    <row r="709">
      <c r="A709" s="5" t="s">
        <v>7688</v>
      </c>
      <c r="B709" s="6">
        <v>1999.0</v>
      </c>
      <c r="C709" s="6">
        <v>50.0</v>
      </c>
      <c r="D709" s="14">
        <v>0.2</v>
      </c>
      <c r="E709" s="5">
        <v>1.0</v>
      </c>
      <c r="F709" s="10" t="s">
        <v>2869</v>
      </c>
      <c r="G709" s="14">
        <f t="shared" si="10"/>
        <v>0</v>
      </c>
      <c r="H709" s="23" t="s">
        <v>8524</v>
      </c>
      <c r="I709" s="5" t="s">
        <v>8525</v>
      </c>
      <c r="J709" s="5" t="s">
        <v>8526</v>
      </c>
    </row>
    <row r="710">
      <c r="A710" s="5" t="s">
        <v>8046</v>
      </c>
      <c r="B710" s="6">
        <v>1999.0</v>
      </c>
      <c r="C710" s="6">
        <v>52.0</v>
      </c>
      <c r="D710" s="14">
        <v>0.17</v>
      </c>
      <c r="E710" s="5">
        <v>1.0</v>
      </c>
      <c r="F710" s="10" t="s">
        <v>2843</v>
      </c>
      <c r="G710" s="14">
        <f t="shared" si="10"/>
        <v>0</v>
      </c>
      <c r="H710" s="23" t="s">
        <v>8527</v>
      </c>
      <c r="I710" s="5" t="s">
        <v>8528</v>
      </c>
      <c r="J710" s="5" t="s">
        <v>8529</v>
      </c>
    </row>
    <row r="711">
      <c r="A711" s="5" t="s">
        <v>7590</v>
      </c>
      <c r="B711" s="6">
        <v>1999.0</v>
      </c>
      <c r="C711" s="6">
        <v>55.0</v>
      </c>
      <c r="D711" s="14">
        <v>0.2</v>
      </c>
      <c r="E711" s="5">
        <v>1.0</v>
      </c>
      <c r="F711" s="10" t="s">
        <v>2843</v>
      </c>
      <c r="G711" s="14">
        <f t="shared" si="10"/>
        <v>0</v>
      </c>
      <c r="H711" s="23" t="s">
        <v>8530</v>
      </c>
      <c r="I711" s="5" t="s">
        <v>8531</v>
      </c>
      <c r="J711" s="5" t="s">
        <v>8532</v>
      </c>
    </row>
    <row r="712">
      <c r="A712" s="5" t="s">
        <v>7728</v>
      </c>
      <c r="B712" s="6">
        <v>1999.0</v>
      </c>
      <c r="C712" s="6">
        <v>66.0</v>
      </c>
      <c r="D712" s="14">
        <v>0.25</v>
      </c>
      <c r="E712" s="5">
        <v>1.0</v>
      </c>
      <c r="F712" s="10" t="s">
        <v>2843</v>
      </c>
      <c r="G712" s="14">
        <f t="shared" si="10"/>
        <v>0</v>
      </c>
      <c r="H712" s="23" t="s">
        <v>8533</v>
      </c>
      <c r="I712" s="5" t="s">
        <v>8534</v>
      </c>
      <c r="J712" s="5" t="s">
        <v>8535</v>
      </c>
    </row>
    <row r="713">
      <c r="A713" s="5" t="s">
        <v>7851</v>
      </c>
      <c r="B713" s="6">
        <v>1999.0</v>
      </c>
      <c r="C713" s="6">
        <v>68.0</v>
      </c>
      <c r="D713" s="14">
        <v>0.21</v>
      </c>
      <c r="E713" s="5">
        <v>1.0</v>
      </c>
      <c r="F713" s="10" t="s">
        <v>2843</v>
      </c>
      <c r="G713" s="14">
        <f t="shared" si="10"/>
        <v>0</v>
      </c>
      <c r="H713" s="23" t="s">
        <v>8536</v>
      </c>
      <c r="I713" s="5" t="s">
        <v>8537</v>
      </c>
      <c r="J713" s="5" t="s">
        <v>8538</v>
      </c>
    </row>
    <row r="714">
      <c r="A714" s="5" t="s">
        <v>7256</v>
      </c>
      <c r="B714" s="6">
        <v>1999.0</v>
      </c>
      <c r="C714" s="6">
        <v>70.0</v>
      </c>
      <c r="D714" s="14">
        <v>1.0</v>
      </c>
      <c r="E714" s="5">
        <v>1.0</v>
      </c>
      <c r="F714" s="10" t="s">
        <v>2843</v>
      </c>
      <c r="G714" s="14">
        <f t="shared" si="10"/>
        <v>0</v>
      </c>
      <c r="H714" s="23" t="s">
        <v>8539</v>
      </c>
      <c r="I714" s="5" t="s">
        <v>8540</v>
      </c>
      <c r="J714" s="5" t="s">
        <v>8541</v>
      </c>
    </row>
    <row r="715">
      <c r="A715" s="5" t="s">
        <v>7369</v>
      </c>
      <c r="B715" s="6">
        <v>1999.0</v>
      </c>
      <c r="C715" s="6">
        <v>80.0</v>
      </c>
      <c r="D715" s="14">
        <v>0.23</v>
      </c>
      <c r="E715" s="5">
        <v>1.0</v>
      </c>
      <c r="F715" s="10" t="s">
        <v>2869</v>
      </c>
      <c r="G715" s="14">
        <f t="shared" si="10"/>
        <v>0</v>
      </c>
      <c r="H715" s="23" t="s">
        <v>8542</v>
      </c>
      <c r="I715" s="5" t="s">
        <v>8543</v>
      </c>
      <c r="J715" s="5" t="s">
        <v>8544</v>
      </c>
    </row>
    <row r="716">
      <c r="A716" s="5" t="s">
        <v>7678</v>
      </c>
      <c r="B716" s="6">
        <v>1999.0</v>
      </c>
      <c r="C716" s="6">
        <v>93.0</v>
      </c>
      <c r="D716" s="14">
        <v>0.15</v>
      </c>
      <c r="E716" s="5">
        <v>1.0</v>
      </c>
      <c r="F716" s="9" t="s">
        <v>1975</v>
      </c>
      <c r="G716" s="14">
        <f t="shared" si="10"/>
        <v>0</v>
      </c>
      <c r="H716" s="23" t="s">
        <v>8545</v>
      </c>
      <c r="I716" s="5" t="s">
        <v>8546</v>
      </c>
      <c r="J716" s="5" t="s">
        <v>8547</v>
      </c>
    </row>
    <row r="717">
      <c r="A717" s="5" t="s">
        <v>8072</v>
      </c>
      <c r="B717" s="6">
        <v>1999.0</v>
      </c>
      <c r="C717" s="6">
        <v>108.0</v>
      </c>
      <c r="D717" s="14">
        <v>0.18</v>
      </c>
      <c r="E717" s="5">
        <v>1.0</v>
      </c>
      <c r="F717" s="10" t="s">
        <v>2869</v>
      </c>
      <c r="G717" s="14">
        <f t="shared" si="10"/>
        <v>0</v>
      </c>
      <c r="H717" s="23" t="s">
        <v>8548</v>
      </c>
      <c r="I717" s="5" t="s">
        <v>8549</v>
      </c>
      <c r="J717" s="5" t="s">
        <v>8550</v>
      </c>
    </row>
    <row r="718">
      <c r="A718" s="5" t="s">
        <v>7470</v>
      </c>
      <c r="B718" s="6">
        <v>1999.0</v>
      </c>
      <c r="C718" s="6">
        <v>120.0</v>
      </c>
      <c r="D718" s="14">
        <v>0.17</v>
      </c>
      <c r="E718" s="5">
        <v>1.0</v>
      </c>
      <c r="F718" s="10" t="s">
        <v>2853</v>
      </c>
      <c r="G718" s="14">
        <f t="shared" si="10"/>
        <v>0</v>
      </c>
      <c r="H718" s="23" t="s">
        <v>8551</v>
      </c>
      <c r="I718" s="5" t="s">
        <v>8552</v>
      </c>
      <c r="J718" s="5" t="s">
        <v>8553</v>
      </c>
    </row>
    <row r="719">
      <c r="A719" s="5" t="s">
        <v>8332</v>
      </c>
      <c r="B719" s="6">
        <v>1999.0</v>
      </c>
      <c r="C719" s="6">
        <v>125.0</v>
      </c>
      <c r="D719" s="14">
        <v>0.17</v>
      </c>
      <c r="E719" s="5">
        <v>1.0</v>
      </c>
      <c r="F719" s="10" t="s">
        <v>2869</v>
      </c>
      <c r="G719" s="14">
        <f t="shared" si="10"/>
        <v>0</v>
      </c>
      <c r="H719" s="23" t="s">
        <v>8554</v>
      </c>
      <c r="I719" s="5" t="s">
        <v>8555</v>
      </c>
      <c r="J719" s="5" t="s">
        <v>8556</v>
      </c>
    </row>
    <row r="720">
      <c r="A720" s="5" t="s">
        <v>7475</v>
      </c>
      <c r="B720" s="6">
        <v>1999.0</v>
      </c>
      <c r="C720" s="6">
        <v>139.0</v>
      </c>
      <c r="D720" s="14">
        <v>0.28</v>
      </c>
      <c r="E720" s="5">
        <v>1.0</v>
      </c>
      <c r="F720" s="10" t="s">
        <v>2869</v>
      </c>
      <c r="G720" s="14">
        <f t="shared" si="10"/>
        <v>0</v>
      </c>
      <c r="H720" s="23" t="s">
        <v>8557</v>
      </c>
      <c r="I720" s="5" t="s">
        <v>8558</v>
      </c>
      <c r="J720" s="5" t="s">
        <v>8559</v>
      </c>
    </row>
    <row r="721">
      <c r="A721" s="5" t="s">
        <v>7642</v>
      </c>
      <c r="B721" s="6">
        <v>1999.0</v>
      </c>
      <c r="C721" s="6">
        <v>152.0</v>
      </c>
      <c r="D721" s="14">
        <v>0.22</v>
      </c>
      <c r="E721" s="5">
        <v>1.0</v>
      </c>
      <c r="F721" s="10" t="s">
        <v>2843</v>
      </c>
      <c r="G721" s="14">
        <f t="shared" si="10"/>
        <v>0</v>
      </c>
      <c r="H721" s="23" t="s">
        <v>8560</v>
      </c>
      <c r="I721" s="5" t="s">
        <v>8561</v>
      </c>
      <c r="J721" s="5" t="s">
        <v>8562</v>
      </c>
    </row>
    <row r="722">
      <c r="A722" s="5" t="s">
        <v>7282</v>
      </c>
      <c r="B722" s="6">
        <v>1999.0</v>
      </c>
      <c r="C722" s="6">
        <v>153.0</v>
      </c>
      <c r="D722" s="14">
        <v>0.17</v>
      </c>
      <c r="E722" s="5">
        <v>1.0</v>
      </c>
      <c r="F722" s="10" t="s">
        <v>2869</v>
      </c>
      <c r="G722" s="14">
        <f t="shared" si="10"/>
        <v>0</v>
      </c>
      <c r="H722" s="23" t="s">
        <v>8563</v>
      </c>
      <c r="I722" s="5" t="s">
        <v>8564</v>
      </c>
      <c r="J722" s="5" t="s">
        <v>8565</v>
      </c>
    </row>
    <row r="723">
      <c r="A723" s="5" t="s">
        <v>8336</v>
      </c>
      <c r="B723" s="6">
        <v>1999.0</v>
      </c>
      <c r="C723" s="6">
        <v>195.0</v>
      </c>
      <c r="D723" s="14">
        <v>0.2</v>
      </c>
      <c r="E723" s="5">
        <v>1.0</v>
      </c>
      <c r="F723" s="10" t="s">
        <v>2869</v>
      </c>
      <c r="G723" s="14">
        <f t="shared" si="10"/>
        <v>0</v>
      </c>
      <c r="H723" s="23" t="s">
        <v>8566</v>
      </c>
      <c r="I723" s="5" t="s">
        <v>8567</v>
      </c>
      <c r="J723" s="5" t="s">
        <v>8568</v>
      </c>
    </row>
    <row r="724">
      <c r="A724" s="5" t="s">
        <v>7231</v>
      </c>
      <c r="B724" s="6">
        <v>1999.0</v>
      </c>
      <c r="C724" s="6">
        <v>254.0</v>
      </c>
      <c r="D724" s="14">
        <v>0.2</v>
      </c>
      <c r="E724" s="20"/>
      <c r="F724" s="17"/>
      <c r="G724" s="14">
        <f t="shared" si="10"/>
        <v>0.2</v>
      </c>
      <c r="H724" s="23" t="s">
        <v>8569</v>
      </c>
      <c r="I724" s="5" t="s">
        <v>8570</v>
      </c>
      <c r="J724" s="5" t="s">
        <v>8571</v>
      </c>
    </row>
    <row r="725">
      <c r="A725" s="5" t="s">
        <v>7364</v>
      </c>
      <c r="B725" s="6">
        <v>1999.0</v>
      </c>
      <c r="C725" s="6">
        <v>282.0</v>
      </c>
      <c r="D725" s="14">
        <v>0.2</v>
      </c>
      <c r="E725" s="5">
        <v>1.0</v>
      </c>
      <c r="F725" s="10" t="s">
        <v>2869</v>
      </c>
      <c r="G725" s="14">
        <f t="shared" si="10"/>
        <v>0</v>
      </c>
      <c r="H725" s="23" t="s">
        <v>8572</v>
      </c>
      <c r="I725" s="5" t="s">
        <v>8573</v>
      </c>
      <c r="J725" s="5" t="s">
        <v>8574</v>
      </c>
    </row>
    <row r="726">
      <c r="A726" s="5" t="s">
        <v>7744</v>
      </c>
      <c r="B726" s="6">
        <v>1999.0</v>
      </c>
      <c r="C726" s="6">
        <v>283.0</v>
      </c>
      <c r="D726" s="14">
        <v>0.2</v>
      </c>
      <c r="E726" s="5">
        <v>1.0</v>
      </c>
      <c r="F726" s="10" t="s">
        <v>2869</v>
      </c>
      <c r="G726" s="14">
        <f t="shared" si="10"/>
        <v>0</v>
      </c>
      <c r="H726" s="23" t="s">
        <v>8575</v>
      </c>
      <c r="I726" s="5" t="s">
        <v>8576</v>
      </c>
      <c r="J726" s="5" t="s">
        <v>8577</v>
      </c>
    </row>
    <row r="727">
      <c r="A727" s="5" t="s">
        <v>8508</v>
      </c>
      <c r="B727" s="6">
        <v>1999.0</v>
      </c>
      <c r="C727" s="6">
        <v>300.0</v>
      </c>
      <c r="D727" s="14">
        <v>0.45</v>
      </c>
      <c r="E727" s="20"/>
      <c r="F727" s="17"/>
      <c r="G727" s="14">
        <f t="shared" si="10"/>
        <v>0.45</v>
      </c>
      <c r="H727" s="23" t="s">
        <v>8578</v>
      </c>
      <c r="I727" s="5" t="s">
        <v>8579</v>
      </c>
      <c r="J727" s="5" t="s">
        <v>8580</v>
      </c>
    </row>
    <row r="728">
      <c r="A728" s="5" t="s">
        <v>7448</v>
      </c>
      <c r="B728" s="6">
        <v>1999.0</v>
      </c>
      <c r="C728" s="6">
        <v>315.0</v>
      </c>
      <c r="D728" s="14">
        <v>0.25</v>
      </c>
      <c r="E728" s="5">
        <v>1.0</v>
      </c>
      <c r="F728" s="10" t="s">
        <v>2869</v>
      </c>
      <c r="G728" s="14">
        <f t="shared" si="10"/>
        <v>0</v>
      </c>
      <c r="H728" s="23" t="s">
        <v>8581</v>
      </c>
      <c r="I728" s="5" t="s">
        <v>8582</v>
      </c>
      <c r="J728" s="5" t="s">
        <v>8583</v>
      </c>
    </row>
    <row r="729">
      <c r="A729" s="5" t="s">
        <v>8148</v>
      </c>
      <c r="B729" s="6">
        <v>1999.0</v>
      </c>
      <c r="C729" s="6">
        <v>365.0</v>
      </c>
      <c r="D729" s="14">
        <v>0.12</v>
      </c>
      <c r="E729" s="5">
        <v>1.0</v>
      </c>
      <c r="F729" s="10" t="s">
        <v>2869</v>
      </c>
      <c r="G729" s="14">
        <f t="shared" si="10"/>
        <v>0</v>
      </c>
      <c r="H729" s="23" t="s">
        <v>8584</v>
      </c>
      <c r="I729" s="5" t="s">
        <v>8585</v>
      </c>
      <c r="J729" s="5" t="s">
        <v>8586</v>
      </c>
    </row>
    <row r="730">
      <c r="A730" s="5" t="s">
        <v>7653</v>
      </c>
      <c r="B730" s="6">
        <v>1999.0</v>
      </c>
      <c r="C730" s="6">
        <v>385.0</v>
      </c>
      <c r="D730" s="14">
        <v>0.17</v>
      </c>
      <c r="E730" s="5">
        <v>1.0</v>
      </c>
      <c r="F730" s="9" t="s">
        <v>1975</v>
      </c>
      <c r="G730" s="14">
        <f t="shared" si="10"/>
        <v>0</v>
      </c>
      <c r="H730" s="23" t="s">
        <v>8587</v>
      </c>
      <c r="I730" s="5" t="s">
        <v>8588</v>
      </c>
      <c r="J730" s="5" t="s">
        <v>8589</v>
      </c>
    </row>
    <row r="731">
      <c r="A731" s="5" t="s">
        <v>7359</v>
      </c>
      <c r="B731" s="6">
        <v>1999.0</v>
      </c>
      <c r="C731" s="6">
        <v>395.0</v>
      </c>
      <c r="D731" s="14">
        <v>1.5</v>
      </c>
      <c r="E731" s="20"/>
      <c r="F731" s="17"/>
      <c r="G731" s="14">
        <f t="shared" si="10"/>
        <v>1.5</v>
      </c>
      <c r="H731" s="23" t="s">
        <v>8590</v>
      </c>
      <c r="I731" s="5" t="s">
        <v>8591</v>
      </c>
      <c r="J731" s="5" t="s">
        <v>8592</v>
      </c>
    </row>
    <row r="732">
      <c r="A732" s="5" t="s">
        <v>8039</v>
      </c>
      <c r="B732" s="6">
        <v>1999.0</v>
      </c>
      <c r="C732" s="6">
        <v>420.0</v>
      </c>
      <c r="D732" s="14">
        <v>0.2</v>
      </c>
      <c r="E732" s="10">
        <v>1.0</v>
      </c>
      <c r="F732" s="10" t="s">
        <v>2869</v>
      </c>
      <c r="G732" s="14">
        <f t="shared" si="10"/>
        <v>0</v>
      </c>
      <c r="H732" s="23" t="s">
        <v>8593</v>
      </c>
      <c r="I732" s="5" t="s">
        <v>8594</v>
      </c>
      <c r="J732" s="5" t="s">
        <v>8595</v>
      </c>
    </row>
    <row r="733">
      <c r="A733" s="5" t="s">
        <v>7256</v>
      </c>
      <c r="B733" s="6">
        <v>2000.0</v>
      </c>
      <c r="C733" s="6">
        <v>1.0</v>
      </c>
      <c r="D733" s="14">
        <v>1.0</v>
      </c>
      <c r="E733" s="5">
        <v>1.0</v>
      </c>
      <c r="F733" s="10" t="s">
        <v>2910</v>
      </c>
      <c r="G733" s="14">
        <f t="shared" si="10"/>
        <v>0</v>
      </c>
      <c r="H733" s="23" t="s">
        <v>8596</v>
      </c>
      <c r="I733" s="5" t="s">
        <v>8597</v>
      </c>
      <c r="J733" s="5" t="s">
        <v>8598</v>
      </c>
    </row>
    <row r="734">
      <c r="A734" s="5" t="s">
        <v>7470</v>
      </c>
      <c r="B734" s="6">
        <v>2000.0</v>
      </c>
      <c r="C734" s="6">
        <v>5.0</v>
      </c>
      <c r="D734" s="14">
        <v>0.24</v>
      </c>
      <c r="E734" s="5">
        <v>1.0</v>
      </c>
      <c r="F734" s="10" t="s">
        <v>2903</v>
      </c>
      <c r="G734" s="14">
        <f t="shared" si="10"/>
        <v>0</v>
      </c>
      <c r="H734" s="23" t="s">
        <v>8599</v>
      </c>
      <c r="I734" s="5" t="s">
        <v>8600</v>
      </c>
      <c r="J734" s="5" t="s">
        <v>8601</v>
      </c>
    </row>
    <row r="735">
      <c r="A735" s="5" t="s">
        <v>7475</v>
      </c>
      <c r="B735" s="6">
        <v>2000.0</v>
      </c>
      <c r="C735" s="6">
        <v>31.0</v>
      </c>
      <c r="D735" s="14">
        <v>0.3</v>
      </c>
      <c r="E735" s="5">
        <v>1.0</v>
      </c>
      <c r="F735" s="10" t="s">
        <v>2903</v>
      </c>
      <c r="G735" s="14">
        <f t="shared" si="10"/>
        <v>0</v>
      </c>
      <c r="H735" s="23" t="s">
        <v>8602</v>
      </c>
      <c r="I735" s="5" t="s">
        <v>8603</v>
      </c>
      <c r="J735" s="5" t="s">
        <v>8604</v>
      </c>
    </row>
    <row r="736">
      <c r="A736" s="5" t="s">
        <v>7688</v>
      </c>
      <c r="B736" s="6">
        <v>2000.0</v>
      </c>
      <c r="C736" s="6">
        <v>40.0</v>
      </c>
      <c r="D736" s="14">
        <v>0.35</v>
      </c>
      <c r="E736" s="5">
        <v>1.0</v>
      </c>
      <c r="F736" s="9" t="s">
        <v>2182</v>
      </c>
      <c r="G736" s="14">
        <f t="shared" si="10"/>
        <v>0</v>
      </c>
      <c r="H736" s="23" t="s">
        <v>8605</v>
      </c>
      <c r="I736" s="5" t="s">
        <v>8606</v>
      </c>
      <c r="J736" s="5" t="s">
        <v>8607</v>
      </c>
    </row>
    <row r="737">
      <c r="A737" s="5" t="s">
        <v>7728</v>
      </c>
      <c r="B737" s="6">
        <v>2000.0</v>
      </c>
      <c r="C737" s="6">
        <v>50.0</v>
      </c>
      <c r="D737" s="14">
        <v>0.5</v>
      </c>
      <c r="E737" s="5">
        <v>1.0</v>
      </c>
      <c r="F737" s="9" t="s">
        <v>2182</v>
      </c>
      <c r="G737" s="14">
        <f t="shared" si="10"/>
        <v>0</v>
      </c>
      <c r="H737" s="23" t="s">
        <v>8608</v>
      </c>
      <c r="I737" s="5" t="s">
        <v>8609</v>
      </c>
      <c r="J737" s="5" t="s">
        <v>8610</v>
      </c>
    </row>
    <row r="738">
      <c r="A738" s="5" t="s">
        <v>7744</v>
      </c>
      <c r="B738" s="6">
        <v>2000.0</v>
      </c>
      <c r="C738" s="6">
        <v>66.0</v>
      </c>
      <c r="D738" s="14">
        <v>0.2</v>
      </c>
      <c r="E738" s="5">
        <v>1.0</v>
      </c>
      <c r="F738" s="10" t="s">
        <v>2903</v>
      </c>
      <c r="G738" s="14">
        <f t="shared" si="10"/>
        <v>0</v>
      </c>
      <c r="H738" s="23" t="s">
        <v>8611</v>
      </c>
      <c r="I738" s="5" t="s">
        <v>8612</v>
      </c>
      <c r="J738" s="5" t="s">
        <v>8613</v>
      </c>
    </row>
    <row r="739">
      <c r="A739" s="5" t="s">
        <v>8039</v>
      </c>
      <c r="B739" s="6">
        <v>2000.0</v>
      </c>
      <c r="C739" s="6">
        <v>93.0</v>
      </c>
      <c r="D739" s="14">
        <v>0.2</v>
      </c>
      <c r="E739" s="5">
        <v>1.0</v>
      </c>
      <c r="F739" s="10" t="s">
        <v>2869</v>
      </c>
      <c r="G739" s="14">
        <f t="shared" si="10"/>
        <v>0</v>
      </c>
      <c r="H739" s="23" t="s">
        <v>8614</v>
      </c>
      <c r="I739" s="5" t="s">
        <v>8615</v>
      </c>
      <c r="J739" s="5" t="s">
        <v>8616</v>
      </c>
    </row>
    <row r="740">
      <c r="A740" s="5" t="s">
        <v>8508</v>
      </c>
      <c r="B740" s="6">
        <v>2000.0</v>
      </c>
      <c r="C740" s="6">
        <v>100.0</v>
      </c>
      <c r="D740" s="14">
        <v>0.6</v>
      </c>
      <c r="E740" s="5">
        <v>1.0</v>
      </c>
      <c r="F740" s="10" t="s">
        <v>2903</v>
      </c>
      <c r="G740" s="14">
        <f t="shared" si="10"/>
        <v>0</v>
      </c>
      <c r="H740" s="23" t="s">
        <v>8617</v>
      </c>
      <c r="I740" s="5" t="s">
        <v>8618</v>
      </c>
      <c r="J740" s="5" t="s">
        <v>8619</v>
      </c>
    </row>
    <row r="741">
      <c r="A741" s="5" t="s">
        <v>7590</v>
      </c>
      <c r="B741" s="6">
        <v>2000.0</v>
      </c>
      <c r="C741" s="6">
        <v>105.0</v>
      </c>
      <c r="D741" s="14">
        <v>0.2</v>
      </c>
      <c r="E741" s="5">
        <v>1.0</v>
      </c>
      <c r="F741" s="10" t="s">
        <v>2903</v>
      </c>
      <c r="G741" s="14">
        <f t="shared" si="10"/>
        <v>0</v>
      </c>
      <c r="H741" s="23" t="s">
        <v>8620</v>
      </c>
      <c r="I741" s="5" t="s">
        <v>8621</v>
      </c>
      <c r="J741" s="5" t="s">
        <v>8622</v>
      </c>
    </row>
    <row r="742">
      <c r="A742" s="5" t="s">
        <v>7653</v>
      </c>
      <c r="B742" s="6">
        <v>2000.0</v>
      </c>
      <c r="C742" s="6">
        <v>120.0</v>
      </c>
      <c r="D742" s="14">
        <v>0.2</v>
      </c>
      <c r="E742" s="5">
        <v>1.0</v>
      </c>
      <c r="F742" s="10" t="s">
        <v>2903</v>
      </c>
      <c r="G742" s="14">
        <f t="shared" si="10"/>
        <v>0</v>
      </c>
      <c r="H742" s="23" t="s">
        <v>8623</v>
      </c>
      <c r="I742" s="5" t="s">
        <v>8624</v>
      </c>
      <c r="J742" s="5" t="s">
        <v>8625</v>
      </c>
    </row>
    <row r="743">
      <c r="A743" s="5" t="s">
        <v>8072</v>
      </c>
      <c r="B743" s="6">
        <v>2000.0</v>
      </c>
      <c r="C743" s="6">
        <v>129.0</v>
      </c>
      <c r="D743" s="14">
        <v>0.2</v>
      </c>
      <c r="E743" s="5">
        <v>1.0</v>
      </c>
      <c r="F743" s="10" t="s">
        <v>2903</v>
      </c>
      <c r="G743" s="14">
        <f t="shared" si="10"/>
        <v>0</v>
      </c>
      <c r="H743" s="23" t="s">
        <v>8626</v>
      </c>
      <c r="I743" s="5" t="s">
        <v>8627</v>
      </c>
      <c r="J743" s="5" t="s">
        <v>8628</v>
      </c>
    </row>
    <row r="744">
      <c r="A744" s="5" t="s">
        <v>7231</v>
      </c>
      <c r="B744" s="6">
        <v>2000.0</v>
      </c>
      <c r="C744" s="6">
        <v>131.0</v>
      </c>
      <c r="D744" s="14">
        <v>0.2</v>
      </c>
      <c r="E744" s="5">
        <v>1.0</v>
      </c>
      <c r="F744" s="10" t="s">
        <v>2903</v>
      </c>
      <c r="G744" s="14">
        <f t="shared" si="10"/>
        <v>0</v>
      </c>
      <c r="H744" s="23" t="s">
        <v>8629</v>
      </c>
      <c r="I744" s="5" t="s">
        <v>8630</v>
      </c>
      <c r="J744" s="5" t="s">
        <v>8631</v>
      </c>
    </row>
    <row r="745">
      <c r="A745" s="5" t="s">
        <v>7851</v>
      </c>
      <c r="B745" s="6">
        <v>2000.0</v>
      </c>
      <c r="C745" s="6">
        <v>165.0</v>
      </c>
      <c r="D745" s="14">
        <v>0.2</v>
      </c>
      <c r="E745" s="5">
        <v>1.0</v>
      </c>
      <c r="F745" s="10" t="s">
        <v>2903</v>
      </c>
      <c r="G745" s="14">
        <f t="shared" si="10"/>
        <v>0</v>
      </c>
      <c r="H745" s="23" t="s">
        <v>8632</v>
      </c>
      <c r="I745" s="5" t="s">
        <v>8633</v>
      </c>
      <c r="J745" s="5" t="s">
        <v>8634</v>
      </c>
    </row>
    <row r="746">
      <c r="A746" s="5" t="s">
        <v>7239</v>
      </c>
      <c r="B746" s="6">
        <v>2000.0</v>
      </c>
      <c r="C746" s="6">
        <v>170.0</v>
      </c>
      <c r="D746" s="14">
        <v>0.35</v>
      </c>
      <c r="E746" s="5">
        <v>1.0</v>
      </c>
      <c r="F746" s="10" t="s">
        <v>2903</v>
      </c>
      <c r="G746" s="14">
        <f t="shared" si="10"/>
        <v>0</v>
      </c>
      <c r="H746" s="23" t="s">
        <v>8635</v>
      </c>
      <c r="I746" s="5" t="s">
        <v>8636</v>
      </c>
      <c r="J746" s="5" t="s">
        <v>8637</v>
      </c>
    </row>
    <row r="747">
      <c r="A747" s="5" t="s">
        <v>8245</v>
      </c>
      <c r="B747" s="6">
        <v>2000.0</v>
      </c>
      <c r="C747" s="6">
        <v>178.0</v>
      </c>
      <c r="D747" s="14">
        <v>0.35</v>
      </c>
      <c r="E747" s="5">
        <v>1.0</v>
      </c>
      <c r="F747" s="10" t="s">
        <v>2903</v>
      </c>
      <c r="G747" s="14">
        <f t="shared" si="10"/>
        <v>0</v>
      </c>
      <c r="H747" s="23" t="s">
        <v>8638</v>
      </c>
      <c r="I747" s="5" t="s">
        <v>8639</v>
      </c>
      <c r="J747" s="5" t="s">
        <v>8640</v>
      </c>
    </row>
    <row r="748">
      <c r="A748" s="5" t="s">
        <v>7282</v>
      </c>
      <c r="B748" s="6">
        <v>2000.0</v>
      </c>
      <c r="C748" s="6">
        <v>190.0</v>
      </c>
      <c r="D748" s="14">
        <v>0.2</v>
      </c>
      <c r="E748" s="5">
        <v>1.0</v>
      </c>
      <c r="F748" s="10" t="s">
        <v>2903</v>
      </c>
      <c r="G748" s="14">
        <f t="shared" si="10"/>
        <v>0</v>
      </c>
      <c r="H748" s="23" t="s">
        <v>8641</v>
      </c>
      <c r="I748" s="5" t="s">
        <v>8642</v>
      </c>
      <c r="J748" s="5" t="s">
        <v>8643</v>
      </c>
    </row>
    <row r="749">
      <c r="A749" s="5" t="s">
        <v>7369</v>
      </c>
      <c r="B749" s="6">
        <v>2000.0</v>
      </c>
      <c r="C749" s="6">
        <v>200.0</v>
      </c>
      <c r="D749" s="14">
        <v>0.2</v>
      </c>
      <c r="E749" s="5">
        <v>1.0</v>
      </c>
      <c r="F749" s="10" t="s">
        <v>2903</v>
      </c>
      <c r="G749" s="14">
        <f t="shared" si="10"/>
        <v>0</v>
      </c>
      <c r="H749" s="23" t="s">
        <v>8644</v>
      </c>
      <c r="I749" s="5" t="s">
        <v>8645</v>
      </c>
      <c r="J749" s="5" t="s">
        <v>8646</v>
      </c>
    </row>
    <row r="750">
      <c r="A750" s="5" t="s">
        <v>7359</v>
      </c>
      <c r="B750" s="6">
        <v>2000.0</v>
      </c>
      <c r="C750" s="6">
        <v>250.0</v>
      </c>
      <c r="D750" s="14">
        <v>2.0</v>
      </c>
      <c r="E750" s="5">
        <v>1.0</v>
      </c>
      <c r="F750" s="9" t="s">
        <v>2275</v>
      </c>
      <c r="G750" s="14">
        <f t="shared" si="10"/>
        <v>0</v>
      </c>
      <c r="H750" s="23" t="s">
        <v>8647</v>
      </c>
      <c r="I750" s="5" t="s">
        <v>8648</v>
      </c>
      <c r="J750" s="5" t="s">
        <v>8649</v>
      </c>
    </row>
    <row r="751">
      <c r="A751" s="5" t="s">
        <v>7085</v>
      </c>
      <c r="B751" s="6">
        <v>2000.0</v>
      </c>
      <c r="C751" s="6">
        <v>251.0</v>
      </c>
      <c r="D751" s="14">
        <v>0.2</v>
      </c>
      <c r="E751" s="5">
        <v>1.0</v>
      </c>
      <c r="F751" s="10" t="s">
        <v>2787</v>
      </c>
      <c r="G751" s="14">
        <f t="shared" si="10"/>
        <v>0</v>
      </c>
      <c r="H751" s="23" t="s">
        <v>8650</v>
      </c>
      <c r="I751" s="5" t="s">
        <v>8651</v>
      </c>
      <c r="J751" s="5" t="s">
        <v>8652</v>
      </c>
    </row>
    <row r="752">
      <c r="A752" s="5" t="s">
        <v>7374</v>
      </c>
      <c r="B752" s="6">
        <v>2000.0</v>
      </c>
      <c r="C752" s="6">
        <v>271.0</v>
      </c>
      <c r="D752" s="14">
        <v>0.3</v>
      </c>
      <c r="E752" s="5">
        <v>1.0</v>
      </c>
      <c r="F752" s="10" t="s">
        <v>2787</v>
      </c>
      <c r="G752" s="14">
        <f t="shared" si="10"/>
        <v>0</v>
      </c>
      <c r="H752" s="23" t="s">
        <v>8653</v>
      </c>
      <c r="I752" s="5" t="s">
        <v>8654</v>
      </c>
      <c r="J752" s="5" t="s">
        <v>8655</v>
      </c>
    </row>
    <row r="753">
      <c r="A753" s="5" t="s">
        <v>8656</v>
      </c>
      <c r="B753" s="6">
        <v>2000.0</v>
      </c>
      <c r="C753" s="6">
        <v>275.0</v>
      </c>
      <c r="D753" s="14">
        <v>0.2</v>
      </c>
      <c r="E753" s="5">
        <v>1.0</v>
      </c>
      <c r="F753" s="10" t="s">
        <v>2947</v>
      </c>
      <c r="G753" s="14">
        <f t="shared" si="10"/>
        <v>0</v>
      </c>
      <c r="H753" s="23" t="s">
        <v>8657</v>
      </c>
      <c r="I753" s="5" t="s">
        <v>8658</v>
      </c>
      <c r="J753" s="5" t="s">
        <v>8659</v>
      </c>
    </row>
    <row r="754">
      <c r="A754" s="5" t="s">
        <v>8332</v>
      </c>
      <c r="B754" s="6">
        <v>2000.0</v>
      </c>
      <c r="C754" s="6">
        <v>328.0</v>
      </c>
      <c r="D754" s="14">
        <v>0.23</v>
      </c>
      <c r="E754" s="5">
        <v>1.0</v>
      </c>
      <c r="F754" s="9" t="s">
        <v>2275</v>
      </c>
      <c r="G754" s="14">
        <f t="shared" si="10"/>
        <v>0</v>
      </c>
      <c r="H754" s="23" t="s">
        <v>8660</v>
      </c>
      <c r="I754" s="5" t="s">
        <v>8661</v>
      </c>
      <c r="J754" s="5" t="s">
        <v>8662</v>
      </c>
    </row>
    <row r="755">
      <c r="A755" s="5" t="s">
        <v>7642</v>
      </c>
      <c r="B755" s="6">
        <v>2000.0</v>
      </c>
      <c r="C755" s="6">
        <v>363.0</v>
      </c>
      <c r="D755" s="14">
        <v>0.33</v>
      </c>
      <c r="E755" s="5">
        <v>1.0</v>
      </c>
      <c r="F755" s="10" t="s">
        <v>2947</v>
      </c>
      <c r="G755" s="14">
        <f t="shared" si="10"/>
        <v>0</v>
      </c>
      <c r="H755" s="23" t="s">
        <v>8663</v>
      </c>
      <c r="I755" s="5" t="s">
        <v>8664</v>
      </c>
      <c r="J755" s="5" t="s">
        <v>8665</v>
      </c>
    </row>
    <row r="756">
      <c r="A756" s="5" t="s">
        <v>8148</v>
      </c>
      <c r="B756" s="6">
        <v>2000.0</v>
      </c>
      <c r="C756" s="6">
        <v>364.0</v>
      </c>
      <c r="D756" s="14">
        <v>0.24</v>
      </c>
      <c r="E756" s="5">
        <v>1.0</v>
      </c>
      <c r="F756" s="10" t="s">
        <v>2947</v>
      </c>
      <c r="G756" s="14">
        <f t="shared" si="10"/>
        <v>0</v>
      </c>
      <c r="H756" s="23" t="s">
        <v>8666</v>
      </c>
      <c r="I756" s="5" t="s">
        <v>8667</v>
      </c>
      <c r="J756" s="5" t="s">
        <v>8668</v>
      </c>
    </row>
    <row r="757">
      <c r="A757" s="5" t="s">
        <v>8046</v>
      </c>
      <c r="B757" s="6">
        <v>2000.0</v>
      </c>
      <c r="C757" s="6">
        <v>395.0</v>
      </c>
      <c r="D757" s="14">
        <v>0.3</v>
      </c>
      <c r="E757" s="5">
        <v>1.0</v>
      </c>
      <c r="F757" s="10" t="s">
        <v>2947</v>
      </c>
      <c r="G757" s="14">
        <f t="shared" si="10"/>
        <v>0</v>
      </c>
      <c r="H757" s="23" t="s">
        <v>8669</v>
      </c>
      <c r="I757" s="5" t="s">
        <v>8670</v>
      </c>
      <c r="J757" s="5" t="s">
        <v>8671</v>
      </c>
    </row>
    <row r="758">
      <c r="A758" s="5" t="s">
        <v>7873</v>
      </c>
      <c r="B758" s="6">
        <v>2000.0</v>
      </c>
      <c r="C758" s="6">
        <v>398.0</v>
      </c>
      <c r="D758" s="14">
        <v>0.3</v>
      </c>
      <c r="E758" s="5">
        <v>1.0</v>
      </c>
      <c r="F758" s="9" t="s">
        <v>2275</v>
      </c>
      <c r="G758" s="14">
        <f t="shared" si="10"/>
        <v>0</v>
      </c>
      <c r="H758" s="23" t="s">
        <v>8672</v>
      </c>
      <c r="I758" s="5" t="s">
        <v>8673</v>
      </c>
      <c r="J758" s="5" t="s">
        <v>8674</v>
      </c>
    </row>
    <row r="759">
      <c r="A759" s="5" t="s">
        <v>7678</v>
      </c>
      <c r="B759" s="6">
        <v>2000.0</v>
      </c>
      <c r="C759" s="6">
        <v>405.0</v>
      </c>
      <c r="D759" s="14">
        <v>0.28</v>
      </c>
      <c r="E759" s="5">
        <v>1.0</v>
      </c>
      <c r="F759" s="9" t="s">
        <v>2275</v>
      </c>
      <c r="G759" s="14">
        <f t="shared" si="10"/>
        <v>0</v>
      </c>
      <c r="H759" s="23" t="s">
        <v>8675</v>
      </c>
      <c r="I759" s="5" t="s">
        <v>8676</v>
      </c>
      <c r="J759" s="5" t="s">
        <v>8677</v>
      </c>
    </row>
    <row r="760">
      <c r="A760" s="5" t="s">
        <v>7448</v>
      </c>
      <c r="B760" s="6">
        <v>2000.0</v>
      </c>
      <c r="C760" s="6">
        <v>417.0</v>
      </c>
      <c r="D760" s="14">
        <v>0.1</v>
      </c>
      <c r="E760" s="5">
        <v>1.0</v>
      </c>
      <c r="F760" s="10" t="s">
        <v>2787</v>
      </c>
      <c r="G760" s="14">
        <f t="shared" si="10"/>
        <v>0</v>
      </c>
      <c r="H760" s="23" t="s">
        <v>8678</v>
      </c>
      <c r="I760" s="5" t="s">
        <v>8679</v>
      </c>
      <c r="J760" s="5" t="s">
        <v>8680</v>
      </c>
    </row>
    <row r="761">
      <c r="A761" s="5" t="s">
        <v>8336</v>
      </c>
      <c r="B761" s="6">
        <v>2000.0</v>
      </c>
      <c r="C761" s="6">
        <v>440.0</v>
      </c>
      <c r="D761" s="14">
        <v>0.2</v>
      </c>
      <c r="E761" s="5">
        <v>1.0</v>
      </c>
      <c r="F761" s="10" t="s">
        <v>2947</v>
      </c>
      <c r="G761" s="14">
        <f t="shared" si="10"/>
        <v>0</v>
      </c>
      <c r="H761" s="23" t="s">
        <v>8681</v>
      </c>
      <c r="I761" s="5" t="s">
        <v>8682</v>
      </c>
      <c r="J761" s="5" t="s">
        <v>8683</v>
      </c>
    </row>
    <row r="762">
      <c r="A762" s="5" t="s">
        <v>8684</v>
      </c>
      <c r="B762" s="5">
        <v>2000.0</v>
      </c>
      <c r="C762" s="5">
        <v>446.0</v>
      </c>
      <c r="D762" s="11">
        <v>0.32</v>
      </c>
      <c r="E762" s="5">
        <v>1.0</v>
      </c>
      <c r="F762" s="10" t="s">
        <v>2275</v>
      </c>
      <c r="G762" s="14">
        <f t="shared" si="10"/>
        <v>0</v>
      </c>
      <c r="H762" s="23" t="s">
        <v>8685</v>
      </c>
      <c r="I762" s="5" t="s">
        <v>8686</v>
      </c>
      <c r="J762" s="5" t="s">
        <v>8687</v>
      </c>
    </row>
    <row r="763">
      <c r="A763" s="5" t="s">
        <v>7688</v>
      </c>
      <c r="B763" s="6">
        <v>2001.0</v>
      </c>
      <c r="C763" s="6">
        <v>25.0</v>
      </c>
      <c r="D763" s="14">
        <v>0.25</v>
      </c>
      <c r="E763" s="5">
        <v>1.0</v>
      </c>
      <c r="F763" s="9" t="s">
        <v>2182</v>
      </c>
      <c r="G763" s="14">
        <f t="shared" si="10"/>
        <v>0</v>
      </c>
      <c r="H763" s="23" t="s">
        <v>8688</v>
      </c>
      <c r="I763" s="5" t="s">
        <v>8689</v>
      </c>
      <c r="J763" s="5" t="s">
        <v>8690</v>
      </c>
    </row>
    <row r="764">
      <c r="A764" s="5" t="s">
        <v>7256</v>
      </c>
      <c r="B764" s="6">
        <v>2001.0</v>
      </c>
      <c r="C764" s="6">
        <v>50.0</v>
      </c>
      <c r="D764" s="14">
        <v>1.0</v>
      </c>
      <c r="E764" s="5">
        <v>1.0</v>
      </c>
      <c r="F764" s="9" t="s">
        <v>2182</v>
      </c>
      <c r="G764" s="14">
        <f t="shared" si="10"/>
        <v>0</v>
      </c>
      <c r="H764" s="23" t="s">
        <v>8691</v>
      </c>
      <c r="I764" s="5" t="s">
        <v>8692</v>
      </c>
      <c r="J764" s="5" t="s">
        <v>8693</v>
      </c>
    </row>
    <row r="765">
      <c r="A765" s="5" t="s">
        <v>7369</v>
      </c>
      <c r="B765" s="6">
        <v>2001.0</v>
      </c>
      <c r="C765" s="6">
        <v>61.0</v>
      </c>
      <c r="D765" s="14">
        <v>0.34</v>
      </c>
      <c r="E765" s="5">
        <v>1.0</v>
      </c>
      <c r="F765" s="9" t="s">
        <v>2182</v>
      </c>
      <c r="G765" s="14">
        <f t="shared" si="10"/>
        <v>0</v>
      </c>
      <c r="H765" s="23" t="s">
        <v>8694</v>
      </c>
      <c r="I765" s="5" t="s">
        <v>8695</v>
      </c>
      <c r="J765" s="5" t="s">
        <v>8696</v>
      </c>
    </row>
    <row r="766">
      <c r="A766" s="5" t="s">
        <v>7085</v>
      </c>
      <c r="B766" s="6">
        <v>2001.0</v>
      </c>
      <c r="C766" s="6">
        <v>78.0</v>
      </c>
      <c r="D766" s="14">
        <v>0.25</v>
      </c>
      <c r="E766" s="5">
        <v>1.0</v>
      </c>
      <c r="F766" s="9" t="s">
        <v>2182</v>
      </c>
      <c r="G766" s="14">
        <f t="shared" si="10"/>
        <v>0</v>
      </c>
      <c r="H766" s="23" t="s">
        <v>8697</v>
      </c>
      <c r="I766" s="5" t="s">
        <v>8698</v>
      </c>
      <c r="J766" s="5" t="s">
        <v>8699</v>
      </c>
    </row>
    <row r="767">
      <c r="A767" s="5" t="s">
        <v>7873</v>
      </c>
      <c r="B767" s="6">
        <v>2001.0</v>
      </c>
      <c r="C767" s="6">
        <v>90.0</v>
      </c>
      <c r="D767" s="14">
        <v>0.3</v>
      </c>
      <c r="E767" s="5">
        <v>1.0</v>
      </c>
      <c r="F767" s="9" t="s">
        <v>2182</v>
      </c>
      <c r="G767" s="14">
        <f t="shared" si="10"/>
        <v>0</v>
      </c>
      <c r="H767" s="23" t="s">
        <v>8700</v>
      </c>
      <c r="I767" s="5" t="s">
        <v>8701</v>
      </c>
      <c r="J767" s="5" t="s">
        <v>8702</v>
      </c>
    </row>
    <row r="768">
      <c r="A768" s="5" t="s">
        <v>7374</v>
      </c>
      <c r="B768" s="6">
        <v>2001.0</v>
      </c>
      <c r="C768" s="6">
        <v>104.0</v>
      </c>
      <c r="D768" s="14">
        <v>0.3</v>
      </c>
      <c r="E768" s="5">
        <v>1.0</v>
      </c>
      <c r="F768" s="9" t="s">
        <v>2182</v>
      </c>
      <c r="G768" s="14">
        <f t="shared" si="10"/>
        <v>0</v>
      </c>
      <c r="H768" s="23" t="s">
        <v>8703</v>
      </c>
      <c r="I768" s="5" t="s">
        <v>8704</v>
      </c>
      <c r="J768" s="5" t="s">
        <v>8705</v>
      </c>
    </row>
    <row r="769">
      <c r="A769" s="5" t="s">
        <v>7475</v>
      </c>
      <c r="B769" s="6">
        <v>2001.0</v>
      </c>
      <c r="C769" s="6">
        <v>110.0</v>
      </c>
      <c r="D769" s="14">
        <v>0.3</v>
      </c>
      <c r="E769" s="5">
        <v>1.0</v>
      </c>
      <c r="F769" s="10" t="s">
        <v>2947</v>
      </c>
      <c r="G769" s="14">
        <f t="shared" si="10"/>
        <v>0</v>
      </c>
      <c r="H769" s="23" t="s">
        <v>8706</v>
      </c>
      <c r="I769" s="5" t="s">
        <v>8707</v>
      </c>
      <c r="J769" s="5" t="s">
        <v>8708</v>
      </c>
    </row>
    <row r="770">
      <c r="A770" s="5" t="s">
        <v>7590</v>
      </c>
      <c r="B770" s="6">
        <v>2001.0</v>
      </c>
      <c r="C770" s="6">
        <v>145.0</v>
      </c>
      <c r="D770" s="14">
        <v>0.2</v>
      </c>
      <c r="E770" s="5">
        <v>1.0</v>
      </c>
      <c r="F770" s="9" t="s">
        <v>2182</v>
      </c>
      <c r="G770" s="14">
        <f t="shared" si="10"/>
        <v>0</v>
      </c>
      <c r="H770" s="23" t="s">
        <v>8709</v>
      </c>
      <c r="I770" s="5" t="s">
        <v>8710</v>
      </c>
      <c r="J770" s="5" t="s">
        <v>8711</v>
      </c>
    </row>
    <row r="771">
      <c r="A771" s="5" t="s">
        <v>8039</v>
      </c>
      <c r="B771" s="6">
        <v>2001.0</v>
      </c>
      <c r="C771" s="6">
        <v>160.0</v>
      </c>
      <c r="D771" s="14">
        <v>0.23</v>
      </c>
      <c r="E771" s="5">
        <v>1.0</v>
      </c>
      <c r="F771" s="9" t="s">
        <v>2182</v>
      </c>
      <c r="G771" s="14">
        <f t="shared" si="10"/>
        <v>0</v>
      </c>
      <c r="H771" s="23" t="s">
        <v>8712</v>
      </c>
      <c r="I771" s="5" t="s">
        <v>8713</v>
      </c>
      <c r="J771" s="5" t="s">
        <v>8714</v>
      </c>
    </row>
    <row r="772">
      <c r="A772" s="5" t="s">
        <v>7239</v>
      </c>
      <c r="B772" s="6">
        <v>2001.0</v>
      </c>
      <c r="C772" s="6">
        <v>170.0</v>
      </c>
      <c r="D772" s="14">
        <v>0.99</v>
      </c>
      <c r="E772" s="5">
        <v>1.0</v>
      </c>
      <c r="F772" s="9" t="s">
        <v>2182</v>
      </c>
      <c r="G772" s="14">
        <f t="shared" si="10"/>
        <v>0</v>
      </c>
      <c r="H772" s="23" t="s">
        <v>8715</v>
      </c>
      <c r="I772" s="5" t="s">
        <v>8716</v>
      </c>
      <c r="J772" s="5" t="s">
        <v>8717</v>
      </c>
    </row>
    <row r="773">
      <c r="A773" s="5" t="s">
        <v>8508</v>
      </c>
      <c r="B773" s="6">
        <v>2001.0</v>
      </c>
      <c r="C773" s="6">
        <v>200.0</v>
      </c>
      <c r="D773" s="14">
        <v>0.6</v>
      </c>
      <c r="E773" s="5">
        <v>1.0</v>
      </c>
      <c r="F773" s="9" t="s">
        <v>2182</v>
      </c>
      <c r="G773" s="14">
        <f t="shared" si="10"/>
        <v>0</v>
      </c>
      <c r="H773" s="23" t="s">
        <v>8718</v>
      </c>
      <c r="I773" s="5" t="s">
        <v>8719</v>
      </c>
      <c r="J773" s="5" t="s">
        <v>8720</v>
      </c>
    </row>
    <row r="774">
      <c r="A774" s="5" t="s">
        <v>8046</v>
      </c>
      <c r="B774" s="6">
        <v>2001.0</v>
      </c>
      <c r="C774" s="6">
        <v>255.0</v>
      </c>
      <c r="D774" s="14">
        <v>0.35</v>
      </c>
      <c r="E774" s="5">
        <v>1.0</v>
      </c>
      <c r="F774" s="9" t="s">
        <v>2182</v>
      </c>
      <c r="G774" s="14">
        <f t="shared" si="10"/>
        <v>0</v>
      </c>
      <c r="H774" s="23" t="s">
        <v>8721</v>
      </c>
      <c r="I774" s="5" t="s">
        <v>8722</v>
      </c>
      <c r="J774" s="5" t="s">
        <v>8723</v>
      </c>
    </row>
    <row r="775">
      <c r="A775" s="5" t="s">
        <v>7282</v>
      </c>
      <c r="B775" s="6">
        <v>2001.0</v>
      </c>
      <c r="C775" s="6">
        <v>265.0</v>
      </c>
      <c r="D775" s="14">
        <v>0.25</v>
      </c>
      <c r="E775" s="5">
        <v>1.0</v>
      </c>
      <c r="F775" s="9" t="s">
        <v>2182</v>
      </c>
      <c r="G775" s="14">
        <f t="shared" si="10"/>
        <v>0</v>
      </c>
      <c r="H775" s="23" t="s">
        <v>8724</v>
      </c>
      <c r="I775" s="5" t="s">
        <v>8725</v>
      </c>
      <c r="J775" s="5" t="s">
        <v>8726</v>
      </c>
    </row>
    <row r="776">
      <c r="A776" s="5" t="s">
        <v>8684</v>
      </c>
      <c r="B776" s="5">
        <v>2001.0</v>
      </c>
      <c r="C776" s="5">
        <v>363.0</v>
      </c>
      <c r="D776" s="11">
        <v>0.4</v>
      </c>
      <c r="E776" s="5">
        <v>1.0</v>
      </c>
      <c r="F776" s="10" t="s">
        <v>2182</v>
      </c>
      <c r="G776" s="14">
        <f t="shared" si="10"/>
        <v>0</v>
      </c>
      <c r="H776" s="23" t="s">
        <v>8727</v>
      </c>
      <c r="I776" s="5" t="s">
        <v>8728</v>
      </c>
      <c r="J776" s="5" t="s">
        <v>8729</v>
      </c>
    </row>
    <row r="777">
      <c r="A777" s="5" t="s">
        <v>7851</v>
      </c>
      <c r="B777" s="6">
        <v>2001.0</v>
      </c>
      <c r="C777" s="6">
        <v>448.0</v>
      </c>
      <c r="D777" s="14">
        <v>0.22</v>
      </c>
      <c r="E777" s="5">
        <v>1.0</v>
      </c>
      <c r="F777" s="9" t="s">
        <v>2182</v>
      </c>
      <c r="G777" s="14">
        <f t="shared" si="10"/>
        <v>0</v>
      </c>
      <c r="H777" s="23" t="s">
        <v>8730</v>
      </c>
      <c r="I777" s="5" t="s">
        <v>8731</v>
      </c>
      <c r="J777" s="5" t="s">
        <v>8732</v>
      </c>
    </row>
    <row r="778">
      <c r="A778" s="5" t="s">
        <v>8072</v>
      </c>
      <c r="B778" s="6">
        <v>2001.0</v>
      </c>
      <c r="C778" s="6">
        <v>468.0</v>
      </c>
      <c r="D778" s="14">
        <v>0.23</v>
      </c>
      <c r="E778" s="5">
        <v>1.0</v>
      </c>
      <c r="F778" s="9" t="s">
        <v>2182</v>
      </c>
      <c r="G778" s="14">
        <f t="shared" si="10"/>
        <v>0</v>
      </c>
      <c r="H778" s="23" t="s">
        <v>8733</v>
      </c>
      <c r="I778" s="5" t="s">
        <v>8734</v>
      </c>
      <c r="J778" s="5" t="s">
        <v>8735</v>
      </c>
    </row>
    <row r="779">
      <c r="A779" s="5" t="s">
        <v>8332</v>
      </c>
      <c r="B779" s="6">
        <v>2001.0</v>
      </c>
      <c r="C779" s="6">
        <v>478.0</v>
      </c>
      <c r="D779" s="14">
        <v>0.25</v>
      </c>
      <c r="E779" s="5">
        <v>1.0</v>
      </c>
      <c r="F779" s="9" t="s">
        <v>2182</v>
      </c>
      <c r="G779" s="14">
        <f t="shared" si="10"/>
        <v>0</v>
      </c>
      <c r="H779" s="23" t="s">
        <v>8736</v>
      </c>
      <c r="I779" s="5" t="s">
        <v>8737</v>
      </c>
      <c r="J779" s="5" t="s">
        <v>8738</v>
      </c>
    </row>
    <row r="780">
      <c r="A780" s="5" t="s">
        <v>7744</v>
      </c>
      <c r="B780" s="6">
        <v>2001.0</v>
      </c>
      <c r="C780" s="6">
        <v>491.0</v>
      </c>
      <c r="D780" s="14">
        <v>0.22</v>
      </c>
      <c r="E780" s="5">
        <v>1.0</v>
      </c>
      <c r="F780" s="9" t="s">
        <v>1557</v>
      </c>
      <c r="G780" s="14">
        <f t="shared" si="10"/>
        <v>0</v>
      </c>
      <c r="H780" s="23" t="s">
        <v>8739</v>
      </c>
      <c r="I780" s="5" t="s">
        <v>8740</v>
      </c>
      <c r="J780" s="5" t="s">
        <v>8741</v>
      </c>
    </row>
    <row r="781">
      <c r="A781" s="5" t="s">
        <v>7359</v>
      </c>
      <c r="B781" s="6">
        <v>2001.0</v>
      </c>
      <c r="C781" s="6">
        <v>497.0</v>
      </c>
      <c r="D781" s="14">
        <v>2.49</v>
      </c>
      <c r="E781" s="5">
        <v>1.0</v>
      </c>
      <c r="F781" s="9" t="s">
        <v>2182</v>
      </c>
      <c r="G781" s="14">
        <f t="shared" si="10"/>
        <v>0</v>
      </c>
      <c r="H781" s="23" t="s">
        <v>8742</v>
      </c>
      <c r="I781" s="5" t="s">
        <v>8743</v>
      </c>
      <c r="J781" s="5" t="s">
        <v>8744</v>
      </c>
    </row>
    <row r="782">
      <c r="A782" s="5" t="s">
        <v>7470</v>
      </c>
      <c r="B782" s="6">
        <v>2001.0</v>
      </c>
      <c r="C782" s="6">
        <v>503.0</v>
      </c>
      <c r="D782" s="14">
        <v>0.3</v>
      </c>
      <c r="E782" s="5">
        <v>1.0</v>
      </c>
      <c r="F782" s="9" t="s">
        <v>2182</v>
      </c>
      <c r="G782" s="14">
        <f t="shared" si="10"/>
        <v>0</v>
      </c>
      <c r="H782" s="23" t="s">
        <v>8745</v>
      </c>
      <c r="I782" s="5" t="s">
        <v>8746</v>
      </c>
      <c r="J782" s="5" t="s">
        <v>8747</v>
      </c>
    </row>
    <row r="783">
      <c r="A783" s="5" t="s">
        <v>8148</v>
      </c>
      <c r="B783" s="6">
        <v>2001.0</v>
      </c>
      <c r="C783" s="6">
        <v>545.0</v>
      </c>
      <c r="D783" s="14">
        <v>0.23</v>
      </c>
      <c r="E783" s="5">
        <v>1.0</v>
      </c>
      <c r="F783" s="9" t="s">
        <v>2182</v>
      </c>
      <c r="G783" s="14">
        <f t="shared" si="10"/>
        <v>0</v>
      </c>
      <c r="H783" s="23" t="s">
        <v>8748</v>
      </c>
      <c r="I783" s="5" t="s">
        <v>8749</v>
      </c>
      <c r="J783" s="5" t="s">
        <v>8750</v>
      </c>
    </row>
    <row r="784">
      <c r="A784" s="5" t="s">
        <v>7653</v>
      </c>
      <c r="B784" s="6">
        <v>2001.0</v>
      </c>
      <c r="C784" s="6">
        <v>580.0</v>
      </c>
      <c r="D784" s="14">
        <v>0.2</v>
      </c>
      <c r="E784" s="5">
        <v>1.0</v>
      </c>
      <c r="F784" s="9" t="s">
        <v>2182</v>
      </c>
      <c r="G784" s="14">
        <f t="shared" si="10"/>
        <v>0</v>
      </c>
      <c r="H784" s="23" t="s">
        <v>8751</v>
      </c>
      <c r="I784" s="5" t="s">
        <v>8752</v>
      </c>
      <c r="J784" s="5" t="s">
        <v>8753</v>
      </c>
    </row>
    <row r="785">
      <c r="A785" s="5" t="s">
        <v>7642</v>
      </c>
      <c r="B785" s="6">
        <v>2001.0</v>
      </c>
      <c r="C785" s="6">
        <v>591.0</v>
      </c>
      <c r="D785" s="14">
        <v>0.65</v>
      </c>
      <c r="E785" s="5">
        <v>1.0</v>
      </c>
      <c r="F785" s="9" t="s">
        <v>2182</v>
      </c>
      <c r="G785" s="14">
        <f t="shared" si="10"/>
        <v>0</v>
      </c>
      <c r="H785" s="23" t="s">
        <v>8754</v>
      </c>
      <c r="I785" s="5" t="s">
        <v>8755</v>
      </c>
      <c r="J785" s="5" t="s">
        <v>8756</v>
      </c>
    </row>
    <row r="786">
      <c r="A786" s="5" t="s">
        <v>8336</v>
      </c>
      <c r="B786" s="6">
        <v>2001.0</v>
      </c>
      <c r="C786" s="6">
        <v>602.0</v>
      </c>
      <c r="D786" s="14">
        <v>0.35</v>
      </c>
      <c r="E786" s="5">
        <v>1.0</v>
      </c>
      <c r="F786" s="9" t="s">
        <v>2182</v>
      </c>
      <c r="G786" s="14">
        <f t="shared" si="10"/>
        <v>0</v>
      </c>
      <c r="H786" s="23" t="s">
        <v>8757</v>
      </c>
      <c r="I786" s="5" t="s">
        <v>8758</v>
      </c>
      <c r="J786" s="5" t="s">
        <v>8759</v>
      </c>
    </row>
    <row r="787">
      <c r="A787" s="5" t="s">
        <v>7678</v>
      </c>
      <c r="B787" s="6">
        <v>2001.0</v>
      </c>
      <c r="C787" s="6">
        <v>626.0</v>
      </c>
      <c r="D787" s="14">
        <v>0.3</v>
      </c>
      <c r="E787" s="5">
        <v>1.0</v>
      </c>
      <c r="F787" s="9" t="s">
        <v>2182</v>
      </c>
      <c r="G787" s="14">
        <f t="shared" si="10"/>
        <v>0</v>
      </c>
      <c r="H787" s="23" t="s">
        <v>8760</v>
      </c>
      <c r="I787" s="5" t="s">
        <v>8761</v>
      </c>
      <c r="J787" s="5" t="s">
        <v>8762</v>
      </c>
    </row>
    <row r="788">
      <c r="A788" s="5" t="s">
        <v>7448</v>
      </c>
      <c r="B788" s="6">
        <v>2001.0</v>
      </c>
      <c r="C788" s="6">
        <v>650.0</v>
      </c>
      <c r="D788" s="14">
        <v>0.3</v>
      </c>
      <c r="E788" s="5">
        <v>1.0</v>
      </c>
      <c r="F788" s="9" t="s">
        <v>2182</v>
      </c>
      <c r="G788" s="14">
        <f t="shared" si="10"/>
        <v>0</v>
      </c>
      <c r="H788" s="23" t="s">
        <v>8763</v>
      </c>
      <c r="I788" s="5" t="s">
        <v>8764</v>
      </c>
      <c r="J788" s="5" t="s">
        <v>8765</v>
      </c>
    </row>
    <row r="789">
      <c r="A789" s="5" t="s">
        <v>8245</v>
      </c>
      <c r="B789" s="6">
        <v>2001.0</v>
      </c>
      <c r="C789" s="6">
        <v>680.0</v>
      </c>
      <c r="D789" s="14">
        <v>0.3</v>
      </c>
      <c r="E789" s="5">
        <v>1.0</v>
      </c>
      <c r="F789" s="9" t="s">
        <v>2182</v>
      </c>
      <c r="G789" s="14">
        <f t="shared" si="10"/>
        <v>0</v>
      </c>
      <c r="H789" s="23" t="s">
        <v>8766</v>
      </c>
      <c r="I789" s="5" t="s">
        <v>8767</v>
      </c>
      <c r="J789" s="5" t="s">
        <v>8768</v>
      </c>
    </row>
    <row r="790">
      <c r="A790" s="5" t="s">
        <v>7728</v>
      </c>
      <c r="B790" s="6">
        <v>2001.0</v>
      </c>
      <c r="C790" s="6">
        <v>688.0</v>
      </c>
      <c r="D790" s="14">
        <v>0.33</v>
      </c>
      <c r="E790" s="5">
        <v>1.0</v>
      </c>
      <c r="F790" s="9" t="s">
        <v>2182</v>
      </c>
      <c r="G790" s="14">
        <f t="shared" si="10"/>
        <v>0</v>
      </c>
      <c r="H790" s="23" t="s">
        <v>8769</v>
      </c>
      <c r="I790" s="5" t="s">
        <v>8770</v>
      </c>
      <c r="J790" s="5" t="s">
        <v>8771</v>
      </c>
    </row>
    <row r="791">
      <c r="A791" s="5" t="s">
        <v>8656</v>
      </c>
      <c r="B791" s="6">
        <v>2001.0</v>
      </c>
      <c r="C791" s="6">
        <v>697.0</v>
      </c>
      <c r="D791" s="14">
        <v>0.3</v>
      </c>
      <c r="E791" s="5">
        <v>1.0</v>
      </c>
      <c r="F791" s="9" t="s">
        <v>2182</v>
      </c>
      <c r="G791" s="14">
        <f t="shared" si="10"/>
        <v>0</v>
      </c>
      <c r="H791" s="23" t="s">
        <v>8772</v>
      </c>
      <c r="I791" s="5" t="s">
        <v>8773</v>
      </c>
      <c r="J791" s="5" t="s">
        <v>8774</v>
      </c>
    </row>
    <row r="792">
      <c r="A792" s="5" t="s">
        <v>7364</v>
      </c>
      <c r="B792" s="6">
        <v>2001.0</v>
      </c>
      <c r="C792" s="6">
        <v>709.0</v>
      </c>
      <c r="D792" s="14">
        <v>0.3</v>
      </c>
      <c r="E792" s="5">
        <v>1.0</v>
      </c>
      <c r="F792" s="9" t="s">
        <v>2182</v>
      </c>
      <c r="G792" s="14">
        <f t="shared" si="10"/>
        <v>0</v>
      </c>
      <c r="H792" s="23" t="s">
        <v>8775</v>
      </c>
      <c r="I792" s="5" t="s">
        <v>8776</v>
      </c>
      <c r="J792" s="5" t="s">
        <v>8777</v>
      </c>
    </row>
    <row r="793">
      <c r="A793" s="5" t="s">
        <v>8778</v>
      </c>
      <c r="B793" s="6">
        <v>2002.0</v>
      </c>
      <c r="C793" s="6">
        <v>12.0</v>
      </c>
      <c r="D793" s="14">
        <v>0.1</v>
      </c>
      <c r="E793" s="5">
        <v>1.0</v>
      </c>
      <c r="F793" s="10" t="s">
        <v>2947</v>
      </c>
      <c r="G793" s="14">
        <f t="shared" si="10"/>
        <v>0</v>
      </c>
      <c r="H793" s="23" t="s">
        <v>8779</v>
      </c>
      <c r="I793" s="5" t="s">
        <v>8780</v>
      </c>
      <c r="J793" s="5" t="s">
        <v>8781</v>
      </c>
    </row>
    <row r="794">
      <c r="A794" s="5" t="s">
        <v>7282</v>
      </c>
      <c r="B794" s="6">
        <v>2002.0</v>
      </c>
      <c r="C794" s="6">
        <v>26.0</v>
      </c>
      <c r="D794" s="14">
        <v>0.1</v>
      </c>
      <c r="E794" s="5">
        <v>1.0</v>
      </c>
      <c r="F794" s="10" t="s">
        <v>2947</v>
      </c>
      <c r="G794" s="14">
        <f t="shared" si="10"/>
        <v>0</v>
      </c>
      <c r="H794" s="23" t="s">
        <v>8782</v>
      </c>
      <c r="I794" s="5" t="s">
        <v>8783</v>
      </c>
      <c r="J794" s="5" t="s">
        <v>8784</v>
      </c>
    </row>
    <row r="795">
      <c r="A795" s="5" t="s">
        <v>7448</v>
      </c>
      <c r="B795" s="6">
        <v>2002.0</v>
      </c>
      <c r="C795" s="6">
        <v>40.0</v>
      </c>
      <c r="D795" s="14">
        <v>0.17</v>
      </c>
      <c r="E795" s="5">
        <v>1.0</v>
      </c>
      <c r="F795" s="10" t="s">
        <v>2947</v>
      </c>
      <c r="G795" s="14">
        <f t="shared" si="10"/>
        <v>0</v>
      </c>
      <c r="H795" s="23" t="s">
        <v>8785</v>
      </c>
      <c r="I795" s="5" t="s">
        <v>8786</v>
      </c>
      <c r="J795" s="5" t="s">
        <v>8787</v>
      </c>
    </row>
    <row r="796">
      <c r="A796" s="5" t="s">
        <v>7239</v>
      </c>
      <c r="B796" s="6">
        <v>2002.0</v>
      </c>
      <c r="C796" s="6">
        <v>60.0</v>
      </c>
      <c r="D796" s="14">
        <v>1.0</v>
      </c>
      <c r="E796" s="5">
        <v>1.0</v>
      </c>
      <c r="F796" s="10" t="s">
        <v>3041</v>
      </c>
      <c r="G796" s="14">
        <f t="shared" si="10"/>
        <v>0</v>
      </c>
      <c r="H796" s="23" t="s">
        <v>8788</v>
      </c>
      <c r="I796" s="5" t="s">
        <v>8789</v>
      </c>
      <c r="J796" s="5" t="s">
        <v>8790</v>
      </c>
    </row>
    <row r="797">
      <c r="A797" s="5" t="s">
        <v>7688</v>
      </c>
      <c r="B797" s="6">
        <v>2002.0</v>
      </c>
      <c r="C797" s="6">
        <v>70.0</v>
      </c>
      <c r="D797" s="14">
        <v>0.22</v>
      </c>
      <c r="E797" s="5">
        <v>1.0</v>
      </c>
      <c r="F797" s="10" t="s">
        <v>2947</v>
      </c>
      <c r="G797" s="14">
        <f t="shared" si="10"/>
        <v>0</v>
      </c>
      <c r="H797" s="23" t="s">
        <v>8791</v>
      </c>
      <c r="I797" s="5" t="s">
        <v>8792</v>
      </c>
      <c r="J797" s="5" t="s">
        <v>8793</v>
      </c>
    </row>
    <row r="798">
      <c r="A798" s="5" t="s">
        <v>7364</v>
      </c>
      <c r="B798" s="6">
        <v>2002.0</v>
      </c>
      <c r="C798" s="6">
        <v>72.0</v>
      </c>
      <c r="D798" s="14">
        <v>0.2</v>
      </c>
      <c r="E798" s="5">
        <v>1.0</v>
      </c>
      <c r="F798" s="10" t="s">
        <v>2947</v>
      </c>
      <c r="G798" s="14">
        <f t="shared" si="10"/>
        <v>0</v>
      </c>
      <c r="H798" s="23" t="s">
        <v>8794</v>
      </c>
      <c r="I798" s="5" t="s">
        <v>8795</v>
      </c>
      <c r="J798" s="5" t="s">
        <v>8796</v>
      </c>
    </row>
    <row r="799">
      <c r="A799" s="5" t="s">
        <v>8336</v>
      </c>
      <c r="B799" s="6">
        <v>2002.0</v>
      </c>
      <c r="C799" s="6">
        <v>110.0</v>
      </c>
      <c r="D799" s="14">
        <v>0.1</v>
      </c>
      <c r="E799" s="5">
        <v>1.0</v>
      </c>
      <c r="F799" s="10" t="s">
        <v>2947</v>
      </c>
      <c r="G799" s="14">
        <f t="shared" si="10"/>
        <v>0</v>
      </c>
      <c r="H799" s="23" t="s">
        <v>8797</v>
      </c>
      <c r="I799" s="5" t="s">
        <v>8798</v>
      </c>
      <c r="J799" s="5" t="s">
        <v>8799</v>
      </c>
    </row>
    <row r="800">
      <c r="A800" s="5" t="s">
        <v>7590</v>
      </c>
      <c r="B800" s="6">
        <v>2002.0</v>
      </c>
      <c r="C800" s="6">
        <v>115.0</v>
      </c>
      <c r="D800" s="14">
        <v>0.15</v>
      </c>
      <c r="E800" s="5">
        <v>1.0</v>
      </c>
      <c r="F800" s="10" t="s">
        <v>2869</v>
      </c>
      <c r="G800" s="14">
        <f t="shared" si="10"/>
        <v>0</v>
      </c>
      <c r="H800" s="23" t="s">
        <v>8800</v>
      </c>
      <c r="I800" s="5" t="s">
        <v>8801</v>
      </c>
      <c r="J800" s="5" t="s">
        <v>8802</v>
      </c>
    </row>
    <row r="801">
      <c r="A801" s="5" t="s">
        <v>7873</v>
      </c>
      <c r="B801" s="6">
        <v>2002.0</v>
      </c>
      <c r="C801" s="6">
        <v>125.0</v>
      </c>
      <c r="D801" s="14">
        <v>0.32</v>
      </c>
      <c r="E801" s="5">
        <v>1.0</v>
      </c>
      <c r="F801" s="10" t="s">
        <v>2947</v>
      </c>
      <c r="G801" s="14">
        <f t="shared" si="10"/>
        <v>0</v>
      </c>
      <c r="H801" s="23" t="s">
        <v>8803</v>
      </c>
      <c r="I801" s="5" t="s">
        <v>8804</v>
      </c>
      <c r="J801" s="5" t="s">
        <v>8805</v>
      </c>
    </row>
    <row r="802">
      <c r="A802" s="5" t="s">
        <v>7470</v>
      </c>
      <c r="B802" s="6">
        <v>2002.0</v>
      </c>
      <c r="C802" s="6">
        <v>139.0</v>
      </c>
      <c r="D802" s="14">
        <v>0.1</v>
      </c>
      <c r="E802" s="5">
        <v>1.0</v>
      </c>
      <c r="F802" s="10" t="s">
        <v>2869</v>
      </c>
      <c r="G802" s="14">
        <f t="shared" si="10"/>
        <v>0</v>
      </c>
      <c r="H802" s="23" t="s">
        <v>8806</v>
      </c>
      <c r="I802" s="5" t="s">
        <v>8807</v>
      </c>
      <c r="J802" s="5" t="s">
        <v>8808</v>
      </c>
    </row>
    <row r="803">
      <c r="A803" s="5" t="s">
        <v>8039</v>
      </c>
      <c r="B803" s="6">
        <v>2002.0</v>
      </c>
      <c r="C803" s="6">
        <v>150.0</v>
      </c>
      <c r="D803" s="14">
        <v>0.23</v>
      </c>
      <c r="E803" s="5">
        <v>1.0</v>
      </c>
      <c r="F803" s="10" t="s">
        <v>2869</v>
      </c>
      <c r="G803" s="14">
        <f t="shared" si="10"/>
        <v>0</v>
      </c>
      <c r="H803" s="23" t="s">
        <v>8809</v>
      </c>
      <c r="I803" s="5" t="s">
        <v>8810</v>
      </c>
      <c r="J803" s="5" t="s">
        <v>8811</v>
      </c>
    </row>
    <row r="804">
      <c r="A804" s="5" t="s">
        <v>8684</v>
      </c>
      <c r="B804" s="5">
        <v>2002.0</v>
      </c>
      <c r="C804" s="5">
        <v>163.0</v>
      </c>
      <c r="D804" s="11">
        <v>0.23</v>
      </c>
      <c r="E804" s="5">
        <v>1.0</v>
      </c>
      <c r="F804" s="10" t="s">
        <v>3041</v>
      </c>
      <c r="G804" s="14">
        <f t="shared" si="10"/>
        <v>0</v>
      </c>
      <c r="H804" s="23" t="s">
        <v>8812</v>
      </c>
      <c r="I804" s="5" t="s">
        <v>8813</v>
      </c>
      <c r="J804" s="5" t="s">
        <v>8814</v>
      </c>
    </row>
    <row r="805">
      <c r="A805" s="5" t="s">
        <v>8072</v>
      </c>
      <c r="B805" s="6">
        <v>2002.0</v>
      </c>
      <c r="C805" s="6">
        <v>172.0</v>
      </c>
      <c r="D805" s="14">
        <v>0.2</v>
      </c>
      <c r="E805" s="5">
        <v>1.0</v>
      </c>
      <c r="F805" s="10" t="s">
        <v>2869</v>
      </c>
      <c r="G805" s="14">
        <f t="shared" si="10"/>
        <v>0</v>
      </c>
      <c r="H805" s="23" t="s">
        <v>8815</v>
      </c>
      <c r="I805" s="5" t="s">
        <v>8816</v>
      </c>
      <c r="J805" s="5" t="s">
        <v>8817</v>
      </c>
    </row>
    <row r="806">
      <c r="A806" s="5" t="s">
        <v>8245</v>
      </c>
      <c r="B806" s="6">
        <v>2002.0</v>
      </c>
      <c r="C806" s="6">
        <v>201.0</v>
      </c>
      <c r="D806" s="14">
        <v>0.2</v>
      </c>
      <c r="E806" s="5">
        <v>1.0</v>
      </c>
      <c r="F806" s="10" t="s">
        <v>2869</v>
      </c>
      <c r="G806" s="14">
        <f t="shared" si="10"/>
        <v>0</v>
      </c>
      <c r="H806" s="23" t="s">
        <v>8818</v>
      </c>
      <c r="I806" s="5" t="s">
        <v>8819</v>
      </c>
      <c r="J806" s="5" t="s">
        <v>8820</v>
      </c>
    </row>
    <row r="807">
      <c r="A807" s="5" t="s">
        <v>7728</v>
      </c>
      <c r="B807" s="6">
        <v>2002.0</v>
      </c>
      <c r="C807" s="6">
        <v>250.0</v>
      </c>
      <c r="D807" s="14">
        <v>0.6</v>
      </c>
      <c r="E807" s="5">
        <v>1.0</v>
      </c>
      <c r="F807" s="10" t="s">
        <v>2947</v>
      </c>
      <c r="G807" s="14">
        <f t="shared" si="10"/>
        <v>0</v>
      </c>
      <c r="H807" s="23" t="s">
        <v>8821</v>
      </c>
      <c r="I807" s="5" t="s">
        <v>8822</v>
      </c>
      <c r="J807" s="5" t="s">
        <v>8823</v>
      </c>
    </row>
    <row r="808">
      <c r="A808" s="5" t="s">
        <v>7475</v>
      </c>
      <c r="B808" s="6">
        <v>2002.0</v>
      </c>
      <c r="C808" s="6">
        <v>385.0</v>
      </c>
      <c r="D808" s="14">
        <v>0.23</v>
      </c>
      <c r="E808" s="5">
        <v>1.0</v>
      </c>
      <c r="F808" s="10" t="s">
        <v>2869</v>
      </c>
      <c r="G808" s="14">
        <f t="shared" si="10"/>
        <v>0</v>
      </c>
      <c r="H808" s="23" t="s">
        <v>8824</v>
      </c>
      <c r="I808" s="5" t="s">
        <v>8825</v>
      </c>
      <c r="J808" s="5" t="s">
        <v>8826</v>
      </c>
    </row>
    <row r="809">
      <c r="A809" s="5" t="s">
        <v>7642</v>
      </c>
      <c r="B809" s="6">
        <v>2002.0</v>
      </c>
      <c r="C809" s="6">
        <v>395.0</v>
      </c>
      <c r="D809" s="14">
        <v>0.27</v>
      </c>
      <c r="E809" s="5">
        <v>1.0</v>
      </c>
      <c r="F809" s="10" t="s">
        <v>2869</v>
      </c>
      <c r="G809" s="14">
        <f t="shared" si="10"/>
        <v>0</v>
      </c>
      <c r="H809" s="23" t="s">
        <v>8827</v>
      </c>
      <c r="I809" s="5" t="s">
        <v>8828</v>
      </c>
      <c r="J809" s="5" t="s">
        <v>8829</v>
      </c>
    </row>
    <row r="810">
      <c r="A810" s="5" t="s">
        <v>7653</v>
      </c>
      <c r="B810" s="6">
        <v>2002.0</v>
      </c>
      <c r="C810" s="6">
        <v>400.0</v>
      </c>
      <c r="D810" s="14">
        <v>0.2</v>
      </c>
      <c r="E810" s="5">
        <v>1.0</v>
      </c>
      <c r="F810" s="10" t="s">
        <v>2869</v>
      </c>
      <c r="G810" s="14">
        <f t="shared" si="10"/>
        <v>0</v>
      </c>
      <c r="H810" s="23" t="s">
        <v>8830</v>
      </c>
      <c r="I810" s="5" t="s">
        <v>8831</v>
      </c>
      <c r="J810" s="5" t="s">
        <v>8832</v>
      </c>
    </row>
    <row r="811">
      <c r="A811" s="5" t="s">
        <v>7744</v>
      </c>
      <c r="B811" s="6">
        <v>2002.0</v>
      </c>
      <c r="C811" s="6">
        <v>404.0</v>
      </c>
      <c r="D811" s="14">
        <v>0.2</v>
      </c>
      <c r="E811" s="5">
        <v>1.0</v>
      </c>
      <c r="F811" s="10" t="s">
        <v>2869</v>
      </c>
      <c r="G811" s="14">
        <f t="shared" si="10"/>
        <v>0</v>
      </c>
      <c r="H811" s="23" t="s">
        <v>8833</v>
      </c>
      <c r="I811" s="5" t="s">
        <v>8834</v>
      </c>
      <c r="J811" s="5" t="s">
        <v>8835</v>
      </c>
    </row>
    <row r="812">
      <c r="A812" s="5" t="s">
        <v>7184</v>
      </c>
      <c r="B812" s="6">
        <v>2002.0</v>
      </c>
      <c r="C812" s="6">
        <v>424.0</v>
      </c>
      <c r="D812" s="14">
        <v>0.2</v>
      </c>
      <c r="E812" s="5">
        <v>1.0</v>
      </c>
      <c r="F812" s="10" t="s">
        <v>2947</v>
      </c>
      <c r="G812" s="14">
        <f t="shared" si="10"/>
        <v>0</v>
      </c>
      <c r="H812" s="23" t="s">
        <v>8836</v>
      </c>
      <c r="I812" s="5" t="s">
        <v>8837</v>
      </c>
      <c r="J812" s="5" t="s">
        <v>8838</v>
      </c>
    </row>
    <row r="813">
      <c r="A813" s="5" t="s">
        <v>7369</v>
      </c>
      <c r="B813" s="6">
        <v>2002.0</v>
      </c>
      <c r="C813" s="6">
        <v>435.0</v>
      </c>
      <c r="D813" s="14">
        <v>0.3</v>
      </c>
      <c r="E813" s="5">
        <v>1.0</v>
      </c>
      <c r="F813" s="10" t="s">
        <v>2869</v>
      </c>
      <c r="G813" s="14">
        <f t="shared" si="10"/>
        <v>0</v>
      </c>
      <c r="H813" s="23" t="s">
        <v>8839</v>
      </c>
      <c r="I813" s="5" t="s">
        <v>8840</v>
      </c>
      <c r="J813" s="5" t="s">
        <v>8841</v>
      </c>
    </row>
    <row r="814">
      <c r="A814" s="5" t="s">
        <v>8046</v>
      </c>
      <c r="B814" s="6">
        <v>2002.0</v>
      </c>
      <c r="C814" s="6">
        <v>450.0</v>
      </c>
      <c r="D814" s="14">
        <v>0.3</v>
      </c>
      <c r="E814" s="5">
        <v>1.0</v>
      </c>
      <c r="F814" s="10" t="s">
        <v>2947</v>
      </c>
      <c r="G814" s="14">
        <f t="shared" si="10"/>
        <v>0</v>
      </c>
      <c r="H814" s="23" t="s">
        <v>8842</v>
      </c>
      <c r="I814" s="5" t="s">
        <v>8843</v>
      </c>
      <c r="J814" s="5" t="s">
        <v>8844</v>
      </c>
    </row>
    <row r="815">
      <c r="A815" s="5" t="s">
        <v>7359</v>
      </c>
      <c r="B815" s="6">
        <v>2002.0</v>
      </c>
      <c r="C815" s="6">
        <v>500.0</v>
      </c>
      <c r="D815" s="14">
        <v>1.5</v>
      </c>
      <c r="E815" s="5">
        <v>1.0</v>
      </c>
      <c r="F815" s="10" t="s">
        <v>2947</v>
      </c>
      <c r="G815" s="14">
        <f t="shared" si="10"/>
        <v>0</v>
      </c>
      <c r="H815" s="23" t="s">
        <v>8845</v>
      </c>
      <c r="I815" s="5" t="s">
        <v>8846</v>
      </c>
      <c r="J815" s="5" t="s">
        <v>8847</v>
      </c>
    </row>
    <row r="816">
      <c r="A816" s="5" t="s">
        <v>8148</v>
      </c>
      <c r="B816" s="6">
        <v>2002.0</v>
      </c>
      <c r="C816" s="6">
        <v>560.0</v>
      </c>
      <c r="D816" s="14">
        <v>0.18</v>
      </c>
      <c r="E816" s="5">
        <v>1.0</v>
      </c>
      <c r="F816" s="10" t="s">
        <v>2947</v>
      </c>
      <c r="G816" s="14">
        <f t="shared" si="10"/>
        <v>0</v>
      </c>
      <c r="H816" s="23" t="s">
        <v>8848</v>
      </c>
      <c r="I816" s="5" t="s">
        <v>8849</v>
      </c>
      <c r="J816" s="5" t="s">
        <v>8850</v>
      </c>
    </row>
    <row r="817">
      <c r="A817" s="5" t="s">
        <v>7851</v>
      </c>
      <c r="B817" s="6">
        <v>2002.0</v>
      </c>
      <c r="C817" s="6">
        <v>583.0</v>
      </c>
      <c r="D817" s="14">
        <v>0.17</v>
      </c>
      <c r="E817" s="5">
        <v>1.0</v>
      </c>
      <c r="F817" s="10" t="s">
        <v>2869</v>
      </c>
      <c r="G817" s="14">
        <f t="shared" si="10"/>
        <v>0</v>
      </c>
      <c r="H817" s="23" t="s">
        <v>8851</v>
      </c>
      <c r="I817" s="5" t="s">
        <v>8852</v>
      </c>
      <c r="J817" s="5" t="s">
        <v>8853</v>
      </c>
    </row>
    <row r="818">
      <c r="A818" s="5" t="s">
        <v>8656</v>
      </c>
      <c r="B818" s="6">
        <v>2002.0</v>
      </c>
      <c r="C818" s="6">
        <v>590.0</v>
      </c>
      <c r="D818" s="14">
        <v>0.2</v>
      </c>
      <c r="E818" s="5">
        <v>1.0</v>
      </c>
      <c r="F818" s="10" t="s">
        <v>2947</v>
      </c>
      <c r="G818" s="14">
        <f t="shared" si="10"/>
        <v>0</v>
      </c>
      <c r="H818" s="23" t="s">
        <v>8854</v>
      </c>
      <c r="I818" s="5" t="s">
        <v>8855</v>
      </c>
      <c r="J818" s="5" t="s">
        <v>8856</v>
      </c>
    </row>
    <row r="819">
      <c r="A819" s="5" t="s">
        <v>7256</v>
      </c>
      <c r="B819" s="6">
        <v>2002.0</v>
      </c>
      <c r="C819" s="6">
        <v>600.0</v>
      </c>
      <c r="D819" s="14">
        <v>1.25</v>
      </c>
      <c r="E819" s="20"/>
      <c r="F819" s="17"/>
      <c r="G819" s="14">
        <f t="shared" si="10"/>
        <v>1.25</v>
      </c>
      <c r="H819" s="23" t="s">
        <v>8857</v>
      </c>
      <c r="I819" s="5" t="s">
        <v>8858</v>
      </c>
      <c r="J819" s="5" t="s">
        <v>8859</v>
      </c>
    </row>
    <row r="820">
      <c r="A820" s="5" t="s">
        <v>8332</v>
      </c>
      <c r="B820" s="6">
        <v>2002.0</v>
      </c>
      <c r="C820" s="6">
        <v>610.0</v>
      </c>
      <c r="D820" s="14">
        <v>0.25</v>
      </c>
      <c r="E820" s="5">
        <v>1.0</v>
      </c>
      <c r="F820" s="10" t="s">
        <v>2869</v>
      </c>
      <c r="G820" s="14">
        <f t="shared" si="10"/>
        <v>0</v>
      </c>
      <c r="H820" s="23" t="s">
        <v>8860</v>
      </c>
      <c r="I820" s="5" t="s">
        <v>8861</v>
      </c>
      <c r="J820" s="5" t="s">
        <v>8862</v>
      </c>
    </row>
    <row r="821">
      <c r="A821" s="5" t="s">
        <v>8508</v>
      </c>
      <c r="B821" s="6">
        <v>2002.0</v>
      </c>
      <c r="C821" s="6">
        <v>640.0</v>
      </c>
      <c r="D821" s="14">
        <v>0.6</v>
      </c>
      <c r="E821" s="20"/>
      <c r="F821" s="17"/>
      <c r="G821" s="14">
        <f t="shared" si="10"/>
        <v>0.6</v>
      </c>
      <c r="H821" s="23" t="s">
        <v>8863</v>
      </c>
      <c r="I821" s="5" t="s">
        <v>8864</v>
      </c>
      <c r="J821" s="5" t="s">
        <v>8865</v>
      </c>
    </row>
    <row r="822">
      <c r="A822" s="5" t="s">
        <v>8866</v>
      </c>
      <c r="B822" s="6">
        <v>2002.0</v>
      </c>
      <c r="C822" s="5" t="s">
        <v>8867</v>
      </c>
      <c r="D822" s="14">
        <v>1.08</v>
      </c>
      <c r="E822" s="5">
        <v>1.0</v>
      </c>
      <c r="F822" s="10" t="s">
        <v>8868</v>
      </c>
      <c r="G822" s="14">
        <f t="shared" si="10"/>
        <v>0</v>
      </c>
      <c r="H822" s="5" t="s">
        <v>8869</v>
      </c>
      <c r="I822" s="5" t="s">
        <v>8870</v>
      </c>
      <c r="J822" s="5" t="s">
        <v>8871</v>
      </c>
    </row>
    <row r="823">
      <c r="A823" s="5" t="s">
        <v>8508</v>
      </c>
      <c r="B823" s="6">
        <v>2003.0</v>
      </c>
      <c r="C823" s="6">
        <v>1.0</v>
      </c>
      <c r="D823" s="14">
        <v>0.6</v>
      </c>
      <c r="E823" s="5">
        <v>1.0</v>
      </c>
      <c r="F823" s="10" t="s">
        <v>3089</v>
      </c>
      <c r="G823" s="14">
        <f t="shared" si="10"/>
        <v>0</v>
      </c>
      <c r="H823" s="23" t="s">
        <v>8872</v>
      </c>
      <c r="I823" s="5" t="s">
        <v>8873</v>
      </c>
      <c r="J823" s="5" t="s">
        <v>8874</v>
      </c>
    </row>
    <row r="824">
      <c r="A824" s="5" t="s">
        <v>7653</v>
      </c>
      <c r="B824" s="6">
        <v>2003.0</v>
      </c>
      <c r="C824" s="6">
        <v>11.0</v>
      </c>
      <c r="D824" s="14">
        <v>0.2</v>
      </c>
      <c r="E824" s="20"/>
      <c r="F824" s="17"/>
      <c r="G824" s="14">
        <f t="shared" si="10"/>
        <v>0.2</v>
      </c>
      <c r="H824" s="23" t="s">
        <v>8875</v>
      </c>
      <c r="I824" s="5" t="s">
        <v>8876</v>
      </c>
      <c r="J824" s="5" t="s">
        <v>8877</v>
      </c>
    </row>
    <row r="825">
      <c r="A825" s="5" t="s">
        <v>8336</v>
      </c>
      <c r="B825" s="6">
        <v>2003.0</v>
      </c>
      <c r="C825" s="6">
        <v>13.0</v>
      </c>
      <c r="D825" s="14">
        <v>0.2</v>
      </c>
      <c r="E825" s="5">
        <v>1.0</v>
      </c>
      <c r="F825" s="10" t="s">
        <v>3089</v>
      </c>
      <c r="G825" s="14">
        <f t="shared" si="10"/>
        <v>0</v>
      </c>
      <c r="H825" s="23" t="s">
        <v>8878</v>
      </c>
      <c r="I825" s="5" t="s">
        <v>8879</v>
      </c>
      <c r="J825" s="5" t="s">
        <v>8880</v>
      </c>
    </row>
    <row r="826">
      <c r="A826" s="5" t="s">
        <v>8046</v>
      </c>
      <c r="B826" s="6">
        <v>2003.0</v>
      </c>
      <c r="C826" s="6">
        <v>20.0</v>
      </c>
      <c r="D826" s="14">
        <v>0.3</v>
      </c>
      <c r="E826" s="5">
        <v>1.0</v>
      </c>
      <c r="F826" s="10" t="s">
        <v>3089</v>
      </c>
      <c r="G826" s="14">
        <f t="shared" si="10"/>
        <v>0</v>
      </c>
      <c r="H826" s="23" t="s">
        <v>8881</v>
      </c>
      <c r="I826" s="5" t="s">
        <v>8882</v>
      </c>
      <c r="J826" s="5" t="s">
        <v>8883</v>
      </c>
    </row>
    <row r="827">
      <c r="A827" s="5" t="s">
        <v>7688</v>
      </c>
      <c r="B827" s="6">
        <v>2003.0</v>
      </c>
      <c r="C827" s="6">
        <v>38.0</v>
      </c>
      <c r="D827" s="14">
        <v>0.3</v>
      </c>
      <c r="E827" s="5">
        <v>1.0</v>
      </c>
      <c r="F827" s="10" t="s">
        <v>3089</v>
      </c>
      <c r="G827" s="14">
        <f t="shared" si="10"/>
        <v>0</v>
      </c>
      <c r="H827" s="23" t="s">
        <v>8884</v>
      </c>
      <c r="I827" s="5" t="s">
        <v>8885</v>
      </c>
      <c r="J827" s="5" t="s">
        <v>8886</v>
      </c>
    </row>
    <row r="828">
      <c r="A828" s="5" t="s">
        <v>8778</v>
      </c>
      <c r="B828" s="6">
        <v>2003.0</v>
      </c>
      <c r="C828" s="6">
        <v>47.0</v>
      </c>
      <c r="D828" s="14">
        <v>0.3</v>
      </c>
      <c r="E828" s="5">
        <v>1.0</v>
      </c>
      <c r="F828" s="10" t="s">
        <v>3089</v>
      </c>
      <c r="G828" s="14">
        <f t="shared" si="10"/>
        <v>0</v>
      </c>
      <c r="H828" s="23" t="s">
        <v>8887</v>
      </c>
      <c r="I828" s="5" t="s">
        <v>8888</v>
      </c>
      <c r="J828" s="5" t="s">
        <v>8889</v>
      </c>
    </row>
    <row r="829">
      <c r="A829" s="5" t="s">
        <v>7728</v>
      </c>
      <c r="B829" s="6">
        <v>2003.0</v>
      </c>
      <c r="C829" s="6">
        <v>50.0</v>
      </c>
      <c r="D829" s="14">
        <v>0.45</v>
      </c>
      <c r="E829" s="5">
        <v>1.0</v>
      </c>
      <c r="F829" s="10" t="s">
        <v>2947</v>
      </c>
      <c r="G829" s="14">
        <f t="shared" si="10"/>
        <v>0</v>
      </c>
      <c r="H829" s="23" t="s">
        <v>8890</v>
      </c>
      <c r="I829" s="5" t="s">
        <v>8891</v>
      </c>
      <c r="J829" s="5" t="s">
        <v>8892</v>
      </c>
    </row>
    <row r="830">
      <c r="A830" s="5" t="s">
        <v>7239</v>
      </c>
      <c r="B830" s="6">
        <v>2003.0</v>
      </c>
      <c r="C830" s="6">
        <v>61.0</v>
      </c>
      <c r="D830" s="14">
        <v>0.6</v>
      </c>
      <c r="E830" s="5">
        <v>1.0</v>
      </c>
      <c r="F830" s="10" t="s">
        <v>3089</v>
      </c>
      <c r="G830" s="14">
        <f t="shared" si="10"/>
        <v>0</v>
      </c>
      <c r="H830" s="23" t="s">
        <v>8893</v>
      </c>
      <c r="I830" s="5" t="s">
        <v>8894</v>
      </c>
      <c r="J830" s="5" t="s">
        <v>8895</v>
      </c>
    </row>
    <row r="831">
      <c r="A831" s="5" t="s">
        <v>8072</v>
      </c>
      <c r="B831" s="6">
        <v>2003.0</v>
      </c>
      <c r="C831" s="6">
        <v>95.0</v>
      </c>
      <c r="D831" s="14">
        <v>0.2</v>
      </c>
      <c r="E831" s="5">
        <v>1.0</v>
      </c>
      <c r="F831" s="9" t="s">
        <v>3179</v>
      </c>
      <c r="G831" s="14">
        <f t="shared" si="10"/>
        <v>0</v>
      </c>
      <c r="H831" s="23" t="s">
        <v>8896</v>
      </c>
      <c r="I831" s="5" t="s">
        <v>8897</v>
      </c>
      <c r="J831" s="5" t="s">
        <v>8898</v>
      </c>
    </row>
    <row r="832">
      <c r="A832" s="5" t="s">
        <v>7642</v>
      </c>
      <c r="B832" s="6">
        <v>2003.0</v>
      </c>
      <c r="C832" s="6">
        <v>98.0</v>
      </c>
      <c r="D832" s="14">
        <v>0.3</v>
      </c>
      <c r="E832" s="5">
        <v>1.0</v>
      </c>
      <c r="F832" s="10" t="s">
        <v>2947</v>
      </c>
      <c r="G832" s="14">
        <f t="shared" si="10"/>
        <v>0</v>
      </c>
      <c r="H832" s="23" t="s">
        <v>8899</v>
      </c>
      <c r="I832" s="5" t="s">
        <v>8900</v>
      </c>
      <c r="J832" s="5" t="s">
        <v>8901</v>
      </c>
    </row>
    <row r="833">
      <c r="A833" s="5" t="s">
        <v>7475</v>
      </c>
      <c r="B833" s="6">
        <v>2003.0</v>
      </c>
      <c r="C833" s="6">
        <v>108.0</v>
      </c>
      <c r="D833" s="14">
        <v>0.3</v>
      </c>
      <c r="E833" s="5">
        <v>1.0</v>
      </c>
      <c r="F833" s="9" t="s">
        <v>3179</v>
      </c>
      <c r="G833" s="14">
        <f t="shared" si="10"/>
        <v>0</v>
      </c>
      <c r="H833" s="23" t="s">
        <v>8902</v>
      </c>
      <c r="I833" s="5" t="s">
        <v>8903</v>
      </c>
      <c r="J833" s="5" t="s">
        <v>8904</v>
      </c>
    </row>
    <row r="834">
      <c r="A834" s="5" t="s">
        <v>7590</v>
      </c>
      <c r="B834" s="6">
        <v>2003.0</v>
      </c>
      <c r="C834" s="6">
        <v>130.0</v>
      </c>
      <c r="D834" s="14">
        <v>0.2</v>
      </c>
      <c r="E834" s="5">
        <v>1.0</v>
      </c>
      <c r="F834" s="10" t="s">
        <v>2947</v>
      </c>
      <c r="G834" s="14">
        <f t="shared" si="10"/>
        <v>0</v>
      </c>
      <c r="H834" s="23" t="s">
        <v>8905</v>
      </c>
      <c r="I834" s="5" t="s">
        <v>8906</v>
      </c>
      <c r="J834" s="5" t="s">
        <v>8907</v>
      </c>
    </row>
    <row r="835">
      <c r="A835" s="5" t="s">
        <v>7744</v>
      </c>
      <c r="B835" s="6">
        <v>2003.0</v>
      </c>
      <c r="C835" s="6">
        <v>154.0</v>
      </c>
      <c r="D835" s="14">
        <v>0.27</v>
      </c>
      <c r="E835" s="5">
        <v>1.0</v>
      </c>
      <c r="F835" s="9" t="s">
        <v>3179</v>
      </c>
      <c r="G835" s="14">
        <f t="shared" si="10"/>
        <v>0</v>
      </c>
      <c r="H835" s="23" t="s">
        <v>8908</v>
      </c>
      <c r="I835" s="5" t="s">
        <v>8909</v>
      </c>
      <c r="J835" s="5" t="s">
        <v>8910</v>
      </c>
    </row>
    <row r="836">
      <c r="A836" s="5" t="s">
        <v>8245</v>
      </c>
      <c r="B836" s="6">
        <v>2003.0</v>
      </c>
      <c r="C836" s="6">
        <v>209.0</v>
      </c>
      <c r="D836" s="14">
        <v>0.3</v>
      </c>
      <c r="E836" s="5">
        <v>1.0</v>
      </c>
      <c r="F836" s="10" t="s">
        <v>3089</v>
      </c>
      <c r="G836" s="14">
        <f t="shared" si="10"/>
        <v>0</v>
      </c>
      <c r="H836" s="23" t="s">
        <v>8911</v>
      </c>
      <c r="I836" s="5" t="s">
        <v>8912</v>
      </c>
      <c r="J836" s="5" t="s">
        <v>8913</v>
      </c>
    </row>
    <row r="837">
      <c r="A837" s="5" t="s">
        <v>8684</v>
      </c>
      <c r="B837" s="5">
        <v>2003.0</v>
      </c>
      <c r="C837" s="5">
        <v>214.0</v>
      </c>
      <c r="D837" s="11">
        <v>0.3</v>
      </c>
      <c r="E837" s="5">
        <v>1.0</v>
      </c>
      <c r="F837" s="10" t="s">
        <v>3089</v>
      </c>
      <c r="G837" s="14">
        <f t="shared" si="10"/>
        <v>0</v>
      </c>
      <c r="H837" s="23" t="s">
        <v>8914</v>
      </c>
      <c r="I837" s="5" t="s">
        <v>8915</v>
      </c>
      <c r="J837" s="5" t="s">
        <v>8916</v>
      </c>
    </row>
    <row r="838">
      <c r="A838" s="5" t="s">
        <v>8866</v>
      </c>
      <c r="B838" s="6">
        <v>2003.0</v>
      </c>
      <c r="C838" s="6">
        <v>324.0</v>
      </c>
      <c r="D838" s="14">
        <v>1.0</v>
      </c>
      <c r="E838" s="5">
        <v>1.0</v>
      </c>
      <c r="F838" s="10" t="s">
        <v>3089</v>
      </c>
      <c r="G838" s="14">
        <f t="shared" si="10"/>
        <v>0</v>
      </c>
      <c r="H838" s="23" t="s">
        <v>8917</v>
      </c>
      <c r="I838" s="5" t="s">
        <v>8918</v>
      </c>
      <c r="J838" s="5" t="s">
        <v>8919</v>
      </c>
    </row>
    <row r="839">
      <c r="A839" s="5" t="s">
        <v>7359</v>
      </c>
      <c r="B839" s="6">
        <v>2003.0</v>
      </c>
      <c r="C839" s="6">
        <v>396.0</v>
      </c>
      <c r="D839" s="14">
        <v>1.75</v>
      </c>
      <c r="E839" s="5">
        <v>1.0</v>
      </c>
      <c r="F839" s="10" t="s">
        <v>3089</v>
      </c>
      <c r="G839" s="14">
        <f t="shared" si="10"/>
        <v>0</v>
      </c>
      <c r="H839" s="23" t="s">
        <v>8920</v>
      </c>
      <c r="I839" s="5" t="s">
        <v>8921</v>
      </c>
      <c r="J839" s="5" t="s">
        <v>8922</v>
      </c>
    </row>
    <row r="840">
      <c r="A840" s="5" t="s">
        <v>7184</v>
      </c>
      <c r="B840" s="6">
        <v>2003.0</v>
      </c>
      <c r="C840" s="6">
        <v>409.0</v>
      </c>
      <c r="D840" s="14">
        <v>0.24</v>
      </c>
      <c r="E840" s="5">
        <v>1.0</v>
      </c>
      <c r="F840" s="9" t="s">
        <v>3179</v>
      </c>
      <c r="G840" s="14">
        <f t="shared" si="10"/>
        <v>0</v>
      </c>
      <c r="H840" s="23" t="s">
        <v>8923</v>
      </c>
      <c r="I840" s="5" t="s">
        <v>8924</v>
      </c>
      <c r="J840" s="5" t="s">
        <v>8925</v>
      </c>
    </row>
    <row r="841">
      <c r="A841" s="5" t="s">
        <v>8039</v>
      </c>
      <c r="B841" s="6">
        <v>2003.0</v>
      </c>
      <c r="C841" s="6">
        <v>421.0</v>
      </c>
      <c r="D841" s="14">
        <v>0.2</v>
      </c>
      <c r="E841" s="5">
        <v>1.0</v>
      </c>
      <c r="F841" s="9" t="s">
        <v>3179</v>
      </c>
      <c r="G841" s="14">
        <f t="shared" si="10"/>
        <v>0</v>
      </c>
      <c r="H841" s="23" t="s">
        <v>8926</v>
      </c>
      <c r="I841" s="5" t="s">
        <v>8927</v>
      </c>
      <c r="J841" s="5" t="s">
        <v>8928</v>
      </c>
    </row>
    <row r="842">
      <c r="A842" s="5" t="s">
        <v>8148</v>
      </c>
      <c r="B842" s="6">
        <v>2003.0</v>
      </c>
      <c r="C842" s="6">
        <v>455.0</v>
      </c>
      <c r="D842" s="14">
        <v>0.23</v>
      </c>
      <c r="E842" s="5">
        <v>1.0</v>
      </c>
      <c r="F842" s="10" t="s">
        <v>3089</v>
      </c>
      <c r="G842" s="14">
        <f t="shared" si="10"/>
        <v>0</v>
      </c>
      <c r="H842" s="23" t="s">
        <v>8929</v>
      </c>
      <c r="I842" s="5" t="s">
        <v>8930</v>
      </c>
      <c r="J842" s="5" t="s">
        <v>8931</v>
      </c>
    </row>
    <row r="843">
      <c r="A843" s="5" t="s">
        <v>7448</v>
      </c>
      <c r="B843" s="6">
        <v>2003.0</v>
      </c>
      <c r="C843" s="6">
        <v>487.0</v>
      </c>
      <c r="D843" s="14">
        <v>0.3</v>
      </c>
      <c r="E843" s="5">
        <v>1.0</v>
      </c>
      <c r="F843" s="10" t="s">
        <v>3089</v>
      </c>
      <c r="G843" s="14">
        <f t="shared" si="10"/>
        <v>0</v>
      </c>
      <c r="H843" s="23" t="s">
        <v>8932</v>
      </c>
      <c r="I843" s="5" t="s">
        <v>8933</v>
      </c>
      <c r="J843" s="5" t="s">
        <v>8934</v>
      </c>
    </row>
    <row r="844">
      <c r="A844" s="5" t="s">
        <v>8332</v>
      </c>
      <c r="B844" s="6">
        <v>2003.0</v>
      </c>
      <c r="C844" s="6">
        <v>489.0</v>
      </c>
      <c r="D844" s="14">
        <v>0.33</v>
      </c>
      <c r="E844" s="5">
        <v>1.0</v>
      </c>
      <c r="F844" s="10" t="s">
        <v>3089</v>
      </c>
      <c r="G844" s="14">
        <f t="shared" si="10"/>
        <v>0</v>
      </c>
      <c r="H844" s="23" t="s">
        <v>8935</v>
      </c>
      <c r="I844" s="5" t="s">
        <v>8936</v>
      </c>
      <c r="J844" s="5" t="s">
        <v>8937</v>
      </c>
    </row>
    <row r="845">
      <c r="A845" s="5" t="s">
        <v>7470</v>
      </c>
      <c r="B845" s="6">
        <v>2003.0</v>
      </c>
      <c r="C845" s="6">
        <v>516.0</v>
      </c>
      <c r="D845" s="14">
        <v>0.27</v>
      </c>
      <c r="E845" s="5">
        <v>1.0</v>
      </c>
      <c r="F845" s="9" t="s">
        <v>3179</v>
      </c>
      <c r="G845" s="14">
        <f t="shared" si="10"/>
        <v>0</v>
      </c>
      <c r="H845" s="23" t="s">
        <v>8938</v>
      </c>
      <c r="I845" s="5" t="s">
        <v>8939</v>
      </c>
      <c r="J845" s="5" t="s">
        <v>8940</v>
      </c>
    </row>
    <row r="846">
      <c r="A846" s="5" t="s">
        <v>7873</v>
      </c>
      <c r="B846" s="6">
        <v>2003.0</v>
      </c>
      <c r="C846" s="6">
        <v>550.0</v>
      </c>
      <c r="D846" s="14">
        <v>0.5</v>
      </c>
      <c r="E846" s="5">
        <v>1.0</v>
      </c>
      <c r="F846" s="10" t="s">
        <v>3089</v>
      </c>
      <c r="G846" s="14">
        <f t="shared" si="10"/>
        <v>0</v>
      </c>
      <c r="H846" s="23" t="s">
        <v>8941</v>
      </c>
      <c r="I846" s="5" t="s">
        <v>8942</v>
      </c>
      <c r="J846" s="5" t="s">
        <v>8943</v>
      </c>
    </row>
    <row r="847">
      <c r="A847" s="5" t="s">
        <v>8656</v>
      </c>
      <c r="B847" s="6">
        <v>2003.0</v>
      </c>
      <c r="C847" s="6">
        <v>558.0</v>
      </c>
      <c r="D847" s="14">
        <v>0.25</v>
      </c>
      <c r="E847" s="5">
        <v>1.0</v>
      </c>
      <c r="F847" s="9" t="s">
        <v>3179</v>
      </c>
      <c r="G847" s="14">
        <f t="shared" si="10"/>
        <v>0</v>
      </c>
      <c r="H847" s="23" t="s">
        <v>8944</v>
      </c>
      <c r="I847" s="5" t="s">
        <v>8945</v>
      </c>
      <c r="J847" s="5" t="s">
        <v>8946</v>
      </c>
    </row>
    <row r="848">
      <c r="A848" s="5" t="s">
        <v>7851</v>
      </c>
      <c r="B848" s="6">
        <v>2003.0</v>
      </c>
      <c r="C848" s="6">
        <v>622.0</v>
      </c>
      <c r="D848" s="14">
        <v>0.27</v>
      </c>
      <c r="E848" s="5">
        <v>1.0</v>
      </c>
      <c r="F848" s="10" t="s">
        <v>3089</v>
      </c>
      <c r="G848" s="14">
        <f t="shared" si="10"/>
        <v>0</v>
      </c>
      <c r="H848" s="23" t="s">
        <v>8947</v>
      </c>
      <c r="I848" s="5" t="s">
        <v>8948</v>
      </c>
      <c r="J848" s="5" t="s">
        <v>8949</v>
      </c>
    </row>
    <row r="849">
      <c r="A849" s="5" t="s">
        <v>8950</v>
      </c>
      <c r="B849" s="6">
        <v>2003.0</v>
      </c>
      <c r="C849" s="6">
        <v>682.0</v>
      </c>
      <c r="D849" s="14">
        <v>2.99</v>
      </c>
      <c r="E849" s="5">
        <v>1.0</v>
      </c>
      <c r="F849" s="10" t="s">
        <v>3089</v>
      </c>
      <c r="G849" s="14">
        <f t="shared" si="10"/>
        <v>0</v>
      </c>
      <c r="H849" s="23" t="s">
        <v>8951</v>
      </c>
      <c r="I849" s="5" t="s">
        <v>8952</v>
      </c>
      <c r="J849" s="5" t="s">
        <v>8953</v>
      </c>
    </row>
    <row r="850">
      <c r="A850" s="5" t="s">
        <v>8954</v>
      </c>
      <c r="B850" s="6">
        <v>2003.0</v>
      </c>
      <c r="C850" s="5" t="s">
        <v>8955</v>
      </c>
      <c r="D850" s="14">
        <v>20.0</v>
      </c>
      <c r="E850" s="5">
        <v>1.0</v>
      </c>
      <c r="F850" s="10" t="s">
        <v>8956</v>
      </c>
      <c r="G850" s="14">
        <f t="shared" si="10"/>
        <v>0</v>
      </c>
      <c r="H850" s="5" t="s">
        <v>8957</v>
      </c>
      <c r="I850" s="5" t="s">
        <v>8958</v>
      </c>
      <c r="J850" s="5" t="s">
        <v>8959</v>
      </c>
    </row>
    <row r="851">
      <c r="A851" s="5" t="s">
        <v>7475</v>
      </c>
      <c r="B851" s="6">
        <v>2004.0</v>
      </c>
      <c r="C851" s="6">
        <v>28.0</v>
      </c>
      <c r="D851" s="14">
        <v>0.2</v>
      </c>
      <c r="E851" s="5">
        <v>1.0</v>
      </c>
      <c r="F851" s="9" t="s">
        <v>3179</v>
      </c>
      <c r="G851" s="14">
        <f t="shared" si="10"/>
        <v>0</v>
      </c>
      <c r="H851" s="23" t="s">
        <v>8960</v>
      </c>
      <c r="I851" s="5" t="s">
        <v>8961</v>
      </c>
      <c r="J851" s="5" t="s">
        <v>8962</v>
      </c>
    </row>
    <row r="852">
      <c r="A852" s="5" t="s">
        <v>8656</v>
      </c>
      <c r="B852" s="6">
        <v>2004.0</v>
      </c>
      <c r="C852" s="6">
        <v>30.0</v>
      </c>
      <c r="D852" s="14">
        <v>0.2</v>
      </c>
      <c r="E852" s="5">
        <v>1.0</v>
      </c>
      <c r="F852" s="9" t="s">
        <v>3179</v>
      </c>
      <c r="G852" s="14">
        <f t="shared" si="10"/>
        <v>0</v>
      </c>
      <c r="H852" s="23" t="s">
        <v>8963</v>
      </c>
      <c r="I852" s="5" t="s">
        <v>8964</v>
      </c>
      <c r="J852" s="5" t="s">
        <v>8965</v>
      </c>
    </row>
    <row r="853">
      <c r="A853" s="5" t="s">
        <v>8336</v>
      </c>
      <c r="B853" s="6">
        <v>2004.0</v>
      </c>
      <c r="C853" s="6">
        <v>80.0</v>
      </c>
      <c r="D853" s="14">
        <v>0.2</v>
      </c>
      <c r="E853" s="5">
        <v>1.0</v>
      </c>
      <c r="F853" s="9" t="s">
        <v>3179</v>
      </c>
      <c r="G853" s="14">
        <f t="shared" si="10"/>
        <v>0</v>
      </c>
      <c r="H853" s="23" t="s">
        <v>8966</v>
      </c>
      <c r="I853" s="5" t="s">
        <v>8967</v>
      </c>
      <c r="J853" s="5" t="s">
        <v>8968</v>
      </c>
    </row>
    <row r="854">
      <c r="A854" s="5" t="s">
        <v>8508</v>
      </c>
      <c r="B854" s="6">
        <v>2004.0</v>
      </c>
      <c r="C854" s="6">
        <v>100.0</v>
      </c>
      <c r="D854" s="14">
        <v>0.2</v>
      </c>
      <c r="E854" s="5">
        <v>1.0</v>
      </c>
      <c r="F854" s="10" t="s">
        <v>2903</v>
      </c>
      <c r="G854" s="14">
        <f t="shared" si="10"/>
        <v>0</v>
      </c>
      <c r="H854" s="23" t="s">
        <v>8969</v>
      </c>
      <c r="I854" s="5" t="s">
        <v>8970</v>
      </c>
      <c r="J854" s="5" t="s">
        <v>8971</v>
      </c>
    </row>
    <row r="855">
      <c r="A855" s="5" t="s">
        <v>8046</v>
      </c>
      <c r="B855" s="6">
        <v>2004.0</v>
      </c>
      <c r="C855" s="6">
        <v>110.0</v>
      </c>
      <c r="D855" s="14">
        <v>0.28</v>
      </c>
      <c r="E855" s="5">
        <v>1.0</v>
      </c>
      <c r="F855" s="9" t="s">
        <v>3179</v>
      </c>
      <c r="G855" s="14">
        <f t="shared" si="10"/>
        <v>0</v>
      </c>
      <c r="H855" s="23" t="s">
        <v>8972</v>
      </c>
      <c r="I855" s="5" t="s">
        <v>8973</v>
      </c>
      <c r="J855" s="5" t="s">
        <v>8974</v>
      </c>
    </row>
    <row r="856">
      <c r="A856" s="5" t="s">
        <v>7653</v>
      </c>
      <c r="B856" s="6">
        <v>2004.0</v>
      </c>
      <c r="C856" s="6">
        <v>125.0</v>
      </c>
      <c r="D856" s="14">
        <v>0.2</v>
      </c>
      <c r="E856" s="5">
        <v>1.0</v>
      </c>
      <c r="F856" s="10" t="s">
        <v>3160</v>
      </c>
      <c r="G856" s="14">
        <f t="shared" si="10"/>
        <v>0</v>
      </c>
      <c r="H856" s="23" t="s">
        <v>8975</v>
      </c>
      <c r="I856" s="5" t="s">
        <v>8976</v>
      </c>
      <c r="J856" s="5" t="s">
        <v>8977</v>
      </c>
    </row>
    <row r="857">
      <c r="A857" s="5" t="s">
        <v>8778</v>
      </c>
      <c r="B857" s="6">
        <v>2004.0</v>
      </c>
      <c r="C857" s="6">
        <v>127.0</v>
      </c>
      <c r="D857" s="14">
        <v>0.28</v>
      </c>
      <c r="E857" s="5">
        <v>1.0</v>
      </c>
      <c r="F857" s="10" t="s">
        <v>3153</v>
      </c>
      <c r="G857" s="14">
        <f t="shared" si="10"/>
        <v>0</v>
      </c>
      <c r="H857" s="23" t="s">
        <v>8978</v>
      </c>
      <c r="I857" s="5" t="s">
        <v>8979</v>
      </c>
      <c r="J857" s="5" t="s">
        <v>8980</v>
      </c>
    </row>
    <row r="858">
      <c r="A858" s="5" t="s">
        <v>7642</v>
      </c>
      <c r="B858" s="6">
        <v>2004.0</v>
      </c>
      <c r="C858" s="6">
        <v>143.0</v>
      </c>
      <c r="D858" s="14">
        <v>0.29</v>
      </c>
      <c r="E858" s="5">
        <v>1.0</v>
      </c>
      <c r="F858" s="10" t="s">
        <v>3153</v>
      </c>
      <c r="G858" s="14">
        <f t="shared" si="10"/>
        <v>0</v>
      </c>
      <c r="H858" s="23" t="s">
        <v>8981</v>
      </c>
      <c r="I858" s="5" t="s">
        <v>8982</v>
      </c>
      <c r="J858" s="5" t="s">
        <v>8983</v>
      </c>
    </row>
    <row r="859">
      <c r="A859" s="5" t="s">
        <v>8072</v>
      </c>
      <c r="B859" s="6">
        <v>2004.0</v>
      </c>
      <c r="C859" s="6">
        <v>145.0</v>
      </c>
      <c r="D859" s="14">
        <v>0.2</v>
      </c>
      <c r="E859" s="5">
        <v>1.0</v>
      </c>
      <c r="F859" s="9" t="s">
        <v>3179</v>
      </c>
      <c r="G859" s="14">
        <f t="shared" si="10"/>
        <v>0</v>
      </c>
      <c r="H859" s="23" t="s">
        <v>8984</v>
      </c>
      <c r="I859" s="5" t="s">
        <v>8985</v>
      </c>
      <c r="J859" s="5" t="s">
        <v>8986</v>
      </c>
    </row>
    <row r="860">
      <c r="A860" s="5" t="s">
        <v>8039</v>
      </c>
      <c r="B860" s="6">
        <v>2004.0</v>
      </c>
      <c r="C860" s="6">
        <v>190.0</v>
      </c>
      <c r="D860" s="14">
        <v>0.2</v>
      </c>
      <c r="E860" s="20"/>
      <c r="F860" s="17"/>
      <c r="G860" s="14">
        <f t="shared" si="10"/>
        <v>0.2</v>
      </c>
      <c r="H860" s="23" t="s">
        <v>8987</v>
      </c>
      <c r="I860" s="5" t="s">
        <v>8988</v>
      </c>
      <c r="J860" s="5" t="s">
        <v>8989</v>
      </c>
    </row>
    <row r="861">
      <c r="A861" s="5" t="s">
        <v>7873</v>
      </c>
      <c r="B861" s="6">
        <v>2004.0</v>
      </c>
      <c r="C861" s="6">
        <v>220.0</v>
      </c>
      <c r="D861" s="14">
        <v>0.43</v>
      </c>
      <c r="E861" s="20"/>
      <c r="F861" s="17"/>
      <c r="G861" s="14">
        <f t="shared" si="10"/>
        <v>0.43</v>
      </c>
      <c r="H861" s="23" t="s">
        <v>8990</v>
      </c>
      <c r="I861" s="5" t="s">
        <v>8991</v>
      </c>
      <c r="J861" s="5" t="s">
        <v>8992</v>
      </c>
    </row>
    <row r="862">
      <c r="A862" s="5" t="s">
        <v>8684</v>
      </c>
      <c r="B862" s="5">
        <v>2004.0</v>
      </c>
      <c r="C862" s="5">
        <v>235.0</v>
      </c>
      <c r="D862" s="11">
        <v>0.25</v>
      </c>
      <c r="E862" s="5"/>
      <c r="F862" s="5"/>
      <c r="G862" s="14">
        <f t="shared" si="10"/>
        <v>0.25</v>
      </c>
      <c r="H862" s="23" t="s">
        <v>8993</v>
      </c>
      <c r="I862" s="5" t="s">
        <v>8994</v>
      </c>
      <c r="J862" s="5" t="s">
        <v>8995</v>
      </c>
    </row>
    <row r="863">
      <c r="A863" s="5" t="s">
        <v>8996</v>
      </c>
      <c r="B863" s="5">
        <v>2004.0</v>
      </c>
      <c r="C863" s="5">
        <v>324.0</v>
      </c>
      <c r="D863" s="11">
        <v>40.0</v>
      </c>
      <c r="E863" s="5"/>
      <c r="F863" s="5"/>
      <c r="G863" s="14">
        <f t="shared" si="10"/>
        <v>40</v>
      </c>
      <c r="H863" s="23" t="s">
        <v>8997</v>
      </c>
      <c r="I863" s="5" t="s">
        <v>8998</v>
      </c>
      <c r="J863" s="5" t="s">
        <v>8999</v>
      </c>
    </row>
    <row r="864">
      <c r="A864" s="5" t="s">
        <v>9000</v>
      </c>
      <c r="B864" s="6">
        <v>2004.0</v>
      </c>
      <c r="C864" s="6">
        <v>330.0</v>
      </c>
      <c r="D864" s="14">
        <v>0.45</v>
      </c>
      <c r="E864" s="5">
        <v>1.0</v>
      </c>
      <c r="F864" s="10" t="s">
        <v>3160</v>
      </c>
      <c r="G864" s="14">
        <f t="shared" si="10"/>
        <v>0</v>
      </c>
      <c r="H864" s="23" t="s">
        <v>9001</v>
      </c>
      <c r="I864" s="5" t="s">
        <v>9002</v>
      </c>
      <c r="J864" s="5" t="s">
        <v>9003</v>
      </c>
    </row>
    <row r="865">
      <c r="A865" s="5" t="s">
        <v>7728</v>
      </c>
      <c r="B865" s="6">
        <v>2004.0</v>
      </c>
      <c r="C865" s="6">
        <v>368.0</v>
      </c>
      <c r="D865" s="14">
        <v>0.5</v>
      </c>
      <c r="E865" s="5">
        <v>1.0</v>
      </c>
      <c r="F865" s="10" t="s">
        <v>3153</v>
      </c>
      <c r="G865" s="14">
        <f t="shared" si="10"/>
        <v>0</v>
      </c>
      <c r="H865" s="23" t="s">
        <v>9004</v>
      </c>
      <c r="I865" s="5" t="s">
        <v>9005</v>
      </c>
      <c r="J865" s="5" t="s">
        <v>9006</v>
      </c>
    </row>
    <row r="866">
      <c r="A866" s="5" t="s">
        <v>7590</v>
      </c>
      <c r="B866" s="6">
        <v>2004.0</v>
      </c>
      <c r="C866" s="6">
        <v>370.0</v>
      </c>
      <c r="D866" s="14">
        <v>0.26</v>
      </c>
      <c r="E866" s="20"/>
      <c r="F866" s="17"/>
      <c r="G866" s="14">
        <f t="shared" si="10"/>
        <v>0.26</v>
      </c>
      <c r="H866" s="23" t="s">
        <v>9007</v>
      </c>
      <c r="I866" s="5" t="s">
        <v>9008</v>
      </c>
      <c r="J866" s="5" t="s">
        <v>9009</v>
      </c>
    </row>
    <row r="867">
      <c r="A867" s="5" t="s">
        <v>8148</v>
      </c>
      <c r="B867" s="6">
        <v>2004.0</v>
      </c>
      <c r="C867" s="6">
        <v>402.0</v>
      </c>
      <c r="D867" s="14">
        <v>0.28</v>
      </c>
      <c r="E867" s="5">
        <v>1.0</v>
      </c>
      <c r="F867" s="10" t="s">
        <v>3153</v>
      </c>
      <c r="G867" s="14">
        <f t="shared" si="10"/>
        <v>0</v>
      </c>
      <c r="H867" s="23" t="s">
        <v>9010</v>
      </c>
      <c r="I867" s="5" t="s">
        <v>9011</v>
      </c>
      <c r="J867" s="5" t="s">
        <v>9012</v>
      </c>
    </row>
    <row r="868">
      <c r="A868" s="5" t="s">
        <v>8950</v>
      </c>
      <c r="B868" s="6">
        <v>2004.0</v>
      </c>
      <c r="C868" s="6">
        <v>468.0</v>
      </c>
      <c r="D868" s="14">
        <v>0.35</v>
      </c>
      <c r="E868" s="5">
        <v>1.0</v>
      </c>
      <c r="F868" s="10" t="s">
        <v>3153</v>
      </c>
      <c r="G868" s="14">
        <f t="shared" si="10"/>
        <v>0</v>
      </c>
      <c r="H868" s="23" t="s">
        <v>9013</v>
      </c>
      <c r="I868" s="5" t="s">
        <v>9014</v>
      </c>
      <c r="J868" s="5" t="s">
        <v>9015</v>
      </c>
    </row>
    <row r="869">
      <c r="A869" s="5" t="s">
        <v>7851</v>
      </c>
      <c r="B869" s="6">
        <v>2004.0</v>
      </c>
      <c r="C869" s="6">
        <v>508.0</v>
      </c>
      <c r="D869" s="14">
        <v>0.28</v>
      </c>
      <c r="E869" s="5">
        <v>1.0</v>
      </c>
      <c r="F869" s="10" t="s">
        <v>3153</v>
      </c>
      <c r="G869" s="14">
        <f t="shared" si="10"/>
        <v>0</v>
      </c>
      <c r="H869" s="23" t="s">
        <v>9016</v>
      </c>
      <c r="I869" s="5" t="s">
        <v>9017</v>
      </c>
      <c r="J869" s="5" t="s">
        <v>9018</v>
      </c>
    </row>
    <row r="870">
      <c r="A870" s="5" t="s">
        <v>8245</v>
      </c>
      <c r="B870" s="6">
        <v>2004.0</v>
      </c>
      <c r="C870" s="6">
        <v>516.0</v>
      </c>
      <c r="D870" s="14">
        <v>0.2</v>
      </c>
      <c r="E870" s="5">
        <v>1.0</v>
      </c>
      <c r="F870" s="10" t="s">
        <v>3153</v>
      </c>
      <c r="G870" s="14">
        <f t="shared" si="10"/>
        <v>0</v>
      </c>
      <c r="H870" s="23" t="s">
        <v>9019</v>
      </c>
      <c r="I870" s="5" t="s">
        <v>9020</v>
      </c>
      <c r="J870" s="5" t="s">
        <v>9021</v>
      </c>
    </row>
    <row r="871">
      <c r="A871" s="5" t="s">
        <v>7239</v>
      </c>
      <c r="B871" s="6">
        <v>2004.0</v>
      </c>
      <c r="C871" s="6">
        <v>518.0</v>
      </c>
      <c r="D871" s="14">
        <v>0.55</v>
      </c>
      <c r="E871" s="5">
        <v>1.0</v>
      </c>
      <c r="F871" s="10" t="s">
        <v>3153</v>
      </c>
      <c r="G871" s="14">
        <f t="shared" si="10"/>
        <v>0</v>
      </c>
      <c r="H871" s="23" t="s">
        <v>9022</v>
      </c>
      <c r="I871" s="5" t="s">
        <v>9023</v>
      </c>
      <c r="J871" s="5" t="s">
        <v>9024</v>
      </c>
    </row>
    <row r="872">
      <c r="A872" s="5" t="s">
        <v>8866</v>
      </c>
      <c r="B872" s="6">
        <v>2004.0</v>
      </c>
      <c r="C872" s="6">
        <v>527.0</v>
      </c>
      <c r="D872" s="14">
        <v>0.3</v>
      </c>
      <c r="E872" s="5">
        <v>1.0</v>
      </c>
      <c r="F872" s="10" t="s">
        <v>3153</v>
      </c>
      <c r="G872" s="14">
        <f t="shared" si="10"/>
        <v>0</v>
      </c>
      <c r="H872" s="23" t="s">
        <v>9025</v>
      </c>
      <c r="I872" s="5" t="s">
        <v>9026</v>
      </c>
      <c r="J872" s="5" t="s">
        <v>9027</v>
      </c>
    </row>
    <row r="873">
      <c r="A873" s="5" t="s">
        <v>8332</v>
      </c>
      <c r="B873" s="6">
        <v>2004.0</v>
      </c>
      <c r="C873" s="6">
        <v>582.0</v>
      </c>
      <c r="D873" s="14">
        <v>0.2</v>
      </c>
      <c r="E873" s="5">
        <v>1.0</v>
      </c>
      <c r="F873" s="10" t="s">
        <v>3153</v>
      </c>
      <c r="G873" s="14">
        <f t="shared" si="10"/>
        <v>0</v>
      </c>
      <c r="H873" s="23" t="s">
        <v>9028</v>
      </c>
      <c r="I873" s="5" t="s">
        <v>9029</v>
      </c>
      <c r="J873" s="5" t="s">
        <v>9030</v>
      </c>
    </row>
    <row r="874">
      <c r="A874" s="5" t="s">
        <v>7688</v>
      </c>
      <c r="B874" s="6">
        <v>2004.0</v>
      </c>
      <c r="C874" s="6">
        <v>604.0</v>
      </c>
      <c r="D874" s="14">
        <v>0.2</v>
      </c>
      <c r="E874" s="5">
        <v>1.0</v>
      </c>
      <c r="F874" s="10" t="s">
        <v>3153</v>
      </c>
      <c r="G874" s="14">
        <f t="shared" si="10"/>
        <v>0</v>
      </c>
      <c r="H874" s="23" t="s">
        <v>9031</v>
      </c>
      <c r="I874" s="5" t="s">
        <v>9032</v>
      </c>
      <c r="J874" s="5" t="s">
        <v>9033</v>
      </c>
    </row>
    <row r="875">
      <c r="A875" s="5" t="s">
        <v>7448</v>
      </c>
      <c r="B875" s="6">
        <v>2004.0</v>
      </c>
      <c r="C875" s="6">
        <v>620.0</v>
      </c>
      <c r="D875" s="14">
        <v>0.32</v>
      </c>
      <c r="E875" s="5">
        <v>1.0</v>
      </c>
      <c r="F875" s="10" t="s">
        <v>3153</v>
      </c>
      <c r="G875" s="14">
        <f t="shared" si="10"/>
        <v>0</v>
      </c>
      <c r="H875" s="23" t="s">
        <v>9034</v>
      </c>
      <c r="I875" s="5" t="s">
        <v>9035</v>
      </c>
      <c r="J875" s="5" t="s">
        <v>9036</v>
      </c>
    </row>
    <row r="876">
      <c r="A876" s="5" t="s">
        <v>9037</v>
      </c>
      <c r="B876" s="6">
        <v>2004.0</v>
      </c>
      <c r="C876" s="5" t="s">
        <v>9038</v>
      </c>
      <c r="D876" s="14">
        <v>24.0</v>
      </c>
      <c r="E876" s="5">
        <v>1.0</v>
      </c>
      <c r="F876" s="10" t="s">
        <v>9039</v>
      </c>
      <c r="G876" s="14">
        <f t="shared" si="10"/>
        <v>0</v>
      </c>
      <c r="H876" s="5" t="s">
        <v>9040</v>
      </c>
      <c r="I876" s="5" t="s">
        <v>9041</v>
      </c>
      <c r="J876" s="5" t="s">
        <v>9042</v>
      </c>
    </row>
    <row r="877">
      <c r="A877" s="5" t="s">
        <v>7359</v>
      </c>
      <c r="B877" s="6">
        <v>2004.0</v>
      </c>
      <c r="C877" s="5" t="s">
        <v>9043</v>
      </c>
      <c r="D877" s="14">
        <v>3.5</v>
      </c>
      <c r="E877" s="5">
        <v>1.0</v>
      </c>
      <c r="F877" s="10" t="s">
        <v>9044</v>
      </c>
      <c r="G877" s="14">
        <f t="shared" si="10"/>
        <v>0</v>
      </c>
      <c r="H877" s="5" t="s">
        <v>9045</v>
      </c>
      <c r="I877" s="5" t="s">
        <v>9046</v>
      </c>
      <c r="J877" s="5" t="s">
        <v>9047</v>
      </c>
    </row>
    <row r="878">
      <c r="A878" s="5" t="s">
        <v>8508</v>
      </c>
      <c r="B878" s="6">
        <v>2005.0</v>
      </c>
      <c r="C878" s="6">
        <v>1.0</v>
      </c>
      <c r="D878" s="14">
        <v>0.6</v>
      </c>
      <c r="E878" s="20"/>
      <c r="F878" s="9"/>
      <c r="G878" s="14">
        <f t="shared" si="10"/>
        <v>0.6</v>
      </c>
      <c r="H878" s="23" t="s">
        <v>9048</v>
      </c>
      <c r="I878" s="5" t="s">
        <v>9049</v>
      </c>
      <c r="J878" s="5" t="s">
        <v>9050</v>
      </c>
    </row>
    <row r="879">
      <c r="A879" s="5" t="s">
        <v>7728</v>
      </c>
      <c r="B879" s="6">
        <v>2005.0</v>
      </c>
      <c r="C879" s="6">
        <v>10.0</v>
      </c>
      <c r="D879" s="14">
        <v>0.5</v>
      </c>
      <c r="E879" s="5">
        <v>1.0</v>
      </c>
      <c r="F879" s="9" t="s">
        <v>3179</v>
      </c>
      <c r="G879" s="14">
        <f t="shared" si="10"/>
        <v>0</v>
      </c>
      <c r="H879" s="23" t="s">
        <v>9051</v>
      </c>
      <c r="I879" s="5" t="s">
        <v>9052</v>
      </c>
      <c r="J879" s="5" t="s">
        <v>9053</v>
      </c>
    </row>
    <row r="880">
      <c r="A880" s="5" t="s">
        <v>7590</v>
      </c>
      <c r="B880" s="6">
        <v>2005.0</v>
      </c>
      <c r="C880" s="6">
        <v>40.0</v>
      </c>
      <c r="D880" s="14">
        <v>0.25</v>
      </c>
      <c r="E880" s="5">
        <v>1.0</v>
      </c>
      <c r="F880" s="9" t="s">
        <v>3179</v>
      </c>
      <c r="G880" s="14">
        <f t="shared" si="10"/>
        <v>0</v>
      </c>
      <c r="H880" s="23" t="s">
        <v>9054</v>
      </c>
      <c r="I880" s="5" t="s">
        <v>9055</v>
      </c>
      <c r="J880" s="5" t="s">
        <v>9056</v>
      </c>
    </row>
    <row r="881">
      <c r="A881" s="5" t="s">
        <v>8336</v>
      </c>
      <c r="B881" s="6">
        <v>2005.0</v>
      </c>
      <c r="C881" s="6">
        <v>50.0</v>
      </c>
      <c r="D881" s="14">
        <v>0.28</v>
      </c>
      <c r="E881" s="5">
        <v>1.0</v>
      </c>
      <c r="F881" s="9" t="s">
        <v>3179</v>
      </c>
      <c r="G881" s="14">
        <f t="shared" si="10"/>
        <v>0</v>
      </c>
      <c r="H881" s="23" t="s">
        <v>9057</v>
      </c>
      <c r="I881" s="5" t="s">
        <v>9058</v>
      </c>
      <c r="J881" s="5" t="s">
        <v>9059</v>
      </c>
    </row>
    <row r="882">
      <c r="A882" s="5" t="s">
        <v>7653</v>
      </c>
      <c r="B882" s="6">
        <v>2005.0</v>
      </c>
      <c r="C882" s="6">
        <v>70.0</v>
      </c>
      <c r="D882" s="14">
        <v>0.3</v>
      </c>
      <c r="E882" s="5">
        <v>1.0</v>
      </c>
      <c r="F882" s="9" t="s">
        <v>3179</v>
      </c>
      <c r="G882" s="14">
        <f t="shared" si="10"/>
        <v>0</v>
      </c>
      <c r="H882" s="23" t="s">
        <v>9060</v>
      </c>
      <c r="I882" s="5" t="s">
        <v>9061</v>
      </c>
      <c r="J882" s="5" t="s">
        <v>9062</v>
      </c>
    </row>
    <row r="883">
      <c r="A883" s="5" t="s">
        <v>8778</v>
      </c>
      <c r="B883" s="6">
        <v>2005.0</v>
      </c>
      <c r="C883" s="6">
        <v>107.0</v>
      </c>
      <c r="D883" s="14">
        <v>0.33</v>
      </c>
      <c r="E883" s="5">
        <v>1.0</v>
      </c>
      <c r="F883" s="9" t="s">
        <v>3179</v>
      </c>
      <c r="G883" s="14">
        <f t="shared" si="10"/>
        <v>0</v>
      </c>
      <c r="H883" s="23" t="s">
        <v>9063</v>
      </c>
      <c r="I883" s="5" t="s">
        <v>9064</v>
      </c>
      <c r="J883" s="5" t="s">
        <v>9065</v>
      </c>
    </row>
    <row r="884">
      <c r="A884" s="5" t="s">
        <v>8072</v>
      </c>
      <c r="B884" s="6">
        <v>2005.0</v>
      </c>
      <c r="C884" s="6">
        <v>117.0</v>
      </c>
      <c r="D884" s="14">
        <v>0.3</v>
      </c>
      <c r="E884" s="5">
        <v>1.0</v>
      </c>
      <c r="F884" s="9" t="s">
        <v>3179</v>
      </c>
      <c r="G884" s="14">
        <f t="shared" si="10"/>
        <v>0</v>
      </c>
      <c r="H884" s="23" t="s">
        <v>9066</v>
      </c>
      <c r="I884" s="5" t="s">
        <v>9067</v>
      </c>
      <c r="J884" s="5" t="s">
        <v>9068</v>
      </c>
    </row>
    <row r="885">
      <c r="A885" s="5" t="s">
        <v>7688</v>
      </c>
      <c r="B885" s="6">
        <v>2005.0</v>
      </c>
      <c r="C885" s="6">
        <v>188.0</v>
      </c>
      <c r="D885" s="14">
        <v>0.25</v>
      </c>
      <c r="E885" s="5">
        <v>1.0</v>
      </c>
      <c r="F885" s="9" t="s">
        <v>3179</v>
      </c>
      <c r="G885" s="14">
        <f t="shared" si="10"/>
        <v>0</v>
      </c>
      <c r="H885" s="23" t="s">
        <v>9069</v>
      </c>
      <c r="I885" s="5" t="s">
        <v>9070</v>
      </c>
      <c r="J885" s="5" t="s">
        <v>9071</v>
      </c>
    </row>
    <row r="886">
      <c r="A886" s="5" t="s">
        <v>9072</v>
      </c>
      <c r="B886" s="6">
        <v>2005.0</v>
      </c>
      <c r="C886" s="6">
        <v>330.0</v>
      </c>
      <c r="D886" s="14">
        <v>1.0</v>
      </c>
      <c r="E886" s="5">
        <v>1.0</v>
      </c>
      <c r="F886" s="10" t="s">
        <v>2910</v>
      </c>
      <c r="G886" s="14">
        <f t="shared" si="10"/>
        <v>0</v>
      </c>
      <c r="H886" s="23" t="s">
        <v>9073</v>
      </c>
      <c r="I886" s="5" t="s">
        <v>9074</v>
      </c>
      <c r="J886" s="5" t="s">
        <v>9075</v>
      </c>
    </row>
    <row r="887">
      <c r="A887" s="5" t="s">
        <v>7448</v>
      </c>
      <c r="B887" s="6">
        <v>2005.0</v>
      </c>
      <c r="C887" s="6">
        <v>372.0</v>
      </c>
      <c r="D887" s="14">
        <v>0.3</v>
      </c>
      <c r="E887" s="5">
        <v>1.0</v>
      </c>
      <c r="F887" s="9" t="s">
        <v>3179</v>
      </c>
      <c r="G887" s="14">
        <f t="shared" si="10"/>
        <v>0</v>
      </c>
      <c r="H887" s="23" t="s">
        <v>9076</v>
      </c>
      <c r="I887" s="5" t="s">
        <v>9077</v>
      </c>
      <c r="J887" s="5" t="s">
        <v>9078</v>
      </c>
    </row>
    <row r="888">
      <c r="A888" s="5" t="s">
        <v>8046</v>
      </c>
      <c r="B888" s="6">
        <v>2005.0</v>
      </c>
      <c r="C888" s="6">
        <v>385.0</v>
      </c>
      <c r="D888" s="14">
        <v>0.3</v>
      </c>
      <c r="E888" s="5">
        <v>1.0</v>
      </c>
      <c r="F888" s="9" t="s">
        <v>3179</v>
      </c>
      <c r="G888" s="14">
        <f t="shared" si="10"/>
        <v>0</v>
      </c>
      <c r="H888" s="23" t="s">
        <v>9079</v>
      </c>
      <c r="I888" s="5" t="s">
        <v>9080</v>
      </c>
      <c r="J888" s="5" t="s">
        <v>9081</v>
      </c>
    </row>
    <row r="889">
      <c r="A889" s="5" t="s">
        <v>7873</v>
      </c>
      <c r="B889" s="6">
        <v>2005.0</v>
      </c>
      <c r="C889" s="6">
        <v>390.0</v>
      </c>
      <c r="D889" s="14">
        <v>1.0</v>
      </c>
      <c r="E889" s="5">
        <v>1.0</v>
      </c>
      <c r="F889" s="10" t="s">
        <v>3244</v>
      </c>
      <c r="G889" s="14">
        <f t="shared" si="10"/>
        <v>0</v>
      </c>
      <c r="H889" s="23" t="s">
        <v>9082</v>
      </c>
      <c r="I889" s="5" t="s">
        <v>9083</v>
      </c>
      <c r="J889" s="5" t="s">
        <v>9084</v>
      </c>
    </row>
    <row r="890">
      <c r="A890" s="5" t="s">
        <v>7642</v>
      </c>
      <c r="B890" s="6">
        <v>2005.0</v>
      </c>
      <c r="C890" s="6">
        <v>409.0</v>
      </c>
      <c r="D890" s="14">
        <v>0.3</v>
      </c>
      <c r="E890" s="5">
        <v>1.0</v>
      </c>
      <c r="F890" s="9" t="s">
        <v>3179</v>
      </c>
      <c r="G890" s="14">
        <f t="shared" si="10"/>
        <v>0</v>
      </c>
      <c r="H890" s="23" t="s">
        <v>9085</v>
      </c>
      <c r="I890" s="5" t="s">
        <v>9086</v>
      </c>
      <c r="J890" s="5" t="s">
        <v>9087</v>
      </c>
    </row>
    <row r="891">
      <c r="A891" s="5" t="s">
        <v>8245</v>
      </c>
      <c r="B891" s="6">
        <v>2005.0</v>
      </c>
      <c r="C891" s="6">
        <v>413.0</v>
      </c>
      <c r="D891" s="14">
        <v>0.3</v>
      </c>
      <c r="E891" s="20"/>
      <c r="F891" s="17"/>
      <c r="G891" s="14">
        <f t="shared" si="10"/>
        <v>0.3</v>
      </c>
      <c r="H891" s="23" t="s">
        <v>9088</v>
      </c>
      <c r="I891" s="5" t="s">
        <v>9089</v>
      </c>
      <c r="J891" s="5" t="s">
        <v>9090</v>
      </c>
    </row>
    <row r="892">
      <c r="A892" s="5" t="s">
        <v>7851</v>
      </c>
      <c r="B892" s="6">
        <v>2005.0</v>
      </c>
      <c r="C892" s="6">
        <v>420.0</v>
      </c>
      <c r="D892" s="14">
        <v>0.29</v>
      </c>
      <c r="E892" s="5">
        <v>1.0</v>
      </c>
      <c r="F892" s="9" t="s">
        <v>3179</v>
      </c>
      <c r="G892" s="14">
        <f t="shared" si="10"/>
        <v>0</v>
      </c>
      <c r="H892" s="23" t="s">
        <v>9091</v>
      </c>
      <c r="I892" s="5" t="s">
        <v>9092</v>
      </c>
      <c r="J892" s="5" t="s">
        <v>9093</v>
      </c>
    </row>
    <row r="893">
      <c r="A893" s="5" t="s">
        <v>8039</v>
      </c>
      <c r="B893" s="6">
        <v>2005.0</v>
      </c>
      <c r="C893" s="6">
        <v>432.0</v>
      </c>
      <c r="D893" s="14">
        <v>0.3</v>
      </c>
      <c r="E893" s="5">
        <v>1.0</v>
      </c>
      <c r="F893" s="9" t="s">
        <v>3179</v>
      </c>
      <c r="G893" s="14">
        <f t="shared" si="10"/>
        <v>0</v>
      </c>
      <c r="H893" s="23" t="s">
        <v>9094</v>
      </c>
      <c r="I893" s="5" t="s">
        <v>9095</v>
      </c>
      <c r="J893" s="5" t="s">
        <v>9096</v>
      </c>
    </row>
    <row r="894">
      <c r="A894" s="5" t="s">
        <v>8684</v>
      </c>
      <c r="B894" s="5">
        <v>2005.0</v>
      </c>
      <c r="C894" s="5">
        <v>441.0</v>
      </c>
      <c r="D894" s="11">
        <v>0.35</v>
      </c>
      <c r="E894" s="5">
        <v>1.0</v>
      </c>
      <c r="F894" s="10" t="s">
        <v>3244</v>
      </c>
      <c r="G894" s="14">
        <f t="shared" si="10"/>
        <v>0</v>
      </c>
      <c r="H894" s="23" t="s">
        <v>9097</v>
      </c>
      <c r="I894" s="5" t="s">
        <v>9098</v>
      </c>
      <c r="J894" s="5" t="s">
        <v>9099</v>
      </c>
    </row>
    <row r="895">
      <c r="A895" s="5" t="s">
        <v>8950</v>
      </c>
      <c r="B895" s="6">
        <v>2005.0</v>
      </c>
      <c r="C895" s="6">
        <v>481.0</v>
      </c>
      <c r="D895" s="14">
        <v>0.3</v>
      </c>
      <c r="E895" s="5">
        <v>1.0</v>
      </c>
      <c r="F895" s="9" t="s">
        <v>3179</v>
      </c>
      <c r="G895" s="14">
        <f t="shared" si="10"/>
        <v>0</v>
      </c>
      <c r="H895" s="23" t="s">
        <v>9100</v>
      </c>
      <c r="I895" s="5" t="s">
        <v>9101</v>
      </c>
      <c r="J895" s="5" t="s">
        <v>9102</v>
      </c>
    </row>
    <row r="896">
      <c r="A896" s="5" t="s">
        <v>7359</v>
      </c>
      <c r="B896" s="6">
        <v>2005.0</v>
      </c>
      <c r="C896" s="6">
        <v>500.0</v>
      </c>
      <c r="D896" s="14">
        <v>2.0</v>
      </c>
      <c r="E896" s="5">
        <v>1.0</v>
      </c>
      <c r="F896" s="10" t="s">
        <v>3244</v>
      </c>
      <c r="G896" s="14">
        <f t="shared" si="10"/>
        <v>0</v>
      </c>
      <c r="H896" s="23" t="s">
        <v>9103</v>
      </c>
      <c r="I896" s="5" t="s">
        <v>9104</v>
      </c>
      <c r="J896" s="5" t="s">
        <v>9105</v>
      </c>
    </row>
    <row r="897">
      <c r="A897" s="5" t="s">
        <v>8656</v>
      </c>
      <c r="B897" s="6">
        <v>2005.0</v>
      </c>
      <c r="C897" s="6">
        <v>549.0</v>
      </c>
      <c r="D897" s="14">
        <v>0.35</v>
      </c>
      <c r="E897" s="5">
        <v>1.0</v>
      </c>
      <c r="F897" s="9" t="s">
        <v>3179</v>
      </c>
      <c r="G897" s="14">
        <f t="shared" si="10"/>
        <v>0</v>
      </c>
      <c r="H897" s="23" t="s">
        <v>9106</v>
      </c>
      <c r="I897" s="5" t="s">
        <v>9107</v>
      </c>
      <c r="J897" s="5" t="s">
        <v>9108</v>
      </c>
    </row>
    <row r="898">
      <c r="A898" s="5" t="s">
        <v>9000</v>
      </c>
      <c r="B898" s="6">
        <v>2005.0</v>
      </c>
      <c r="C898" s="6">
        <v>564.0</v>
      </c>
      <c r="D898" s="14">
        <v>0.34</v>
      </c>
      <c r="E898" s="5">
        <v>1.0</v>
      </c>
      <c r="F898" s="10" t="s">
        <v>3244</v>
      </c>
      <c r="G898" s="14">
        <f t="shared" si="10"/>
        <v>0</v>
      </c>
      <c r="H898" s="23" t="s">
        <v>9109</v>
      </c>
      <c r="I898" s="5" t="s">
        <v>9110</v>
      </c>
      <c r="J898" s="5" t="s">
        <v>9111</v>
      </c>
    </row>
    <row r="899">
      <c r="A899" s="5" t="s">
        <v>7239</v>
      </c>
      <c r="B899" s="6">
        <v>2005.0</v>
      </c>
      <c r="C899" s="6">
        <v>565.0</v>
      </c>
      <c r="D899" s="14">
        <v>0.48</v>
      </c>
      <c r="E899" s="5">
        <v>1.0</v>
      </c>
      <c r="F899" s="9" t="s">
        <v>1975</v>
      </c>
      <c r="G899" s="14">
        <f t="shared" si="10"/>
        <v>0</v>
      </c>
      <c r="H899" s="23" t="s">
        <v>9112</v>
      </c>
      <c r="I899" s="5" t="s">
        <v>9113</v>
      </c>
      <c r="J899" s="5" t="s">
        <v>9114</v>
      </c>
    </row>
    <row r="900">
      <c r="A900" s="5" t="s">
        <v>8332</v>
      </c>
      <c r="B900" s="6">
        <v>2005.0</v>
      </c>
      <c r="C900" s="6">
        <v>620.0</v>
      </c>
      <c r="D900" s="14">
        <v>0.3</v>
      </c>
      <c r="E900" s="5">
        <v>1.0</v>
      </c>
      <c r="F900" s="9" t="s">
        <v>3179</v>
      </c>
      <c r="G900" s="14">
        <f t="shared" si="10"/>
        <v>0</v>
      </c>
      <c r="H900" s="23" t="s">
        <v>9115</v>
      </c>
      <c r="I900" s="5" t="s">
        <v>9116</v>
      </c>
      <c r="J900" s="5" t="s">
        <v>9117</v>
      </c>
    </row>
    <row r="901">
      <c r="A901" s="5" t="s">
        <v>8148</v>
      </c>
      <c r="B901" s="6">
        <v>2005.0</v>
      </c>
      <c r="C901" s="6">
        <v>631.0</v>
      </c>
      <c r="D901" s="14">
        <v>0.29</v>
      </c>
      <c r="E901" s="5">
        <v>1.0</v>
      </c>
      <c r="F901" s="9" t="s">
        <v>3179</v>
      </c>
      <c r="G901" s="14">
        <f t="shared" si="10"/>
        <v>0</v>
      </c>
      <c r="H901" s="23" t="s">
        <v>9118</v>
      </c>
      <c r="I901" s="5" t="s">
        <v>9119</v>
      </c>
      <c r="J901" s="5" t="s">
        <v>9120</v>
      </c>
    </row>
    <row r="902">
      <c r="A902" s="5" t="s">
        <v>8996</v>
      </c>
      <c r="B902" s="5">
        <v>2005.0</v>
      </c>
      <c r="C902" s="5">
        <v>632.0</v>
      </c>
      <c r="D902" s="11">
        <v>0.3</v>
      </c>
      <c r="E902" s="5">
        <v>1.0</v>
      </c>
      <c r="F902" s="10" t="s">
        <v>3244</v>
      </c>
      <c r="G902" s="14">
        <f t="shared" si="10"/>
        <v>0</v>
      </c>
      <c r="H902" s="23" t="s">
        <v>9121</v>
      </c>
      <c r="I902" s="5" t="s">
        <v>9122</v>
      </c>
      <c r="J902" s="5" t="s">
        <v>9123</v>
      </c>
    </row>
    <row r="903">
      <c r="A903" s="5" t="s">
        <v>8866</v>
      </c>
      <c r="B903" s="6">
        <v>2005.0</v>
      </c>
      <c r="C903" s="6">
        <v>634.0</v>
      </c>
      <c r="D903" s="14">
        <v>0.3</v>
      </c>
      <c r="E903" s="5">
        <v>1.0</v>
      </c>
      <c r="F903" s="9" t="s">
        <v>3179</v>
      </c>
      <c r="G903" s="14">
        <f t="shared" si="10"/>
        <v>0</v>
      </c>
      <c r="H903" s="23" t="s">
        <v>9124</v>
      </c>
      <c r="I903" s="5" t="s">
        <v>9125</v>
      </c>
      <c r="J903" s="5" t="s">
        <v>9126</v>
      </c>
    </row>
    <row r="904">
      <c r="A904" s="5" t="s">
        <v>9037</v>
      </c>
      <c r="B904" s="6">
        <v>2005.0</v>
      </c>
      <c r="C904" s="6">
        <v>688.0</v>
      </c>
      <c r="D904" s="14">
        <v>0.7</v>
      </c>
      <c r="E904" s="5">
        <v>1.0</v>
      </c>
      <c r="F904" s="10" t="s">
        <v>2910</v>
      </c>
      <c r="G904" s="14">
        <f t="shared" si="10"/>
        <v>0</v>
      </c>
      <c r="H904" s="23" t="s">
        <v>9127</v>
      </c>
      <c r="I904" s="5" t="s">
        <v>9128</v>
      </c>
      <c r="J904" s="5" t="s">
        <v>9129</v>
      </c>
    </row>
    <row r="905">
      <c r="A905" s="5" t="s">
        <v>8508</v>
      </c>
      <c r="B905" s="6">
        <v>2006.0</v>
      </c>
      <c r="C905" s="6">
        <v>1.0</v>
      </c>
      <c r="D905" s="14">
        <v>1.17</v>
      </c>
      <c r="E905" s="5">
        <v>1.0</v>
      </c>
      <c r="F905" s="10" t="s">
        <v>3652</v>
      </c>
      <c r="G905" s="14">
        <f t="shared" si="10"/>
        <v>0</v>
      </c>
      <c r="H905" s="23" t="s">
        <v>9130</v>
      </c>
      <c r="I905" s="5" t="s">
        <v>9131</v>
      </c>
      <c r="J905" s="5" t="s">
        <v>9132</v>
      </c>
    </row>
    <row r="906">
      <c r="A906" s="5" t="s">
        <v>9072</v>
      </c>
      <c r="B906" s="6">
        <v>2006.0</v>
      </c>
      <c r="C906" s="6">
        <v>16.0</v>
      </c>
      <c r="D906" s="14">
        <v>0.48</v>
      </c>
      <c r="E906" s="5">
        <v>1.0</v>
      </c>
      <c r="F906" s="9" t="s">
        <v>1975</v>
      </c>
      <c r="G906" s="14">
        <f t="shared" si="10"/>
        <v>0</v>
      </c>
      <c r="H906" s="23" t="s">
        <v>9133</v>
      </c>
      <c r="I906" s="5" t="s">
        <v>9134</v>
      </c>
      <c r="J906" s="5" t="s">
        <v>9135</v>
      </c>
    </row>
    <row r="907">
      <c r="A907" s="5" t="s">
        <v>7873</v>
      </c>
      <c r="B907" s="6">
        <v>2006.0</v>
      </c>
      <c r="C907" s="6">
        <v>50.0</v>
      </c>
      <c r="D907" s="14">
        <v>0.25</v>
      </c>
      <c r="E907" s="5">
        <v>1.0</v>
      </c>
      <c r="F907" s="10" t="s">
        <v>3153</v>
      </c>
      <c r="G907" s="14">
        <f t="shared" si="10"/>
        <v>0</v>
      </c>
      <c r="H907" s="23" t="s">
        <v>9136</v>
      </c>
      <c r="I907" s="5" t="s">
        <v>9137</v>
      </c>
      <c r="J907" s="5" t="s">
        <v>9138</v>
      </c>
    </row>
    <row r="908">
      <c r="A908" s="5" t="s">
        <v>8778</v>
      </c>
      <c r="B908" s="6">
        <v>2006.0</v>
      </c>
      <c r="C908" s="6">
        <v>90.0</v>
      </c>
      <c r="D908" s="14">
        <v>0.25</v>
      </c>
      <c r="E908" s="5">
        <v>1.0</v>
      </c>
      <c r="F908" s="10" t="s">
        <v>3153</v>
      </c>
      <c r="G908" s="14">
        <f t="shared" si="10"/>
        <v>0</v>
      </c>
      <c r="H908" s="23" t="s">
        <v>9139</v>
      </c>
      <c r="I908" s="5" t="s">
        <v>9140</v>
      </c>
      <c r="J908" s="5" t="s">
        <v>9141</v>
      </c>
    </row>
    <row r="909">
      <c r="A909" s="5" t="s">
        <v>7851</v>
      </c>
      <c r="B909" s="6">
        <v>2006.0</v>
      </c>
      <c r="C909" s="6">
        <v>97.0</v>
      </c>
      <c r="D909" s="14">
        <v>0.3</v>
      </c>
      <c r="E909" s="5">
        <v>1.0</v>
      </c>
      <c r="F909" s="9" t="s">
        <v>1975</v>
      </c>
      <c r="G909" s="14">
        <f t="shared" si="10"/>
        <v>0</v>
      </c>
      <c r="H909" s="23" t="s">
        <v>9142</v>
      </c>
      <c r="I909" s="5" t="s">
        <v>9143</v>
      </c>
      <c r="J909" s="5" t="s">
        <v>9144</v>
      </c>
    </row>
    <row r="910">
      <c r="A910" s="5" t="s">
        <v>7359</v>
      </c>
      <c r="B910" s="6">
        <v>2006.0</v>
      </c>
      <c r="C910" s="6">
        <v>100.0</v>
      </c>
      <c r="D910" s="14">
        <v>1.5</v>
      </c>
      <c r="E910" s="20"/>
      <c r="F910" s="17"/>
      <c r="G910" s="14">
        <f t="shared" si="10"/>
        <v>1.5</v>
      </c>
      <c r="H910" s="23" t="s">
        <v>9145</v>
      </c>
      <c r="I910" s="5" t="s">
        <v>9146</v>
      </c>
      <c r="J910" s="5" t="s">
        <v>9147</v>
      </c>
    </row>
    <row r="911">
      <c r="A911" s="5" t="s">
        <v>8039</v>
      </c>
      <c r="B911" s="6">
        <v>2006.0</v>
      </c>
      <c r="C911" s="6">
        <v>125.0</v>
      </c>
      <c r="D911" s="14">
        <v>0.29</v>
      </c>
      <c r="E911" s="5">
        <v>1.0</v>
      </c>
      <c r="F911" s="9" t="s">
        <v>1975</v>
      </c>
      <c r="G911" s="14">
        <f t="shared" si="10"/>
        <v>0</v>
      </c>
      <c r="H911" s="23" t="s">
        <v>9148</v>
      </c>
      <c r="I911" s="5" t="s">
        <v>9149</v>
      </c>
      <c r="J911" s="5" t="s">
        <v>9150</v>
      </c>
    </row>
    <row r="912">
      <c r="A912" s="5" t="s">
        <v>8954</v>
      </c>
      <c r="B912" s="6">
        <v>2006.0</v>
      </c>
      <c r="C912" s="6">
        <v>142.0</v>
      </c>
      <c r="D912" s="14">
        <v>0.99</v>
      </c>
      <c r="E912" s="5">
        <v>1.0</v>
      </c>
      <c r="F912" s="10" t="s">
        <v>3153</v>
      </c>
      <c r="G912" s="14">
        <f t="shared" si="10"/>
        <v>0</v>
      </c>
      <c r="H912" s="23" t="s">
        <v>9151</v>
      </c>
      <c r="I912" s="5" t="s">
        <v>9152</v>
      </c>
      <c r="J912" s="5" t="s">
        <v>9153</v>
      </c>
    </row>
    <row r="913">
      <c r="A913" s="5" t="s">
        <v>7239</v>
      </c>
      <c r="B913" s="6">
        <v>2006.0</v>
      </c>
      <c r="C913" s="6">
        <v>151.0</v>
      </c>
      <c r="D913" s="14">
        <v>0.45</v>
      </c>
      <c r="E913" s="5">
        <v>1.0</v>
      </c>
      <c r="F913" s="10" t="s">
        <v>3153</v>
      </c>
      <c r="G913" s="14">
        <f t="shared" si="10"/>
        <v>0</v>
      </c>
      <c r="H913" s="23" t="s">
        <v>9154</v>
      </c>
      <c r="I913" s="5" t="s">
        <v>9155</v>
      </c>
      <c r="J913" s="5" t="s">
        <v>9156</v>
      </c>
    </row>
    <row r="914">
      <c r="A914" s="5" t="s">
        <v>8866</v>
      </c>
      <c r="B914" s="6">
        <v>2006.0</v>
      </c>
      <c r="C914" s="6">
        <v>180.0</v>
      </c>
      <c r="D914" s="14">
        <v>0.3</v>
      </c>
      <c r="E914" s="5">
        <v>1.0</v>
      </c>
      <c r="F914" s="9" t="s">
        <v>1975</v>
      </c>
      <c r="G914" s="14">
        <f t="shared" si="10"/>
        <v>0</v>
      </c>
      <c r="H914" s="23" t="s">
        <v>9157</v>
      </c>
      <c r="I914" s="5" t="s">
        <v>9158</v>
      </c>
      <c r="J914" s="5" t="s">
        <v>9159</v>
      </c>
    </row>
    <row r="915">
      <c r="A915" s="5" t="s">
        <v>9000</v>
      </c>
      <c r="B915" s="6">
        <v>2006.0</v>
      </c>
      <c r="C915" s="6">
        <v>203.0</v>
      </c>
      <c r="D915" s="14">
        <v>0.3</v>
      </c>
      <c r="E915" s="5">
        <v>1.0</v>
      </c>
      <c r="F915" s="10" t="s">
        <v>3153</v>
      </c>
      <c r="G915" s="14">
        <f t="shared" si="10"/>
        <v>0</v>
      </c>
      <c r="H915" s="23" t="s">
        <v>9160</v>
      </c>
      <c r="I915" s="5" t="s">
        <v>9161</v>
      </c>
      <c r="J915" s="5" t="s">
        <v>9162</v>
      </c>
    </row>
    <row r="916">
      <c r="A916" s="5" t="s">
        <v>8072</v>
      </c>
      <c r="B916" s="6">
        <v>2006.0</v>
      </c>
      <c r="C916" s="6">
        <v>207.0</v>
      </c>
      <c r="D916" s="14">
        <v>0.25</v>
      </c>
      <c r="E916" s="5">
        <v>1.0</v>
      </c>
      <c r="F916" s="10" t="s">
        <v>3153</v>
      </c>
      <c r="G916" s="14">
        <f t="shared" si="10"/>
        <v>0</v>
      </c>
      <c r="H916" s="23" t="s">
        <v>9163</v>
      </c>
      <c r="I916" s="5" t="s">
        <v>9164</v>
      </c>
      <c r="J916" s="5" t="s">
        <v>9165</v>
      </c>
    </row>
    <row r="917">
      <c r="A917" s="5" t="s">
        <v>8684</v>
      </c>
      <c r="B917" s="5">
        <v>2006.0</v>
      </c>
      <c r="C917" s="5">
        <v>222.0</v>
      </c>
      <c r="D917" s="11">
        <v>0.3</v>
      </c>
      <c r="E917" s="5">
        <v>1.0</v>
      </c>
      <c r="F917" s="10" t="s">
        <v>2275</v>
      </c>
      <c r="G917" s="14">
        <f t="shared" si="10"/>
        <v>0</v>
      </c>
      <c r="H917" s="23" t="s">
        <v>9166</v>
      </c>
      <c r="I917" s="5" t="s">
        <v>9167</v>
      </c>
      <c r="J917" s="5" t="s">
        <v>9168</v>
      </c>
    </row>
    <row r="918">
      <c r="A918" s="5" t="s">
        <v>9037</v>
      </c>
      <c r="B918" s="6">
        <v>2006.0</v>
      </c>
      <c r="C918" s="6">
        <v>242.0</v>
      </c>
      <c r="D918" s="14">
        <v>0.35</v>
      </c>
      <c r="E918" s="5">
        <v>1.0</v>
      </c>
      <c r="F918" s="9" t="s">
        <v>1975</v>
      </c>
      <c r="G918" s="14">
        <f t="shared" si="10"/>
        <v>0</v>
      </c>
      <c r="H918" s="23" t="s">
        <v>9169</v>
      </c>
      <c r="I918" s="5" t="s">
        <v>9170</v>
      </c>
      <c r="J918" s="5" t="s">
        <v>9171</v>
      </c>
    </row>
    <row r="919">
      <c r="A919" s="5" t="s">
        <v>8996</v>
      </c>
      <c r="B919" s="5">
        <v>2006.0</v>
      </c>
      <c r="C919" s="5">
        <v>339.0</v>
      </c>
      <c r="D919" s="11">
        <v>0.3</v>
      </c>
      <c r="E919" s="5"/>
      <c r="F919" s="5"/>
      <c r="G919" s="14">
        <f t="shared" si="10"/>
        <v>0.3</v>
      </c>
      <c r="H919" s="23" t="s">
        <v>9172</v>
      </c>
      <c r="I919" s="5" t="s">
        <v>9173</v>
      </c>
      <c r="J919" s="5" t="s">
        <v>9174</v>
      </c>
    </row>
    <row r="920">
      <c r="A920" s="5" t="s">
        <v>8336</v>
      </c>
      <c r="B920" s="6">
        <v>2006.0</v>
      </c>
      <c r="C920" s="6">
        <v>345.0</v>
      </c>
      <c r="D920" s="14">
        <v>0.3</v>
      </c>
      <c r="E920" s="5">
        <v>1.0</v>
      </c>
      <c r="F920" s="10" t="s">
        <v>3153</v>
      </c>
      <c r="G920" s="14">
        <f t="shared" si="10"/>
        <v>0</v>
      </c>
      <c r="H920" s="23" t="s">
        <v>9175</v>
      </c>
      <c r="I920" s="5" t="s">
        <v>9176</v>
      </c>
      <c r="J920" s="5" t="s">
        <v>9177</v>
      </c>
    </row>
    <row r="921">
      <c r="A921" s="5" t="s">
        <v>8950</v>
      </c>
      <c r="B921" s="6">
        <v>2006.0</v>
      </c>
      <c r="C921" s="6">
        <v>359.0</v>
      </c>
      <c r="D921" s="14">
        <v>0.35</v>
      </c>
      <c r="E921" s="5">
        <v>1.0</v>
      </c>
      <c r="F921" s="10" t="s">
        <v>3153</v>
      </c>
      <c r="G921" s="14">
        <f t="shared" si="10"/>
        <v>0</v>
      </c>
      <c r="H921" s="23" t="s">
        <v>9178</v>
      </c>
      <c r="I921" s="5" t="s">
        <v>9179</v>
      </c>
      <c r="J921" s="5" t="s">
        <v>9180</v>
      </c>
    </row>
    <row r="922">
      <c r="A922" s="5" t="s">
        <v>8656</v>
      </c>
      <c r="B922" s="6">
        <v>2006.0</v>
      </c>
      <c r="C922" s="6">
        <v>388.0</v>
      </c>
      <c r="D922" s="14">
        <v>0.3</v>
      </c>
      <c r="E922" s="5">
        <v>1.0</v>
      </c>
      <c r="F922" s="10" t="s">
        <v>3153</v>
      </c>
      <c r="G922" s="14">
        <f t="shared" si="10"/>
        <v>0</v>
      </c>
      <c r="H922" s="23" t="s">
        <v>9181</v>
      </c>
      <c r="I922" s="5" t="s">
        <v>9182</v>
      </c>
      <c r="J922" s="5" t="s">
        <v>9183</v>
      </c>
    </row>
    <row r="923">
      <c r="A923" s="5" t="s">
        <v>7642</v>
      </c>
      <c r="B923" s="6">
        <v>2006.0</v>
      </c>
      <c r="C923" s="6">
        <v>419.0</v>
      </c>
      <c r="D923" s="14">
        <v>0.27</v>
      </c>
      <c r="E923" s="5">
        <v>1.0</v>
      </c>
      <c r="F923" s="10" t="s">
        <v>3153</v>
      </c>
      <c r="G923" s="14">
        <f t="shared" si="10"/>
        <v>0</v>
      </c>
      <c r="H923" s="23" t="s">
        <v>9184</v>
      </c>
      <c r="I923" s="5" t="s">
        <v>9185</v>
      </c>
      <c r="J923" s="5" t="s">
        <v>9186</v>
      </c>
    </row>
    <row r="924">
      <c r="A924" s="5" t="s">
        <v>7590</v>
      </c>
      <c r="B924" s="6">
        <v>2006.0</v>
      </c>
      <c r="C924" s="6">
        <v>420.0</v>
      </c>
      <c r="D924" s="14">
        <v>0.4</v>
      </c>
      <c r="E924" s="5">
        <v>1.0</v>
      </c>
      <c r="F924" s="10" t="s">
        <v>3153</v>
      </c>
      <c r="G924" s="14">
        <f t="shared" si="10"/>
        <v>0</v>
      </c>
      <c r="H924" s="23" t="s">
        <v>9187</v>
      </c>
      <c r="I924" s="5" t="s">
        <v>9188</v>
      </c>
      <c r="J924" s="5" t="s">
        <v>9189</v>
      </c>
    </row>
    <row r="925">
      <c r="A925" s="5" t="s">
        <v>7184</v>
      </c>
      <c r="B925" s="6">
        <v>2006.0</v>
      </c>
      <c r="C925" s="6">
        <v>431.0</v>
      </c>
      <c r="D925" s="14">
        <v>0.3</v>
      </c>
      <c r="E925" s="5">
        <v>1.0</v>
      </c>
      <c r="F925" s="10" t="s">
        <v>3153</v>
      </c>
      <c r="G925" s="14">
        <f t="shared" si="10"/>
        <v>0</v>
      </c>
      <c r="H925" s="23" t="s">
        <v>9190</v>
      </c>
      <c r="I925" s="5" t="s">
        <v>9191</v>
      </c>
      <c r="J925" s="5" t="s">
        <v>9192</v>
      </c>
    </row>
    <row r="926">
      <c r="A926" s="5" t="s">
        <v>7653</v>
      </c>
      <c r="B926" s="6">
        <v>2006.0</v>
      </c>
      <c r="C926" s="6">
        <v>451.0</v>
      </c>
      <c r="D926" s="14">
        <v>0.15</v>
      </c>
      <c r="E926" s="5">
        <v>1.0</v>
      </c>
      <c r="F926" s="10" t="s">
        <v>3153</v>
      </c>
      <c r="G926" s="14">
        <f t="shared" si="10"/>
        <v>0</v>
      </c>
      <c r="H926" s="23" t="s">
        <v>9193</v>
      </c>
      <c r="I926" s="5" t="s">
        <v>9194</v>
      </c>
      <c r="J926" s="5" t="s">
        <v>9195</v>
      </c>
    </row>
    <row r="927">
      <c r="A927" s="5" t="s">
        <v>8245</v>
      </c>
      <c r="B927" s="6">
        <v>2006.0</v>
      </c>
      <c r="C927" s="6">
        <v>520.0</v>
      </c>
      <c r="D927" s="14">
        <v>0.3</v>
      </c>
      <c r="E927" s="5">
        <v>1.0</v>
      </c>
      <c r="F927" s="10" t="s">
        <v>3153</v>
      </c>
      <c r="G927" s="14">
        <f t="shared" si="10"/>
        <v>0</v>
      </c>
      <c r="H927" s="23" t="s">
        <v>9196</v>
      </c>
      <c r="I927" s="5" t="s">
        <v>9197</v>
      </c>
      <c r="J927" s="5" t="s">
        <v>9198</v>
      </c>
    </row>
    <row r="928">
      <c r="A928" s="5" t="s">
        <v>8332</v>
      </c>
      <c r="B928" s="6">
        <v>2006.0</v>
      </c>
      <c r="C928" s="6">
        <v>555.0</v>
      </c>
      <c r="D928" s="14">
        <v>0.2</v>
      </c>
      <c r="E928" s="5">
        <v>1.0</v>
      </c>
      <c r="F928" s="10" t="s">
        <v>3153</v>
      </c>
      <c r="G928" s="14">
        <f t="shared" si="10"/>
        <v>0</v>
      </c>
      <c r="H928" s="23" t="s">
        <v>9199</v>
      </c>
      <c r="I928" s="5" t="s">
        <v>9200</v>
      </c>
      <c r="J928" s="5" t="s">
        <v>9201</v>
      </c>
    </row>
    <row r="929">
      <c r="A929" s="5" t="s">
        <v>8046</v>
      </c>
      <c r="B929" s="6">
        <v>2006.0</v>
      </c>
      <c r="C929" s="6">
        <v>570.0</v>
      </c>
      <c r="D929" s="14">
        <v>0.3</v>
      </c>
      <c r="E929" s="5">
        <v>1.0</v>
      </c>
      <c r="F929" s="10" t="s">
        <v>3153</v>
      </c>
      <c r="G929" s="14">
        <f t="shared" si="10"/>
        <v>0</v>
      </c>
      <c r="H929" s="23" t="s">
        <v>9202</v>
      </c>
      <c r="I929" s="5" t="s">
        <v>9203</v>
      </c>
      <c r="J929" s="5" t="s">
        <v>9204</v>
      </c>
    </row>
    <row r="930">
      <c r="A930" s="5" t="s">
        <v>8684</v>
      </c>
      <c r="B930" s="5">
        <v>2007.0</v>
      </c>
      <c r="C930" s="5">
        <v>10.0</v>
      </c>
      <c r="D930" s="11">
        <v>0.2</v>
      </c>
      <c r="E930" s="5">
        <v>1.0</v>
      </c>
      <c r="F930" s="10" t="s">
        <v>2275</v>
      </c>
      <c r="G930" s="14">
        <f t="shared" si="10"/>
        <v>0</v>
      </c>
      <c r="H930" s="23" t="s">
        <v>9205</v>
      </c>
      <c r="I930" s="5" t="s">
        <v>9206</v>
      </c>
      <c r="J930" s="5" t="s">
        <v>9207</v>
      </c>
    </row>
    <row r="931">
      <c r="A931" s="5" t="s">
        <v>8332</v>
      </c>
      <c r="B931" s="6">
        <v>2007.0</v>
      </c>
      <c r="C931" s="6">
        <v>85.0</v>
      </c>
      <c r="D931" s="14">
        <v>0.3</v>
      </c>
      <c r="E931" s="5">
        <v>1.0</v>
      </c>
      <c r="F931" s="9" t="s">
        <v>3335</v>
      </c>
      <c r="G931" s="14">
        <f t="shared" si="10"/>
        <v>0</v>
      </c>
      <c r="H931" s="23" t="s">
        <v>9208</v>
      </c>
      <c r="I931" s="5" t="s">
        <v>9209</v>
      </c>
      <c r="J931" s="5" t="s">
        <v>9210</v>
      </c>
    </row>
    <row r="932">
      <c r="A932" s="5" t="s">
        <v>8072</v>
      </c>
      <c r="B932" s="6">
        <v>2007.0</v>
      </c>
      <c r="C932" s="6">
        <v>109.0</v>
      </c>
      <c r="D932" s="14">
        <v>0.2</v>
      </c>
      <c r="E932" s="5">
        <v>1.0</v>
      </c>
      <c r="F932" s="9" t="s">
        <v>3335</v>
      </c>
      <c r="G932" s="14">
        <f t="shared" si="10"/>
        <v>0</v>
      </c>
      <c r="H932" s="23" t="s">
        <v>9211</v>
      </c>
      <c r="I932" s="5" t="s">
        <v>9212</v>
      </c>
      <c r="J932" s="5" t="s">
        <v>9213</v>
      </c>
    </row>
    <row r="933">
      <c r="A933" s="5" t="s">
        <v>8039</v>
      </c>
      <c r="B933" s="6">
        <v>2007.0</v>
      </c>
      <c r="C933" s="6">
        <v>125.0</v>
      </c>
      <c r="D933" s="14">
        <v>0.25</v>
      </c>
      <c r="E933" s="5">
        <v>1.0</v>
      </c>
      <c r="F933" s="9" t="s">
        <v>3335</v>
      </c>
      <c r="G933" s="14">
        <f t="shared" si="10"/>
        <v>0</v>
      </c>
      <c r="H933" s="23" t="s">
        <v>9214</v>
      </c>
      <c r="I933" s="5" t="s">
        <v>9215</v>
      </c>
      <c r="J933" s="5" t="s">
        <v>9216</v>
      </c>
    </row>
    <row r="934">
      <c r="A934" s="5" t="s">
        <v>7590</v>
      </c>
      <c r="B934" s="6">
        <v>2007.0</v>
      </c>
      <c r="C934" s="6">
        <v>133.0</v>
      </c>
      <c r="D934" s="14">
        <v>0.25</v>
      </c>
      <c r="E934" s="5">
        <v>1.0</v>
      </c>
      <c r="F934" s="9" t="s">
        <v>3335</v>
      </c>
      <c r="G934" s="14">
        <f t="shared" si="10"/>
        <v>0</v>
      </c>
      <c r="H934" s="23" t="s">
        <v>9217</v>
      </c>
      <c r="I934" s="5" t="s">
        <v>9218</v>
      </c>
      <c r="J934" s="5" t="s">
        <v>9219</v>
      </c>
    </row>
    <row r="935">
      <c r="A935" s="5" t="s">
        <v>8046</v>
      </c>
      <c r="B935" s="6">
        <v>2007.0</v>
      </c>
      <c r="C935" s="6">
        <v>150.0</v>
      </c>
      <c r="D935" s="14">
        <v>0.3</v>
      </c>
      <c r="E935" s="5">
        <v>1.0</v>
      </c>
      <c r="F935" s="9" t="s">
        <v>3335</v>
      </c>
      <c r="G935" s="14">
        <f t="shared" si="10"/>
        <v>0</v>
      </c>
      <c r="H935" s="23" t="s">
        <v>9220</v>
      </c>
      <c r="I935" s="5" t="s">
        <v>9221</v>
      </c>
      <c r="J935" s="5" t="s">
        <v>9222</v>
      </c>
    </row>
    <row r="936">
      <c r="A936" s="5" t="s">
        <v>8778</v>
      </c>
      <c r="B936" s="6">
        <v>2007.0</v>
      </c>
      <c r="C936" s="6">
        <v>165.0</v>
      </c>
      <c r="D936" s="14">
        <v>0.25</v>
      </c>
      <c r="E936" s="5">
        <v>1.0</v>
      </c>
      <c r="F936" s="9" t="s">
        <v>3335</v>
      </c>
      <c r="G936" s="14">
        <f t="shared" si="10"/>
        <v>0</v>
      </c>
      <c r="H936" s="23" t="s">
        <v>9223</v>
      </c>
      <c r="I936" s="5" t="s">
        <v>9224</v>
      </c>
      <c r="J936" s="5" t="s">
        <v>9225</v>
      </c>
    </row>
    <row r="937">
      <c r="A937" s="5" t="s">
        <v>8245</v>
      </c>
      <c r="B937" s="6">
        <v>2007.0</v>
      </c>
      <c r="C937" s="6">
        <v>200.0</v>
      </c>
      <c r="D937" s="14">
        <v>0.2</v>
      </c>
      <c r="E937" s="5">
        <v>1.0</v>
      </c>
      <c r="F937" s="9" t="s">
        <v>3335</v>
      </c>
      <c r="G937" s="14">
        <f t="shared" si="10"/>
        <v>0</v>
      </c>
      <c r="H937" s="23" t="s">
        <v>9226</v>
      </c>
      <c r="I937" s="5" t="s">
        <v>9227</v>
      </c>
      <c r="J937" s="5" t="s">
        <v>9228</v>
      </c>
    </row>
    <row r="938">
      <c r="A938" s="5" t="s">
        <v>8954</v>
      </c>
      <c r="B938" s="6">
        <v>2007.0</v>
      </c>
      <c r="C938" s="6">
        <v>225.0</v>
      </c>
      <c r="D938" s="14">
        <v>0.4</v>
      </c>
      <c r="E938" s="5">
        <v>1.0</v>
      </c>
      <c r="F938" s="9" t="s">
        <v>3335</v>
      </c>
      <c r="G938" s="14">
        <f t="shared" si="10"/>
        <v>0</v>
      </c>
      <c r="H938" s="23" t="s">
        <v>9229</v>
      </c>
      <c r="I938" s="5" t="s">
        <v>9230</v>
      </c>
      <c r="J938" s="5" t="s">
        <v>9231</v>
      </c>
    </row>
    <row r="939">
      <c r="A939" s="5" t="s">
        <v>9072</v>
      </c>
      <c r="B939" s="6">
        <v>2007.0</v>
      </c>
      <c r="C939" s="6">
        <v>260.0</v>
      </c>
      <c r="D939" s="14">
        <v>0.75</v>
      </c>
      <c r="E939" s="5">
        <v>1.0</v>
      </c>
      <c r="F939" s="9" t="s">
        <v>3335</v>
      </c>
      <c r="G939" s="14">
        <f t="shared" si="10"/>
        <v>0</v>
      </c>
      <c r="H939" s="23" t="s">
        <v>9232</v>
      </c>
      <c r="I939" s="5" t="s">
        <v>9233</v>
      </c>
      <c r="J939" s="5" t="s">
        <v>9234</v>
      </c>
    </row>
    <row r="940">
      <c r="A940" s="5" t="s">
        <v>7653</v>
      </c>
      <c r="B940" s="6">
        <v>2007.0</v>
      </c>
      <c r="C940" s="6">
        <v>280.0</v>
      </c>
      <c r="D940" s="14">
        <v>0.3</v>
      </c>
      <c r="E940" s="5">
        <v>1.0</v>
      </c>
      <c r="F940" s="9" t="s">
        <v>3335</v>
      </c>
      <c r="G940" s="14">
        <f t="shared" si="10"/>
        <v>0</v>
      </c>
      <c r="H940" s="23" t="s">
        <v>9235</v>
      </c>
      <c r="I940" s="5" t="s">
        <v>9236</v>
      </c>
      <c r="J940" s="5" t="s">
        <v>9237</v>
      </c>
    </row>
    <row r="941">
      <c r="A941" s="5" t="s">
        <v>7873</v>
      </c>
      <c r="B941" s="6">
        <v>2007.0</v>
      </c>
      <c r="C941" s="6">
        <v>315.0</v>
      </c>
      <c r="D941" s="14">
        <v>0.3</v>
      </c>
      <c r="E941" s="20"/>
      <c r="F941" s="17"/>
      <c r="G941" s="14">
        <f t="shared" si="10"/>
        <v>0.3</v>
      </c>
      <c r="H941" s="23" t="s">
        <v>9238</v>
      </c>
      <c r="I941" s="5" t="s">
        <v>9239</v>
      </c>
      <c r="J941" s="5" t="s">
        <v>9240</v>
      </c>
    </row>
    <row r="942">
      <c r="A942" s="5" t="s">
        <v>7239</v>
      </c>
      <c r="B942" s="6">
        <v>2007.0</v>
      </c>
      <c r="C942" s="6">
        <v>340.0</v>
      </c>
      <c r="D942" s="14">
        <v>0.4</v>
      </c>
      <c r="E942" s="5">
        <v>1.0</v>
      </c>
      <c r="F942" s="9" t="s">
        <v>3335</v>
      </c>
      <c r="G942" s="14">
        <f t="shared" si="10"/>
        <v>0</v>
      </c>
      <c r="H942" s="23" t="s">
        <v>9241</v>
      </c>
      <c r="I942" s="5" t="s">
        <v>9242</v>
      </c>
      <c r="J942" s="5" t="s">
        <v>9243</v>
      </c>
    </row>
    <row r="943">
      <c r="A943" s="5" t="s">
        <v>8950</v>
      </c>
      <c r="B943" s="6">
        <v>2007.0</v>
      </c>
      <c r="C943" s="6">
        <v>350.0</v>
      </c>
      <c r="D943" s="14">
        <v>0.3</v>
      </c>
      <c r="E943" s="5">
        <v>1.0</v>
      </c>
      <c r="F943" s="9" t="s">
        <v>3335</v>
      </c>
      <c r="G943" s="14">
        <f t="shared" si="10"/>
        <v>0</v>
      </c>
      <c r="H943" s="23" t="s">
        <v>9244</v>
      </c>
      <c r="I943" s="5" t="s">
        <v>9245</v>
      </c>
      <c r="J943" s="5" t="s">
        <v>9246</v>
      </c>
    </row>
    <row r="944">
      <c r="A944" s="5" t="s">
        <v>8656</v>
      </c>
      <c r="B944" s="6">
        <v>2007.0</v>
      </c>
      <c r="C944" s="6">
        <v>365.0</v>
      </c>
      <c r="D944" s="14">
        <v>0.3</v>
      </c>
      <c r="E944" s="5">
        <v>1.0</v>
      </c>
      <c r="F944" s="9" t="s">
        <v>3335</v>
      </c>
      <c r="G944" s="14">
        <f t="shared" si="10"/>
        <v>0</v>
      </c>
      <c r="H944" s="23" t="s">
        <v>9247</v>
      </c>
      <c r="I944" s="5" t="s">
        <v>9248</v>
      </c>
      <c r="J944" s="5" t="s">
        <v>9249</v>
      </c>
    </row>
    <row r="945">
      <c r="A945" s="5" t="s">
        <v>7851</v>
      </c>
      <c r="B945" s="6">
        <v>2007.0</v>
      </c>
      <c r="C945" s="6">
        <v>371.0</v>
      </c>
      <c r="D945" s="14">
        <v>0.2</v>
      </c>
      <c r="E945" s="5">
        <v>1.0</v>
      </c>
      <c r="F945" s="9" t="s">
        <v>3335</v>
      </c>
      <c r="G945" s="14">
        <f t="shared" si="10"/>
        <v>0</v>
      </c>
      <c r="H945" s="23" t="s">
        <v>9250</v>
      </c>
      <c r="I945" s="5" t="s">
        <v>9251</v>
      </c>
      <c r="J945" s="5" t="s">
        <v>9252</v>
      </c>
    </row>
    <row r="946">
      <c r="A946" s="5" t="s">
        <v>9037</v>
      </c>
      <c r="B946" s="6">
        <v>2007.0</v>
      </c>
      <c r="C946" s="6">
        <v>435.0</v>
      </c>
      <c r="D946" s="14">
        <v>0.4</v>
      </c>
      <c r="E946" s="5">
        <v>1.0</v>
      </c>
      <c r="F946" s="9" t="s">
        <v>3335</v>
      </c>
      <c r="G946" s="14">
        <f t="shared" si="10"/>
        <v>0</v>
      </c>
      <c r="H946" s="23" t="s">
        <v>9253</v>
      </c>
      <c r="I946" s="5" t="s">
        <v>9254</v>
      </c>
      <c r="J946" s="5" t="s">
        <v>9255</v>
      </c>
    </row>
    <row r="947">
      <c r="A947" s="5" t="s">
        <v>8866</v>
      </c>
      <c r="B947" s="6">
        <v>2007.0</v>
      </c>
      <c r="C947" s="6">
        <v>440.0</v>
      </c>
      <c r="D947" s="14">
        <v>0.35</v>
      </c>
      <c r="E947" s="5">
        <v>1.0</v>
      </c>
      <c r="F947" s="9" t="s">
        <v>3335</v>
      </c>
      <c r="G947" s="14">
        <f t="shared" si="10"/>
        <v>0</v>
      </c>
      <c r="H947" s="23" t="s">
        <v>9256</v>
      </c>
      <c r="I947" s="5" t="s">
        <v>9257</v>
      </c>
      <c r="J947" s="5" t="s">
        <v>9258</v>
      </c>
    </row>
    <row r="948">
      <c r="A948" s="5" t="s">
        <v>7642</v>
      </c>
      <c r="B948" s="6">
        <v>2007.0</v>
      </c>
      <c r="C948" s="6">
        <v>464.0</v>
      </c>
      <c r="D948" s="14">
        <v>0.3</v>
      </c>
      <c r="E948" s="5">
        <v>1.0</v>
      </c>
      <c r="F948" s="9" t="s">
        <v>3179</v>
      </c>
      <c r="G948" s="14">
        <f t="shared" si="10"/>
        <v>0</v>
      </c>
      <c r="H948" s="23" t="s">
        <v>9259</v>
      </c>
      <c r="I948" s="5" t="s">
        <v>9260</v>
      </c>
      <c r="J948" s="5" t="s">
        <v>9261</v>
      </c>
    </row>
    <row r="949">
      <c r="A949" s="5" t="s">
        <v>8336</v>
      </c>
      <c r="B949" s="6">
        <v>2007.0</v>
      </c>
      <c r="C949" s="6">
        <v>490.0</v>
      </c>
      <c r="D949" s="14">
        <v>0.3</v>
      </c>
      <c r="E949" s="5">
        <v>1.0</v>
      </c>
      <c r="F949" s="9" t="s">
        <v>3335</v>
      </c>
      <c r="G949" s="14">
        <f t="shared" si="10"/>
        <v>0</v>
      </c>
      <c r="H949" s="23" t="s">
        <v>9262</v>
      </c>
      <c r="I949" s="5" t="s">
        <v>9263</v>
      </c>
      <c r="J949" s="5" t="s">
        <v>9264</v>
      </c>
    </row>
    <row r="950">
      <c r="A950" s="5" t="s">
        <v>8508</v>
      </c>
      <c r="B950" s="6">
        <v>2007.0</v>
      </c>
      <c r="C950" s="6">
        <v>510.0</v>
      </c>
      <c r="D950" s="14">
        <v>0.55</v>
      </c>
      <c r="E950" s="5">
        <v>1.0</v>
      </c>
      <c r="F950" s="9" t="s">
        <v>3335</v>
      </c>
      <c r="G950" s="14">
        <f t="shared" si="10"/>
        <v>0</v>
      </c>
      <c r="H950" s="23" t="s">
        <v>9265</v>
      </c>
      <c r="I950" s="5" t="s">
        <v>9266</v>
      </c>
      <c r="J950" s="5" t="s">
        <v>9267</v>
      </c>
    </row>
    <row r="951">
      <c r="A951" s="5" t="s">
        <v>7184</v>
      </c>
      <c r="B951" s="6">
        <v>2007.0</v>
      </c>
      <c r="C951" s="6">
        <v>531.0</v>
      </c>
      <c r="D951" s="14">
        <v>0.2</v>
      </c>
      <c r="E951" s="5">
        <v>1.0</v>
      </c>
      <c r="F951" s="9" t="s">
        <v>3179</v>
      </c>
      <c r="G951" s="14">
        <f t="shared" si="10"/>
        <v>0</v>
      </c>
      <c r="H951" s="23" t="s">
        <v>9268</v>
      </c>
      <c r="I951" s="5" t="s">
        <v>9269</v>
      </c>
      <c r="J951" s="5" t="s">
        <v>9270</v>
      </c>
    </row>
    <row r="952">
      <c r="A952" s="5" t="s">
        <v>8996</v>
      </c>
      <c r="B952" s="5">
        <v>2007.0</v>
      </c>
      <c r="C952" s="5">
        <v>660.0</v>
      </c>
      <c r="D952" s="11">
        <v>0.15</v>
      </c>
      <c r="E952" s="5">
        <v>1.0</v>
      </c>
      <c r="F952" s="10" t="s">
        <v>3335</v>
      </c>
      <c r="G952" s="14">
        <f t="shared" si="10"/>
        <v>0</v>
      </c>
      <c r="H952" s="23" t="s">
        <v>9271</v>
      </c>
      <c r="I952" s="5" t="s">
        <v>9272</v>
      </c>
      <c r="J952" s="5" t="s">
        <v>9273</v>
      </c>
    </row>
    <row r="953">
      <c r="A953" s="5" t="s">
        <v>7359</v>
      </c>
      <c r="B953" s="6">
        <v>2007.0</v>
      </c>
      <c r="C953" s="6">
        <v>661.0</v>
      </c>
      <c r="D953" s="14">
        <v>2.95</v>
      </c>
      <c r="E953" s="20"/>
      <c r="F953" s="17"/>
      <c r="G953" s="14">
        <f t="shared" si="10"/>
        <v>2.95</v>
      </c>
      <c r="H953" s="23" t="s">
        <v>9274</v>
      </c>
      <c r="I953" s="5" t="s">
        <v>9275</v>
      </c>
      <c r="J953" s="5" t="s">
        <v>9276</v>
      </c>
    </row>
    <row r="954">
      <c r="A954" s="5" t="s">
        <v>8508</v>
      </c>
      <c r="B954" s="6">
        <v>2008.0</v>
      </c>
      <c r="C954" s="6">
        <v>1.0</v>
      </c>
      <c r="D954" s="14">
        <v>0.75</v>
      </c>
      <c r="E954" s="5">
        <v>1.0</v>
      </c>
      <c r="F954" s="10" t="s">
        <v>2787</v>
      </c>
      <c r="G954" s="14">
        <f t="shared" si="10"/>
        <v>0</v>
      </c>
      <c r="H954" s="23" t="s">
        <v>9277</v>
      </c>
      <c r="I954" s="5" t="s">
        <v>9278</v>
      </c>
      <c r="J954" s="5" t="s">
        <v>9279</v>
      </c>
    </row>
    <row r="955">
      <c r="A955" s="5" t="s">
        <v>9000</v>
      </c>
      <c r="B955" s="6">
        <v>2008.0</v>
      </c>
      <c r="C955" s="6">
        <v>46.0</v>
      </c>
      <c r="D955" s="14">
        <v>0.3</v>
      </c>
      <c r="E955" s="5">
        <v>1.0</v>
      </c>
      <c r="F955" s="9" t="s">
        <v>3179</v>
      </c>
      <c r="G955" s="14">
        <f t="shared" si="10"/>
        <v>0</v>
      </c>
      <c r="H955" s="23" t="s">
        <v>9280</v>
      </c>
      <c r="I955" s="5" t="s">
        <v>9281</v>
      </c>
      <c r="J955" s="5" t="s">
        <v>9282</v>
      </c>
    </row>
    <row r="956">
      <c r="A956" s="5" t="s">
        <v>8072</v>
      </c>
      <c r="B956" s="6">
        <v>2008.0</v>
      </c>
      <c r="C956" s="6">
        <v>65.0</v>
      </c>
      <c r="D956" s="14">
        <v>0.3</v>
      </c>
      <c r="E956" s="5">
        <v>1.0</v>
      </c>
      <c r="F956" s="9" t="s">
        <v>3179</v>
      </c>
      <c r="G956" s="14">
        <f t="shared" si="10"/>
        <v>0</v>
      </c>
      <c r="H956" s="23" t="s">
        <v>9283</v>
      </c>
      <c r="I956" s="5" t="s">
        <v>9284</v>
      </c>
      <c r="J956" s="5" t="s">
        <v>9285</v>
      </c>
    </row>
    <row r="957">
      <c r="A957" s="5" t="s">
        <v>9037</v>
      </c>
      <c r="B957" s="6">
        <v>2008.0</v>
      </c>
      <c r="C957" s="6">
        <v>75.0</v>
      </c>
      <c r="D957" s="14">
        <v>0.33</v>
      </c>
      <c r="E957" s="5">
        <v>1.0</v>
      </c>
      <c r="F957" s="10" t="s">
        <v>3403</v>
      </c>
      <c r="G957" s="14">
        <f t="shared" si="10"/>
        <v>0</v>
      </c>
      <c r="H957" s="23" t="s">
        <v>9286</v>
      </c>
      <c r="I957" s="5" t="s">
        <v>9287</v>
      </c>
      <c r="J957" s="5" t="s">
        <v>9288</v>
      </c>
    </row>
    <row r="958">
      <c r="A958" s="5" t="s">
        <v>7642</v>
      </c>
      <c r="B958" s="6">
        <v>2008.0</v>
      </c>
      <c r="C958" s="6">
        <v>79.0</v>
      </c>
      <c r="D958" s="14">
        <v>0.32</v>
      </c>
      <c r="E958" s="20"/>
      <c r="F958" s="17"/>
      <c r="G958" s="14">
        <f t="shared" si="10"/>
        <v>0.32</v>
      </c>
      <c r="H958" s="23" t="s">
        <v>9289</v>
      </c>
      <c r="I958" s="5" t="s">
        <v>9290</v>
      </c>
      <c r="J958" s="5" t="s">
        <v>9291</v>
      </c>
    </row>
    <row r="959">
      <c r="A959" s="5" t="s">
        <v>7851</v>
      </c>
      <c r="B959" s="6">
        <v>2008.0</v>
      </c>
      <c r="C959" s="6">
        <v>93.0</v>
      </c>
      <c r="D959" s="14">
        <v>0.3</v>
      </c>
      <c r="E959" s="5">
        <v>1.0</v>
      </c>
      <c r="F959" s="10" t="s">
        <v>3403</v>
      </c>
      <c r="G959" s="14">
        <f t="shared" si="10"/>
        <v>0</v>
      </c>
      <c r="H959" s="23" t="s">
        <v>9292</v>
      </c>
      <c r="I959" s="5" t="s">
        <v>9293</v>
      </c>
      <c r="J959" s="5" t="s">
        <v>9294</v>
      </c>
    </row>
    <row r="960">
      <c r="A960" s="5" t="s">
        <v>7239</v>
      </c>
      <c r="B960" s="6">
        <v>2008.0</v>
      </c>
      <c r="C960" s="6">
        <v>105.0</v>
      </c>
      <c r="D960" s="14">
        <v>0.85</v>
      </c>
      <c r="E960" s="5">
        <v>1.0</v>
      </c>
      <c r="F960" s="10" t="s">
        <v>2910</v>
      </c>
      <c r="G960" s="14">
        <f t="shared" si="10"/>
        <v>0</v>
      </c>
      <c r="H960" s="23" t="s">
        <v>9295</v>
      </c>
      <c r="I960" s="5" t="s">
        <v>9296</v>
      </c>
      <c r="J960" s="5" t="s">
        <v>9297</v>
      </c>
    </row>
    <row r="961">
      <c r="A961" s="5" t="s">
        <v>8336</v>
      </c>
      <c r="B961" s="6">
        <v>2008.0</v>
      </c>
      <c r="C961" s="6">
        <v>120.0</v>
      </c>
      <c r="D961" s="14">
        <v>0.3</v>
      </c>
      <c r="E961" s="20"/>
      <c r="F961" s="17"/>
      <c r="G961" s="14">
        <f t="shared" si="10"/>
        <v>0.3</v>
      </c>
      <c r="H961" s="23" t="s">
        <v>9298</v>
      </c>
      <c r="I961" s="5" t="s">
        <v>9299</v>
      </c>
      <c r="J961" s="5" t="s">
        <v>9300</v>
      </c>
    </row>
    <row r="962">
      <c r="A962" s="5" t="s">
        <v>8656</v>
      </c>
      <c r="B962" s="6">
        <v>2008.0</v>
      </c>
      <c r="C962" s="6">
        <v>125.0</v>
      </c>
      <c r="D962" s="14">
        <v>0.3</v>
      </c>
      <c r="E962" s="5">
        <v>1.0</v>
      </c>
      <c r="F962" s="9" t="s">
        <v>3179</v>
      </c>
      <c r="G962" s="14">
        <f t="shared" si="10"/>
        <v>0</v>
      </c>
      <c r="H962" s="23" t="s">
        <v>9301</v>
      </c>
      <c r="I962" s="5" t="s">
        <v>9302</v>
      </c>
      <c r="J962" s="5" t="s">
        <v>9303</v>
      </c>
    </row>
    <row r="963">
      <c r="A963" s="5" t="s">
        <v>8954</v>
      </c>
      <c r="B963" s="6">
        <v>2008.0</v>
      </c>
      <c r="C963" s="6">
        <v>136.0</v>
      </c>
      <c r="D963" s="14">
        <v>0.4</v>
      </c>
      <c r="E963" s="5">
        <v>1.0</v>
      </c>
      <c r="F963" s="10" t="s">
        <v>8956</v>
      </c>
      <c r="G963" s="14">
        <f t="shared" si="10"/>
        <v>0</v>
      </c>
      <c r="H963" s="23" t="s">
        <v>9304</v>
      </c>
      <c r="I963" s="5" t="s">
        <v>9305</v>
      </c>
      <c r="J963" s="5" t="s">
        <v>9306</v>
      </c>
    </row>
    <row r="964">
      <c r="A964" s="5" t="s">
        <v>8332</v>
      </c>
      <c r="B964" s="6">
        <v>2008.0</v>
      </c>
      <c r="C964" s="6">
        <v>170.0</v>
      </c>
      <c r="D964" s="14">
        <v>0.35</v>
      </c>
      <c r="E964" s="5">
        <v>1.0</v>
      </c>
      <c r="F964" s="10" t="s">
        <v>3403</v>
      </c>
      <c r="G964" s="14">
        <f t="shared" si="10"/>
        <v>0</v>
      </c>
      <c r="H964" s="23" t="s">
        <v>9307</v>
      </c>
      <c r="I964" s="5" t="s">
        <v>9308</v>
      </c>
      <c r="J964" s="5" t="s">
        <v>9309</v>
      </c>
    </row>
    <row r="965">
      <c r="A965" s="5" t="s">
        <v>8046</v>
      </c>
      <c r="B965" s="6">
        <v>2008.0</v>
      </c>
      <c r="C965" s="6">
        <v>195.0</v>
      </c>
      <c r="D965" s="14">
        <v>0.35</v>
      </c>
      <c r="E965" s="5">
        <v>1.0</v>
      </c>
      <c r="F965" s="9" t="s">
        <v>3179</v>
      </c>
      <c r="G965" s="14">
        <f t="shared" si="10"/>
        <v>0</v>
      </c>
      <c r="H965" s="23" t="s">
        <v>9310</v>
      </c>
      <c r="I965" s="5" t="s">
        <v>9311</v>
      </c>
      <c r="J965" s="5" t="s">
        <v>9312</v>
      </c>
    </row>
    <row r="966">
      <c r="A966" s="5" t="s">
        <v>7873</v>
      </c>
      <c r="B966" s="6">
        <v>2008.0</v>
      </c>
      <c r="C966" s="6">
        <v>200.0</v>
      </c>
      <c r="D966" s="14">
        <v>0.5</v>
      </c>
      <c r="E966" s="5">
        <v>1.0</v>
      </c>
      <c r="F966" s="10" t="s">
        <v>2787</v>
      </c>
      <c r="G966" s="14">
        <f t="shared" si="10"/>
        <v>0</v>
      </c>
      <c r="H966" s="23" t="s">
        <v>9313</v>
      </c>
      <c r="I966" s="5" t="s">
        <v>9314</v>
      </c>
      <c r="J966" s="5" t="s">
        <v>9315</v>
      </c>
    </row>
    <row r="967">
      <c r="A967" s="5" t="s">
        <v>8778</v>
      </c>
      <c r="B967" s="6">
        <v>2008.0</v>
      </c>
      <c r="C967" s="6">
        <v>224.0</v>
      </c>
      <c r="D967" s="14">
        <v>0.3</v>
      </c>
      <c r="E967" s="5">
        <v>1.0</v>
      </c>
      <c r="F967" s="9" t="s">
        <v>3179</v>
      </c>
      <c r="G967" s="14">
        <f t="shared" si="10"/>
        <v>0</v>
      </c>
      <c r="H967" s="23" t="s">
        <v>9316</v>
      </c>
      <c r="I967" s="5" t="s">
        <v>9317</v>
      </c>
      <c r="J967" s="5" t="s">
        <v>9318</v>
      </c>
    </row>
    <row r="968">
      <c r="A968" s="5" t="s">
        <v>8684</v>
      </c>
      <c r="B968" s="5">
        <v>2008.0</v>
      </c>
      <c r="C968" s="5">
        <v>270.0</v>
      </c>
      <c r="D968" s="11">
        <v>0.3</v>
      </c>
      <c r="E968" s="5">
        <v>1.0</v>
      </c>
      <c r="F968" s="5" t="s">
        <v>3827</v>
      </c>
      <c r="G968" s="14">
        <f t="shared" si="10"/>
        <v>0</v>
      </c>
      <c r="H968" s="23" t="s">
        <v>9319</v>
      </c>
      <c r="I968" s="5" t="s">
        <v>9320</v>
      </c>
      <c r="J968" s="5" t="s">
        <v>9321</v>
      </c>
    </row>
    <row r="969">
      <c r="A969" s="5" t="s">
        <v>8039</v>
      </c>
      <c r="B969" s="6">
        <v>2008.0</v>
      </c>
      <c r="C969" s="6">
        <v>305.0</v>
      </c>
      <c r="D969" s="14">
        <v>0.3</v>
      </c>
      <c r="E969" s="20"/>
      <c r="F969" s="17"/>
      <c r="G969" s="14">
        <f t="shared" si="10"/>
        <v>0.3</v>
      </c>
      <c r="H969" s="23" t="s">
        <v>9322</v>
      </c>
      <c r="I969" s="5" t="s">
        <v>9323</v>
      </c>
      <c r="J969" s="5" t="s">
        <v>9324</v>
      </c>
    </row>
    <row r="970">
      <c r="A970" s="5" t="s">
        <v>9325</v>
      </c>
      <c r="B970" s="6">
        <v>2008.0</v>
      </c>
      <c r="C970" s="6">
        <v>319.0</v>
      </c>
      <c r="D970" s="14">
        <v>5.3</v>
      </c>
      <c r="E970" s="5">
        <v>1.0</v>
      </c>
      <c r="F970" s="10" t="s">
        <v>9326</v>
      </c>
      <c r="G970" s="14">
        <f t="shared" si="10"/>
        <v>0</v>
      </c>
      <c r="H970" s="23" t="s">
        <v>9327</v>
      </c>
      <c r="I970" s="5" t="s">
        <v>9328</v>
      </c>
      <c r="J970" s="5" t="s">
        <v>9329</v>
      </c>
    </row>
    <row r="971">
      <c r="A971" s="5" t="s">
        <v>9072</v>
      </c>
      <c r="B971" s="6">
        <v>2008.0</v>
      </c>
      <c r="C971" s="6">
        <v>340.0</v>
      </c>
      <c r="D971" s="14">
        <v>0.56</v>
      </c>
      <c r="E971" s="5">
        <v>1.0</v>
      </c>
      <c r="F971" s="9" t="s">
        <v>3179</v>
      </c>
      <c r="G971" s="14">
        <f t="shared" si="10"/>
        <v>0</v>
      </c>
      <c r="H971" s="23" t="s">
        <v>9330</v>
      </c>
      <c r="I971" s="5" t="s">
        <v>9331</v>
      </c>
      <c r="J971" s="5" t="s">
        <v>9332</v>
      </c>
    </row>
    <row r="972">
      <c r="A972" s="5" t="s">
        <v>8866</v>
      </c>
      <c r="B972" s="6">
        <v>2008.0</v>
      </c>
      <c r="C972" s="6">
        <v>350.0</v>
      </c>
      <c r="D972" s="14">
        <v>0.45</v>
      </c>
      <c r="E972" s="5">
        <v>1.0</v>
      </c>
      <c r="F972" s="9" t="s">
        <v>3179</v>
      </c>
      <c r="G972" s="14">
        <f t="shared" si="10"/>
        <v>0</v>
      </c>
      <c r="H972" s="23" t="s">
        <v>9333</v>
      </c>
      <c r="I972" s="5" t="s">
        <v>9334</v>
      </c>
      <c r="J972" s="5" t="s">
        <v>9335</v>
      </c>
    </row>
    <row r="973">
      <c r="A973" s="5" t="s">
        <v>8950</v>
      </c>
      <c r="B973" s="6">
        <v>2008.0</v>
      </c>
      <c r="C973" s="6">
        <v>460.0</v>
      </c>
      <c r="D973" s="14">
        <v>0.53</v>
      </c>
      <c r="E973" s="20"/>
      <c r="F973" s="17"/>
      <c r="G973" s="14">
        <f t="shared" si="10"/>
        <v>0.53</v>
      </c>
      <c r="H973" s="23" t="s">
        <v>9336</v>
      </c>
      <c r="I973" s="5" t="s">
        <v>9337</v>
      </c>
      <c r="J973" s="5" t="s">
        <v>9338</v>
      </c>
    </row>
    <row r="974">
      <c r="A974" s="5" t="s">
        <v>7653</v>
      </c>
      <c r="B974" s="6">
        <v>2008.0</v>
      </c>
      <c r="C974" s="6">
        <v>550.0</v>
      </c>
      <c r="D974" s="14">
        <v>0.45</v>
      </c>
      <c r="E974" s="5">
        <v>1.0</v>
      </c>
      <c r="F974" s="9" t="s">
        <v>3179</v>
      </c>
      <c r="G974" s="14">
        <f t="shared" si="10"/>
        <v>0</v>
      </c>
      <c r="H974" s="23" t="s">
        <v>9339</v>
      </c>
      <c r="I974" s="5" t="s">
        <v>9340</v>
      </c>
      <c r="J974" s="5" t="s">
        <v>9341</v>
      </c>
    </row>
    <row r="975">
      <c r="A975" s="5" t="s">
        <v>8245</v>
      </c>
      <c r="B975" s="6">
        <v>2008.0</v>
      </c>
      <c r="C975" s="6">
        <v>610.0</v>
      </c>
      <c r="D975" s="14">
        <v>0.5</v>
      </c>
      <c r="E975" s="5">
        <v>1.0</v>
      </c>
      <c r="F975" s="9" t="s">
        <v>3179</v>
      </c>
      <c r="G975" s="14">
        <f t="shared" si="10"/>
        <v>0</v>
      </c>
      <c r="H975" s="23" t="s">
        <v>9342</v>
      </c>
      <c r="I975" s="5" t="s">
        <v>9343</v>
      </c>
      <c r="J975" s="5" t="s">
        <v>9344</v>
      </c>
    </row>
    <row r="976">
      <c r="A976" s="5" t="s">
        <v>7590</v>
      </c>
      <c r="B976" s="6">
        <v>2008.0</v>
      </c>
      <c r="C976" s="6">
        <v>620.0</v>
      </c>
      <c r="D976" s="14">
        <v>0.33</v>
      </c>
      <c r="E976" s="5">
        <v>1.0</v>
      </c>
      <c r="F976" s="9" t="s">
        <v>3179</v>
      </c>
      <c r="G976" s="14">
        <f t="shared" si="10"/>
        <v>0</v>
      </c>
      <c r="H976" s="23" t="s">
        <v>9345</v>
      </c>
      <c r="I976" s="5" t="s">
        <v>9346</v>
      </c>
      <c r="J976" s="5" t="s">
        <v>9347</v>
      </c>
    </row>
    <row r="977">
      <c r="A977" s="5" t="s">
        <v>8996</v>
      </c>
      <c r="B977" s="5">
        <v>2008.0</v>
      </c>
      <c r="C977" s="5">
        <v>660.0</v>
      </c>
      <c r="D977" s="11">
        <v>0.99</v>
      </c>
      <c r="E977" s="5">
        <v>1.0</v>
      </c>
      <c r="F977" s="10" t="s">
        <v>2787</v>
      </c>
      <c r="G977" s="14">
        <f t="shared" si="10"/>
        <v>0</v>
      </c>
      <c r="H977" s="23" t="s">
        <v>9348</v>
      </c>
      <c r="I977" s="5" t="s">
        <v>9349</v>
      </c>
      <c r="J977" s="5" t="s">
        <v>9350</v>
      </c>
    </row>
    <row r="978">
      <c r="A978" s="5" t="s">
        <v>8508</v>
      </c>
      <c r="B978" s="6">
        <v>2009.0</v>
      </c>
      <c r="C978" s="6">
        <v>1.0</v>
      </c>
      <c r="D978" s="14">
        <v>0.95</v>
      </c>
      <c r="E978" s="5">
        <v>1.0</v>
      </c>
      <c r="F978" s="10" t="s">
        <v>2910</v>
      </c>
      <c r="G978" s="14">
        <f t="shared" si="10"/>
        <v>0</v>
      </c>
      <c r="H978" s="23" t="s">
        <v>9351</v>
      </c>
      <c r="I978" s="5" t="s">
        <v>9352</v>
      </c>
      <c r="J978" s="5" t="s">
        <v>9353</v>
      </c>
    </row>
    <row r="979">
      <c r="A979" s="5" t="s">
        <v>7642</v>
      </c>
      <c r="B979" s="6">
        <v>2009.0</v>
      </c>
      <c r="C979" s="6">
        <v>2.0</v>
      </c>
      <c r="D979" s="14">
        <v>0.75</v>
      </c>
      <c r="E979" s="5">
        <v>1.0</v>
      </c>
      <c r="F979" s="9" t="s">
        <v>3179</v>
      </c>
      <c r="G979" s="14">
        <f t="shared" si="10"/>
        <v>0</v>
      </c>
      <c r="H979" s="23" t="s">
        <v>9354</v>
      </c>
      <c r="I979" s="5" t="s">
        <v>9355</v>
      </c>
      <c r="J979" s="5" t="s">
        <v>9356</v>
      </c>
    </row>
    <row r="980">
      <c r="A980" s="5" t="s">
        <v>8336</v>
      </c>
      <c r="B980" s="6">
        <v>2009.0</v>
      </c>
      <c r="C980" s="6">
        <v>67.0</v>
      </c>
      <c r="D980" s="14">
        <v>0.35</v>
      </c>
      <c r="E980" s="5">
        <v>1.0</v>
      </c>
      <c r="F980" s="9" t="s">
        <v>3179</v>
      </c>
      <c r="G980" s="14">
        <f t="shared" si="10"/>
        <v>0</v>
      </c>
      <c r="H980" s="23" t="s">
        <v>9357</v>
      </c>
      <c r="I980" s="5" t="s">
        <v>9358</v>
      </c>
      <c r="J980" s="5" t="s">
        <v>9359</v>
      </c>
    </row>
    <row r="981">
      <c r="A981" s="5" t="s">
        <v>9072</v>
      </c>
      <c r="B981" s="6">
        <v>2009.0</v>
      </c>
      <c r="C981" s="6">
        <v>100.0</v>
      </c>
      <c r="D981" s="14">
        <v>1.0</v>
      </c>
      <c r="E981" s="5">
        <v>1.0</v>
      </c>
      <c r="F981" s="10" t="s">
        <v>3403</v>
      </c>
      <c r="G981" s="14">
        <f t="shared" si="10"/>
        <v>0</v>
      </c>
      <c r="H981" s="23" t="s">
        <v>9360</v>
      </c>
      <c r="I981" s="5" t="s">
        <v>9361</v>
      </c>
      <c r="J981" s="5" t="s">
        <v>9362</v>
      </c>
    </row>
    <row r="982">
      <c r="A982" s="5" t="s">
        <v>8866</v>
      </c>
      <c r="B982" s="6">
        <v>2009.0</v>
      </c>
      <c r="C982" s="6">
        <v>120.0</v>
      </c>
      <c r="D982" s="14">
        <v>0.5</v>
      </c>
      <c r="E982" s="5">
        <v>1.0</v>
      </c>
      <c r="F982" s="9" t="s">
        <v>3179</v>
      </c>
      <c r="G982" s="14">
        <f t="shared" si="10"/>
        <v>0</v>
      </c>
      <c r="H982" s="23" t="s">
        <v>9363</v>
      </c>
      <c r="I982" s="5" t="s">
        <v>9364</v>
      </c>
      <c r="J982" s="5" t="s">
        <v>9365</v>
      </c>
    </row>
    <row r="983">
      <c r="A983" s="5" t="s">
        <v>8039</v>
      </c>
      <c r="B983" s="6">
        <v>2009.0</v>
      </c>
      <c r="C983" s="6">
        <v>135.0</v>
      </c>
      <c r="D983" s="14">
        <v>0.4</v>
      </c>
      <c r="E983" s="5">
        <v>1.0</v>
      </c>
      <c r="F983" s="9" t="s">
        <v>3179</v>
      </c>
      <c r="G983" s="14">
        <f t="shared" si="10"/>
        <v>0</v>
      </c>
      <c r="H983" s="23" t="s">
        <v>9366</v>
      </c>
      <c r="I983" s="5" t="s">
        <v>9367</v>
      </c>
      <c r="J983" s="5" t="s">
        <v>9368</v>
      </c>
    </row>
    <row r="984">
      <c r="A984" s="5" t="s">
        <v>8656</v>
      </c>
      <c r="B984" s="6">
        <v>2009.0</v>
      </c>
      <c r="C984" s="6">
        <v>136.0</v>
      </c>
      <c r="D984" s="14">
        <v>0.48</v>
      </c>
      <c r="E984" s="5">
        <v>1.0</v>
      </c>
      <c r="F984" s="9" t="s">
        <v>3179</v>
      </c>
      <c r="G984" s="14">
        <f t="shared" si="10"/>
        <v>0</v>
      </c>
      <c r="H984" s="23" t="s">
        <v>9369</v>
      </c>
      <c r="I984" s="5" t="s">
        <v>9370</v>
      </c>
      <c r="J984" s="5" t="s">
        <v>9371</v>
      </c>
    </row>
    <row r="985">
      <c r="A985" s="5" t="s">
        <v>8684</v>
      </c>
      <c r="B985" s="5">
        <v>2009.0</v>
      </c>
      <c r="C985" s="5">
        <v>170.0</v>
      </c>
      <c r="D985" s="11">
        <v>0.4</v>
      </c>
      <c r="E985" s="5">
        <v>1.0</v>
      </c>
      <c r="F985" s="5" t="s">
        <v>3827</v>
      </c>
      <c r="G985" s="14">
        <f t="shared" si="10"/>
        <v>0</v>
      </c>
      <c r="H985" s="23" t="s">
        <v>9372</v>
      </c>
      <c r="I985" s="5" t="s">
        <v>9373</v>
      </c>
      <c r="J985" s="5" t="s">
        <v>9374</v>
      </c>
    </row>
    <row r="986">
      <c r="A986" s="5" t="s">
        <v>8996</v>
      </c>
      <c r="B986" s="5">
        <v>2009.0</v>
      </c>
      <c r="C986" s="5">
        <v>172.0</v>
      </c>
      <c r="D986" s="11">
        <v>0.75</v>
      </c>
      <c r="E986" s="5"/>
      <c r="F986" s="5"/>
      <c r="G986" s="14">
        <f t="shared" si="10"/>
        <v>0.75</v>
      </c>
      <c r="H986" s="23" t="s">
        <v>9375</v>
      </c>
      <c r="I986" s="5" t="s">
        <v>9376</v>
      </c>
      <c r="J986" s="5" t="s">
        <v>9377</v>
      </c>
    </row>
    <row r="987">
      <c r="A987" s="5" t="s">
        <v>9000</v>
      </c>
      <c r="B987" s="6">
        <v>2009.0</v>
      </c>
      <c r="C987" s="6">
        <v>193.0</v>
      </c>
      <c r="D987" s="14">
        <v>0.68</v>
      </c>
      <c r="E987" s="5">
        <v>1.0</v>
      </c>
      <c r="F987" s="9" t="s">
        <v>3179</v>
      </c>
      <c r="G987" s="14">
        <f t="shared" si="10"/>
        <v>0</v>
      </c>
      <c r="H987" s="23" t="s">
        <v>9378</v>
      </c>
      <c r="I987" s="5" t="s">
        <v>9379</v>
      </c>
      <c r="J987" s="5" t="s">
        <v>9380</v>
      </c>
    </row>
    <row r="988">
      <c r="A988" s="5" t="s">
        <v>8950</v>
      </c>
      <c r="B988" s="6">
        <v>2009.0</v>
      </c>
      <c r="C988" s="6">
        <v>200.0</v>
      </c>
      <c r="D988" s="14">
        <v>0.55</v>
      </c>
      <c r="E988" s="5">
        <v>1.0</v>
      </c>
      <c r="F988" s="9" t="s">
        <v>3179</v>
      </c>
      <c r="G988" s="14">
        <f t="shared" si="10"/>
        <v>0</v>
      </c>
      <c r="H988" s="23" t="s">
        <v>9381</v>
      </c>
      <c r="I988" s="5" t="s">
        <v>9382</v>
      </c>
      <c r="J988" s="5" t="s">
        <v>9383</v>
      </c>
    </row>
    <row r="989">
      <c r="A989" s="5" t="s">
        <v>8332</v>
      </c>
      <c r="B989" s="6">
        <v>2009.0</v>
      </c>
      <c r="C989" s="6">
        <v>228.0</v>
      </c>
      <c r="D989" s="14">
        <v>0.4</v>
      </c>
      <c r="E989" s="5">
        <v>1.0</v>
      </c>
      <c r="F989" s="9" t="s">
        <v>3179</v>
      </c>
      <c r="G989" s="14">
        <f t="shared" si="10"/>
        <v>0</v>
      </c>
      <c r="H989" s="23" t="s">
        <v>9384</v>
      </c>
      <c r="I989" s="5" t="s">
        <v>9385</v>
      </c>
      <c r="J989" s="5" t="s">
        <v>9386</v>
      </c>
    </row>
    <row r="990">
      <c r="A990" s="5" t="s">
        <v>7873</v>
      </c>
      <c r="B990" s="6">
        <v>2009.0</v>
      </c>
      <c r="C990" s="6">
        <v>260.0</v>
      </c>
      <c r="D990" s="14">
        <v>0.6</v>
      </c>
      <c r="E990" s="5">
        <v>1.0</v>
      </c>
      <c r="F990" s="10" t="s">
        <v>3403</v>
      </c>
      <c r="G990" s="14">
        <f t="shared" si="10"/>
        <v>0</v>
      </c>
      <c r="H990" s="23" t="s">
        <v>9387</v>
      </c>
      <c r="I990" s="5" t="s">
        <v>9388</v>
      </c>
      <c r="J990" s="5" t="s">
        <v>9389</v>
      </c>
    </row>
    <row r="991">
      <c r="A991" s="5" t="s">
        <v>8778</v>
      </c>
      <c r="B991" s="6">
        <v>2009.0</v>
      </c>
      <c r="C991" s="6">
        <v>365.0</v>
      </c>
      <c r="D991" s="14">
        <v>0.75</v>
      </c>
      <c r="E991" s="5">
        <v>1.0</v>
      </c>
      <c r="F991" s="9" t="s">
        <v>3179</v>
      </c>
      <c r="G991" s="14">
        <f t="shared" si="10"/>
        <v>0</v>
      </c>
      <c r="H991" s="23" t="s">
        <v>9390</v>
      </c>
      <c r="I991" s="5" t="s">
        <v>9391</v>
      </c>
      <c r="J991" s="5" t="s">
        <v>9392</v>
      </c>
    </row>
    <row r="992">
      <c r="A992" s="5" t="s">
        <v>9325</v>
      </c>
      <c r="B992" s="6">
        <v>2009.0</v>
      </c>
      <c r="C992" s="6">
        <v>390.0</v>
      </c>
      <c r="D992" s="14">
        <v>1.0</v>
      </c>
      <c r="E992" s="5">
        <v>1.0</v>
      </c>
      <c r="F992" s="10" t="s">
        <v>2910</v>
      </c>
      <c r="G992" s="14">
        <f t="shared" si="10"/>
        <v>0</v>
      </c>
      <c r="H992" s="23" t="s">
        <v>9393</v>
      </c>
      <c r="I992" s="5" t="s">
        <v>9394</v>
      </c>
      <c r="J992" s="5" t="s">
        <v>9395</v>
      </c>
    </row>
    <row r="993">
      <c r="A993" s="5" t="s">
        <v>8046</v>
      </c>
      <c r="B993" s="6">
        <v>2009.0</v>
      </c>
      <c r="C993" s="6">
        <v>405.0</v>
      </c>
      <c r="D993" s="14">
        <v>0.53</v>
      </c>
      <c r="E993" s="5">
        <v>1.0</v>
      </c>
      <c r="F993" s="9" t="s">
        <v>3179</v>
      </c>
      <c r="G993" s="14">
        <f t="shared" si="10"/>
        <v>0</v>
      </c>
      <c r="H993" s="23" t="s">
        <v>9396</v>
      </c>
      <c r="I993" s="5" t="s">
        <v>9397</v>
      </c>
      <c r="J993" s="5" t="s">
        <v>9398</v>
      </c>
    </row>
    <row r="994">
      <c r="A994" s="5" t="s">
        <v>7590</v>
      </c>
      <c r="B994" s="6">
        <v>2009.0</v>
      </c>
      <c r="C994" s="6">
        <v>515.0</v>
      </c>
      <c r="D994" s="14">
        <v>0.5</v>
      </c>
      <c r="E994" s="20"/>
      <c r="F994" s="17"/>
      <c r="G994" s="14">
        <f t="shared" si="10"/>
        <v>0.5</v>
      </c>
      <c r="H994" s="23" t="s">
        <v>9399</v>
      </c>
      <c r="I994" s="5" t="s">
        <v>9400</v>
      </c>
      <c r="J994" s="5" t="s">
        <v>9401</v>
      </c>
    </row>
    <row r="995">
      <c r="A995" s="5" t="s">
        <v>9037</v>
      </c>
      <c r="B995" s="6">
        <v>2009.0</v>
      </c>
      <c r="C995" s="6">
        <v>530.0</v>
      </c>
      <c r="D995" s="14">
        <v>1.0</v>
      </c>
      <c r="E995" s="5">
        <v>1.0</v>
      </c>
      <c r="F995" s="9" t="s">
        <v>3179</v>
      </c>
      <c r="G995" s="14">
        <f t="shared" si="10"/>
        <v>0</v>
      </c>
      <c r="H995" s="23" t="s">
        <v>9402</v>
      </c>
      <c r="I995" s="5" t="s">
        <v>9403</v>
      </c>
      <c r="J995" s="5" t="s">
        <v>9404</v>
      </c>
    </row>
    <row r="996">
      <c r="A996" s="5" t="s">
        <v>8245</v>
      </c>
      <c r="B996" s="6">
        <v>2009.0</v>
      </c>
      <c r="C996" s="6">
        <v>550.0</v>
      </c>
      <c r="D996" s="14">
        <v>0.6</v>
      </c>
      <c r="E996" s="20"/>
      <c r="F996" s="17"/>
      <c r="G996" s="14">
        <f t="shared" si="10"/>
        <v>0.6</v>
      </c>
      <c r="H996" s="23" t="s">
        <v>9405</v>
      </c>
      <c r="I996" s="5" t="s">
        <v>9406</v>
      </c>
      <c r="J996" s="5" t="s">
        <v>9407</v>
      </c>
    </row>
    <row r="997">
      <c r="A997" s="5" t="s">
        <v>8954</v>
      </c>
      <c r="B997" s="6">
        <v>2009.0</v>
      </c>
      <c r="C997" s="6">
        <v>615.0</v>
      </c>
      <c r="D997" s="14">
        <v>0.75</v>
      </c>
      <c r="E997" s="5">
        <v>1.0</v>
      </c>
      <c r="F997" s="10" t="s">
        <v>8956</v>
      </c>
      <c r="G997" s="14">
        <f t="shared" si="10"/>
        <v>0</v>
      </c>
      <c r="H997" s="23" t="s">
        <v>9408</v>
      </c>
      <c r="I997" s="5" t="s">
        <v>9409</v>
      </c>
      <c r="J997" s="5" t="s">
        <v>9410</v>
      </c>
    </row>
    <row r="998">
      <c r="A998" s="5" t="s">
        <v>9411</v>
      </c>
      <c r="B998" s="6">
        <v>2010.0</v>
      </c>
      <c r="C998" s="6">
        <v>2.0</v>
      </c>
      <c r="D998" s="14">
        <v>6.84</v>
      </c>
      <c r="E998" s="5">
        <v>1.0</v>
      </c>
      <c r="F998" s="10" t="s">
        <v>9412</v>
      </c>
      <c r="G998" s="14">
        <f t="shared" si="10"/>
        <v>0</v>
      </c>
      <c r="H998" s="23" t="s">
        <v>9413</v>
      </c>
      <c r="I998" s="5" t="s">
        <v>9414</v>
      </c>
      <c r="J998" s="5" t="s">
        <v>9415</v>
      </c>
    </row>
    <row r="999">
      <c r="A999" s="5" t="s">
        <v>9325</v>
      </c>
      <c r="B999" s="6">
        <v>2010.0</v>
      </c>
      <c r="C999" s="6">
        <v>48.0</v>
      </c>
      <c r="D999" s="14">
        <v>1.0</v>
      </c>
      <c r="E999" s="20"/>
      <c r="F999" s="17"/>
      <c r="G999" s="14">
        <f t="shared" si="10"/>
        <v>1</v>
      </c>
      <c r="H999" s="23" t="s">
        <v>9416</v>
      </c>
      <c r="I999" s="5" t="s">
        <v>9417</v>
      </c>
      <c r="J999" s="5" t="s">
        <v>9418</v>
      </c>
    </row>
    <row r="1000">
      <c r="A1000" s="5" t="s">
        <v>9000</v>
      </c>
      <c r="B1000" s="6">
        <v>2010.0</v>
      </c>
      <c r="C1000" s="6">
        <v>50.0</v>
      </c>
      <c r="D1000" s="14">
        <v>0.6</v>
      </c>
      <c r="E1000" s="5">
        <v>1.0</v>
      </c>
      <c r="F1000" s="9" t="s">
        <v>3179</v>
      </c>
      <c r="G1000" s="14">
        <f t="shared" si="10"/>
        <v>0</v>
      </c>
      <c r="H1000" s="23" t="s">
        <v>9419</v>
      </c>
      <c r="I1000" s="5" t="s">
        <v>9420</v>
      </c>
      <c r="J1000" s="5" t="s">
        <v>9421</v>
      </c>
    </row>
    <row r="1001">
      <c r="A1001" s="5" t="s">
        <v>7873</v>
      </c>
      <c r="B1001" s="6">
        <v>2010.0</v>
      </c>
      <c r="C1001" s="6">
        <v>55.0</v>
      </c>
      <c r="D1001" s="14">
        <v>0.3</v>
      </c>
      <c r="E1001" s="5">
        <v>1.0</v>
      </c>
      <c r="F1001" s="10" t="s">
        <v>3403</v>
      </c>
      <c r="G1001" s="14">
        <f t="shared" si="10"/>
        <v>0</v>
      </c>
      <c r="H1001" s="23" t="s">
        <v>9422</v>
      </c>
      <c r="I1001" s="5" t="s">
        <v>9423</v>
      </c>
      <c r="J1001" s="5" t="s">
        <v>9424</v>
      </c>
    </row>
    <row r="1002">
      <c r="A1002" s="5" t="s">
        <v>8684</v>
      </c>
      <c r="B1002" s="5">
        <v>2010.0</v>
      </c>
      <c r="C1002" s="5">
        <v>57.0</v>
      </c>
      <c r="D1002" s="11">
        <v>0.2</v>
      </c>
      <c r="E1002" s="5">
        <v>1.0</v>
      </c>
      <c r="F1002" s="5" t="s">
        <v>3827</v>
      </c>
      <c r="G1002" s="14">
        <f t="shared" si="10"/>
        <v>0</v>
      </c>
      <c r="H1002" s="23" t="s">
        <v>9425</v>
      </c>
      <c r="I1002" s="5" t="s">
        <v>9426</v>
      </c>
      <c r="J1002" s="5" t="s">
        <v>9427</v>
      </c>
    </row>
    <row r="1003">
      <c r="A1003" s="5" t="s">
        <v>9072</v>
      </c>
      <c r="B1003" s="6">
        <v>2010.0</v>
      </c>
      <c r="C1003" s="6">
        <v>60.0</v>
      </c>
      <c r="D1003" s="14">
        <v>0.9</v>
      </c>
      <c r="E1003" s="5">
        <v>1.0</v>
      </c>
      <c r="F1003" s="10" t="s">
        <v>3528</v>
      </c>
      <c r="G1003" s="14">
        <f t="shared" si="10"/>
        <v>0</v>
      </c>
      <c r="H1003" s="23" t="s">
        <v>9428</v>
      </c>
      <c r="I1003" s="5" t="s">
        <v>9429</v>
      </c>
      <c r="J1003" s="5" t="s">
        <v>9430</v>
      </c>
    </row>
    <row r="1004">
      <c r="A1004" s="5" t="s">
        <v>8656</v>
      </c>
      <c r="B1004" s="6">
        <v>2010.0</v>
      </c>
      <c r="C1004" s="6">
        <v>142.0</v>
      </c>
      <c r="D1004" s="14">
        <v>0.54</v>
      </c>
      <c r="E1004" s="5">
        <v>1.0</v>
      </c>
      <c r="F1004" s="9" t="s">
        <v>3179</v>
      </c>
      <c r="G1004" s="14">
        <f t="shared" si="10"/>
        <v>0</v>
      </c>
      <c r="H1004" s="23" t="s">
        <v>9431</v>
      </c>
      <c r="I1004" s="5" t="s">
        <v>9432</v>
      </c>
      <c r="J1004" s="5" t="s">
        <v>9433</v>
      </c>
    </row>
    <row r="1005">
      <c r="A1005" s="5" t="s">
        <v>7642</v>
      </c>
      <c r="B1005" s="6">
        <v>2010.0</v>
      </c>
      <c r="C1005" s="6">
        <v>143.0</v>
      </c>
      <c r="D1005" s="14">
        <v>0.6</v>
      </c>
      <c r="E1005" s="5">
        <v>1.0</v>
      </c>
      <c r="F1005" s="9" t="s">
        <v>3179</v>
      </c>
      <c r="G1005" s="14">
        <f t="shared" si="10"/>
        <v>0</v>
      </c>
      <c r="H1005" s="23" t="s">
        <v>9434</v>
      </c>
      <c r="I1005" s="5" t="s">
        <v>9435</v>
      </c>
      <c r="J1005" s="5" t="s">
        <v>9436</v>
      </c>
    </row>
    <row r="1006">
      <c r="A1006" s="5" t="s">
        <v>8336</v>
      </c>
      <c r="B1006" s="6">
        <v>2010.0</v>
      </c>
      <c r="C1006" s="6">
        <v>192.0</v>
      </c>
      <c r="D1006" s="14">
        <v>0.3</v>
      </c>
      <c r="E1006" s="5">
        <v>1.0</v>
      </c>
      <c r="F1006" s="9" t="s">
        <v>3179</v>
      </c>
      <c r="G1006" s="14">
        <f t="shared" si="10"/>
        <v>0</v>
      </c>
      <c r="H1006" s="23" t="s">
        <v>9437</v>
      </c>
      <c r="I1006" s="5" t="s">
        <v>9438</v>
      </c>
      <c r="J1006" s="5" t="s">
        <v>9439</v>
      </c>
    </row>
    <row r="1007">
      <c r="A1007" s="5" t="s">
        <v>8866</v>
      </c>
      <c r="B1007" s="6">
        <v>2010.0</v>
      </c>
      <c r="C1007" s="6">
        <v>250.0</v>
      </c>
      <c r="D1007" s="14">
        <v>0.65</v>
      </c>
      <c r="E1007" s="5">
        <v>1.0</v>
      </c>
      <c r="F1007" s="9" t="s">
        <v>3179</v>
      </c>
      <c r="G1007" s="14">
        <f t="shared" si="10"/>
        <v>0</v>
      </c>
      <c r="H1007" s="23" t="s">
        <v>9440</v>
      </c>
      <c r="I1007" s="5" t="s">
        <v>9441</v>
      </c>
      <c r="J1007" s="5" t="s">
        <v>9442</v>
      </c>
    </row>
    <row r="1008">
      <c r="A1008" s="5" t="s">
        <v>8039</v>
      </c>
      <c r="B1008" s="6">
        <v>2010.0</v>
      </c>
      <c r="C1008" s="6">
        <v>278.0</v>
      </c>
      <c r="D1008" s="14">
        <v>0.15</v>
      </c>
      <c r="E1008" s="5">
        <v>1.0</v>
      </c>
      <c r="F1008" s="9" t="s">
        <v>3179</v>
      </c>
      <c r="G1008" s="14">
        <f t="shared" si="10"/>
        <v>0</v>
      </c>
      <c r="H1008" s="23" t="s">
        <v>9443</v>
      </c>
      <c r="I1008" s="5" t="s">
        <v>9444</v>
      </c>
      <c r="J1008" s="5" t="s">
        <v>9445</v>
      </c>
    </row>
    <row r="1009">
      <c r="A1009" s="5" t="s">
        <v>7590</v>
      </c>
      <c r="B1009" s="6">
        <v>2010.0</v>
      </c>
      <c r="C1009" s="6">
        <v>299.0</v>
      </c>
      <c r="D1009" s="14">
        <v>0.4</v>
      </c>
      <c r="E1009" s="5">
        <v>1.0</v>
      </c>
      <c r="F1009" s="9" t="s">
        <v>1975</v>
      </c>
      <c r="G1009" s="14">
        <f t="shared" si="10"/>
        <v>0</v>
      </c>
      <c r="H1009" s="23" t="s">
        <v>9446</v>
      </c>
      <c r="I1009" s="5" t="s">
        <v>9447</v>
      </c>
      <c r="J1009" s="5" t="s">
        <v>9448</v>
      </c>
    </row>
    <row r="1010">
      <c r="A1010" s="5" t="s">
        <v>8950</v>
      </c>
      <c r="B1010" s="6">
        <v>2010.0</v>
      </c>
      <c r="C1010" s="6">
        <v>300.0</v>
      </c>
      <c r="D1010" s="14">
        <v>0.6</v>
      </c>
      <c r="E1010" s="5">
        <v>1.0</v>
      </c>
      <c r="F1010" s="9" t="s">
        <v>3179</v>
      </c>
      <c r="G1010" s="14">
        <f t="shared" si="10"/>
        <v>0</v>
      </c>
      <c r="H1010" s="23" t="s">
        <v>9449</v>
      </c>
      <c r="I1010" s="5" t="s">
        <v>9450</v>
      </c>
      <c r="J1010" s="5" t="s">
        <v>9451</v>
      </c>
    </row>
    <row r="1011">
      <c r="A1011" s="5" t="s">
        <v>8778</v>
      </c>
      <c r="B1011" s="6">
        <v>2010.0</v>
      </c>
      <c r="C1011" s="6">
        <v>358.0</v>
      </c>
      <c r="D1011" s="14">
        <v>0.6</v>
      </c>
      <c r="E1011" s="5">
        <v>1.0</v>
      </c>
      <c r="F1011" s="9" t="s">
        <v>3179</v>
      </c>
      <c r="G1011" s="14">
        <f t="shared" si="10"/>
        <v>0</v>
      </c>
      <c r="H1011" s="23" t="s">
        <v>9452</v>
      </c>
      <c r="I1011" s="5" t="s">
        <v>9453</v>
      </c>
      <c r="J1011" s="5" t="s">
        <v>9454</v>
      </c>
    </row>
    <row r="1012">
      <c r="A1012" s="5" t="s">
        <v>8954</v>
      </c>
      <c r="B1012" s="6">
        <v>2010.0</v>
      </c>
      <c r="C1012" s="6">
        <v>370.0</v>
      </c>
      <c r="D1012" s="14">
        <v>1.0</v>
      </c>
      <c r="E1012" s="5">
        <v>1.0</v>
      </c>
      <c r="F1012" s="10" t="s">
        <v>3403</v>
      </c>
      <c r="G1012" s="14">
        <f t="shared" si="10"/>
        <v>0</v>
      </c>
      <c r="H1012" s="23" t="s">
        <v>9455</v>
      </c>
      <c r="I1012" s="5" t="s">
        <v>9456</v>
      </c>
      <c r="J1012" s="5" t="s">
        <v>9457</v>
      </c>
    </row>
    <row r="1013">
      <c r="A1013" s="5" t="s">
        <v>9037</v>
      </c>
      <c r="B1013" s="6">
        <v>2010.0</v>
      </c>
      <c r="C1013" s="6">
        <v>377.0</v>
      </c>
      <c r="D1013" s="14">
        <v>0.5</v>
      </c>
      <c r="E1013" s="5">
        <v>1.0</v>
      </c>
      <c r="F1013" s="9" t="s">
        <v>3179</v>
      </c>
      <c r="G1013" s="14">
        <f t="shared" si="10"/>
        <v>0</v>
      </c>
      <c r="H1013" s="23" t="s">
        <v>9458</v>
      </c>
      <c r="I1013" s="5" t="s">
        <v>9459</v>
      </c>
      <c r="J1013" s="5" t="s">
        <v>9460</v>
      </c>
    </row>
    <row r="1014">
      <c r="A1014" s="5" t="s">
        <v>8508</v>
      </c>
      <c r="B1014" s="6">
        <v>2010.0</v>
      </c>
      <c r="C1014" s="6">
        <v>400.0</v>
      </c>
      <c r="D1014" s="14">
        <v>1.25</v>
      </c>
      <c r="E1014" s="20"/>
      <c r="F1014" s="17"/>
      <c r="G1014" s="14">
        <f t="shared" si="10"/>
        <v>1.25</v>
      </c>
      <c r="H1014" s="23" t="s">
        <v>9461</v>
      </c>
      <c r="I1014" s="5" t="s">
        <v>9462</v>
      </c>
      <c r="J1014" s="5" t="s">
        <v>9463</v>
      </c>
    </row>
    <row r="1015">
      <c r="A1015" s="5" t="s">
        <v>8996</v>
      </c>
      <c r="B1015" s="5">
        <v>2010.0</v>
      </c>
      <c r="C1015" s="5">
        <v>476.0</v>
      </c>
      <c r="D1015" s="11">
        <v>1.0</v>
      </c>
      <c r="E1015" s="5"/>
      <c r="F1015" s="5"/>
      <c r="G1015" s="14">
        <f t="shared" si="10"/>
        <v>1</v>
      </c>
      <c r="H1015" s="23" t="s">
        <v>9464</v>
      </c>
      <c r="I1015" s="5" t="s">
        <v>9465</v>
      </c>
      <c r="J1015" s="5" t="s">
        <v>9466</v>
      </c>
    </row>
    <row r="1016">
      <c r="A1016" s="5" t="s">
        <v>8332</v>
      </c>
      <c r="B1016" s="6">
        <v>2010.0</v>
      </c>
      <c r="C1016" s="6">
        <v>481.0</v>
      </c>
      <c r="D1016" s="14">
        <v>0.25</v>
      </c>
      <c r="E1016" s="5">
        <v>1.0</v>
      </c>
      <c r="F1016" s="9" t="s">
        <v>3179</v>
      </c>
      <c r="G1016" s="14">
        <f t="shared" si="10"/>
        <v>0</v>
      </c>
      <c r="H1016" s="23" t="s">
        <v>9467</v>
      </c>
      <c r="I1016" s="5" t="s">
        <v>9468</v>
      </c>
      <c r="J1016" s="5" t="s">
        <v>9469</v>
      </c>
    </row>
    <row r="1017">
      <c r="A1017" s="5" t="s">
        <v>8046</v>
      </c>
      <c r="B1017" s="6">
        <v>2010.0</v>
      </c>
      <c r="C1017" s="6">
        <v>509.0</v>
      </c>
      <c r="D1017" s="14">
        <v>0.75</v>
      </c>
      <c r="E1017" s="5">
        <v>1.0</v>
      </c>
      <c r="F1017" s="9" t="s">
        <v>3179</v>
      </c>
      <c r="G1017" s="14">
        <f t="shared" si="10"/>
        <v>0</v>
      </c>
      <c r="H1017" s="23" t="s">
        <v>9470</v>
      </c>
      <c r="I1017" s="5" t="s">
        <v>9471</v>
      </c>
      <c r="J1017" s="5" t="s">
        <v>9472</v>
      </c>
    </row>
    <row r="1018">
      <c r="A1018" s="5" t="s">
        <v>8245</v>
      </c>
      <c r="B1018" s="6">
        <v>2010.0</v>
      </c>
      <c r="C1018" s="6">
        <v>624.0</v>
      </c>
      <c r="D1018" s="14">
        <v>0.6</v>
      </c>
      <c r="E1018" s="5">
        <v>1.0</v>
      </c>
      <c r="F1018" s="9" t="s">
        <v>3179</v>
      </c>
      <c r="G1018" s="14">
        <f t="shared" si="10"/>
        <v>0</v>
      </c>
      <c r="H1018" s="23" t="s">
        <v>9473</v>
      </c>
      <c r="I1018" s="5" t="s">
        <v>9474</v>
      </c>
      <c r="J1018" s="5" t="s">
        <v>9475</v>
      </c>
    </row>
    <row r="1019">
      <c r="A1019" s="5" t="s">
        <v>9476</v>
      </c>
      <c r="B1019" s="6">
        <v>2010.0</v>
      </c>
      <c r="C1019" s="6">
        <v>661.0</v>
      </c>
      <c r="D1019" s="14">
        <v>2.0</v>
      </c>
      <c r="E1019" s="5">
        <v>1.0</v>
      </c>
      <c r="F1019" s="10" t="s">
        <v>9477</v>
      </c>
      <c r="G1019" s="14">
        <f t="shared" si="10"/>
        <v>0</v>
      </c>
      <c r="H1019" s="23" t="s">
        <v>9478</v>
      </c>
      <c r="I1019" s="5" t="s">
        <v>9479</v>
      </c>
      <c r="J1019" s="5" t="s">
        <v>9480</v>
      </c>
    </row>
    <row r="1020">
      <c r="A1020" s="5" t="s">
        <v>9481</v>
      </c>
      <c r="B1020" s="6">
        <v>2010.0</v>
      </c>
      <c r="C1020" s="5" t="s">
        <v>9482</v>
      </c>
      <c r="D1020" s="14">
        <v>13.25</v>
      </c>
      <c r="E1020" s="5">
        <v>1.0</v>
      </c>
      <c r="F1020" s="10" t="s">
        <v>9483</v>
      </c>
      <c r="G1020" s="14">
        <f t="shared" si="10"/>
        <v>0</v>
      </c>
      <c r="H1020" s="5" t="s">
        <v>9484</v>
      </c>
      <c r="I1020" s="5" t="s">
        <v>9485</v>
      </c>
      <c r="J1020" s="5" t="s">
        <v>9486</v>
      </c>
    </row>
    <row r="1021">
      <c r="A1021" s="5" t="s">
        <v>9325</v>
      </c>
      <c r="B1021" s="6">
        <v>2011.0</v>
      </c>
      <c r="C1021" s="6">
        <v>5.0</v>
      </c>
      <c r="D1021" s="14">
        <v>1.0</v>
      </c>
      <c r="E1021" s="5">
        <v>1.0</v>
      </c>
      <c r="F1021" s="10" t="s">
        <v>3403</v>
      </c>
      <c r="G1021" s="14">
        <f t="shared" si="10"/>
        <v>0</v>
      </c>
      <c r="H1021" s="23" t="s">
        <v>9487</v>
      </c>
      <c r="I1021" s="5" t="s">
        <v>9488</v>
      </c>
      <c r="J1021" s="5" t="s">
        <v>9489</v>
      </c>
    </row>
    <row r="1022">
      <c r="A1022" s="5" t="s">
        <v>8072</v>
      </c>
      <c r="B1022" s="6">
        <v>2011.0</v>
      </c>
      <c r="C1022" s="6">
        <v>13.0</v>
      </c>
      <c r="D1022" s="14">
        <v>0.15</v>
      </c>
      <c r="E1022" s="5">
        <v>1.0</v>
      </c>
      <c r="F1022" s="10" t="s">
        <v>3403</v>
      </c>
      <c r="G1022" s="14">
        <f t="shared" si="10"/>
        <v>0</v>
      </c>
      <c r="H1022" s="23" t="s">
        <v>9490</v>
      </c>
      <c r="I1022" s="5" t="s">
        <v>9491</v>
      </c>
      <c r="J1022" s="5" t="s">
        <v>9492</v>
      </c>
    </row>
    <row r="1023">
      <c r="A1023" s="5" t="s">
        <v>9072</v>
      </c>
      <c r="B1023" s="6">
        <v>2011.0</v>
      </c>
      <c r="C1023" s="6">
        <v>15.0</v>
      </c>
      <c r="D1023" s="14">
        <v>0.35</v>
      </c>
      <c r="E1023" s="5">
        <v>1.0</v>
      </c>
      <c r="F1023" s="10" t="s">
        <v>3403</v>
      </c>
      <c r="G1023" s="14">
        <f t="shared" si="10"/>
        <v>0</v>
      </c>
      <c r="H1023" s="23" t="s">
        <v>9493</v>
      </c>
      <c r="I1023" s="5" t="s">
        <v>9494</v>
      </c>
      <c r="J1023" s="5" t="s">
        <v>9495</v>
      </c>
    </row>
    <row r="1024">
      <c r="A1024" s="5" t="s">
        <v>8508</v>
      </c>
      <c r="B1024" s="6">
        <v>2011.0</v>
      </c>
      <c r="C1024" s="6">
        <v>50.0</v>
      </c>
      <c r="D1024" s="14">
        <v>1.25</v>
      </c>
      <c r="E1024" s="5">
        <v>1.0</v>
      </c>
      <c r="F1024" s="10" t="s">
        <v>3403</v>
      </c>
      <c r="G1024" s="14">
        <f t="shared" si="10"/>
        <v>0</v>
      </c>
      <c r="H1024" s="23" t="s">
        <v>9496</v>
      </c>
      <c r="I1024" s="5" t="s">
        <v>9497</v>
      </c>
      <c r="J1024" s="5" t="s">
        <v>9498</v>
      </c>
    </row>
    <row r="1025">
      <c r="A1025" s="5" t="s">
        <v>8656</v>
      </c>
      <c r="B1025" s="6">
        <v>2011.0</v>
      </c>
      <c r="C1025" s="6">
        <v>77.0</v>
      </c>
      <c r="D1025" s="14">
        <v>0.15</v>
      </c>
      <c r="E1025" s="5">
        <v>1.0</v>
      </c>
      <c r="F1025" s="10" t="s">
        <v>3613</v>
      </c>
      <c r="G1025" s="14">
        <f t="shared" si="10"/>
        <v>0</v>
      </c>
      <c r="H1025" s="23" t="s">
        <v>9499</v>
      </c>
      <c r="I1025" s="5" t="s">
        <v>9500</v>
      </c>
      <c r="J1025" s="5" t="s">
        <v>9501</v>
      </c>
    </row>
    <row r="1026">
      <c r="A1026" s="5" t="s">
        <v>9481</v>
      </c>
      <c r="B1026" s="5">
        <v>2011.0</v>
      </c>
      <c r="C1026" s="5">
        <v>78.0</v>
      </c>
      <c r="D1026" s="11">
        <v>0.15</v>
      </c>
      <c r="E1026" s="5">
        <v>1.0</v>
      </c>
      <c r="F1026" s="10" t="s">
        <v>6230</v>
      </c>
      <c r="G1026" s="14">
        <f t="shared" si="10"/>
        <v>0</v>
      </c>
      <c r="H1026" s="23" t="s">
        <v>9502</v>
      </c>
      <c r="I1026" s="5" t="s">
        <v>9503</v>
      </c>
      <c r="J1026" s="5" t="s">
        <v>9504</v>
      </c>
    </row>
    <row r="1027">
      <c r="A1027" s="5" t="s">
        <v>8996</v>
      </c>
      <c r="B1027" s="5">
        <v>2011.0</v>
      </c>
      <c r="C1027" s="5">
        <v>90.0</v>
      </c>
      <c r="D1027" s="11">
        <v>0.15</v>
      </c>
      <c r="E1027" s="5">
        <v>1.0</v>
      </c>
      <c r="F1027" s="10" t="s">
        <v>3613</v>
      </c>
      <c r="G1027" s="14">
        <f t="shared" si="10"/>
        <v>0</v>
      </c>
      <c r="H1027" s="23" t="s">
        <v>9505</v>
      </c>
      <c r="I1027" s="5" t="s">
        <v>9506</v>
      </c>
      <c r="J1027" s="5" t="s">
        <v>9507</v>
      </c>
    </row>
    <row r="1028">
      <c r="A1028" s="5" t="s">
        <v>8684</v>
      </c>
      <c r="B1028" s="5">
        <v>2011.0</v>
      </c>
      <c r="C1028" s="5">
        <v>102.0</v>
      </c>
      <c r="D1028" s="11">
        <v>0.6</v>
      </c>
      <c r="E1028" s="5">
        <v>1.0</v>
      </c>
      <c r="F1028" s="10" t="s">
        <v>3613</v>
      </c>
      <c r="G1028" s="14">
        <f t="shared" si="10"/>
        <v>0</v>
      </c>
      <c r="H1028" s="23" t="s">
        <v>9508</v>
      </c>
      <c r="I1028" s="5" t="s">
        <v>9509</v>
      </c>
      <c r="J1028" s="5" t="s">
        <v>9510</v>
      </c>
    </row>
    <row r="1029">
      <c r="A1029" s="5" t="s">
        <v>9000</v>
      </c>
      <c r="B1029" s="6">
        <v>2011.0</v>
      </c>
      <c r="C1029" s="6">
        <v>108.0</v>
      </c>
      <c r="D1029" s="14">
        <v>0.15</v>
      </c>
      <c r="E1029" s="5">
        <v>1.0</v>
      </c>
      <c r="F1029" s="10" t="s">
        <v>3403</v>
      </c>
      <c r="G1029" s="14">
        <f t="shared" si="10"/>
        <v>0</v>
      </c>
      <c r="H1029" s="23" t="s">
        <v>9511</v>
      </c>
      <c r="I1029" s="5" t="s">
        <v>9512</v>
      </c>
      <c r="J1029" s="5" t="s">
        <v>9513</v>
      </c>
    </row>
    <row r="1030">
      <c r="A1030" s="5" t="s">
        <v>7873</v>
      </c>
      <c r="B1030" s="6">
        <v>2011.0</v>
      </c>
      <c r="C1030" s="6">
        <v>128.0</v>
      </c>
      <c r="D1030" s="14">
        <v>0.25</v>
      </c>
      <c r="E1030" s="5">
        <v>1.0</v>
      </c>
      <c r="F1030" s="10" t="s">
        <v>3403</v>
      </c>
      <c r="G1030" s="14">
        <f t="shared" si="10"/>
        <v>0</v>
      </c>
      <c r="H1030" s="23" t="s">
        <v>9514</v>
      </c>
      <c r="I1030" s="5" t="s">
        <v>9515</v>
      </c>
      <c r="J1030" s="5" t="s">
        <v>9516</v>
      </c>
    </row>
    <row r="1031">
      <c r="A1031" s="5" t="s">
        <v>8954</v>
      </c>
      <c r="B1031" s="6">
        <v>2011.0</v>
      </c>
      <c r="C1031" s="6">
        <v>130.0</v>
      </c>
      <c r="D1031" s="14">
        <v>0.3</v>
      </c>
      <c r="E1031" s="5">
        <v>1.0</v>
      </c>
      <c r="F1031" s="10" t="s">
        <v>3403</v>
      </c>
      <c r="G1031" s="14">
        <f t="shared" si="10"/>
        <v>0</v>
      </c>
      <c r="H1031" s="23" t="s">
        <v>9517</v>
      </c>
      <c r="I1031" s="5" t="s">
        <v>9518</v>
      </c>
      <c r="J1031" s="5" t="s">
        <v>9519</v>
      </c>
    </row>
    <row r="1032">
      <c r="A1032" s="5" t="s">
        <v>9520</v>
      </c>
      <c r="B1032" s="5">
        <v>2011.0</v>
      </c>
      <c r="C1032" s="5">
        <v>145.0</v>
      </c>
      <c r="D1032" s="11">
        <v>12.5</v>
      </c>
      <c r="E1032" s="5">
        <v>1.0</v>
      </c>
      <c r="F1032" s="10" t="s">
        <v>9521</v>
      </c>
      <c r="G1032" s="14">
        <f t="shared" si="10"/>
        <v>0</v>
      </c>
      <c r="H1032" s="23" t="s">
        <v>9522</v>
      </c>
      <c r="I1032" s="5" t="s">
        <v>9523</v>
      </c>
      <c r="J1032" s="5" t="s">
        <v>9524</v>
      </c>
    </row>
    <row r="1033">
      <c r="A1033" s="5" t="s">
        <v>9476</v>
      </c>
      <c r="B1033" s="6">
        <v>2011.0</v>
      </c>
      <c r="C1033" s="6">
        <v>183.0</v>
      </c>
      <c r="D1033" s="14">
        <v>1.0</v>
      </c>
      <c r="E1033" s="5">
        <v>1.0</v>
      </c>
      <c r="F1033" s="10" t="s">
        <v>3403</v>
      </c>
      <c r="G1033" s="14">
        <f t="shared" si="10"/>
        <v>0</v>
      </c>
      <c r="H1033" s="23" t="s">
        <v>9525</v>
      </c>
      <c r="I1033" s="5" t="s">
        <v>9526</v>
      </c>
      <c r="J1033" s="5" t="s">
        <v>9527</v>
      </c>
    </row>
    <row r="1034">
      <c r="A1034" s="5" t="s">
        <v>9411</v>
      </c>
      <c r="B1034" s="6">
        <v>2011.0</v>
      </c>
      <c r="C1034" s="6">
        <v>198.0</v>
      </c>
      <c r="D1034" s="14">
        <v>1.88</v>
      </c>
      <c r="E1034" s="5">
        <v>1.0</v>
      </c>
      <c r="F1034" s="10" t="s">
        <v>3403</v>
      </c>
      <c r="G1034" s="14">
        <f t="shared" si="10"/>
        <v>0</v>
      </c>
      <c r="H1034" s="23" t="s">
        <v>9528</v>
      </c>
      <c r="I1034" s="5" t="s">
        <v>9529</v>
      </c>
      <c r="J1034" s="5" t="s">
        <v>9530</v>
      </c>
    </row>
    <row r="1035">
      <c r="A1035" s="5" t="s">
        <v>8950</v>
      </c>
      <c r="B1035" s="6">
        <v>2011.0</v>
      </c>
      <c r="C1035" s="6">
        <v>214.0</v>
      </c>
      <c r="D1035" s="14">
        <v>0.43</v>
      </c>
      <c r="E1035" s="5">
        <v>1.0</v>
      </c>
      <c r="F1035" s="10" t="s">
        <v>3403</v>
      </c>
      <c r="G1035" s="14">
        <f t="shared" si="10"/>
        <v>0</v>
      </c>
      <c r="H1035" s="23" t="s">
        <v>9531</v>
      </c>
      <c r="I1035" s="5" t="s">
        <v>9532</v>
      </c>
      <c r="J1035" s="5" t="s">
        <v>9533</v>
      </c>
    </row>
    <row r="1036">
      <c r="A1036" s="5" t="s">
        <v>8046</v>
      </c>
      <c r="B1036" s="6">
        <v>2011.0</v>
      </c>
      <c r="C1036" s="6">
        <v>220.0</v>
      </c>
      <c r="D1036" s="14">
        <v>0.38</v>
      </c>
      <c r="E1036" s="5">
        <v>1.0</v>
      </c>
      <c r="F1036" s="10" t="s">
        <v>3403</v>
      </c>
      <c r="G1036" s="14">
        <f t="shared" si="10"/>
        <v>0</v>
      </c>
      <c r="H1036" s="23" t="s">
        <v>9534</v>
      </c>
      <c r="I1036" s="5" t="s">
        <v>9535</v>
      </c>
      <c r="J1036" s="5" t="s">
        <v>9536</v>
      </c>
    </row>
    <row r="1037">
      <c r="A1037" s="5" t="s">
        <v>8332</v>
      </c>
      <c r="B1037" s="6">
        <v>2011.0</v>
      </c>
      <c r="C1037" s="6">
        <v>228.0</v>
      </c>
      <c r="D1037" s="14">
        <v>0.15</v>
      </c>
      <c r="E1037" s="5">
        <v>1.0</v>
      </c>
      <c r="F1037" s="10" t="s">
        <v>3403</v>
      </c>
      <c r="G1037" s="14">
        <f t="shared" si="10"/>
        <v>0</v>
      </c>
      <c r="H1037" s="23" t="s">
        <v>9537</v>
      </c>
      <c r="I1037" s="5" t="s">
        <v>9538</v>
      </c>
      <c r="J1037" s="5" t="s">
        <v>9539</v>
      </c>
    </row>
    <row r="1038">
      <c r="A1038" s="5" t="s">
        <v>8778</v>
      </c>
      <c r="B1038" s="6">
        <v>2011.0</v>
      </c>
      <c r="C1038" s="6">
        <v>231.0</v>
      </c>
      <c r="D1038" s="14">
        <v>0.22</v>
      </c>
      <c r="E1038" s="5">
        <v>1.0</v>
      </c>
      <c r="F1038" s="10" t="s">
        <v>3403</v>
      </c>
      <c r="G1038" s="14">
        <f t="shared" si="10"/>
        <v>0</v>
      </c>
      <c r="H1038" s="23" t="s">
        <v>9540</v>
      </c>
      <c r="I1038" s="5" t="s">
        <v>9541</v>
      </c>
      <c r="J1038" s="5" t="s">
        <v>9542</v>
      </c>
    </row>
    <row r="1039">
      <c r="A1039" s="5" t="s">
        <v>7642</v>
      </c>
      <c r="B1039" s="6">
        <v>2011.0</v>
      </c>
      <c r="C1039" s="6">
        <v>243.0</v>
      </c>
      <c r="D1039" s="14">
        <v>0.28</v>
      </c>
      <c r="E1039" s="5">
        <v>1.0</v>
      </c>
      <c r="F1039" s="10" t="s">
        <v>3403</v>
      </c>
      <c r="G1039" s="14">
        <f t="shared" si="10"/>
        <v>0</v>
      </c>
      <c r="H1039" s="23" t="s">
        <v>9543</v>
      </c>
      <c r="I1039" s="5" t="s">
        <v>9544</v>
      </c>
      <c r="J1039" s="5" t="s">
        <v>9545</v>
      </c>
    </row>
    <row r="1040">
      <c r="A1040" s="5" t="s">
        <v>8866</v>
      </c>
      <c r="B1040" s="6">
        <v>2011.0</v>
      </c>
      <c r="C1040" s="6">
        <v>450.0</v>
      </c>
      <c r="D1040" s="14">
        <v>0.6</v>
      </c>
      <c r="E1040" s="5">
        <v>1.0</v>
      </c>
      <c r="F1040" s="10" t="s">
        <v>3403</v>
      </c>
      <c r="G1040" s="14">
        <f t="shared" si="10"/>
        <v>0</v>
      </c>
      <c r="H1040" s="23" t="s">
        <v>9546</v>
      </c>
      <c r="I1040" s="5" t="s">
        <v>9547</v>
      </c>
      <c r="J1040" s="5" t="s">
        <v>9548</v>
      </c>
    </row>
    <row r="1041">
      <c r="A1041" s="5" t="s">
        <v>8245</v>
      </c>
      <c r="B1041" s="6">
        <v>2011.0</v>
      </c>
      <c r="C1041" s="6">
        <v>515.0</v>
      </c>
      <c r="D1041" s="14">
        <v>0.6</v>
      </c>
      <c r="E1041" s="5">
        <v>1.0</v>
      </c>
      <c r="F1041" s="10" t="s">
        <v>3403</v>
      </c>
      <c r="G1041" s="14">
        <f t="shared" si="10"/>
        <v>0</v>
      </c>
      <c r="H1041" s="23" t="s">
        <v>9549</v>
      </c>
      <c r="I1041" s="5" t="s">
        <v>9550</v>
      </c>
      <c r="J1041" s="5" t="s">
        <v>9551</v>
      </c>
    </row>
    <row r="1042">
      <c r="A1042" s="5" t="s">
        <v>9037</v>
      </c>
      <c r="B1042" s="6">
        <v>2011.0</v>
      </c>
      <c r="C1042" s="6">
        <v>530.0</v>
      </c>
      <c r="D1042" s="14">
        <v>0.6</v>
      </c>
      <c r="E1042" s="5">
        <v>1.0</v>
      </c>
      <c r="F1042" s="10" t="s">
        <v>3403</v>
      </c>
      <c r="G1042" s="14">
        <f t="shared" si="10"/>
        <v>0</v>
      </c>
      <c r="H1042" s="23" t="s">
        <v>9552</v>
      </c>
      <c r="I1042" s="5" t="s">
        <v>9553</v>
      </c>
      <c r="J1042" s="5" t="s">
        <v>9554</v>
      </c>
    </row>
    <row r="1043">
      <c r="A1043" s="5" t="s">
        <v>9555</v>
      </c>
      <c r="B1043" s="6">
        <v>2011.0</v>
      </c>
      <c r="C1043" s="5" t="s">
        <v>9556</v>
      </c>
      <c r="D1043" s="14">
        <v>23.0</v>
      </c>
      <c r="E1043" s="15"/>
      <c r="F1043" s="15"/>
      <c r="G1043" s="14">
        <f t="shared" si="10"/>
        <v>23</v>
      </c>
      <c r="H1043" s="23" t="s">
        <v>9557</v>
      </c>
      <c r="I1043" s="5" t="s">
        <v>9558</v>
      </c>
      <c r="J1043" s="5" t="s">
        <v>9559</v>
      </c>
    </row>
    <row r="1044">
      <c r="A1044" s="5" t="s">
        <v>8656</v>
      </c>
      <c r="B1044" s="6">
        <v>2012.0</v>
      </c>
      <c r="C1044" s="6">
        <v>58.0</v>
      </c>
      <c r="D1044" s="14">
        <v>0.4</v>
      </c>
      <c r="E1044" s="5">
        <v>1.0</v>
      </c>
      <c r="F1044" s="9" t="s">
        <v>3179</v>
      </c>
      <c r="G1044" s="14">
        <f t="shared" si="10"/>
        <v>0</v>
      </c>
      <c r="H1044" s="23" t="s">
        <v>9560</v>
      </c>
      <c r="I1044" s="5" t="s">
        <v>9561</v>
      </c>
      <c r="J1044" s="5" t="s">
        <v>9562</v>
      </c>
    </row>
    <row r="1045">
      <c r="A1045" s="5" t="s">
        <v>8866</v>
      </c>
      <c r="B1045" s="6">
        <v>2012.0</v>
      </c>
      <c r="C1045" s="6">
        <v>110.0</v>
      </c>
      <c r="D1045" s="14">
        <v>0.4</v>
      </c>
      <c r="E1045" s="5">
        <v>1.0</v>
      </c>
      <c r="F1045" s="10" t="s">
        <v>3403</v>
      </c>
      <c r="G1045" s="14">
        <f t="shared" si="10"/>
        <v>0</v>
      </c>
      <c r="H1045" s="23" t="s">
        <v>9563</v>
      </c>
      <c r="I1045" s="5" t="s">
        <v>9564</v>
      </c>
      <c r="J1045" s="5" t="s">
        <v>9565</v>
      </c>
    </row>
    <row r="1046">
      <c r="A1046" s="5" t="s">
        <v>8996</v>
      </c>
      <c r="B1046" s="5">
        <v>2012.0</v>
      </c>
      <c r="C1046" s="5">
        <v>174.0</v>
      </c>
      <c r="D1046" s="11">
        <v>0.55</v>
      </c>
      <c r="E1046" s="5">
        <v>1.0</v>
      </c>
      <c r="F1046" s="10" t="s">
        <v>2787</v>
      </c>
      <c r="G1046" s="14">
        <f t="shared" si="10"/>
        <v>0</v>
      </c>
      <c r="H1046" s="23" t="s">
        <v>9566</v>
      </c>
      <c r="I1046" s="5" t="s">
        <v>9567</v>
      </c>
      <c r="J1046" s="5" t="s">
        <v>9568</v>
      </c>
    </row>
    <row r="1047">
      <c r="A1047" s="5" t="s">
        <v>9000</v>
      </c>
      <c r="B1047" s="6">
        <v>2012.0</v>
      </c>
      <c r="C1047" s="6">
        <v>210.0</v>
      </c>
      <c r="D1047" s="14">
        <v>0.6</v>
      </c>
      <c r="E1047" s="5">
        <v>1.0</v>
      </c>
      <c r="F1047" s="9" t="s">
        <v>3179</v>
      </c>
      <c r="G1047" s="14">
        <f t="shared" si="10"/>
        <v>0</v>
      </c>
      <c r="H1047" s="23" t="s">
        <v>9569</v>
      </c>
      <c r="I1047" s="5" t="s">
        <v>9570</v>
      </c>
      <c r="J1047" s="5" t="s">
        <v>9571</v>
      </c>
    </row>
    <row r="1048">
      <c r="A1048" s="5" t="s">
        <v>9520</v>
      </c>
      <c r="B1048" s="5">
        <v>2012.0</v>
      </c>
      <c r="C1048" s="5">
        <v>215.0</v>
      </c>
      <c r="D1048" s="11">
        <v>0.45</v>
      </c>
      <c r="E1048" s="5"/>
      <c r="F1048" s="5"/>
      <c r="G1048" s="14">
        <f t="shared" si="10"/>
        <v>0.45</v>
      </c>
      <c r="H1048" s="23" t="s">
        <v>9572</v>
      </c>
      <c r="I1048" s="5" t="s">
        <v>9573</v>
      </c>
      <c r="J1048" s="5" t="s">
        <v>9574</v>
      </c>
    </row>
    <row r="1049">
      <c r="A1049" s="5" t="s">
        <v>9072</v>
      </c>
      <c r="B1049" s="6">
        <v>2012.0</v>
      </c>
      <c r="C1049" s="6">
        <v>240.0</v>
      </c>
      <c r="D1049" s="14">
        <v>0.4</v>
      </c>
      <c r="E1049" s="5">
        <v>1.0</v>
      </c>
      <c r="F1049" s="9" t="s">
        <v>1650</v>
      </c>
      <c r="G1049" s="14">
        <f t="shared" si="10"/>
        <v>0</v>
      </c>
      <c r="H1049" s="23" t="s">
        <v>9575</v>
      </c>
      <c r="I1049" s="5" t="s">
        <v>9576</v>
      </c>
      <c r="J1049" s="5" t="s">
        <v>9577</v>
      </c>
    </row>
    <row r="1050">
      <c r="A1050" s="5" t="s">
        <v>8332</v>
      </c>
      <c r="B1050" s="6">
        <v>2012.0</v>
      </c>
      <c r="C1050" s="6">
        <v>255.0</v>
      </c>
      <c r="D1050" s="14">
        <v>0.4</v>
      </c>
      <c r="E1050" s="5">
        <v>1.0</v>
      </c>
      <c r="F1050" s="9" t="s">
        <v>3179</v>
      </c>
      <c r="G1050" s="14">
        <f t="shared" si="10"/>
        <v>0</v>
      </c>
      <c r="H1050" s="23" t="s">
        <v>9578</v>
      </c>
      <c r="I1050" s="5" t="s">
        <v>9579</v>
      </c>
      <c r="J1050" s="5" t="s">
        <v>9580</v>
      </c>
    </row>
    <row r="1051">
      <c r="A1051" s="5" t="s">
        <v>8778</v>
      </c>
      <c r="B1051" s="6">
        <v>2012.0</v>
      </c>
      <c r="C1051" s="6">
        <v>355.0</v>
      </c>
      <c r="D1051" s="14">
        <v>0.4</v>
      </c>
      <c r="E1051" s="5">
        <v>1.0</v>
      </c>
      <c r="F1051" s="10" t="s">
        <v>3652</v>
      </c>
      <c r="G1051" s="14">
        <f t="shared" si="10"/>
        <v>0</v>
      </c>
      <c r="H1051" s="23" t="s">
        <v>9581</v>
      </c>
      <c r="I1051" s="5" t="s">
        <v>9582</v>
      </c>
      <c r="J1051" s="5" t="s">
        <v>9583</v>
      </c>
    </row>
    <row r="1052">
      <c r="A1052" s="5" t="s">
        <v>8950</v>
      </c>
      <c r="B1052" s="6">
        <v>2012.0</v>
      </c>
      <c r="C1052" s="6">
        <v>361.0</v>
      </c>
      <c r="D1052" s="14">
        <v>0.4</v>
      </c>
      <c r="E1052" s="5">
        <v>1.0</v>
      </c>
      <c r="F1052" s="10" t="s">
        <v>3669</v>
      </c>
      <c r="G1052" s="14">
        <f t="shared" si="10"/>
        <v>0</v>
      </c>
      <c r="H1052" s="23" t="s">
        <v>9584</v>
      </c>
      <c r="I1052" s="5" t="s">
        <v>9585</v>
      </c>
      <c r="J1052" s="5" t="s">
        <v>9586</v>
      </c>
    </row>
    <row r="1053">
      <c r="A1053" s="5" t="s">
        <v>7873</v>
      </c>
      <c r="B1053" s="6">
        <v>2012.0</v>
      </c>
      <c r="C1053" s="6">
        <v>393.0</v>
      </c>
      <c r="D1053" s="14">
        <v>1.0</v>
      </c>
      <c r="E1053" s="5">
        <v>1.0</v>
      </c>
      <c r="F1053" s="10" t="s">
        <v>3669</v>
      </c>
      <c r="G1053" s="14">
        <f t="shared" si="10"/>
        <v>0</v>
      </c>
      <c r="H1053" s="23" t="s">
        <v>9587</v>
      </c>
      <c r="I1053" s="5" t="s">
        <v>9588</v>
      </c>
      <c r="J1053" s="5" t="s">
        <v>9589</v>
      </c>
    </row>
    <row r="1054">
      <c r="A1054" s="5" t="s">
        <v>9411</v>
      </c>
      <c r="B1054" s="6">
        <v>2012.0</v>
      </c>
      <c r="C1054" s="6">
        <v>398.0</v>
      </c>
      <c r="D1054" s="14">
        <v>1.25</v>
      </c>
      <c r="E1054" s="5">
        <v>1.0</v>
      </c>
      <c r="F1054" s="10" t="s">
        <v>3669</v>
      </c>
      <c r="G1054" s="14">
        <f t="shared" si="10"/>
        <v>0</v>
      </c>
      <c r="H1054" s="23" t="s">
        <v>9590</v>
      </c>
      <c r="I1054" s="5" t="s">
        <v>9591</v>
      </c>
      <c r="J1054" s="5" t="s">
        <v>9592</v>
      </c>
    </row>
    <row r="1055">
      <c r="A1055" s="5" t="s">
        <v>8954</v>
      </c>
      <c r="B1055" s="6">
        <v>2012.0</v>
      </c>
      <c r="C1055" s="6">
        <v>400.0</v>
      </c>
      <c r="D1055" s="14">
        <v>1.0</v>
      </c>
      <c r="E1055" s="5">
        <v>1.0</v>
      </c>
      <c r="F1055" s="9" t="s">
        <v>3179</v>
      </c>
      <c r="G1055" s="14">
        <f t="shared" si="10"/>
        <v>0</v>
      </c>
      <c r="H1055" s="23" t="s">
        <v>9593</v>
      </c>
      <c r="I1055" s="5" t="s">
        <v>9594</v>
      </c>
      <c r="J1055" s="5" t="s">
        <v>9595</v>
      </c>
    </row>
    <row r="1056">
      <c r="A1056" s="5" t="s">
        <v>8046</v>
      </c>
      <c r="B1056" s="6">
        <v>2012.0</v>
      </c>
      <c r="C1056" s="6">
        <v>416.0</v>
      </c>
      <c r="D1056" s="14">
        <v>0.93</v>
      </c>
      <c r="E1056" s="5">
        <v>1.0</v>
      </c>
      <c r="F1056" s="9" t="s">
        <v>3179</v>
      </c>
      <c r="G1056" s="14">
        <f t="shared" si="10"/>
        <v>0</v>
      </c>
      <c r="H1056" s="23" t="s">
        <v>9596</v>
      </c>
      <c r="I1056" s="5" t="s">
        <v>9597</v>
      </c>
      <c r="J1056" s="5" t="s">
        <v>9598</v>
      </c>
    </row>
    <row r="1057">
      <c r="A1057" s="5" t="s">
        <v>9037</v>
      </c>
      <c r="B1057" s="6">
        <v>2012.0</v>
      </c>
      <c r="C1057" s="6">
        <v>430.0</v>
      </c>
      <c r="D1057" s="14">
        <v>0.4</v>
      </c>
      <c r="E1057" s="5">
        <v>1.0</v>
      </c>
      <c r="F1057" s="9" t="s">
        <v>3179</v>
      </c>
      <c r="G1057" s="14">
        <f t="shared" si="10"/>
        <v>0</v>
      </c>
      <c r="H1057" s="23" t="s">
        <v>9599</v>
      </c>
      <c r="I1057" s="5" t="s">
        <v>9600</v>
      </c>
      <c r="J1057" s="5" t="s">
        <v>9601</v>
      </c>
    </row>
    <row r="1058">
      <c r="A1058" s="5" t="s">
        <v>9325</v>
      </c>
      <c r="B1058" s="6">
        <v>2012.0</v>
      </c>
      <c r="C1058" s="6">
        <v>498.0</v>
      </c>
      <c r="D1058" s="14">
        <v>0.55</v>
      </c>
      <c r="E1058" s="5">
        <v>1.0</v>
      </c>
      <c r="F1058" s="10" t="s">
        <v>3669</v>
      </c>
      <c r="G1058" s="14">
        <f t="shared" si="10"/>
        <v>0</v>
      </c>
      <c r="H1058" s="23" t="s">
        <v>9602</v>
      </c>
      <c r="I1058" s="5" t="s">
        <v>9603</v>
      </c>
      <c r="J1058" s="5" t="s">
        <v>9604</v>
      </c>
    </row>
    <row r="1059">
      <c r="A1059" s="5" t="s">
        <v>8508</v>
      </c>
      <c r="B1059" s="6">
        <v>2012.0</v>
      </c>
      <c r="C1059" s="6">
        <v>500.0</v>
      </c>
      <c r="D1059" s="14">
        <v>1.5</v>
      </c>
      <c r="E1059" s="5">
        <v>1.0</v>
      </c>
      <c r="F1059" s="10" t="s">
        <v>3669</v>
      </c>
      <c r="G1059" s="14">
        <f t="shared" si="10"/>
        <v>0</v>
      </c>
      <c r="H1059" s="23" t="s">
        <v>9605</v>
      </c>
      <c r="I1059" s="5" t="s">
        <v>9606</v>
      </c>
      <c r="J1059" s="5" t="s">
        <v>9607</v>
      </c>
    </row>
    <row r="1060">
      <c r="A1060" s="5" t="s">
        <v>9476</v>
      </c>
      <c r="B1060" s="6">
        <v>2012.0</v>
      </c>
      <c r="C1060" s="6">
        <v>556.0</v>
      </c>
      <c r="D1060" s="14">
        <v>1.25</v>
      </c>
      <c r="E1060" s="5">
        <v>1.0</v>
      </c>
      <c r="F1060" s="10" t="s">
        <v>3669</v>
      </c>
      <c r="G1060" s="14">
        <f t="shared" si="10"/>
        <v>0</v>
      </c>
      <c r="H1060" s="23" t="s">
        <v>9608</v>
      </c>
      <c r="I1060" s="5" t="s">
        <v>9609</v>
      </c>
      <c r="J1060" s="5" t="s">
        <v>9610</v>
      </c>
    </row>
    <row r="1061">
      <c r="A1061" s="5" t="s">
        <v>9481</v>
      </c>
      <c r="B1061" s="5">
        <v>2012.0</v>
      </c>
      <c r="C1061" s="5">
        <v>567.0</v>
      </c>
      <c r="D1061" s="11">
        <v>1.0</v>
      </c>
      <c r="E1061" s="5">
        <v>1.0</v>
      </c>
      <c r="F1061" s="10" t="s">
        <v>2787</v>
      </c>
      <c r="G1061" s="14">
        <f t="shared" si="10"/>
        <v>0</v>
      </c>
      <c r="H1061" s="23" t="s">
        <v>9611</v>
      </c>
      <c r="I1061" s="5" t="s">
        <v>9612</v>
      </c>
      <c r="J1061" s="5" t="s">
        <v>9613</v>
      </c>
    </row>
    <row r="1062">
      <c r="A1062" s="5" t="s">
        <v>8684</v>
      </c>
      <c r="B1062" s="5">
        <v>2012.0</v>
      </c>
      <c r="C1062" s="5">
        <v>607.0</v>
      </c>
      <c r="D1062" s="11">
        <v>0.5</v>
      </c>
      <c r="E1062" s="5">
        <v>1.0</v>
      </c>
      <c r="F1062" s="10" t="s">
        <v>2787</v>
      </c>
      <c r="G1062" s="14">
        <f t="shared" si="10"/>
        <v>0</v>
      </c>
      <c r="H1062" s="23" t="s">
        <v>9614</v>
      </c>
      <c r="I1062" s="5" t="s">
        <v>9615</v>
      </c>
      <c r="J1062" s="5" t="s">
        <v>9616</v>
      </c>
    </row>
    <row r="1063">
      <c r="A1063" s="5" t="s">
        <v>9555</v>
      </c>
      <c r="B1063" s="6">
        <v>2012.0</v>
      </c>
      <c r="C1063" s="6">
        <v>608.0</v>
      </c>
      <c r="D1063" s="14">
        <v>1.39</v>
      </c>
      <c r="E1063" s="15"/>
      <c r="F1063" s="15"/>
      <c r="G1063" s="14">
        <f t="shared" si="10"/>
        <v>1.39</v>
      </c>
      <c r="H1063" s="23" t="s">
        <v>9617</v>
      </c>
      <c r="I1063" s="5" t="s">
        <v>9618</v>
      </c>
      <c r="J1063" s="5" t="s">
        <v>9619</v>
      </c>
    </row>
    <row r="1064">
      <c r="A1064" s="5" t="s">
        <v>8245</v>
      </c>
      <c r="B1064" s="6">
        <v>2012.0</v>
      </c>
      <c r="C1064" s="6">
        <v>612.0</v>
      </c>
      <c r="D1064" s="14">
        <v>0.6</v>
      </c>
      <c r="E1064" s="5">
        <v>1.0</v>
      </c>
      <c r="F1064" s="9" t="s">
        <v>3179</v>
      </c>
      <c r="G1064" s="14">
        <f t="shared" si="10"/>
        <v>0</v>
      </c>
      <c r="H1064" s="23" t="s">
        <v>9620</v>
      </c>
      <c r="I1064" s="5" t="s">
        <v>9621</v>
      </c>
      <c r="J1064" s="5" t="s">
        <v>9622</v>
      </c>
    </row>
    <row r="1065">
      <c r="A1065" s="5" t="s">
        <v>8336</v>
      </c>
      <c r="B1065" s="6">
        <v>2012.0</v>
      </c>
      <c r="C1065" s="6">
        <v>614.0</v>
      </c>
      <c r="D1065" s="14">
        <v>0.7</v>
      </c>
      <c r="E1065" s="5">
        <v>1.0</v>
      </c>
      <c r="F1065" s="9" t="s">
        <v>3179</v>
      </c>
      <c r="G1065" s="14">
        <f t="shared" si="10"/>
        <v>0</v>
      </c>
      <c r="H1065" s="23" t="s">
        <v>9623</v>
      </c>
      <c r="I1065" s="5" t="s">
        <v>9624</v>
      </c>
      <c r="J1065" s="5" t="s">
        <v>9625</v>
      </c>
    </row>
    <row r="1066">
      <c r="A1066" s="5" t="s">
        <v>9626</v>
      </c>
      <c r="B1066" s="6">
        <v>2012.0</v>
      </c>
      <c r="C1066" s="6">
        <v>661.0</v>
      </c>
      <c r="D1066" s="14">
        <v>40.0</v>
      </c>
      <c r="E1066" s="5">
        <v>1.0</v>
      </c>
      <c r="F1066" s="10" t="s">
        <v>9627</v>
      </c>
      <c r="G1066" s="14">
        <f t="shared" si="10"/>
        <v>0</v>
      </c>
      <c r="H1066" s="23" t="s">
        <v>9628</v>
      </c>
      <c r="I1066" s="5" t="s">
        <v>9629</v>
      </c>
      <c r="J1066" s="5" t="s">
        <v>9630</v>
      </c>
    </row>
    <row r="1067">
      <c r="A1067" s="5" t="s">
        <v>9626</v>
      </c>
      <c r="B1067" s="6">
        <v>2013.0</v>
      </c>
      <c r="C1067" s="6">
        <v>1.0</v>
      </c>
      <c r="D1067" s="14">
        <v>1.25</v>
      </c>
      <c r="E1067" s="5">
        <v>1.0</v>
      </c>
      <c r="F1067" s="10" t="s">
        <v>3669</v>
      </c>
      <c r="G1067" s="14">
        <f t="shared" si="10"/>
        <v>0</v>
      </c>
      <c r="H1067" s="23" t="s">
        <v>9631</v>
      </c>
      <c r="I1067" s="5" t="s">
        <v>9632</v>
      </c>
      <c r="J1067" s="5" t="s">
        <v>9633</v>
      </c>
    </row>
    <row r="1068">
      <c r="A1068" s="5" t="s">
        <v>8996</v>
      </c>
      <c r="B1068" s="5">
        <v>2013.0</v>
      </c>
      <c r="C1068" s="5">
        <v>4.0</v>
      </c>
      <c r="D1068" s="11">
        <v>1.0</v>
      </c>
      <c r="E1068" s="5">
        <v>1.0</v>
      </c>
      <c r="F1068" s="10" t="s">
        <v>2787</v>
      </c>
      <c r="G1068" s="14">
        <f t="shared" si="10"/>
        <v>0</v>
      </c>
      <c r="H1068" s="23" t="s">
        <v>9634</v>
      </c>
      <c r="I1068" s="5" t="s">
        <v>9635</v>
      </c>
      <c r="J1068" s="5" t="s">
        <v>9636</v>
      </c>
    </row>
    <row r="1069">
      <c r="A1069" s="5" t="s">
        <v>9325</v>
      </c>
      <c r="B1069" s="6">
        <v>2013.0</v>
      </c>
      <c r="C1069" s="6">
        <v>19.0</v>
      </c>
      <c r="D1069" s="14">
        <v>0.99</v>
      </c>
      <c r="E1069" s="5">
        <v>1.0</v>
      </c>
      <c r="F1069" s="10" t="s">
        <v>3153</v>
      </c>
      <c r="G1069" s="14">
        <f t="shared" si="10"/>
        <v>0</v>
      </c>
      <c r="H1069" s="23" t="s">
        <v>9637</v>
      </c>
      <c r="I1069" s="5" t="s">
        <v>9638</v>
      </c>
      <c r="J1069" s="5" t="s">
        <v>9639</v>
      </c>
    </row>
    <row r="1070">
      <c r="A1070" s="5" t="s">
        <v>8866</v>
      </c>
      <c r="B1070" s="6">
        <v>2013.0</v>
      </c>
      <c r="C1070" s="6">
        <v>25.0</v>
      </c>
      <c r="D1070" s="14">
        <v>0.6</v>
      </c>
      <c r="E1070" s="5">
        <v>1.0</v>
      </c>
      <c r="F1070" s="10" t="s">
        <v>2265</v>
      </c>
      <c r="G1070" s="14">
        <f t="shared" si="10"/>
        <v>0</v>
      </c>
      <c r="H1070" s="23" t="s">
        <v>9640</v>
      </c>
      <c r="I1070" s="5" t="s">
        <v>9641</v>
      </c>
      <c r="J1070" s="5" t="s">
        <v>9642</v>
      </c>
    </row>
    <row r="1071">
      <c r="A1071" s="5" t="s">
        <v>8950</v>
      </c>
      <c r="B1071" s="6">
        <v>2013.0</v>
      </c>
      <c r="C1071" s="6">
        <v>26.0</v>
      </c>
      <c r="D1071" s="14">
        <v>0.99</v>
      </c>
      <c r="E1071" s="5">
        <v>1.0</v>
      </c>
      <c r="F1071" s="10" t="s">
        <v>3153</v>
      </c>
      <c r="G1071" s="14">
        <f t="shared" si="10"/>
        <v>0</v>
      </c>
      <c r="H1071" s="23" t="s">
        <v>9643</v>
      </c>
      <c r="I1071" s="5" t="s">
        <v>9644</v>
      </c>
      <c r="J1071" s="5" t="s">
        <v>9645</v>
      </c>
    </row>
    <row r="1072">
      <c r="A1072" s="5" t="s">
        <v>9037</v>
      </c>
      <c r="B1072" s="6">
        <v>2013.0</v>
      </c>
      <c r="C1072" s="6">
        <v>34.0</v>
      </c>
      <c r="D1072" s="14">
        <v>0.3</v>
      </c>
      <c r="E1072" s="5">
        <v>1.0</v>
      </c>
      <c r="F1072" s="10" t="s">
        <v>2265</v>
      </c>
      <c r="G1072" s="14">
        <f t="shared" si="10"/>
        <v>0</v>
      </c>
      <c r="H1072" s="23" t="s">
        <v>9646</v>
      </c>
      <c r="I1072" s="5" t="s">
        <v>9647</v>
      </c>
      <c r="J1072" s="5" t="s">
        <v>9648</v>
      </c>
    </row>
    <row r="1073">
      <c r="A1073" s="5" t="s">
        <v>8684</v>
      </c>
      <c r="B1073" s="5">
        <v>2013.0</v>
      </c>
      <c r="C1073" s="5">
        <v>52.0</v>
      </c>
      <c r="D1073" s="11">
        <v>1.0</v>
      </c>
      <c r="E1073" s="5">
        <v>1.0</v>
      </c>
      <c r="F1073" s="10" t="s">
        <v>6230</v>
      </c>
      <c r="G1073" s="14">
        <f t="shared" si="10"/>
        <v>0</v>
      </c>
      <c r="H1073" s="23" t="s">
        <v>9649</v>
      </c>
      <c r="I1073" s="5" t="s">
        <v>9650</v>
      </c>
      <c r="J1073" s="5" t="s">
        <v>9651</v>
      </c>
    </row>
    <row r="1074">
      <c r="A1074" s="5" t="s">
        <v>9520</v>
      </c>
      <c r="B1074" s="5">
        <v>2013.0</v>
      </c>
      <c r="C1074" s="5">
        <v>105.0</v>
      </c>
      <c r="D1074" s="11">
        <v>1.0</v>
      </c>
      <c r="E1074" s="5"/>
      <c r="F1074" s="5"/>
      <c r="G1074" s="14">
        <f t="shared" si="10"/>
        <v>1</v>
      </c>
      <c r="H1074" s="23" t="s">
        <v>9652</v>
      </c>
      <c r="I1074" s="5" t="s">
        <v>9653</v>
      </c>
      <c r="J1074" s="5" t="s">
        <v>9654</v>
      </c>
    </row>
    <row r="1075">
      <c r="A1075" s="5" t="s">
        <v>8656</v>
      </c>
      <c r="B1075" s="6">
        <v>2013.0</v>
      </c>
      <c r="C1075" s="6">
        <v>115.0</v>
      </c>
      <c r="D1075" s="14">
        <v>1.0</v>
      </c>
      <c r="E1075" s="5">
        <v>1.0</v>
      </c>
      <c r="F1075" s="10" t="s">
        <v>2265</v>
      </c>
      <c r="G1075" s="14">
        <f t="shared" si="10"/>
        <v>0</v>
      </c>
      <c r="H1075" s="23" t="s">
        <v>9655</v>
      </c>
      <c r="I1075" s="5" t="s">
        <v>9656</v>
      </c>
      <c r="J1075" s="5" t="s">
        <v>9657</v>
      </c>
    </row>
    <row r="1076">
      <c r="A1076" s="5" t="s">
        <v>9481</v>
      </c>
      <c r="B1076" s="5">
        <v>2013.0</v>
      </c>
      <c r="C1076" s="5">
        <v>127.0</v>
      </c>
      <c r="D1076" s="11">
        <v>1.0</v>
      </c>
      <c r="E1076" s="5">
        <v>1.0</v>
      </c>
      <c r="F1076" s="10" t="s">
        <v>6230</v>
      </c>
      <c r="G1076" s="14">
        <f t="shared" si="10"/>
        <v>0</v>
      </c>
      <c r="H1076" s="23" t="s">
        <v>9658</v>
      </c>
      <c r="I1076" s="5" t="s">
        <v>9659</v>
      </c>
      <c r="J1076" s="5" t="s">
        <v>9660</v>
      </c>
    </row>
    <row r="1077">
      <c r="A1077" s="5" t="s">
        <v>9411</v>
      </c>
      <c r="B1077" s="6">
        <v>2013.0</v>
      </c>
      <c r="C1077" s="6">
        <v>128.0</v>
      </c>
      <c r="D1077" s="14">
        <v>1.5</v>
      </c>
      <c r="E1077" s="5">
        <v>1.0</v>
      </c>
      <c r="F1077" s="10" t="s">
        <v>3153</v>
      </c>
      <c r="G1077" s="14">
        <f t="shared" si="10"/>
        <v>0</v>
      </c>
      <c r="H1077" s="23" t="s">
        <v>9661</v>
      </c>
      <c r="I1077" s="5" t="s">
        <v>9662</v>
      </c>
      <c r="J1077" s="5" t="s">
        <v>9663</v>
      </c>
    </row>
    <row r="1078">
      <c r="A1078" s="5" t="s">
        <v>8508</v>
      </c>
      <c r="B1078" s="6">
        <v>2013.0</v>
      </c>
      <c r="C1078" s="6">
        <v>213.0</v>
      </c>
      <c r="D1078" s="14">
        <v>1.5</v>
      </c>
      <c r="E1078" s="5">
        <v>1.0</v>
      </c>
      <c r="F1078" s="10" t="s">
        <v>3669</v>
      </c>
      <c r="G1078" s="14">
        <f t="shared" si="10"/>
        <v>0</v>
      </c>
      <c r="H1078" s="23" t="s">
        <v>9664</v>
      </c>
      <c r="I1078" s="5" t="s">
        <v>9665</v>
      </c>
      <c r="J1078" s="5" t="s">
        <v>9666</v>
      </c>
    </row>
    <row r="1079">
      <c r="A1079" s="5" t="s">
        <v>9667</v>
      </c>
      <c r="B1079" s="6">
        <v>2013.0</v>
      </c>
      <c r="C1079" s="6">
        <v>270.0</v>
      </c>
      <c r="D1079" s="14">
        <v>4.0</v>
      </c>
      <c r="E1079" s="5">
        <v>1.0</v>
      </c>
      <c r="F1079" s="10" t="s">
        <v>9668</v>
      </c>
      <c r="G1079" s="14">
        <f t="shared" si="10"/>
        <v>0</v>
      </c>
      <c r="H1079" s="23" t="s">
        <v>9669</v>
      </c>
      <c r="I1079" s="5" t="s">
        <v>9670</v>
      </c>
      <c r="J1079" s="5" t="s">
        <v>9671</v>
      </c>
    </row>
    <row r="1080">
      <c r="A1080" s="5" t="s">
        <v>8336</v>
      </c>
      <c r="B1080" s="6">
        <v>2013.0</v>
      </c>
      <c r="C1080" s="6">
        <v>326.0</v>
      </c>
      <c r="D1080" s="14">
        <v>1.0</v>
      </c>
      <c r="E1080" s="5">
        <v>1.0</v>
      </c>
      <c r="F1080" s="10" t="s">
        <v>2265</v>
      </c>
      <c r="G1080" s="14">
        <f t="shared" si="10"/>
        <v>0</v>
      </c>
      <c r="H1080" s="23" t="s">
        <v>9672</v>
      </c>
      <c r="I1080" s="5" t="s">
        <v>9673</v>
      </c>
      <c r="J1080" s="5" t="s">
        <v>9674</v>
      </c>
    </row>
    <row r="1081">
      <c r="A1081" s="5" t="s">
        <v>9072</v>
      </c>
      <c r="B1081" s="6">
        <v>2013.0</v>
      </c>
      <c r="C1081" s="6">
        <v>400.0</v>
      </c>
      <c r="D1081" s="14">
        <v>0.54</v>
      </c>
      <c r="E1081" s="5">
        <v>1.0</v>
      </c>
      <c r="F1081" s="10" t="s">
        <v>3153</v>
      </c>
      <c r="G1081" s="14">
        <f t="shared" si="10"/>
        <v>0</v>
      </c>
      <c r="H1081" s="23" t="s">
        <v>9675</v>
      </c>
      <c r="I1081" s="5" t="s">
        <v>9676</v>
      </c>
      <c r="J1081" s="5" t="s">
        <v>9677</v>
      </c>
    </row>
    <row r="1082">
      <c r="A1082" s="5" t="s">
        <v>8778</v>
      </c>
      <c r="B1082" s="6">
        <v>2013.0</v>
      </c>
      <c r="C1082" s="6">
        <v>414.0</v>
      </c>
      <c r="D1082" s="14">
        <v>0.75</v>
      </c>
      <c r="E1082" s="5">
        <v>1.0</v>
      </c>
      <c r="F1082" s="10" t="s">
        <v>2265</v>
      </c>
      <c r="G1082" s="14">
        <f t="shared" si="10"/>
        <v>0</v>
      </c>
      <c r="H1082" s="23" t="s">
        <v>9678</v>
      </c>
      <c r="I1082" s="5" t="s">
        <v>9679</v>
      </c>
      <c r="J1082" s="5" t="s">
        <v>9680</v>
      </c>
    </row>
    <row r="1083">
      <c r="A1083" s="5" t="s">
        <v>9555</v>
      </c>
      <c r="B1083" s="6">
        <v>2013.0</v>
      </c>
      <c r="C1083" s="6">
        <v>454.0</v>
      </c>
      <c r="D1083" s="14">
        <v>1.0</v>
      </c>
      <c r="E1083" s="15"/>
      <c r="F1083" s="15"/>
      <c r="G1083" s="14">
        <f t="shared" si="10"/>
        <v>1</v>
      </c>
      <c r="H1083" s="23" t="s">
        <v>9681</v>
      </c>
      <c r="I1083" s="5" t="s">
        <v>9682</v>
      </c>
      <c r="J1083" s="5" t="s">
        <v>9683</v>
      </c>
    </row>
    <row r="1084">
      <c r="A1084" s="5" t="s">
        <v>9476</v>
      </c>
      <c r="B1084" s="6">
        <v>2013.0</v>
      </c>
      <c r="C1084" s="6">
        <v>500.0</v>
      </c>
      <c r="D1084" s="14">
        <v>1.25</v>
      </c>
      <c r="E1084" s="5">
        <v>1.0</v>
      </c>
      <c r="F1084" s="10" t="s">
        <v>2265</v>
      </c>
      <c r="G1084" s="14">
        <f t="shared" si="10"/>
        <v>0</v>
      </c>
      <c r="H1084" s="23" t="s">
        <v>9684</v>
      </c>
      <c r="I1084" s="5" t="s">
        <v>9685</v>
      </c>
      <c r="J1084" s="5" t="s">
        <v>9686</v>
      </c>
    </row>
    <row r="1085">
      <c r="A1085" s="5" t="s">
        <v>9000</v>
      </c>
      <c r="B1085" s="6">
        <v>2013.0</v>
      </c>
      <c r="C1085" s="6">
        <v>519.0</v>
      </c>
      <c r="D1085" s="14">
        <v>0.6</v>
      </c>
      <c r="E1085" s="5">
        <v>1.0</v>
      </c>
      <c r="F1085" s="10" t="s">
        <v>2265</v>
      </c>
      <c r="G1085" s="14">
        <f t="shared" si="10"/>
        <v>0</v>
      </c>
      <c r="H1085" s="23" t="s">
        <v>9687</v>
      </c>
      <c r="I1085" s="5" t="s">
        <v>9688</v>
      </c>
      <c r="J1085" s="5" t="s">
        <v>9689</v>
      </c>
    </row>
    <row r="1086">
      <c r="A1086" s="5" t="s">
        <v>8245</v>
      </c>
      <c r="B1086" s="6">
        <v>2013.0</v>
      </c>
      <c r="C1086" s="6">
        <v>527.0</v>
      </c>
      <c r="D1086" s="14">
        <v>0.6</v>
      </c>
      <c r="E1086" s="5">
        <v>1.0</v>
      </c>
      <c r="F1086" s="10" t="s">
        <v>2265</v>
      </c>
      <c r="G1086" s="14">
        <f t="shared" si="10"/>
        <v>0</v>
      </c>
      <c r="H1086" s="23" t="s">
        <v>9690</v>
      </c>
      <c r="I1086" s="5" t="s">
        <v>9691</v>
      </c>
      <c r="J1086" s="5" t="s">
        <v>9692</v>
      </c>
    </row>
    <row r="1087">
      <c r="A1087" s="5" t="s">
        <v>8046</v>
      </c>
      <c r="B1087" s="6">
        <v>2013.0</v>
      </c>
      <c r="C1087" s="6">
        <v>532.0</v>
      </c>
      <c r="D1087" s="14">
        <v>0.6</v>
      </c>
      <c r="E1087" s="5">
        <v>1.0</v>
      </c>
      <c r="F1087" s="10" t="s">
        <v>2265</v>
      </c>
      <c r="G1087" s="14">
        <f t="shared" si="10"/>
        <v>0</v>
      </c>
      <c r="H1087" s="23" t="s">
        <v>9693</v>
      </c>
      <c r="I1087" s="5" t="s">
        <v>9694</v>
      </c>
      <c r="J1087" s="5" t="s">
        <v>9695</v>
      </c>
    </row>
    <row r="1088">
      <c r="A1088" s="5" t="s">
        <v>8954</v>
      </c>
      <c r="B1088" s="6">
        <v>2013.0</v>
      </c>
      <c r="C1088" s="6">
        <v>612.0</v>
      </c>
      <c r="D1088" s="14">
        <v>1.0</v>
      </c>
      <c r="E1088" s="5">
        <v>1.0</v>
      </c>
      <c r="F1088" s="10" t="s">
        <v>2265</v>
      </c>
      <c r="G1088" s="14">
        <f t="shared" si="10"/>
        <v>0</v>
      </c>
      <c r="H1088" s="23" t="s">
        <v>9696</v>
      </c>
      <c r="I1088" s="5" t="s">
        <v>9697</v>
      </c>
      <c r="J1088" s="5" t="s">
        <v>9698</v>
      </c>
    </row>
    <row r="1089">
      <c r="A1089" s="5" t="s">
        <v>9699</v>
      </c>
      <c r="B1089" s="6">
        <v>2013.0</v>
      </c>
      <c r="C1089" s="5" t="s">
        <v>9700</v>
      </c>
      <c r="D1089" s="14">
        <v>22.5</v>
      </c>
      <c r="E1089" s="15"/>
      <c r="F1089" s="15"/>
      <c r="G1089" s="14">
        <f t="shared" si="10"/>
        <v>22.5</v>
      </c>
      <c r="H1089" s="5" t="s">
        <v>9701</v>
      </c>
      <c r="I1089" s="5" t="s">
        <v>9702</v>
      </c>
      <c r="J1089" s="5" t="s">
        <v>9703</v>
      </c>
    </row>
    <row r="1090">
      <c r="A1090" s="5" t="s">
        <v>9704</v>
      </c>
      <c r="B1090" s="6">
        <v>2013.0</v>
      </c>
      <c r="C1090" s="5" t="s">
        <v>9705</v>
      </c>
      <c r="D1090" s="14">
        <v>16.5</v>
      </c>
      <c r="E1090" s="5">
        <v>1.0</v>
      </c>
      <c r="F1090" s="10" t="s">
        <v>9706</v>
      </c>
      <c r="G1090" s="14">
        <f t="shared" si="10"/>
        <v>0</v>
      </c>
      <c r="H1090" s="5" t="s">
        <v>9707</v>
      </c>
      <c r="I1090" s="5" t="s">
        <v>9708</v>
      </c>
      <c r="J1090" s="5" t="s">
        <v>9709</v>
      </c>
    </row>
    <row r="1091">
      <c r="A1091" s="5" t="s">
        <v>9555</v>
      </c>
      <c r="B1091" s="6">
        <v>2014.0</v>
      </c>
      <c r="C1091" s="6">
        <v>15.0</v>
      </c>
      <c r="D1091" s="14">
        <v>0.18</v>
      </c>
      <c r="E1091" s="15"/>
      <c r="F1091" s="15"/>
      <c r="G1091" s="14">
        <f t="shared" si="10"/>
        <v>0.18</v>
      </c>
      <c r="H1091" s="23" t="s">
        <v>9710</v>
      </c>
      <c r="I1091" s="5" t="s">
        <v>9711</v>
      </c>
      <c r="J1091" s="5" t="s">
        <v>9712</v>
      </c>
    </row>
    <row r="1092">
      <c r="A1092" s="5" t="s">
        <v>8046</v>
      </c>
      <c r="B1092" s="6">
        <v>2014.0</v>
      </c>
      <c r="C1092" s="6">
        <v>17.0</v>
      </c>
      <c r="D1092" s="14">
        <v>0.5</v>
      </c>
      <c r="E1092" s="5">
        <v>1.0</v>
      </c>
      <c r="F1092" s="10" t="s">
        <v>2265</v>
      </c>
      <c r="G1092" s="14">
        <f t="shared" si="10"/>
        <v>0</v>
      </c>
      <c r="H1092" s="23" t="s">
        <v>9713</v>
      </c>
      <c r="I1092" s="5" t="s">
        <v>9714</v>
      </c>
      <c r="J1092" s="5" t="s">
        <v>9715</v>
      </c>
    </row>
    <row r="1093">
      <c r="A1093" s="5" t="s">
        <v>9325</v>
      </c>
      <c r="B1093" s="6">
        <v>2014.0</v>
      </c>
      <c r="C1093" s="6">
        <v>19.0</v>
      </c>
      <c r="D1093" s="14">
        <v>0.6</v>
      </c>
      <c r="E1093" s="5">
        <v>1.0</v>
      </c>
      <c r="F1093" s="10" t="s">
        <v>2265</v>
      </c>
      <c r="G1093" s="14">
        <f t="shared" si="10"/>
        <v>0</v>
      </c>
      <c r="H1093" s="23" t="s">
        <v>9716</v>
      </c>
      <c r="I1093" s="5" t="s">
        <v>9717</v>
      </c>
      <c r="J1093" s="5" t="s">
        <v>9718</v>
      </c>
    </row>
    <row r="1094">
      <c r="A1094" s="5" t="s">
        <v>9667</v>
      </c>
      <c r="B1094" s="6">
        <v>2014.0</v>
      </c>
      <c r="C1094" s="6">
        <v>24.0</v>
      </c>
      <c r="D1094" s="14">
        <v>0.6</v>
      </c>
      <c r="E1094" s="5">
        <v>1.0</v>
      </c>
      <c r="F1094" s="10" t="s">
        <v>3669</v>
      </c>
      <c r="G1094" s="14">
        <f t="shared" si="10"/>
        <v>0</v>
      </c>
      <c r="H1094" s="23" t="s">
        <v>9719</v>
      </c>
      <c r="I1094" s="5" t="s">
        <v>9720</v>
      </c>
      <c r="J1094" s="5" t="s">
        <v>9721</v>
      </c>
    </row>
    <row r="1095">
      <c r="A1095" s="5" t="s">
        <v>8778</v>
      </c>
      <c r="B1095" s="6">
        <v>2014.0</v>
      </c>
      <c r="C1095" s="6">
        <v>30.0</v>
      </c>
      <c r="D1095" s="14">
        <v>0.75</v>
      </c>
      <c r="E1095" s="5">
        <v>1.0</v>
      </c>
      <c r="F1095" s="10" t="s">
        <v>2265</v>
      </c>
      <c r="G1095" s="14">
        <f t="shared" si="10"/>
        <v>0</v>
      </c>
      <c r="H1095" s="23" t="s">
        <v>9722</v>
      </c>
      <c r="I1095" s="5" t="s">
        <v>9723</v>
      </c>
      <c r="J1095" s="5" t="s">
        <v>9724</v>
      </c>
    </row>
    <row r="1096">
      <c r="A1096" s="5" t="s">
        <v>9411</v>
      </c>
      <c r="B1096" s="6">
        <v>2014.0</v>
      </c>
      <c r="C1096" s="6">
        <v>50.0</v>
      </c>
      <c r="D1096" s="14">
        <v>1.0</v>
      </c>
      <c r="E1096" s="5">
        <v>1.0</v>
      </c>
      <c r="F1096" s="10" t="s">
        <v>3669</v>
      </c>
      <c r="G1096" s="14">
        <f t="shared" si="10"/>
        <v>0</v>
      </c>
      <c r="H1096" s="23" t="s">
        <v>9725</v>
      </c>
      <c r="I1096" s="5" t="s">
        <v>9726</v>
      </c>
      <c r="J1096" s="5" t="s">
        <v>9727</v>
      </c>
    </row>
    <row r="1097">
      <c r="A1097" s="5" t="s">
        <v>8996</v>
      </c>
      <c r="B1097" s="5">
        <v>2014.0</v>
      </c>
      <c r="C1097" s="5">
        <v>57.0</v>
      </c>
      <c r="D1097" s="11">
        <v>0.6</v>
      </c>
      <c r="E1097" s="5"/>
      <c r="F1097" s="5"/>
      <c r="G1097" s="14">
        <f t="shared" si="10"/>
        <v>0.6</v>
      </c>
      <c r="H1097" s="23" t="s">
        <v>9728</v>
      </c>
      <c r="I1097" s="5" t="s">
        <v>9729</v>
      </c>
      <c r="J1097" s="5" t="s">
        <v>9730</v>
      </c>
    </row>
    <row r="1098">
      <c r="A1098" s="5" t="s">
        <v>9626</v>
      </c>
      <c r="B1098" s="6">
        <v>2014.0</v>
      </c>
      <c r="C1098" s="6">
        <v>100.0</v>
      </c>
      <c r="D1098" s="14">
        <v>1.0</v>
      </c>
      <c r="E1098" s="5">
        <v>1.0</v>
      </c>
      <c r="F1098" s="10" t="s">
        <v>3669</v>
      </c>
      <c r="G1098" s="14">
        <f t="shared" si="10"/>
        <v>0</v>
      </c>
      <c r="H1098" s="23" t="s">
        <v>9731</v>
      </c>
      <c r="I1098" s="5" t="s">
        <v>9732</v>
      </c>
      <c r="J1098" s="5" t="s">
        <v>9733</v>
      </c>
    </row>
    <row r="1099">
      <c r="A1099" s="5" t="s">
        <v>9000</v>
      </c>
      <c r="B1099" s="6">
        <v>2014.0</v>
      </c>
      <c r="C1099" s="6">
        <v>142.0</v>
      </c>
      <c r="D1099" s="14">
        <v>0.5</v>
      </c>
      <c r="E1099" s="5">
        <v>1.0</v>
      </c>
      <c r="F1099" s="10" t="s">
        <v>2265</v>
      </c>
      <c r="G1099" s="14">
        <f t="shared" si="10"/>
        <v>0</v>
      </c>
      <c r="H1099" s="23" t="s">
        <v>9734</v>
      </c>
      <c r="I1099" s="5" t="s">
        <v>9735</v>
      </c>
      <c r="J1099" s="5" t="s">
        <v>9736</v>
      </c>
    </row>
    <row r="1100">
      <c r="A1100" s="5" t="s">
        <v>8508</v>
      </c>
      <c r="B1100" s="6">
        <v>2014.0</v>
      </c>
      <c r="C1100" s="6">
        <v>168.0</v>
      </c>
      <c r="D1100" s="14">
        <v>0.75</v>
      </c>
      <c r="E1100" s="5">
        <v>1.0</v>
      </c>
      <c r="F1100" s="10" t="s">
        <v>3669</v>
      </c>
      <c r="G1100" s="14">
        <f t="shared" si="10"/>
        <v>0</v>
      </c>
      <c r="H1100" s="23" t="s">
        <v>9737</v>
      </c>
      <c r="I1100" s="5" t="s">
        <v>9738</v>
      </c>
      <c r="J1100" s="5" t="s">
        <v>9739</v>
      </c>
    </row>
    <row r="1101">
      <c r="A1101" s="5" t="s">
        <v>9481</v>
      </c>
      <c r="B1101" s="5">
        <v>2014.0</v>
      </c>
      <c r="C1101" s="5">
        <v>217.0</v>
      </c>
      <c r="D1101" s="11">
        <v>0.6</v>
      </c>
      <c r="E1101" s="5"/>
      <c r="F1101" s="5"/>
      <c r="G1101" s="14">
        <f t="shared" si="10"/>
        <v>0.6</v>
      </c>
      <c r="H1101" s="23" t="s">
        <v>9740</v>
      </c>
      <c r="I1101" s="5" t="s">
        <v>9741</v>
      </c>
      <c r="J1101" s="5" t="s">
        <v>9742</v>
      </c>
    </row>
    <row r="1102">
      <c r="A1102" s="5" t="s">
        <v>9699</v>
      </c>
      <c r="B1102" s="5">
        <v>2014.0</v>
      </c>
      <c r="C1102" s="5">
        <v>275.0</v>
      </c>
      <c r="D1102" s="11">
        <v>1.0</v>
      </c>
      <c r="E1102" s="5"/>
      <c r="F1102" s="5"/>
      <c r="G1102" s="14">
        <f t="shared" si="10"/>
        <v>1</v>
      </c>
      <c r="H1102" s="23" t="s">
        <v>9743</v>
      </c>
      <c r="I1102" s="5" t="s">
        <v>9744</v>
      </c>
      <c r="J1102" s="5" t="s">
        <v>9745</v>
      </c>
    </row>
    <row r="1103">
      <c r="A1103" s="5" t="s">
        <v>9476</v>
      </c>
      <c r="B1103" s="6">
        <v>2014.0</v>
      </c>
      <c r="C1103" s="6">
        <v>332.0</v>
      </c>
      <c r="D1103" s="14">
        <v>0.99</v>
      </c>
      <c r="E1103" s="5">
        <v>1.0</v>
      </c>
      <c r="F1103" s="10" t="s">
        <v>3669</v>
      </c>
      <c r="G1103" s="14">
        <f t="shared" si="10"/>
        <v>0</v>
      </c>
      <c r="H1103" s="23" t="s">
        <v>9746</v>
      </c>
      <c r="I1103" s="5" t="s">
        <v>9747</v>
      </c>
      <c r="J1103" s="5" t="s">
        <v>9748</v>
      </c>
    </row>
    <row r="1104">
      <c r="A1104" s="5" t="s">
        <v>9704</v>
      </c>
      <c r="B1104" s="6">
        <v>2014.0</v>
      </c>
      <c r="C1104" s="6">
        <v>358.0</v>
      </c>
      <c r="D1104" s="14">
        <v>5.5</v>
      </c>
      <c r="E1104" s="5">
        <v>1.0</v>
      </c>
      <c r="F1104" s="10" t="s">
        <v>3652</v>
      </c>
      <c r="G1104" s="14">
        <f t="shared" si="10"/>
        <v>0</v>
      </c>
      <c r="H1104" s="23" t="s">
        <v>9749</v>
      </c>
      <c r="I1104" s="5" t="s">
        <v>9750</v>
      </c>
      <c r="J1104" s="5" t="s">
        <v>9751</v>
      </c>
    </row>
    <row r="1105">
      <c r="A1105" s="5" t="s">
        <v>9037</v>
      </c>
      <c r="B1105" s="6">
        <v>2014.0</v>
      </c>
      <c r="C1105" s="6">
        <v>401.0</v>
      </c>
      <c r="D1105" s="14">
        <v>0.5</v>
      </c>
      <c r="E1105" s="5">
        <v>1.0</v>
      </c>
      <c r="F1105" s="10" t="s">
        <v>2265</v>
      </c>
      <c r="G1105" s="14">
        <f t="shared" si="10"/>
        <v>0</v>
      </c>
      <c r="H1105" s="23" t="s">
        <v>9752</v>
      </c>
      <c r="I1105" s="5" t="s">
        <v>9753</v>
      </c>
      <c r="J1105" s="5" t="s">
        <v>9754</v>
      </c>
    </row>
    <row r="1106">
      <c r="A1106" s="5" t="s">
        <v>8656</v>
      </c>
      <c r="B1106" s="6">
        <v>2014.0</v>
      </c>
      <c r="C1106" s="6">
        <v>446.0</v>
      </c>
      <c r="D1106" s="14">
        <v>0.4</v>
      </c>
      <c r="E1106" s="5">
        <v>1.0</v>
      </c>
      <c r="F1106" s="10" t="s">
        <v>2265</v>
      </c>
      <c r="G1106" s="14">
        <f t="shared" si="10"/>
        <v>0</v>
      </c>
      <c r="H1106" s="23" t="s">
        <v>9755</v>
      </c>
      <c r="I1106" s="5" t="s">
        <v>9756</v>
      </c>
      <c r="J1106" s="5" t="s">
        <v>9757</v>
      </c>
    </row>
    <row r="1107">
      <c r="A1107" s="5" t="s">
        <v>8684</v>
      </c>
      <c r="B1107" s="5">
        <v>2014.0</v>
      </c>
      <c r="C1107" s="5">
        <v>457.0</v>
      </c>
      <c r="D1107" s="11">
        <v>0.5</v>
      </c>
      <c r="E1107" s="5"/>
      <c r="F1107" s="5"/>
      <c r="G1107" s="14">
        <f t="shared" si="10"/>
        <v>0.5</v>
      </c>
      <c r="H1107" s="23" t="s">
        <v>9758</v>
      </c>
      <c r="I1107" s="5" t="s">
        <v>9759</v>
      </c>
      <c r="J1107" s="5" t="s">
        <v>9760</v>
      </c>
    </row>
    <row r="1108">
      <c r="A1108" s="5" t="s">
        <v>8954</v>
      </c>
      <c r="B1108" s="6">
        <v>2014.0</v>
      </c>
      <c r="C1108" s="6">
        <v>500.0</v>
      </c>
      <c r="D1108" s="14">
        <v>0.7</v>
      </c>
      <c r="E1108" s="5">
        <v>1.0</v>
      </c>
      <c r="F1108" s="10" t="s">
        <v>3652</v>
      </c>
      <c r="G1108" s="14">
        <f t="shared" si="10"/>
        <v>0</v>
      </c>
      <c r="H1108" s="23" t="s">
        <v>9761</v>
      </c>
      <c r="I1108" s="5" t="s">
        <v>9762</v>
      </c>
      <c r="J1108" s="5" t="s">
        <v>9763</v>
      </c>
    </row>
    <row r="1109">
      <c r="A1109" s="5" t="s">
        <v>8950</v>
      </c>
      <c r="B1109" s="6">
        <v>2014.0</v>
      </c>
      <c r="C1109" s="6">
        <v>502.0</v>
      </c>
      <c r="D1109" s="14">
        <v>0.25</v>
      </c>
      <c r="E1109" s="5">
        <v>1.0</v>
      </c>
      <c r="F1109" s="10" t="s">
        <v>2265</v>
      </c>
      <c r="G1109" s="14">
        <f t="shared" si="10"/>
        <v>0</v>
      </c>
      <c r="H1109" s="23" t="s">
        <v>9764</v>
      </c>
      <c r="I1109" s="5" t="s">
        <v>9765</v>
      </c>
      <c r="J1109" s="5" t="s">
        <v>9766</v>
      </c>
    </row>
    <row r="1110">
      <c r="A1110" s="5" t="s">
        <v>9520</v>
      </c>
      <c r="B1110" s="5">
        <v>2014.0</v>
      </c>
      <c r="C1110" s="5">
        <v>579.0</v>
      </c>
      <c r="D1110" s="11">
        <v>0.5</v>
      </c>
      <c r="E1110" s="5"/>
      <c r="F1110" s="5"/>
      <c r="G1110" s="14">
        <f t="shared" si="10"/>
        <v>0.5</v>
      </c>
      <c r="H1110" s="23" t="s">
        <v>9767</v>
      </c>
      <c r="I1110" s="5" t="s">
        <v>9768</v>
      </c>
      <c r="J1110" s="5" t="s">
        <v>9769</v>
      </c>
    </row>
    <row r="1111">
      <c r="A1111" s="5" t="s">
        <v>8245</v>
      </c>
      <c r="B1111" s="6">
        <v>2014.0</v>
      </c>
      <c r="C1111" s="6">
        <v>593.0</v>
      </c>
      <c r="D1111" s="14">
        <v>0.99</v>
      </c>
      <c r="E1111" s="5">
        <v>1.0</v>
      </c>
      <c r="F1111" s="10" t="s">
        <v>2265</v>
      </c>
      <c r="G1111" s="14">
        <f t="shared" si="10"/>
        <v>0</v>
      </c>
      <c r="H1111" s="23" t="s">
        <v>9770</v>
      </c>
      <c r="I1111" s="5" t="s">
        <v>9771</v>
      </c>
      <c r="J1111" s="5" t="s">
        <v>9772</v>
      </c>
    </row>
    <row r="1112">
      <c r="A1112" s="5" t="s">
        <v>9072</v>
      </c>
      <c r="B1112" s="6">
        <v>2014.0</v>
      </c>
      <c r="C1112" s="6">
        <v>600.0</v>
      </c>
      <c r="D1112" s="14">
        <v>1.74</v>
      </c>
      <c r="E1112" s="5">
        <v>1.0</v>
      </c>
      <c r="F1112" s="10" t="s">
        <v>3669</v>
      </c>
      <c r="G1112" s="14">
        <f t="shared" si="10"/>
        <v>0</v>
      </c>
      <c r="H1112" s="23" t="s">
        <v>9773</v>
      </c>
      <c r="I1112" s="5" t="s">
        <v>9774</v>
      </c>
      <c r="J1112" s="5" t="s">
        <v>9775</v>
      </c>
    </row>
    <row r="1113">
      <c r="A1113" s="5" t="s">
        <v>8866</v>
      </c>
      <c r="B1113" s="6">
        <v>2014.0</v>
      </c>
      <c r="C1113" s="6">
        <v>613.0</v>
      </c>
      <c r="D1113" s="14">
        <v>0.91</v>
      </c>
      <c r="E1113" s="5">
        <v>1.0</v>
      </c>
      <c r="F1113" s="10" t="s">
        <v>2265</v>
      </c>
      <c r="G1113" s="14">
        <f t="shared" si="10"/>
        <v>0</v>
      </c>
      <c r="H1113" s="23" t="s">
        <v>9776</v>
      </c>
      <c r="I1113" s="5" t="s">
        <v>9777</v>
      </c>
      <c r="J1113" s="5" t="s">
        <v>9778</v>
      </c>
    </row>
    <row r="1114">
      <c r="A1114" s="5" t="s">
        <v>9779</v>
      </c>
      <c r="B1114" s="6">
        <v>2014.0</v>
      </c>
      <c r="C1114" s="5" t="s">
        <v>9482</v>
      </c>
      <c r="D1114" s="14">
        <v>55.0</v>
      </c>
      <c r="E1114" s="15"/>
      <c r="F1114" s="15"/>
      <c r="G1114" s="14">
        <f t="shared" si="10"/>
        <v>55</v>
      </c>
      <c r="H1114" s="5" t="s">
        <v>9780</v>
      </c>
      <c r="I1114" s="5" t="s">
        <v>9781</v>
      </c>
      <c r="J1114" s="5" t="s">
        <v>9782</v>
      </c>
    </row>
    <row r="1115">
      <c r="A1115" s="5" t="s">
        <v>9325</v>
      </c>
      <c r="B1115" s="6">
        <v>2015.0</v>
      </c>
      <c r="C1115" s="6">
        <v>15.0</v>
      </c>
      <c r="D1115" s="14">
        <v>0.8</v>
      </c>
      <c r="E1115" s="5">
        <v>1.0</v>
      </c>
      <c r="F1115" s="10" t="s">
        <v>3760</v>
      </c>
      <c r="G1115" s="14">
        <f t="shared" si="10"/>
        <v>0</v>
      </c>
      <c r="H1115" s="23" t="s">
        <v>9783</v>
      </c>
      <c r="I1115" s="5" t="s">
        <v>9784</v>
      </c>
      <c r="J1115" s="5" t="s">
        <v>9785</v>
      </c>
    </row>
    <row r="1116">
      <c r="A1116" s="5" t="s">
        <v>8245</v>
      </c>
      <c r="B1116" s="6">
        <v>2015.0</v>
      </c>
      <c r="C1116" s="6">
        <v>45.0</v>
      </c>
      <c r="D1116" s="14">
        <v>0.75</v>
      </c>
      <c r="E1116" s="5">
        <v>1.0</v>
      </c>
      <c r="F1116" s="10" t="s">
        <v>2265</v>
      </c>
      <c r="G1116" s="14">
        <f t="shared" si="10"/>
        <v>0</v>
      </c>
      <c r="H1116" s="23" t="s">
        <v>9786</v>
      </c>
      <c r="I1116" s="5" t="s">
        <v>9787</v>
      </c>
      <c r="J1116" s="5" t="s">
        <v>9788</v>
      </c>
    </row>
    <row r="1117">
      <c r="A1117" s="5" t="s">
        <v>9699</v>
      </c>
      <c r="B1117" s="5">
        <v>2015.0</v>
      </c>
      <c r="C1117" s="5">
        <v>62.0</v>
      </c>
      <c r="D1117" s="11">
        <v>0.6</v>
      </c>
      <c r="E1117" s="5">
        <v>1.0</v>
      </c>
      <c r="F1117" s="10" t="s">
        <v>3827</v>
      </c>
      <c r="G1117" s="14">
        <f t="shared" si="10"/>
        <v>0</v>
      </c>
      <c r="H1117" s="23" t="s">
        <v>9789</v>
      </c>
      <c r="I1117" s="5" t="s">
        <v>9790</v>
      </c>
      <c r="J1117" s="5" t="s">
        <v>9791</v>
      </c>
    </row>
    <row r="1118">
      <c r="A1118" s="5" t="s">
        <v>9520</v>
      </c>
      <c r="B1118" s="5">
        <v>2015.0</v>
      </c>
      <c r="C1118" s="5">
        <v>73.0</v>
      </c>
      <c r="D1118" s="11">
        <v>0.75</v>
      </c>
      <c r="E1118" s="5">
        <v>1.0</v>
      </c>
      <c r="F1118" s="5" t="s">
        <v>3827</v>
      </c>
      <c r="G1118" s="14">
        <f t="shared" si="10"/>
        <v>0</v>
      </c>
      <c r="H1118" s="23" t="s">
        <v>9792</v>
      </c>
      <c r="I1118" s="5" t="s">
        <v>9793</v>
      </c>
      <c r="J1118" s="5" t="s">
        <v>9794</v>
      </c>
    </row>
    <row r="1119">
      <c r="A1119" s="5" t="s">
        <v>9072</v>
      </c>
      <c r="B1119" s="6">
        <v>2015.0</v>
      </c>
      <c r="C1119" s="6">
        <v>83.0</v>
      </c>
      <c r="D1119" s="14">
        <v>0.6</v>
      </c>
      <c r="E1119" s="5">
        <v>1.0</v>
      </c>
      <c r="F1119" s="10" t="s">
        <v>2265</v>
      </c>
      <c r="G1119" s="14">
        <f t="shared" si="10"/>
        <v>0</v>
      </c>
      <c r="H1119" s="23" t="s">
        <v>9795</v>
      </c>
      <c r="I1119" s="5" t="s">
        <v>9796</v>
      </c>
      <c r="J1119" s="5" t="s">
        <v>9797</v>
      </c>
    </row>
    <row r="1120">
      <c r="A1120" s="5" t="s">
        <v>8656</v>
      </c>
      <c r="B1120" s="6">
        <v>2015.0</v>
      </c>
      <c r="C1120" s="6">
        <v>86.0</v>
      </c>
      <c r="D1120" s="14">
        <v>0.5</v>
      </c>
      <c r="E1120" s="5">
        <v>1.0</v>
      </c>
      <c r="F1120" s="10" t="s">
        <v>2265</v>
      </c>
      <c r="G1120" s="14">
        <f t="shared" si="10"/>
        <v>0</v>
      </c>
      <c r="H1120" s="23" t="s">
        <v>9798</v>
      </c>
      <c r="I1120" s="5" t="s">
        <v>9799</v>
      </c>
      <c r="J1120" s="5" t="s">
        <v>9800</v>
      </c>
    </row>
    <row r="1121">
      <c r="A1121" s="5" t="s">
        <v>9779</v>
      </c>
      <c r="B1121" s="5">
        <v>2015.0</v>
      </c>
      <c r="C1121" s="5">
        <v>129.0</v>
      </c>
      <c r="D1121" s="11">
        <v>4.99</v>
      </c>
      <c r="E1121" s="5">
        <v>1.0</v>
      </c>
      <c r="F1121" s="10" t="s">
        <v>9801</v>
      </c>
      <c r="G1121" s="14">
        <f t="shared" si="10"/>
        <v>0</v>
      </c>
      <c r="H1121" s="23" t="s">
        <v>9802</v>
      </c>
      <c r="I1121" s="5" t="s">
        <v>9803</v>
      </c>
      <c r="J1121" s="5" t="s">
        <v>9804</v>
      </c>
    </row>
    <row r="1122">
      <c r="A1122" s="5" t="s">
        <v>9667</v>
      </c>
      <c r="B1122" s="6">
        <v>2015.0</v>
      </c>
      <c r="C1122" s="6">
        <v>136.0</v>
      </c>
      <c r="D1122" s="14">
        <v>0.99</v>
      </c>
      <c r="E1122" s="5">
        <v>1.0</v>
      </c>
      <c r="F1122" s="10" t="s">
        <v>3760</v>
      </c>
      <c r="G1122" s="14">
        <f t="shared" si="10"/>
        <v>0</v>
      </c>
      <c r="H1122" s="23" t="s">
        <v>9805</v>
      </c>
      <c r="I1122" s="5" t="s">
        <v>9806</v>
      </c>
      <c r="J1122" s="5" t="s">
        <v>9807</v>
      </c>
    </row>
    <row r="1123">
      <c r="A1123" s="5" t="s">
        <v>9481</v>
      </c>
      <c r="B1123" s="5">
        <v>2015.0</v>
      </c>
      <c r="C1123" s="5">
        <v>150.0</v>
      </c>
      <c r="D1123" s="11">
        <v>0.6</v>
      </c>
      <c r="E1123" s="5">
        <v>1.0</v>
      </c>
      <c r="F1123" s="10" t="s">
        <v>9801</v>
      </c>
      <c r="G1123" s="14">
        <f t="shared" si="10"/>
        <v>0</v>
      </c>
      <c r="H1123" s="23" t="s">
        <v>9808</v>
      </c>
      <c r="I1123" s="5" t="s">
        <v>9809</v>
      </c>
      <c r="J1123" s="5" t="s">
        <v>9810</v>
      </c>
    </row>
    <row r="1124">
      <c r="A1124" s="5" t="s">
        <v>8950</v>
      </c>
      <c r="B1124" s="6">
        <v>2015.0</v>
      </c>
      <c r="C1124" s="6">
        <v>163.0</v>
      </c>
      <c r="D1124" s="14">
        <v>0.5</v>
      </c>
      <c r="E1124" s="5">
        <v>1.0</v>
      </c>
      <c r="F1124" s="10" t="s">
        <v>2265</v>
      </c>
      <c r="G1124" s="14">
        <f t="shared" si="10"/>
        <v>0</v>
      </c>
      <c r="H1124" s="23" t="s">
        <v>9811</v>
      </c>
      <c r="I1124" s="5" t="s">
        <v>9812</v>
      </c>
      <c r="J1124" s="5" t="s">
        <v>9813</v>
      </c>
    </row>
    <row r="1125">
      <c r="A1125" s="5" t="s">
        <v>9704</v>
      </c>
      <c r="B1125" s="6">
        <v>2015.0</v>
      </c>
      <c r="C1125" s="6">
        <v>178.0</v>
      </c>
      <c r="D1125" s="14">
        <v>0.99</v>
      </c>
      <c r="E1125" s="5">
        <v>1.0</v>
      </c>
      <c r="F1125" s="10" t="s">
        <v>3760</v>
      </c>
      <c r="G1125" s="14">
        <f t="shared" si="10"/>
        <v>0</v>
      </c>
      <c r="H1125" s="23" t="s">
        <v>9814</v>
      </c>
      <c r="I1125" s="5" t="s">
        <v>9815</v>
      </c>
      <c r="J1125" s="5" t="s">
        <v>9816</v>
      </c>
    </row>
    <row r="1126">
      <c r="A1126" s="5" t="s">
        <v>9555</v>
      </c>
      <c r="B1126" s="6">
        <v>2015.0</v>
      </c>
      <c r="C1126" s="6">
        <v>203.0</v>
      </c>
      <c r="D1126" s="14">
        <v>0.6</v>
      </c>
      <c r="E1126" s="15"/>
      <c r="F1126" s="15"/>
      <c r="G1126" s="14">
        <f t="shared" si="10"/>
        <v>0.6</v>
      </c>
      <c r="H1126" s="23" t="s">
        <v>9817</v>
      </c>
      <c r="I1126" s="5" t="s">
        <v>9818</v>
      </c>
      <c r="J1126" s="5" t="s">
        <v>9819</v>
      </c>
    </row>
    <row r="1127">
      <c r="A1127" s="5" t="s">
        <v>9626</v>
      </c>
      <c r="B1127" s="6">
        <v>2015.0</v>
      </c>
      <c r="C1127" s="6">
        <v>207.0</v>
      </c>
      <c r="D1127" s="14">
        <v>0.75</v>
      </c>
      <c r="E1127" s="5">
        <v>1.0</v>
      </c>
      <c r="F1127" s="10" t="s">
        <v>3760</v>
      </c>
      <c r="G1127" s="14">
        <f t="shared" si="10"/>
        <v>0</v>
      </c>
      <c r="H1127" s="23" t="s">
        <v>9820</v>
      </c>
      <c r="I1127" s="5" t="s">
        <v>9821</v>
      </c>
      <c r="J1127" s="5" t="s">
        <v>9822</v>
      </c>
    </row>
    <row r="1128">
      <c r="A1128" s="5" t="s">
        <v>9000</v>
      </c>
      <c r="B1128" s="6">
        <v>2015.0</v>
      </c>
      <c r="C1128" s="6">
        <v>267.0</v>
      </c>
      <c r="D1128" s="14">
        <v>0.5</v>
      </c>
      <c r="E1128" s="5">
        <v>1.0</v>
      </c>
      <c r="F1128" s="10" t="s">
        <v>2265</v>
      </c>
      <c r="G1128" s="14">
        <f t="shared" si="10"/>
        <v>0</v>
      </c>
      <c r="H1128" s="23" t="s">
        <v>9823</v>
      </c>
      <c r="I1128" s="5" t="s">
        <v>9824</v>
      </c>
      <c r="J1128" s="5" t="s">
        <v>9825</v>
      </c>
    </row>
    <row r="1129">
      <c r="A1129" s="5" t="s">
        <v>9411</v>
      </c>
      <c r="B1129" s="6">
        <v>2015.0</v>
      </c>
      <c r="C1129" s="6">
        <v>275.0</v>
      </c>
      <c r="D1129" s="14">
        <v>1.0</v>
      </c>
      <c r="E1129" s="5">
        <v>1.0</v>
      </c>
      <c r="F1129" s="10" t="s">
        <v>2265</v>
      </c>
      <c r="G1129" s="14">
        <f t="shared" si="10"/>
        <v>0</v>
      </c>
      <c r="H1129" s="23" t="s">
        <v>9826</v>
      </c>
      <c r="I1129" s="5" t="s">
        <v>9827</v>
      </c>
      <c r="J1129" s="5" t="s">
        <v>9828</v>
      </c>
    </row>
    <row r="1130">
      <c r="A1130" s="5" t="s">
        <v>8866</v>
      </c>
      <c r="B1130" s="6">
        <v>2015.0</v>
      </c>
      <c r="C1130" s="6">
        <v>307.0</v>
      </c>
      <c r="D1130" s="14">
        <v>0.5</v>
      </c>
      <c r="E1130" s="5">
        <v>1.0</v>
      </c>
      <c r="F1130" s="10" t="s">
        <v>2265</v>
      </c>
      <c r="G1130" s="14">
        <f t="shared" si="10"/>
        <v>0</v>
      </c>
      <c r="H1130" s="23" t="s">
        <v>9829</v>
      </c>
      <c r="I1130" s="5" t="s">
        <v>9830</v>
      </c>
      <c r="J1130" s="5" t="s">
        <v>9831</v>
      </c>
    </row>
    <row r="1131">
      <c r="A1131" s="5" t="s">
        <v>9037</v>
      </c>
      <c r="B1131" s="6">
        <v>2015.0</v>
      </c>
      <c r="C1131" s="6">
        <v>325.0</v>
      </c>
      <c r="D1131" s="14">
        <v>0.3</v>
      </c>
      <c r="E1131" s="5">
        <v>1.0</v>
      </c>
      <c r="F1131" s="10" t="s">
        <v>2265</v>
      </c>
      <c r="G1131" s="14">
        <f t="shared" si="10"/>
        <v>0</v>
      </c>
      <c r="H1131" s="23" t="s">
        <v>9832</v>
      </c>
      <c r="I1131" s="5" t="s">
        <v>9833</v>
      </c>
      <c r="J1131" s="5" t="s">
        <v>9834</v>
      </c>
    </row>
    <row r="1132">
      <c r="A1132" s="5" t="s">
        <v>8954</v>
      </c>
      <c r="B1132" s="6">
        <v>2015.0</v>
      </c>
      <c r="C1132" s="6">
        <v>450.0</v>
      </c>
      <c r="D1132" s="14">
        <v>0.6</v>
      </c>
      <c r="E1132" s="5">
        <v>1.0</v>
      </c>
      <c r="F1132" s="10" t="s">
        <v>2265</v>
      </c>
      <c r="G1132" s="14">
        <f t="shared" si="10"/>
        <v>0</v>
      </c>
      <c r="H1132" s="23" t="s">
        <v>9835</v>
      </c>
      <c r="I1132" s="5" t="s">
        <v>9836</v>
      </c>
      <c r="J1132" s="5" t="s">
        <v>9837</v>
      </c>
    </row>
    <row r="1133">
      <c r="A1133" s="5" t="s">
        <v>8684</v>
      </c>
      <c r="B1133" s="5">
        <v>2015.0</v>
      </c>
      <c r="C1133" s="5">
        <v>468.0</v>
      </c>
      <c r="D1133" s="11">
        <v>0.5</v>
      </c>
      <c r="E1133" s="5">
        <v>1.0</v>
      </c>
      <c r="F1133" s="10" t="s">
        <v>9801</v>
      </c>
      <c r="G1133" s="14">
        <f t="shared" si="10"/>
        <v>0</v>
      </c>
      <c r="H1133" s="23" t="s">
        <v>9838</v>
      </c>
      <c r="I1133" s="5" t="s">
        <v>9839</v>
      </c>
      <c r="J1133" s="5" t="s">
        <v>9840</v>
      </c>
    </row>
    <row r="1134">
      <c r="A1134" s="5" t="s">
        <v>8508</v>
      </c>
      <c r="B1134" s="6">
        <v>2015.0</v>
      </c>
      <c r="C1134" s="6">
        <v>493.0</v>
      </c>
      <c r="D1134" s="14">
        <v>0.75</v>
      </c>
      <c r="E1134" s="5">
        <v>1.0</v>
      </c>
      <c r="F1134" s="10" t="s">
        <v>3669</v>
      </c>
      <c r="G1134" s="14">
        <f t="shared" si="10"/>
        <v>0</v>
      </c>
      <c r="H1134" s="23" t="s">
        <v>9841</v>
      </c>
      <c r="I1134" s="5" t="s">
        <v>9842</v>
      </c>
      <c r="J1134" s="5" t="s">
        <v>9843</v>
      </c>
    </row>
    <row r="1135">
      <c r="A1135" s="5" t="s">
        <v>9844</v>
      </c>
      <c r="B1135" s="6">
        <v>2015.0</v>
      </c>
      <c r="C1135" s="6">
        <v>616.0</v>
      </c>
      <c r="D1135" s="14">
        <v>7.99</v>
      </c>
      <c r="E1135" s="5">
        <v>1.0</v>
      </c>
      <c r="F1135" s="10" t="s">
        <v>3669</v>
      </c>
      <c r="G1135" s="14">
        <f t="shared" si="10"/>
        <v>0</v>
      </c>
      <c r="H1135" s="23" t="s">
        <v>9845</v>
      </c>
      <c r="I1135" s="5" t="s">
        <v>9846</v>
      </c>
      <c r="J1135" s="5" t="s">
        <v>9847</v>
      </c>
    </row>
    <row r="1136">
      <c r="A1136" s="5" t="s">
        <v>8778</v>
      </c>
      <c r="B1136" s="6">
        <v>2015.0</v>
      </c>
      <c r="C1136" s="6">
        <v>625.0</v>
      </c>
      <c r="D1136" s="14">
        <v>0.5</v>
      </c>
      <c r="E1136" s="5">
        <v>1.0</v>
      </c>
      <c r="F1136" s="10" t="s">
        <v>2265</v>
      </c>
      <c r="G1136" s="14">
        <f t="shared" si="10"/>
        <v>0</v>
      </c>
      <c r="H1136" s="23" t="s">
        <v>9848</v>
      </c>
      <c r="I1136" s="5" t="s">
        <v>9849</v>
      </c>
      <c r="J1136" s="5" t="s">
        <v>9850</v>
      </c>
    </row>
    <row r="1137">
      <c r="A1137" s="5" t="s">
        <v>8996</v>
      </c>
      <c r="B1137" s="5">
        <v>2015.0</v>
      </c>
      <c r="C1137" s="5">
        <v>647.0</v>
      </c>
      <c r="D1137" s="11">
        <v>0.6</v>
      </c>
      <c r="E1137" s="5">
        <v>1.0</v>
      </c>
      <c r="F1137" s="10" t="s">
        <v>9801</v>
      </c>
      <c r="G1137" s="14">
        <f t="shared" si="10"/>
        <v>0</v>
      </c>
      <c r="H1137" s="23" t="s">
        <v>9851</v>
      </c>
      <c r="I1137" s="5" t="s">
        <v>9852</v>
      </c>
      <c r="J1137" s="5" t="s">
        <v>9853</v>
      </c>
    </row>
    <row r="1138">
      <c r="A1138" s="5" t="s">
        <v>9476</v>
      </c>
      <c r="B1138" s="6">
        <v>2015.0</v>
      </c>
      <c r="C1138" s="6">
        <v>665.0</v>
      </c>
      <c r="D1138" s="14">
        <v>0.5</v>
      </c>
      <c r="E1138" s="5">
        <v>1.0</v>
      </c>
      <c r="F1138" s="10" t="s">
        <v>2265</v>
      </c>
      <c r="G1138" s="14">
        <f t="shared" si="10"/>
        <v>0</v>
      </c>
      <c r="H1138" s="23" t="s">
        <v>9854</v>
      </c>
      <c r="I1138" s="5" t="s">
        <v>9855</v>
      </c>
      <c r="J1138" s="5" t="s">
        <v>9856</v>
      </c>
    </row>
    <row r="1139">
      <c r="A1139" s="5" t="s">
        <v>9857</v>
      </c>
      <c r="B1139" s="6">
        <v>2015.0</v>
      </c>
      <c r="C1139" s="5" t="s">
        <v>9858</v>
      </c>
      <c r="D1139" s="14">
        <v>6.5</v>
      </c>
      <c r="E1139" s="15"/>
      <c r="F1139" s="15"/>
      <c r="G1139" s="14">
        <f t="shared" si="10"/>
        <v>6.5</v>
      </c>
      <c r="H1139" s="23" t="s">
        <v>9859</v>
      </c>
      <c r="I1139" s="5" t="s">
        <v>9860</v>
      </c>
      <c r="J1139" s="5" t="s">
        <v>9861</v>
      </c>
    </row>
    <row r="1140">
      <c r="A1140" s="5" t="s">
        <v>9699</v>
      </c>
      <c r="B1140" s="5">
        <v>2016.0</v>
      </c>
      <c r="C1140" s="5">
        <v>12.0</v>
      </c>
      <c r="D1140" s="11">
        <v>0.6</v>
      </c>
      <c r="E1140" s="5">
        <v>1.0</v>
      </c>
      <c r="F1140" s="10" t="s">
        <v>3827</v>
      </c>
      <c r="G1140" s="14">
        <f t="shared" si="10"/>
        <v>0</v>
      </c>
      <c r="H1140" s="23" t="s">
        <v>9862</v>
      </c>
      <c r="I1140" s="5" t="s">
        <v>9863</v>
      </c>
      <c r="J1140" s="5" t="s">
        <v>9864</v>
      </c>
    </row>
    <row r="1141">
      <c r="A1141" s="5" t="s">
        <v>9000</v>
      </c>
      <c r="B1141" s="6">
        <v>2016.0</v>
      </c>
      <c r="C1141" s="6">
        <v>32.0</v>
      </c>
      <c r="D1141" s="14">
        <v>0.5</v>
      </c>
      <c r="E1141" s="5">
        <v>1.0</v>
      </c>
      <c r="F1141" s="10" t="s">
        <v>2265</v>
      </c>
      <c r="G1141" s="14">
        <f t="shared" si="10"/>
        <v>0</v>
      </c>
      <c r="H1141" s="23" t="s">
        <v>9865</v>
      </c>
      <c r="I1141" s="5" t="s">
        <v>9866</v>
      </c>
      <c r="J1141" s="5" t="s">
        <v>9867</v>
      </c>
    </row>
    <row r="1142">
      <c r="A1142" s="5" t="s">
        <v>9626</v>
      </c>
      <c r="B1142" s="6">
        <v>2016.0</v>
      </c>
      <c r="C1142" s="6">
        <v>100.0</v>
      </c>
      <c r="D1142" s="14">
        <v>0.7</v>
      </c>
      <c r="E1142" s="5">
        <v>1.0</v>
      </c>
      <c r="F1142" s="10" t="s">
        <v>3669</v>
      </c>
      <c r="G1142" s="14">
        <f t="shared" si="10"/>
        <v>0</v>
      </c>
      <c r="H1142" s="23" t="s">
        <v>9868</v>
      </c>
      <c r="I1142" s="5" t="s">
        <v>9869</v>
      </c>
      <c r="J1142" s="5" t="s">
        <v>9870</v>
      </c>
    </row>
    <row r="1143">
      <c r="A1143" s="5" t="s">
        <v>8996</v>
      </c>
      <c r="B1143" s="5">
        <v>2016.0</v>
      </c>
      <c r="C1143" s="5">
        <v>134.0</v>
      </c>
      <c r="D1143" s="11">
        <v>0.6</v>
      </c>
      <c r="E1143" s="5">
        <v>1.0</v>
      </c>
      <c r="F1143" s="10" t="s">
        <v>3827</v>
      </c>
      <c r="G1143" s="14">
        <f t="shared" si="10"/>
        <v>0</v>
      </c>
      <c r="H1143" s="23" t="s">
        <v>9871</v>
      </c>
      <c r="I1143" s="5" t="s">
        <v>9872</v>
      </c>
      <c r="J1143" s="5" t="s">
        <v>9873</v>
      </c>
    </row>
    <row r="1144">
      <c r="A1144" s="5" t="s">
        <v>8684</v>
      </c>
      <c r="B1144" s="5">
        <v>2016.0</v>
      </c>
      <c r="C1144" s="5">
        <v>142.0</v>
      </c>
      <c r="D1144" s="11">
        <v>0.5</v>
      </c>
      <c r="E1144" s="5">
        <v>1.0</v>
      </c>
      <c r="F1144" s="10" t="s">
        <v>9801</v>
      </c>
      <c r="G1144" s="14">
        <f t="shared" si="10"/>
        <v>0</v>
      </c>
      <c r="H1144" s="23" t="s">
        <v>9874</v>
      </c>
      <c r="I1144" s="5" t="s">
        <v>9875</v>
      </c>
      <c r="J1144" s="5" t="s">
        <v>9876</v>
      </c>
    </row>
    <row r="1145">
      <c r="A1145" s="5" t="s">
        <v>9667</v>
      </c>
      <c r="B1145" s="6">
        <v>2016.0</v>
      </c>
      <c r="C1145" s="6">
        <v>175.0</v>
      </c>
      <c r="D1145" s="14">
        <v>0.6</v>
      </c>
      <c r="E1145" s="5">
        <v>1.0</v>
      </c>
      <c r="F1145" s="10" t="s">
        <v>3669</v>
      </c>
      <c r="G1145" s="14">
        <f t="shared" si="10"/>
        <v>0</v>
      </c>
      <c r="H1145" s="23" t="s">
        <v>9877</v>
      </c>
      <c r="I1145" s="5" t="s">
        <v>9878</v>
      </c>
      <c r="J1145" s="5" t="s">
        <v>9879</v>
      </c>
    </row>
    <row r="1146">
      <c r="A1146" s="5" t="s">
        <v>8866</v>
      </c>
      <c r="B1146" s="6">
        <v>2016.0</v>
      </c>
      <c r="C1146" s="6">
        <v>204.0</v>
      </c>
      <c r="D1146" s="14">
        <v>0.5</v>
      </c>
      <c r="E1146" s="5">
        <v>1.0</v>
      </c>
      <c r="F1146" s="10" t="s">
        <v>2265</v>
      </c>
      <c r="G1146" s="14">
        <f t="shared" si="10"/>
        <v>0</v>
      </c>
      <c r="H1146" s="23" t="s">
        <v>9880</v>
      </c>
      <c r="I1146" s="5" t="s">
        <v>9881</v>
      </c>
      <c r="J1146" s="5" t="s">
        <v>9882</v>
      </c>
    </row>
    <row r="1147">
      <c r="A1147" s="5" t="s">
        <v>9704</v>
      </c>
      <c r="B1147" s="6">
        <v>2016.0</v>
      </c>
      <c r="C1147" s="6">
        <v>223.0</v>
      </c>
      <c r="D1147" s="14">
        <v>0.99</v>
      </c>
      <c r="E1147" s="5">
        <v>1.0</v>
      </c>
      <c r="F1147" s="10" t="s">
        <v>2265</v>
      </c>
      <c r="G1147" s="14">
        <f t="shared" si="10"/>
        <v>0</v>
      </c>
      <c r="H1147" s="23" t="s">
        <v>9883</v>
      </c>
      <c r="I1147" s="5" t="s">
        <v>9884</v>
      </c>
      <c r="J1147" s="5" t="s">
        <v>9885</v>
      </c>
    </row>
    <row r="1148">
      <c r="A1148" s="5" t="s">
        <v>9520</v>
      </c>
      <c r="B1148" s="5">
        <v>2016.0</v>
      </c>
      <c r="C1148" s="5">
        <v>241.0</v>
      </c>
      <c r="D1148" s="11">
        <v>0.5</v>
      </c>
      <c r="E1148" s="5">
        <v>1.0</v>
      </c>
      <c r="F1148" s="10" t="s">
        <v>6230</v>
      </c>
      <c r="G1148" s="14">
        <f t="shared" si="10"/>
        <v>0</v>
      </c>
      <c r="H1148" s="23" t="s">
        <v>9886</v>
      </c>
      <c r="I1148" s="5" t="s">
        <v>9887</v>
      </c>
      <c r="J1148" s="5" t="s">
        <v>9888</v>
      </c>
    </row>
    <row r="1149">
      <c r="A1149" s="5" t="s">
        <v>9555</v>
      </c>
      <c r="B1149" s="6">
        <v>2016.0</v>
      </c>
      <c r="C1149" s="6">
        <v>259.0</v>
      </c>
      <c r="D1149" s="14">
        <v>0.6</v>
      </c>
      <c r="E1149" s="15"/>
      <c r="F1149" s="15"/>
      <c r="G1149" s="14">
        <f t="shared" si="10"/>
        <v>0.6</v>
      </c>
      <c r="H1149" s="23" t="s">
        <v>9889</v>
      </c>
      <c r="I1149" s="5" t="s">
        <v>9890</v>
      </c>
      <c r="J1149" s="5" t="s">
        <v>9891</v>
      </c>
    </row>
    <row r="1150">
      <c r="A1150" s="5" t="s">
        <v>8954</v>
      </c>
      <c r="B1150" s="6">
        <v>2016.0</v>
      </c>
      <c r="C1150" s="6">
        <v>268.0</v>
      </c>
      <c r="D1150" s="14">
        <v>0.5</v>
      </c>
      <c r="E1150" s="5">
        <v>1.0</v>
      </c>
      <c r="F1150" s="10" t="s">
        <v>2265</v>
      </c>
      <c r="G1150" s="14">
        <f t="shared" si="10"/>
        <v>0</v>
      </c>
      <c r="H1150" s="23" t="s">
        <v>9892</v>
      </c>
      <c r="I1150" s="5" t="s">
        <v>9893</v>
      </c>
      <c r="J1150" s="5" t="s">
        <v>9894</v>
      </c>
    </row>
    <row r="1151">
      <c r="A1151" s="5" t="s">
        <v>9481</v>
      </c>
      <c r="B1151" s="5">
        <v>2016.0</v>
      </c>
      <c r="C1151" s="5">
        <v>269.0</v>
      </c>
      <c r="D1151" s="11">
        <v>0.3</v>
      </c>
      <c r="E1151" s="5">
        <v>1.0</v>
      </c>
      <c r="F1151" s="10" t="s">
        <v>3827</v>
      </c>
      <c r="G1151" s="14">
        <f t="shared" si="10"/>
        <v>0</v>
      </c>
      <c r="H1151" s="23" t="s">
        <v>9895</v>
      </c>
      <c r="I1151" s="5" t="s">
        <v>9896</v>
      </c>
      <c r="J1151" s="5" t="s">
        <v>9897</v>
      </c>
    </row>
    <row r="1152">
      <c r="A1152" s="5" t="s">
        <v>9037</v>
      </c>
      <c r="B1152" s="6">
        <v>2016.0</v>
      </c>
      <c r="C1152" s="6">
        <v>283.0</v>
      </c>
      <c r="D1152" s="14">
        <v>0.4</v>
      </c>
      <c r="E1152" s="5">
        <v>1.0</v>
      </c>
      <c r="F1152" s="10" t="s">
        <v>2265</v>
      </c>
      <c r="G1152" s="14">
        <f t="shared" si="10"/>
        <v>0</v>
      </c>
      <c r="H1152" s="23" t="s">
        <v>9898</v>
      </c>
      <c r="I1152" s="5" t="s">
        <v>9899</v>
      </c>
      <c r="J1152" s="5" t="s">
        <v>9900</v>
      </c>
    </row>
    <row r="1153">
      <c r="A1153" s="5" t="s">
        <v>9411</v>
      </c>
      <c r="B1153" s="6">
        <v>2016.0</v>
      </c>
      <c r="C1153" s="6">
        <v>300.0</v>
      </c>
      <c r="D1153" s="14">
        <v>2.45</v>
      </c>
      <c r="E1153" s="5">
        <v>1.0</v>
      </c>
      <c r="F1153" s="10" t="s">
        <v>3827</v>
      </c>
      <c r="G1153" s="14">
        <f t="shared" si="10"/>
        <v>0</v>
      </c>
      <c r="H1153" s="23" t="s">
        <v>9901</v>
      </c>
      <c r="I1153" s="5" t="s">
        <v>9902</v>
      </c>
      <c r="J1153" s="5" t="s">
        <v>9903</v>
      </c>
    </row>
    <row r="1154">
      <c r="A1154" s="5" t="s">
        <v>9072</v>
      </c>
      <c r="B1154" s="6">
        <v>2016.0</v>
      </c>
      <c r="C1154" s="6">
        <v>310.0</v>
      </c>
      <c r="D1154" s="14">
        <v>0.6</v>
      </c>
      <c r="E1154" s="5">
        <v>1.0</v>
      </c>
      <c r="F1154" s="10" t="s">
        <v>3827</v>
      </c>
      <c r="G1154" s="14">
        <f t="shared" si="10"/>
        <v>0</v>
      </c>
      <c r="H1154" s="23" t="s">
        <v>9904</v>
      </c>
      <c r="I1154" s="5" t="s">
        <v>9905</v>
      </c>
      <c r="J1154" s="5" t="s">
        <v>9906</v>
      </c>
    </row>
    <row r="1155">
      <c r="A1155" s="5" t="s">
        <v>9779</v>
      </c>
      <c r="B1155" s="5">
        <v>2016.0</v>
      </c>
      <c r="C1155" s="5">
        <v>323.0</v>
      </c>
      <c r="D1155" s="11">
        <v>0.99</v>
      </c>
      <c r="E1155" s="5">
        <v>1.0</v>
      </c>
      <c r="F1155" s="5" t="s">
        <v>3827</v>
      </c>
      <c r="G1155" s="14">
        <f t="shared" si="10"/>
        <v>0</v>
      </c>
      <c r="H1155" s="23" t="s">
        <v>9907</v>
      </c>
      <c r="I1155" s="5" t="s">
        <v>9908</v>
      </c>
      <c r="J1155" s="5" t="s">
        <v>9909</v>
      </c>
    </row>
    <row r="1156">
      <c r="A1156" s="5" t="s">
        <v>9844</v>
      </c>
      <c r="B1156" s="6">
        <v>2016.0</v>
      </c>
      <c r="C1156" s="6">
        <v>350.0</v>
      </c>
      <c r="D1156" s="14">
        <v>1.99</v>
      </c>
      <c r="E1156" s="5">
        <v>1.0</v>
      </c>
      <c r="F1156" s="10" t="s">
        <v>3669</v>
      </c>
      <c r="G1156" s="14">
        <f t="shared" si="10"/>
        <v>0</v>
      </c>
      <c r="H1156" s="23" t="s">
        <v>9910</v>
      </c>
      <c r="I1156" s="5" t="s">
        <v>9911</v>
      </c>
      <c r="J1156" s="5" t="s">
        <v>9912</v>
      </c>
    </row>
    <row r="1157">
      <c r="A1157" s="5" t="s">
        <v>8950</v>
      </c>
      <c r="B1157" s="6">
        <v>2016.0</v>
      </c>
      <c r="C1157" s="6">
        <v>351.0</v>
      </c>
      <c r="D1157" s="14">
        <v>0.5</v>
      </c>
      <c r="E1157" s="5">
        <v>1.0</v>
      </c>
      <c r="F1157" s="10" t="s">
        <v>2265</v>
      </c>
      <c r="G1157" s="14">
        <f t="shared" si="10"/>
        <v>0</v>
      </c>
      <c r="H1157" s="23" t="s">
        <v>9913</v>
      </c>
      <c r="I1157" s="5" t="s">
        <v>9914</v>
      </c>
      <c r="J1157" s="5" t="s">
        <v>9915</v>
      </c>
    </row>
    <row r="1158">
      <c r="A1158" s="5" t="s">
        <v>9325</v>
      </c>
      <c r="B1158" s="6">
        <v>2016.0</v>
      </c>
      <c r="C1158" s="6">
        <v>426.0</v>
      </c>
      <c r="D1158" s="14">
        <v>0.6</v>
      </c>
      <c r="E1158" s="5">
        <v>1.0</v>
      </c>
      <c r="F1158" s="10" t="s">
        <v>3669</v>
      </c>
      <c r="G1158" s="14">
        <f t="shared" si="10"/>
        <v>0</v>
      </c>
      <c r="H1158" s="23" t="s">
        <v>9916</v>
      </c>
      <c r="I1158" s="5" t="s">
        <v>9917</v>
      </c>
      <c r="J1158" s="5" t="s">
        <v>9918</v>
      </c>
    </row>
    <row r="1159">
      <c r="A1159" s="5" t="s">
        <v>9857</v>
      </c>
      <c r="B1159" s="6">
        <v>2016.0</v>
      </c>
      <c r="C1159" s="6">
        <v>439.0</v>
      </c>
      <c r="D1159" s="14">
        <v>1.5</v>
      </c>
      <c r="E1159" s="15"/>
      <c r="F1159" s="15"/>
      <c r="G1159" s="14">
        <f t="shared" si="10"/>
        <v>1.5</v>
      </c>
      <c r="H1159" s="23" t="s">
        <v>9919</v>
      </c>
      <c r="I1159" s="5" t="s">
        <v>9920</v>
      </c>
      <c r="J1159" s="5" t="s">
        <v>9921</v>
      </c>
    </row>
    <row r="1160">
      <c r="A1160" s="5" t="s">
        <v>8508</v>
      </c>
      <c r="B1160" s="6">
        <v>2016.0</v>
      </c>
      <c r="C1160" s="6">
        <v>566.0</v>
      </c>
      <c r="D1160" s="14">
        <v>0.8</v>
      </c>
      <c r="E1160" s="5">
        <v>1.0</v>
      </c>
      <c r="F1160" s="10" t="s">
        <v>3652</v>
      </c>
      <c r="G1160" s="14">
        <f t="shared" si="10"/>
        <v>0</v>
      </c>
      <c r="H1160" s="23" t="s">
        <v>9922</v>
      </c>
      <c r="I1160" s="5" t="s">
        <v>9923</v>
      </c>
      <c r="J1160" s="5" t="s">
        <v>9924</v>
      </c>
    </row>
    <row r="1161">
      <c r="A1161" s="5" t="s">
        <v>8245</v>
      </c>
      <c r="B1161" s="6">
        <v>2016.0</v>
      </c>
      <c r="C1161" s="6">
        <v>567.0</v>
      </c>
      <c r="D1161" s="14">
        <v>0.1</v>
      </c>
      <c r="E1161" s="5">
        <v>1.0</v>
      </c>
      <c r="F1161" s="10" t="s">
        <v>2265</v>
      </c>
      <c r="G1161" s="14">
        <f t="shared" si="10"/>
        <v>0</v>
      </c>
      <c r="H1161" s="23" t="s">
        <v>9925</v>
      </c>
      <c r="I1161" s="5" t="s">
        <v>9926</v>
      </c>
      <c r="J1161" s="5" t="s">
        <v>9927</v>
      </c>
    </row>
    <row r="1162">
      <c r="A1162" s="5" t="s">
        <v>9476</v>
      </c>
      <c r="B1162" s="6">
        <v>2016.0</v>
      </c>
      <c r="C1162" s="6">
        <v>637.0</v>
      </c>
      <c r="D1162" s="14">
        <v>0.75</v>
      </c>
      <c r="E1162" s="5">
        <v>1.0</v>
      </c>
      <c r="F1162" s="9" t="s">
        <v>1650</v>
      </c>
      <c r="G1162" s="14">
        <f t="shared" si="10"/>
        <v>0</v>
      </c>
      <c r="H1162" s="23" t="s">
        <v>9928</v>
      </c>
      <c r="I1162" s="5" t="s">
        <v>9929</v>
      </c>
      <c r="J1162" s="5" t="s">
        <v>9930</v>
      </c>
    </row>
    <row r="1163">
      <c r="A1163" s="5" t="s">
        <v>9844</v>
      </c>
      <c r="B1163" s="6">
        <v>2017.0</v>
      </c>
      <c r="C1163" s="6">
        <v>1.0</v>
      </c>
      <c r="D1163" s="14">
        <v>1.25</v>
      </c>
      <c r="E1163" s="5">
        <v>1.0</v>
      </c>
      <c r="F1163" s="10" t="s">
        <v>3827</v>
      </c>
      <c r="G1163" s="14">
        <f t="shared" si="10"/>
        <v>0</v>
      </c>
      <c r="H1163" s="23" t="s">
        <v>9931</v>
      </c>
      <c r="I1163" s="5" t="s">
        <v>9932</v>
      </c>
      <c r="J1163" s="5" t="s">
        <v>9933</v>
      </c>
    </row>
    <row r="1164">
      <c r="A1164" s="5" t="s">
        <v>9072</v>
      </c>
      <c r="B1164" s="6">
        <v>2017.0</v>
      </c>
      <c r="C1164" s="6">
        <v>19.0</v>
      </c>
      <c r="D1164" s="14">
        <v>0.64</v>
      </c>
      <c r="E1164" s="5">
        <v>1.0</v>
      </c>
      <c r="F1164" s="10" t="s">
        <v>2265</v>
      </c>
      <c r="G1164" s="14">
        <f t="shared" si="10"/>
        <v>0</v>
      </c>
      <c r="H1164" s="23" t="s">
        <v>9934</v>
      </c>
      <c r="I1164" s="5" t="s">
        <v>9935</v>
      </c>
      <c r="J1164" s="5" t="s">
        <v>9936</v>
      </c>
    </row>
    <row r="1165">
      <c r="A1165" s="5" t="s">
        <v>9481</v>
      </c>
      <c r="B1165" s="5">
        <v>2017.0</v>
      </c>
      <c r="C1165" s="5">
        <v>25.0</v>
      </c>
      <c r="D1165" s="11">
        <v>1.0</v>
      </c>
      <c r="E1165" s="5">
        <v>1.0</v>
      </c>
      <c r="F1165" s="10" t="s">
        <v>9801</v>
      </c>
      <c r="G1165" s="14">
        <f t="shared" si="10"/>
        <v>0</v>
      </c>
      <c r="H1165" s="23" t="s">
        <v>9937</v>
      </c>
      <c r="I1165" s="5" t="s">
        <v>9938</v>
      </c>
      <c r="J1165" s="5" t="s">
        <v>9939</v>
      </c>
    </row>
    <row r="1166">
      <c r="A1166" s="5" t="s">
        <v>9626</v>
      </c>
      <c r="B1166" s="6">
        <v>2017.0</v>
      </c>
      <c r="C1166" s="6">
        <v>34.0</v>
      </c>
      <c r="D1166" s="14">
        <v>1.27</v>
      </c>
      <c r="E1166" s="5">
        <v>1.0</v>
      </c>
      <c r="F1166" s="10" t="s">
        <v>3827</v>
      </c>
      <c r="G1166" s="14">
        <f t="shared" si="10"/>
        <v>0</v>
      </c>
      <c r="H1166" s="23" t="s">
        <v>9940</v>
      </c>
      <c r="I1166" s="5" t="s">
        <v>9941</v>
      </c>
      <c r="J1166" s="5" t="s">
        <v>9942</v>
      </c>
    </row>
    <row r="1167">
      <c r="A1167" s="5" t="s">
        <v>9476</v>
      </c>
      <c r="B1167" s="6">
        <v>2017.0</v>
      </c>
      <c r="C1167" s="6">
        <v>38.0</v>
      </c>
      <c r="D1167" s="14">
        <v>1.0</v>
      </c>
      <c r="E1167" s="5">
        <v>1.0</v>
      </c>
      <c r="F1167" s="10" t="s">
        <v>2265</v>
      </c>
      <c r="G1167" s="14">
        <f t="shared" si="10"/>
        <v>0</v>
      </c>
      <c r="H1167" s="23" t="s">
        <v>9943</v>
      </c>
      <c r="I1167" s="5" t="s">
        <v>9944</v>
      </c>
      <c r="J1167" s="5" t="s">
        <v>9945</v>
      </c>
    </row>
    <row r="1168">
      <c r="A1168" s="5" t="s">
        <v>9555</v>
      </c>
      <c r="B1168" s="6">
        <v>2017.0</v>
      </c>
      <c r="C1168" s="6">
        <v>44.0</v>
      </c>
      <c r="D1168" s="14">
        <v>0.99</v>
      </c>
      <c r="E1168" s="15"/>
      <c r="F1168" s="15"/>
      <c r="G1168" s="14">
        <f t="shared" si="10"/>
        <v>0.99</v>
      </c>
      <c r="H1168" s="23" t="s">
        <v>9946</v>
      </c>
      <c r="I1168" s="5" t="s">
        <v>9947</v>
      </c>
      <c r="J1168" s="5" t="s">
        <v>9948</v>
      </c>
    </row>
    <row r="1169">
      <c r="A1169" s="5" t="s">
        <v>9857</v>
      </c>
      <c r="B1169" s="6">
        <v>2017.0</v>
      </c>
      <c r="C1169" s="6">
        <v>119.0</v>
      </c>
      <c r="D1169" s="14">
        <v>1.25</v>
      </c>
      <c r="E1169" s="15"/>
      <c r="F1169" s="15"/>
      <c r="G1169" s="14">
        <f t="shared" si="10"/>
        <v>1.25</v>
      </c>
      <c r="H1169" s="23" t="s">
        <v>9949</v>
      </c>
      <c r="I1169" s="5" t="s">
        <v>9950</v>
      </c>
      <c r="J1169" s="5" t="s">
        <v>9951</v>
      </c>
    </row>
    <row r="1170">
      <c r="A1170" s="5" t="s">
        <v>8950</v>
      </c>
      <c r="B1170" s="6">
        <v>2017.0</v>
      </c>
      <c r="C1170" s="6">
        <v>134.0</v>
      </c>
      <c r="D1170" s="14">
        <v>1.0</v>
      </c>
      <c r="E1170" s="5">
        <v>1.0</v>
      </c>
      <c r="F1170" s="10" t="s">
        <v>2265</v>
      </c>
      <c r="G1170" s="14">
        <f t="shared" si="10"/>
        <v>0</v>
      </c>
      <c r="H1170" s="23" t="s">
        <v>9952</v>
      </c>
      <c r="I1170" s="5" t="s">
        <v>9953</v>
      </c>
      <c r="J1170" s="5" t="s">
        <v>9954</v>
      </c>
    </row>
    <row r="1171">
      <c r="A1171" s="5" t="s">
        <v>9779</v>
      </c>
      <c r="B1171" s="5">
        <v>2017.0</v>
      </c>
      <c r="C1171" s="5">
        <v>155.0</v>
      </c>
      <c r="D1171" s="11">
        <v>1.12</v>
      </c>
      <c r="E1171" s="5">
        <v>1.0</v>
      </c>
      <c r="F1171" s="5" t="s">
        <v>3827</v>
      </c>
      <c r="G1171" s="14">
        <f t="shared" si="10"/>
        <v>0</v>
      </c>
      <c r="H1171" s="23" t="s">
        <v>9955</v>
      </c>
      <c r="I1171" s="5" t="s">
        <v>9956</v>
      </c>
      <c r="J1171" s="5" t="s">
        <v>9957</v>
      </c>
    </row>
    <row r="1172">
      <c r="A1172" s="5" t="s">
        <v>9037</v>
      </c>
      <c r="B1172" s="6">
        <v>2017.0</v>
      </c>
      <c r="C1172" s="6">
        <v>243.0</v>
      </c>
      <c r="D1172" s="14">
        <v>0.75</v>
      </c>
      <c r="E1172" s="5">
        <v>1.0</v>
      </c>
      <c r="F1172" s="10" t="s">
        <v>2265</v>
      </c>
      <c r="G1172" s="14">
        <f t="shared" si="10"/>
        <v>0</v>
      </c>
      <c r="H1172" s="23" t="s">
        <v>9958</v>
      </c>
      <c r="I1172" s="5" t="s">
        <v>9959</v>
      </c>
      <c r="J1172" s="5" t="s">
        <v>9960</v>
      </c>
    </row>
    <row r="1173">
      <c r="A1173" s="5" t="s">
        <v>9520</v>
      </c>
      <c r="B1173" s="5">
        <v>2017.0</v>
      </c>
      <c r="C1173" s="5">
        <v>244.0</v>
      </c>
      <c r="D1173" s="11">
        <v>0.75</v>
      </c>
      <c r="E1173" s="5">
        <v>1.0</v>
      </c>
      <c r="F1173" s="5" t="s">
        <v>3827</v>
      </c>
      <c r="G1173" s="14">
        <f t="shared" si="10"/>
        <v>0</v>
      </c>
      <c r="H1173" s="23" t="s">
        <v>9961</v>
      </c>
      <c r="I1173" s="5" t="s">
        <v>9962</v>
      </c>
      <c r="J1173" s="5" t="s">
        <v>9963</v>
      </c>
    </row>
    <row r="1174">
      <c r="A1174" s="5" t="s">
        <v>9964</v>
      </c>
      <c r="B1174" s="6">
        <v>2017.0</v>
      </c>
      <c r="C1174" s="6">
        <v>287.0</v>
      </c>
      <c r="D1174" s="14">
        <v>25.1</v>
      </c>
      <c r="E1174" s="15"/>
      <c r="F1174" s="15"/>
      <c r="G1174" s="14">
        <f t="shared" si="10"/>
        <v>25.1</v>
      </c>
      <c r="H1174" s="23" t="s">
        <v>9965</v>
      </c>
      <c r="I1174" s="5" t="s">
        <v>9966</v>
      </c>
      <c r="J1174" s="5" t="s">
        <v>9967</v>
      </c>
    </row>
    <row r="1175">
      <c r="A1175" s="5" t="s">
        <v>9325</v>
      </c>
      <c r="B1175" s="6">
        <v>2017.0</v>
      </c>
      <c r="C1175" s="6">
        <v>288.0</v>
      </c>
      <c r="D1175" s="14">
        <v>0.6</v>
      </c>
      <c r="E1175" s="5">
        <v>1.0</v>
      </c>
      <c r="F1175" s="10" t="s">
        <v>3827</v>
      </c>
      <c r="G1175" s="14">
        <f t="shared" si="10"/>
        <v>0</v>
      </c>
      <c r="H1175" s="23" t="s">
        <v>9968</v>
      </c>
      <c r="I1175" s="5" t="s">
        <v>9969</v>
      </c>
      <c r="J1175" s="5" t="s">
        <v>9970</v>
      </c>
    </row>
    <row r="1176">
      <c r="A1176" s="5" t="s">
        <v>8245</v>
      </c>
      <c r="B1176" s="6">
        <v>2017.0</v>
      </c>
      <c r="C1176" s="6">
        <v>315.0</v>
      </c>
      <c r="D1176" s="14">
        <v>0.75</v>
      </c>
      <c r="E1176" s="5">
        <v>1.0</v>
      </c>
      <c r="F1176" s="10" t="s">
        <v>2265</v>
      </c>
      <c r="G1176" s="14">
        <f t="shared" si="10"/>
        <v>0</v>
      </c>
      <c r="H1176" s="23" t="s">
        <v>9971</v>
      </c>
      <c r="I1176" s="5" t="s">
        <v>9972</v>
      </c>
      <c r="J1176" s="5" t="s">
        <v>9973</v>
      </c>
    </row>
    <row r="1177">
      <c r="A1177" s="5" t="s">
        <v>8996</v>
      </c>
      <c r="B1177" s="5">
        <v>2017.0</v>
      </c>
      <c r="C1177" s="5">
        <v>373.0</v>
      </c>
      <c r="D1177" s="11">
        <v>0.4</v>
      </c>
      <c r="E1177" s="5">
        <v>1.0</v>
      </c>
      <c r="F1177" s="10" t="s">
        <v>9801</v>
      </c>
      <c r="G1177" s="14">
        <f t="shared" si="10"/>
        <v>0</v>
      </c>
      <c r="H1177" s="23" t="s">
        <v>9974</v>
      </c>
      <c r="I1177" s="5" t="s">
        <v>9975</v>
      </c>
      <c r="J1177" s="5" t="s">
        <v>9976</v>
      </c>
    </row>
    <row r="1178">
      <c r="A1178" s="5" t="s">
        <v>9699</v>
      </c>
      <c r="B1178" s="5">
        <v>2017.0</v>
      </c>
      <c r="C1178" s="5">
        <v>400.0</v>
      </c>
      <c r="D1178" s="11">
        <v>0.6</v>
      </c>
      <c r="E1178" s="5">
        <v>1.0</v>
      </c>
      <c r="F1178" s="10" t="s">
        <v>9801</v>
      </c>
      <c r="G1178" s="14">
        <f t="shared" si="10"/>
        <v>0</v>
      </c>
      <c r="H1178" s="23" t="s">
        <v>9977</v>
      </c>
      <c r="I1178" s="5" t="s">
        <v>9978</v>
      </c>
      <c r="J1178" s="5" t="s">
        <v>9979</v>
      </c>
    </row>
    <row r="1179">
      <c r="A1179" s="5" t="s">
        <v>8684</v>
      </c>
      <c r="B1179" s="5">
        <v>2017.0</v>
      </c>
      <c r="C1179" s="5">
        <v>465.0</v>
      </c>
      <c r="D1179" s="11">
        <v>1.0</v>
      </c>
      <c r="E1179" s="5">
        <v>1.0</v>
      </c>
      <c r="F1179" s="10" t="s">
        <v>9801</v>
      </c>
      <c r="G1179" s="14">
        <f t="shared" si="10"/>
        <v>0</v>
      </c>
      <c r="H1179" s="23" t="s">
        <v>9980</v>
      </c>
      <c r="I1179" s="5" t="s">
        <v>9981</v>
      </c>
      <c r="J1179" s="5" t="s">
        <v>9982</v>
      </c>
    </row>
    <row r="1180">
      <c r="A1180" s="5" t="s">
        <v>9704</v>
      </c>
      <c r="B1180" s="6">
        <v>2017.0</v>
      </c>
      <c r="C1180" s="6">
        <v>518.0</v>
      </c>
      <c r="D1180" s="14">
        <v>1.0</v>
      </c>
      <c r="E1180" s="5">
        <v>1.0</v>
      </c>
      <c r="F1180" s="10" t="s">
        <v>3669</v>
      </c>
      <c r="G1180" s="14">
        <f t="shared" si="10"/>
        <v>0</v>
      </c>
      <c r="H1180" s="23" t="s">
        <v>9983</v>
      </c>
      <c r="I1180" s="5" t="s">
        <v>9984</v>
      </c>
      <c r="J1180" s="5" t="s">
        <v>9985</v>
      </c>
    </row>
    <row r="1181">
      <c r="A1181" s="5" t="s">
        <v>9000</v>
      </c>
      <c r="B1181" s="6">
        <v>2017.0</v>
      </c>
      <c r="C1181" s="6">
        <v>560.0</v>
      </c>
      <c r="D1181" s="14">
        <v>1.0</v>
      </c>
      <c r="E1181" s="5">
        <v>1.0</v>
      </c>
      <c r="F1181" s="10" t="s">
        <v>2265</v>
      </c>
      <c r="G1181" s="14">
        <f t="shared" si="10"/>
        <v>0</v>
      </c>
      <c r="H1181" s="23" t="s">
        <v>9986</v>
      </c>
      <c r="I1181" s="5" t="s">
        <v>9987</v>
      </c>
      <c r="J1181" s="5" t="s">
        <v>9988</v>
      </c>
    </row>
    <row r="1182">
      <c r="A1182" s="5" t="s">
        <v>8954</v>
      </c>
      <c r="B1182" s="6">
        <v>2017.0</v>
      </c>
      <c r="C1182" s="6">
        <v>641.0</v>
      </c>
      <c r="D1182" s="14">
        <v>0.43</v>
      </c>
      <c r="E1182" s="5">
        <v>1.0</v>
      </c>
      <c r="F1182" s="10" t="s">
        <v>2265</v>
      </c>
      <c r="G1182" s="14">
        <f t="shared" si="10"/>
        <v>0</v>
      </c>
      <c r="H1182" s="23" t="s">
        <v>9989</v>
      </c>
      <c r="I1182" s="5" t="s">
        <v>9990</v>
      </c>
      <c r="J1182" s="5" t="s">
        <v>9991</v>
      </c>
    </row>
    <row r="1183">
      <c r="A1183" s="5" t="s">
        <v>9667</v>
      </c>
      <c r="B1183" s="6">
        <v>2017.0</v>
      </c>
      <c r="C1183" s="6">
        <v>649.0</v>
      </c>
      <c r="D1183" s="14">
        <v>0.88</v>
      </c>
      <c r="E1183" s="5">
        <v>1.0</v>
      </c>
      <c r="F1183" s="10" t="s">
        <v>2265</v>
      </c>
      <c r="G1183" s="14">
        <f t="shared" si="10"/>
        <v>0</v>
      </c>
      <c r="H1183" s="23" t="s">
        <v>9992</v>
      </c>
      <c r="I1183" s="5" t="s">
        <v>9993</v>
      </c>
      <c r="J1183" s="5" t="s">
        <v>9994</v>
      </c>
    </row>
    <row r="1184">
      <c r="A1184" s="5" t="s">
        <v>9411</v>
      </c>
      <c r="B1184" s="6">
        <v>2017.0</v>
      </c>
      <c r="C1184" s="6">
        <v>675.0</v>
      </c>
      <c r="D1184" s="14">
        <v>0.99</v>
      </c>
      <c r="E1184" s="5">
        <v>1.0</v>
      </c>
      <c r="F1184" s="10" t="s">
        <v>3669</v>
      </c>
      <c r="G1184" s="14">
        <f t="shared" si="10"/>
        <v>0</v>
      </c>
      <c r="H1184" s="23" t="s">
        <v>9995</v>
      </c>
      <c r="I1184" s="5" t="s">
        <v>9996</v>
      </c>
      <c r="J1184" s="5" t="s">
        <v>9997</v>
      </c>
    </row>
    <row r="1185">
      <c r="A1185" s="5" t="s">
        <v>9998</v>
      </c>
      <c r="B1185" s="6">
        <v>2017.0</v>
      </c>
      <c r="C1185" s="5" t="s">
        <v>9482</v>
      </c>
      <c r="D1185" s="14">
        <v>10.0</v>
      </c>
      <c r="E1185" s="5">
        <v>1.0</v>
      </c>
      <c r="F1185" s="10" t="s">
        <v>9999</v>
      </c>
      <c r="G1185" s="14">
        <f t="shared" si="10"/>
        <v>0</v>
      </c>
      <c r="H1185" s="5" t="s">
        <v>10000</v>
      </c>
      <c r="I1185" s="5" t="s">
        <v>10001</v>
      </c>
      <c r="J1185" s="5" t="s">
        <v>10002</v>
      </c>
    </row>
    <row r="1186">
      <c r="A1186" s="5" t="s">
        <v>9964</v>
      </c>
      <c r="B1186" s="6">
        <v>2018.0</v>
      </c>
      <c r="C1186" s="6">
        <v>1.0</v>
      </c>
      <c r="D1186" s="14">
        <v>0.97</v>
      </c>
      <c r="E1186" s="15"/>
      <c r="F1186" s="15"/>
      <c r="G1186" s="14">
        <f t="shared" si="10"/>
        <v>0.97</v>
      </c>
      <c r="H1186" s="23" t="s">
        <v>10003</v>
      </c>
      <c r="I1186" s="5" t="s">
        <v>10004</v>
      </c>
      <c r="J1186" s="5" t="s">
        <v>10005</v>
      </c>
    </row>
    <row r="1187">
      <c r="A1187" s="5" t="s">
        <v>9857</v>
      </c>
      <c r="B1187" s="6">
        <v>2018.0</v>
      </c>
      <c r="C1187" s="6">
        <v>10.0</v>
      </c>
      <c r="D1187" s="14">
        <v>0.99</v>
      </c>
      <c r="E1187" s="15"/>
      <c r="F1187" s="15"/>
      <c r="G1187" s="14">
        <f t="shared" si="10"/>
        <v>0.99</v>
      </c>
      <c r="H1187" s="23" t="s">
        <v>10006</v>
      </c>
      <c r="I1187" s="5" t="s">
        <v>10007</v>
      </c>
      <c r="J1187" s="5" t="s">
        <v>10008</v>
      </c>
    </row>
    <row r="1188">
      <c r="A1188" s="5" t="s">
        <v>9667</v>
      </c>
      <c r="B1188" s="6">
        <v>2018.0</v>
      </c>
      <c r="C1188" s="6">
        <v>25.0</v>
      </c>
      <c r="D1188" s="14">
        <v>0.65</v>
      </c>
      <c r="E1188" s="5">
        <v>1.0</v>
      </c>
      <c r="F1188" s="10" t="s">
        <v>2265</v>
      </c>
      <c r="G1188" s="14">
        <f t="shared" si="10"/>
        <v>0</v>
      </c>
      <c r="H1188" s="23" t="s">
        <v>10009</v>
      </c>
      <c r="I1188" s="5" t="s">
        <v>10010</v>
      </c>
      <c r="J1188" s="5" t="s">
        <v>10011</v>
      </c>
    </row>
    <row r="1189">
      <c r="A1189" s="5" t="s">
        <v>9998</v>
      </c>
      <c r="B1189" s="6">
        <v>2018.0</v>
      </c>
      <c r="C1189" s="6">
        <v>42.0</v>
      </c>
      <c r="D1189" s="14">
        <v>1.85</v>
      </c>
      <c r="E1189" s="5">
        <v>1.0</v>
      </c>
      <c r="F1189" s="10" t="s">
        <v>2853</v>
      </c>
      <c r="G1189" s="14">
        <f t="shared" si="10"/>
        <v>0</v>
      </c>
      <c r="H1189" s="23" t="s">
        <v>10012</v>
      </c>
      <c r="I1189" s="5" t="s">
        <v>10013</v>
      </c>
      <c r="J1189" s="5" t="s">
        <v>10014</v>
      </c>
    </row>
    <row r="1190">
      <c r="A1190" s="5" t="s">
        <v>9481</v>
      </c>
      <c r="B1190" s="5">
        <v>2018.0</v>
      </c>
      <c r="C1190" s="5">
        <v>100.0</v>
      </c>
      <c r="D1190" s="11">
        <v>1.1</v>
      </c>
      <c r="E1190" s="5">
        <v>1.0</v>
      </c>
      <c r="F1190" s="10" t="s">
        <v>3827</v>
      </c>
      <c r="G1190" s="14">
        <f t="shared" si="10"/>
        <v>0</v>
      </c>
      <c r="H1190" s="23" t="s">
        <v>10015</v>
      </c>
      <c r="I1190" s="5" t="s">
        <v>10016</v>
      </c>
      <c r="J1190" s="5" t="s">
        <v>10017</v>
      </c>
    </row>
    <row r="1191">
      <c r="A1191" s="5" t="s">
        <v>9699</v>
      </c>
      <c r="B1191" s="5">
        <v>2018.0</v>
      </c>
      <c r="C1191" s="5">
        <v>150.0</v>
      </c>
      <c r="D1191" s="11">
        <v>0.99</v>
      </c>
      <c r="E1191" s="5">
        <v>1.0</v>
      </c>
      <c r="F1191" s="10" t="s">
        <v>3827</v>
      </c>
      <c r="G1191" s="14">
        <f t="shared" si="10"/>
        <v>0</v>
      </c>
      <c r="H1191" s="23" t="s">
        <v>10018</v>
      </c>
      <c r="I1191" s="5" t="s">
        <v>10019</v>
      </c>
      <c r="J1191" s="5" t="s">
        <v>10020</v>
      </c>
    </row>
    <row r="1192">
      <c r="A1192" s="5" t="s">
        <v>9704</v>
      </c>
      <c r="B1192" s="6">
        <v>2018.0</v>
      </c>
      <c r="C1192" s="6">
        <v>170.0</v>
      </c>
      <c r="D1192" s="14">
        <v>1.0</v>
      </c>
      <c r="E1192" s="5">
        <v>1.0</v>
      </c>
      <c r="F1192" s="10" t="s">
        <v>2853</v>
      </c>
      <c r="G1192" s="14">
        <f t="shared" si="10"/>
        <v>0</v>
      </c>
      <c r="H1192" s="23" t="s">
        <v>10021</v>
      </c>
      <c r="I1192" s="5" t="s">
        <v>10022</v>
      </c>
      <c r="J1192" s="5" t="s">
        <v>10023</v>
      </c>
    </row>
    <row r="1193">
      <c r="A1193" s="5" t="s">
        <v>9476</v>
      </c>
      <c r="B1193" s="6">
        <v>2018.0</v>
      </c>
      <c r="C1193" s="6">
        <v>233.0</v>
      </c>
      <c r="D1193" s="14">
        <v>0.17</v>
      </c>
      <c r="E1193" s="5">
        <v>1.0</v>
      </c>
      <c r="F1193" s="10" t="s">
        <v>2853</v>
      </c>
      <c r="G1193" s="14">
        <f t="shared" si="10"/>
        <v>0</v>
      </c>
      <c r="H1193" s="23" t="s">
        <v>10024</v>
      </c>
      <c r="I1193" s="5" t="s">
        <v>10025</v>
      </c>
      <c r="J1193" s="5" t="s">
        <v>10026</v>
      </c>
    </row>
    <row r="1194">
      <c r="A1194" s="5" t="s">
        <v>8684</v>
      </c>
      <c r="B1194" s="5">
        <v>2018.0</v>
      </c>
      <c r="C1194" s="5">
        <v>236.0</v>
      </c>
      <c r="D1194" s="11">
        <v>0.78</v>
      </c>
      <c r="E1194" s="5">
        <v>1.0</v>
      </c>
      <c r="F1194" s="5" t="s">
        <v>3827</v>
      </c>
      <c r="G1194" s="14">
        <f t="shared" si="10"/>
        <v>0</v>
      </c>
      <c r="H1194" s="23" t="s">
        <v>10027</v>
      </c>
      <c r="I1194" s="5" t="s">
        <v>10028</v>
      </c>
      <c r="J1194" s="5" t="s">
        <v>10029</v>
      </c>
    </row>
    <row r="1195">
      <c r="A1195" s="5" t="s">
        <v>8954</v>
      </c>
      <c r="B1195" s="6">
        <v>2018.0</v>
      </c>
      <c r="C1195" s="6">
        <v>240.0</v>
      </c>
      <c r="D1195" s="14">
        <v>0.17</v>
      </c>
      <c r="E1195" s="5">
        <v>1.0</v>
      </c>
      <c r="F1195" s="10" t="s">
        <v>2265</v>
      </c>
      <c r="G1195" s="14">
        <f t="shared" si="10"/>
        <v>0</v>
      </c>
      <c r="H1195" s="23" t="s">
        <v>10030</v>
      </c>
      <c r="I1195" s="5" t="s">
        <v>10031</v>
      </c>
      <c r="J1195" s="5" t="s">
        <v>10032</v>
      </c>
    </row>
    <row r="1196">
      <c r="A1196" s="5" t="s">
        <v>9411</v>
      </c>
      <c r="B1196" s="6">
        <v>2018.0</v>
      </c>
      <c r="C1196" s="6">
        <v>250.0</v>
      </c>
      <c r="D1196" s="14">
        <v>0.5</v>
      </c>
      <c r="E1196" s="5">
        <v>1.0</v>
      </c>
      <c r="F1196" s="10" t="s">
        <v>2853</v>
      </c>
      <c r="G1196" s="14">
        <f t="shared" si="10"/>
        <v>0</v>
      </c>
      <c r="H1196" s="23" t="s">
        <v>10033</v>
      </c>
      <c r="I1196" s="5" t="s">
        <v>10034</v>
      </c>
      <c r="J1196" s="5" t="s">
        <v>10035</v>
      </c>
    </row>
    <row r="1197">
      <c r="A1197" s="5" t="s">
        <v>8950</v>
      </c>
      <c r="B1197" s="6">
        <v>2018.0</v>
      </c>
      <c r="C1197" s="6">
        <v>263.0</v>
      </c>
      <c r="D1197" s="14">
        <v>0.29</v>
      </c>
      <c r="E1197" s="5">
        <v>1.0</v>
      </c>
      <c r="F1197" s="10" t="s">
        <v>2265</v>
      </c>
      <c r="G1197" s="14">
        <f t="shared" si="10"/>
        <v>0</v>
      </c>
      <c r="H1197" s="23" t="s">
        <v>10036</v>
      </c>
      <c r="I1197" s="5" t="s">
        <v>10037</v>
      </c>
      <c r="J1197" s="5" t="s">
        <v>10038</v>
      </c>
    </row>
    <row r="1198">
      <c r="A1198" s="5" t="s">
        <v>9626</v>
      </c>
      <c r="B1198" s="6">
        <v>2018.0</v>
      </c>
      <c r="C1198" s="6">
        <v>351.0</v>
      </c>
      <c r="D1198" s="14">
        <v>1.25</v>
      </c>
      <c r="E1198" s="5">
        <v>1.0</v>
      </c>
      <c r="F1198" s="10" t="s">
        <v>3669</v>
      </c>
      <c r="G1198" s="14">
        <f t="shared" si="10"/>
        <v>0</v>
      </c>
      <c r="H1198" s="23" t="s">
        <v>10039</v>
      </c>
      <c r="I1198" s="5" t="s">
        <v>10040</v>
      </c>
      <c r="J1198" s="5" t="s">
        <v>10041</v>
      </c>
    </row>
    <row r="1199">
      <c r="A1199" s="5" t="s">
        <v>9325</v>
      </c>
      <c r="B1199" s="6">
        <v>2018.0</v>
      </c>
      <c r="C1199" s="6">
        <v>450.0</v>
      </c>
      <c r="D1199" s="14">
        <v>0.21</v>
      </c>
      <c r="E1199" s="5">
        <v>1.0</v>
      </c>
      <c r="F1199" s="10" t="s">
        <v>2265</v>
      </c>
      <c r="G1199" s="14">
        <f t="shared" si="10"/>
        <v>0</v>
      </c>
      <c r="H1199" s="23" t="s">
        <v>10042</v>
      </c>
      <c r="I1199" s="5" t="s">
        <v>10043</v>
      </c>
      <c r="J1199" s="5" t="s">
        <v>10044</v>
      </c>
    </row>
    <row r="1200">
      <c r="A1200" s="5" t="s">
        <v>9844</v>
      </c>
      <c r="B1200" s="6">
        <v>2018.0</v>
      </c>
      <c r="C1200" s="6">
        <v>500.0</v>
      </c>
      <c r="D1200" s="14">
        <v>1.25</v>
      </c>
      <c r="E1200" s="5">
        <v>1.0</v>
      </c>
      <c r="F1200" s="10" t="s">
        <v>3669</v>
      </c>
      <c r="G1200" s="14">
        <f t="shared" si="10"/>
        <v>0</v>
      </c>
      <c r="H1200" s="23" t="s">
        <v>10045</v>
      </c>
      <c r="I1200" s="5" t="s">
        <v>10046</v>
      </c>
      <c r="J1200" s="5" t="s">
        <v>10047</v>
      </c>
    </row>
    <row r="1201">
      <c r="A1201" s="5" t="s">
        <v>9000</v>
      </c>
      <c r="B1201" s="6">
        <v>2018.0</v>
      </c>
      <c r="C1201" s="6">
        <v>507.0</v>
      </c>
      <c r="D1201" s="14">
        <v>0.18</v>
      </c>
      <c r="E1201" s="5">
        <v>1.0</v>
      </c>
      <c r="F1201" s="10" t="s">
        <v>2265</v>
      </c>
      <c r="G1201" s="14">
        <f t="shared" si="10"/>
        <v>0</v>
      </c>
      <c r="H1201" s="23" t="s">
        <v>10048</v>
      </c>
      <c r="I1201" s="5" t="s">
        <v>10049</v>
      </c>
      <c r="J1201" s="5" t="s">
        <v>10050</v>
      </c>
    </row>
    <row r="1202">
      <c r="A1202" s="5" t="s">
        <v>9520</v>
      </c>
      <c r="B1202" s="5">
        <v>2018.0</v>
      </c>
      <c r="C1202" s="5">
        <v>510.0</v>
      </c>
      <c r="D1202" s="11">
        <v>0.16</v>
      </c>
      <c r="E1202" s="5">
        <v>1.0</v>
      </c>
      <c r="F1202" s="10" t="s">
        <v>9801</v>
      </c>
      <c r="G1202" s="14">
        <f t="shared" si="10"/>
        <v>0</v>
      </c>
      <c r="H1202" s="23" t="s">
        <v>10051</v>
      </c>
      <c r="I1202" s="5" t="s">
        <v>10052</v>
      </c>
      <c r="J1202" s="5" t="s">
        <v>10053</v>
      </c>
    </row>
    <row r="1203">
      <c r="A1203" s="5" t="s">
        <v>8996</v>
      </c>
      <c r="B1203" s="5">
        <v>2018.0</v>
      </c>
      <c r="C1203" s="5">
        <v>544.0</v>
      </c>
      <c r="D1203" s="11">
        <v>0.15</v>
      </c>
      <c r="E1203" s="5">
        <v>1.0</v>
      </c>
      <c r="F1203" s="10" t="s">
        <v>6230</v>
      </c>
      <c r="G1203" s="14">
        <f t="shared" si="10"/>
        <v>0</v>
      </c>
      <c r="H1203" s="23" t="s">
        <v>10054</v>
      </c>
      <c r="I1203" s="5" t="s">
        <v>10055</v>
      </c>
      <c r="J1203" s="5" t="s">
        <v>10056</v>
      </c>
    </row>
    <row r="1204">
      <c r="A1204" s="5" t="s">
        <v>9779</v>
      </c>
      <c r="B1204" s="5">
        <v>2018.0</v>
      </c>
      <c r="C1204" s="5">
        <v>555.0</v>
      </c>
      <c r="D1204" s="11">
        <v>0.28</v>
      </c>
      <c r="E1204" s="5">
        <v>1.0</v>
      </c>
      <c r="F1204" s="5" t="s">
        <v>3827</v>
      </c>
      <c r="G1204" s="14">
        <f t="shared" si="10"/>
        <v>0</v>
      </c>
      <c r="H1204" s="23" t="s">
        <v>10057</v>
      </c>
      <c r="I1204" s="5" t="s">
        <v>10058</v>
      </c>
      <c r="J1204" s="5" t="s">
        <v>10059</v>
      </c>
    </row>
    <row r="1205">
      <c r="A1205" s="5" t="s">
        <v>9037</v>
      </c>
      <c r="B1205" s="6">
        <v>2018.0</v>
      </c>
      <c r="C1205" s="6">
        <v>567.0</v>
      </c>
      <c r="D1205" s="14">
        <v>0.21</v>
      </c>
      <c r="E1205" s="5">
        <v>1.0</v>
      </c>
      <c r="F1205" s="10" t="s">
        <v>2265</v>
      </c>
      <c r="G1205" s="14">
        <f t="shared" si="10"/>
        <v>0</v>
      </c>
      <c r="H1205" s="23" t="s">
        <v>10060</v>
      </c>
      <c r="I1205" s="5" t="s">
        <v>10061</v>
      </c>
      <c r="J1205" s="5" t="s">
        <v>10062</v>
      </c>
    </row>
    <row r="1206">
      <c r="A1206" s="5" t="s">
        <v>9072</v>
      </c>
      <c r="B1206" s="6">
        <v>2018.0</v>
      </c>
      <c r="C1206" s="6">
        <v>588.0</v>
      </c>
      <c r="D1206" s="14">
        <v>0.26</v>
      </c>
      <c r="E1206" s="5">
        <v>1.0</v>
      </c>
      <c r="F1206" s="10" t="s">
        <v>2265</v>
      </c>
      <c r="G1206" s="14">
        <f t="shared" si="10"/>
        <v>0</v>
      </c>
      <c r="H1206" s="23" t="s">
        <v>10063</v>
      </c>
      <c r="I1206" s="5" t="s">
        <v>10064</v>
      </c>
      <c r="J1206" s="5" t="s">
        <v>10065</v>
      </c>
    </row>
    <row r="1207">
      <c r="A1207" s="5" t="s">
        <v>9555</v>
      </c>
      <c r="B1207" s="6">
        <v>2018.0</v>
      </c>
      <c r="C1207" s="6">
        <v>618.0</v>
      </c>
      <c r="D1207" s="14">
        <v>0.18</v>
      </c>
      <c r="E1207" s="15"/>
      <c r="F1207" s="15"/>
      <c r="G1207" s="14">
        <f t="shared" si="10"/>
        <v>0.18</v>
      </c>
      <c r="H1207" s="23" t="s">
        <v>10066</v>
      </c>
      <c r="I1207" s="5" t="s">
        <v>10067</v>
      </c>
      <c r="J1207" s="5" t="s">
        <v>10068</v>
      </c>
    </row>
    <row r="1208">
      <c r="A1208" s="5" t="s">
        <v>10069</v>
      </c>
      <c r="B1208" s="5">
        <v>2018.0</v>
      </c>
      <c r="C1208" s="5">
        <v>700.0</v>
      </c>
      <c r="D1208" s="11">
        <v>24.99</v>
      </c>
      <c r="E1208" s="5">
        <v>1.0</v>
      </c>
      <c r="F1208" s="5" t="s">
        <v>10070</v>
      </c>
      <c r="G1208" s="14">
        <f t="shared" si="10"/>
        <v>0</v>
      </c>
      <c r="H1208" s="23" t="s">
        <v>10071</v>
      </c>
      <c r="I1208" s="5" t="s">
        <v>10072</v>
      </c>
      <c r="J1208" s="5" t="s">
        <v>10073</v>
      </c>
    </row>
    <row r="1209">
      <c r="A1209" s="5" t="s">
        <v>10074</v>
      </c>
      <c r="B1209" s="6">
        <v>2018.0</v>
      </c>
      <c r="C1209" s="5" t="s">
        <v>10075</v>
      </c>
      <c r="D1209" s="14">
        <v>35.5</v>
      </c>
      <c r="E1209" s="5">
        <v>1.0</v>
      </c>
      <c r="F1209" s="5" t="s">
        <v>10076</v>
      </c>
      <c r="G1209" s="14">
        <f t="shared" si="10"/>
        <v>0</v>
      </c>
      <c r="H1209" s="5" t="s">
        <v>10077</v>
      </c>
      <c r="I1209" s="5" t="s">
        <v>10078</v>
      </c>
      <c r="J1209" s="5" t="s">
        <v>10079</v>
      </c>
    </row>
    <row r="1210">
      <c r="A1210" s="5" t="s">
        <v>10080</v>
      </c>
      <c r="B1210" s="6">
        <v>2018.0</v>
      </c>
      <c r="C1210" s="5" t="s">
        <v>10081</v>
      </c>
      <c r="D1210" s="14">
        <v>39.99</v>
      </c>
      <c r="E1210" s="5">
        <v>1.0</v>
      </c>
      <c r="F1210" s="10" t="s">
        <v>10082</v>
      </c>
      <c r="G1210" s="14">
        <f t="shared" si="10"/>
        <v>0</v>
      </c>
      <c r="H1210" s="5" t="s">
        <v>10083</v>
      </c>
      <c r="I1210" s="5" t="s">
        <v>10084</v>
      </c>
      <c r="J1210" s="5" t="s">
        <v>10085</v>
      </c>
    </row>
    <row r="1211">
      <c r="A1211" s="5" t="s">
        <v>10074</v>
      </c>
      <c r="B1211" s="5">
        <v>2019.0</v>
      </c>
      <c r="C1211" s="5">
        <v>1.0</v>
      </c>
      <c r="D1211" s="11">
        <v>5.4</v>
      </c>
      <c r="E1211" s="5">
        <v>1.0</v>
      </c>
      <c r="F1211" s="10" t="s">
        <v>6230</v>
      </c>
      <c r="G1211" s="14">
        <f t="shared" si="10"/>
        <v>0</v>
      </c>
      <c r="H1211" s="23" t="s">
        <v>10086</v>
      </c>
      <c r="I1211" s="5" t="s">
        <v>10087</v>
      </c>
      <c r="J1211" s="5" t="s">
        <v>10088</v>
      </c>
    </row>
    <row r="1212">
      <c r="A1212" s="5" t="s">
        <v>9964</v>
      </c>
      <c r="B1212" s="6">
        <v>2019.0</v>
      </c>
      <c r="C1212" s="6">
        <v>150.0</v>
      </c>
      <c r="D1212" s="14">
        <v>1.0</v>
      </c>
      <c r="E1212" s="15"/>
      <c r="F1212" s="15"/>
      <c r="G1212" s="14">
        <f t="shared" si="10"/>
        <v>1</v>
      </c>
      <c r="H1212" s="23" t="s">
        <v>10089</v>
      </c>
      <c r="I1212" s="5" t="s">
        <v>10090</v>
      </c>
      <c r="J1212" s="5" t="s">
        <v>10091</v>
      </c>
    </row>
    <row r="1213">
      <c r="A1213" s="5" t="s">
        <v>9411</v>
      </c>
      <c r="B1213" s="6">
        <v>2019.0</v>
      </c>
      <c r="C1213" s="6">
        <v>157.0</v>
      </c>
      <c r="D1213" s="14">
        <v>0.75</v>
      </c>
      <c r="E1213" s="5">
        <v>1.0</v>
      </c>
      <c r="F1213" s="10" t="s">
        <v>2265</v>
      </c>
      <c r="G1213" s="14">
        <f t="shared" si="10"/>
        <v>0</v>
      </c>
      <c r="H1213" s="23" t="s">
        <v>10092</v>
      </c>
      <c r="I1213" s="5" t="s">
        <v>10093</v>
      </c>
      <c r="J1213" s="5" t="s">
        <v>10094</v>
      </c>
    </row>
    <row r="1214">
      <c r="A1214" s="5" t="s">
        <v>9520</v>
      </c>
      <c r="B1214" s="5">
        <v>2019.0</v>
      </c>
      <c r="C1214" s="5">
        <v>183.0</v>
      </c>
      <c r="D1214" s="11">
        <v>0.75</v>
      </c>
      <c r="E1214" s="5">
        <v>1.0</v>
      </c>
      <c r="F1214" s="10" t="s">
        <v>6230</v>
      </c>
      <c r="G1214" s="14">
        <f t="shared" si="10"/>
        <v>0</v>
      </c>
      <c r="H1214" s="23" t="s">
        <v>10095</v>
      </c>
      <c r="I1214" s="5" t="s">
        <v>10096</v>
      </c>
      <c r="J1214" s="5" t="s">
        <v>10097</v>
      </c>
    </row>
    <row r="1215">
      <c r="A1215" s="5" t="s">
        <v>9779</v>
      </c>
      <c r="B1215" s="5">
        <v>2019.0</v>
      </c>
      <c r="C1215" s="5">
        <v>200.0</v>
      </c>
      <c r="D1215" s="11">
        <v>0.8</v>
      </c>
      <c r="E1215" s="5">
        <v>1.0</v>
      </c>
      <c r="F1215" s="10" t="s">
        <v>9801</v>
      </c>
      <c r="G1215" s="14">
        <f t="shared" si="10"/>
        <v>0</v>
      </c>
      <c r="H1215" s="23" t="s">
        <v>10098</v>
      </c>
      <c r="I1215" s="5" t="s">
        <v>10099</v>
      </c>
      <c r="J1215" s="5" t="s">
        <v>10100</v>
      </c>
    </row>
    <row r="1216">
      <c r="A1216" s="5" t="s">
        <v>9844</v>
      </c>
      <c r="B1216" s="6">
        <v>2019.0</v>
      </c>
      <c r="C1216" s="6">
        <v>210.0</v>
      </c>
      <c r="D1216" s="14">
        <v>0.75</v>
      </c>
      <c r="E1216" s="5">
        <v>1.0</v>
      </c>
      <c r="F1216" s="10" t="s">
        <v>3652</v>
      </c>
      <c r="G1216" s="14">
        <f t="shared" si="10"/>
        <v>0</v>
      </c>
      <c r="H1216" s="23" t="s">
        <v>10101</v>
      </c>
      <c r="I1216" s="5" t="s">
        <v>10102</v>
      </c>
      <c r="J1216" s="5" t="s">
        <v>10103</v>
      </c>
    </row>
    <row r="1217">
      <c r="A1217" s="5" t="s">
        <v>10080</v>
      </c>
      <c r="B1217" s="6">
        <v>2019.0</v>
      </c>
      <c r="C1217" s="6">
        <v>213.0</v>
      </c>
      <c r="D1217" s="14">
        <v>2.19</v>
      </c>
      <c r="E1217" s="5">
        <v>1.0</v>
      </c>
      <c r="F1217" s="10" t="s">
        <v>3652</v>
      </c>
      <c r="G1217" s="14">
        <f t="shared" si="10"/>
        <v>0</v>
      </c>
      <c r="H1217" s="23" t="s">
        <v>10104</v>
      </c>
      <c r="I1217" s="5" t="s">
        <v>10105</v>
      </c>
      <c r="J1217" s="5" t="s">
        <v>10106</v>
      </c>
    </row>
    <row r="1218">
      <c r="A1218" s="5" t="s">
        <v>8996</v>
      </c>
      <c r="B1218" s="5">
        <v>2019.0</v>
      </c>
      <c r="C1218" s="5">
        <v>225.0</v>
      </c>
      <c r="D1218" s="11">
        <v>0.43</v>
      </c>
      <c r="E1218" s="5">
        <v>1.0</v>
      </c>
      <c r="F1218" s="10" t="s">
        <v>3827</v>
      </c>
      <c r="G1218" s="14">
        <f t="shared" si="10"/>
        <v>0</v>
      </c>
      <c r="H1218" s="23" t="s">
        <v>10107</v>
      </c>
      <c r="I1218" s="5" t="s">
        <v>10108</v>
      </c>
      <c r="J1218" s="5" t="s">
        <v>10109</v>
      </c>
    </row>
    <row r="1219">
      <c r="A1219" s="5" t="s">
        <v>10069</v>
      </c>
      <c r="B1219" s="5">
        <v>2019.0</v>
      </c>
      <c r="C1219" s="5">
        <v>250.0</v>
      </c>
      <c r="D1219" s="11">
        <v>3.75</v>
      </c>
      <c r="E1219" s="5">
        <v>1.0</v>
      </c>
      <c r="F1219" s="10" t="s">
        <v>9801</v>
      </c>
      <c r="G1219" s="14">
        <f t="shared" si="10"/>
        <v>0</v>
      </c>
      <c r="H1219" s="23" t="s">
        <v>10110</v>
      </c>
      <c r="I1219" s="5" t="s">
        <v>10111</v>
      </c>
      <c r="J1219" s="5" t="s">
        <v>10112</v>
      </c>
    </row>
    <row r="1220">
      <c r="A1220" s="5" t="s">
        <v>9857</v>
      </c>
      <c r="B1220" s="6">
        <v>2019.0</v>
      </c>
      <c r="C1220" s="6">
        <v>269.0</v>
      </c>
      <c r="D1220" s="14">
        <v>0.7</v>
      </c>
      <c r="E1220" s="15"/>
      <c r="F1220" s="15"/>
      <c r="G1220" s="14">
        <f t="shared" si="10"/>
        <v>0.7</v>
      </c>
      <c r="H1220" s="23" t="s">
        <v>10113</v>
      </c>
      <c r="I1220" s="5" t="s">
        <v>10114</v>
      </c>
      <c r="J1220" s="5" t="s">
        <v>10115</v>
      </c>
    </row>
    <row r="1221">
      <c r="A1221" s="5" t="s">
        <v>9699</v>
      </c>
      <c r="B1221" s="5">
        <v>2019.0</v>
      </c>
      <c r="C1221" s="5">
        <v>276.0</v>
      </c>
      <c r="D1221" s="11">
        <v>0.6</v>
      </c>
      <c r="E1221" s="5">
        <v>1.0</v>
      </c>
      <c r="F1221" s="10" t="s">
        <v>3827</v>
      </c>
      <c r="G1221" s="14">
        <f t="shared" si="10"/>
        <v>0</v>
      </c>
      <c r="H1221" s="23" t="s">
        <v>10116</v>
      </c>
      <c r="I1221" s="5" t="s">
        <v>10117</v>
      </c>
      <c r="J1221" s="5" t="s">
        <v>10118</v>
      </c>
    </row>
    <row r="1222">
      <c r="A1222" s="5" t="s">
        <v>9325</v>
      </c>
      <c r="B1222" s="6">
        <v>2019.0</v>
      </c>
      <c r="C1222" s="6">
        <v>284.0</v>
      </c>
      <c r="D1222" s="14">
        <v>0.43</v>
      </c>
      <c r="E1222" s="5">
        <v>1.0</v>
      </c>
      <c r="F1222" s="10" t="s">
        <v>3652</v>
      </c>
      <c r="G1222" s="14">
        <f t="shared" si="10"/>
        <v>0</v>
      </c>
      <c r="H1222" s="23" t="s">
        <v>10119</v>
      </c>
      <c r="I1222" s="5" t="s">
        <v>10120</v>
      </c>
      <c r="J1222" s="5" t="s">
        <v>10121</v>
      </c>
    </row>
    <row r="1223">
      <c r="A1223" s="5" t="s">
        <v>9555</v>
      </c>
      <c r="B1223" s="6">
        <v>2019.0</v>
      </c>
      <c r="C1223" s="6">
        <v>297.0</v>
      </c>
      <c r="D1223" s="14">
        <v>0.19</v>
      </c>
      <c r="E1223" s="15"/>
      <c r="F1223" s="15"/>
      <c r="G1223" s="14">
        <f t="shared" si="10"/>
        <v>0.19</v>
      </c>
      <c r="H1223" s="23" t="s">
        <v>10122</v>
      </c>
      <c r="I1223" s="5" t="s">
        <v>10123</v>
      </c>
      <c r="J1223" s="5" t="s">
        <v>10124</v>
      </c>
    </row>
    <row r="1224">
      <c r="A1224" s="5" t="s">
        <v>9704</v>
      </c>
      <c r="B1224" s="6">
        <v>2019.0</v>
      </c>
      <c r="C1224" s="6">
        <v>300.0</v>
      </c>
      <c r="D1224" s="14">
        <v>0.53</v>
      </c>
      <c r="E1224" s="5">
        <v>1.0</v>
      </c>
      <c r="F1224" s="10" t="s">
        <v>3652</v>
      </c>
      <c r="G1224" s="14">
        <f t="shared" si="10"/>
        <v>0</v>
      </c>
      <c r="H1224" s="23" t="s">
        <v>10125</v>
      </c>
      <c r="I1224" s="5" t="s">
        <v>10126</v>
      </c>
      <c r="J1224" s="5" t="s">
        <v>10127</v>
      </c>
    </row>
    <row r="1225">
      <c r="A1225" s="5" t="s">
        <v>8954</v>
      </c>
      <c r="B1225" s="6">
        <v>2019.0</v>
      </c>
      <c r="C1225" s="6">
        <v>313.0</v>
      </c>
      <c r="D1225" s="14">
        <v>0.5</v>
      </c>
      <c r="E1225" s="5">
        <v>1.0</v>
      </c>
      <c r="F1225" s="10" t="s">
        <v>2265</v>
      </c>
      <c r="G1225" s="14">
        <f t="shared" si="10"/>
        <v>0</v>
      </c>
      <c r="H1225" s="23" t="s">
        <v>10128</v>
      </c>
      <c r="I1225" s="5" t="s">
        <v>10129</v>
      </c>
      <c r="J1225" s="5" t="s">
        <v>10130</v>
      </c>
    </row>
    <row r="1226">
      <c r="A1226" s="5" t="s">
        <v>9476</v>
      </c>
      <c r="B1226" s="6">
        <v>2019.0</v>
      </c>
      <c r="C1226" s="6">
        <v>356.0</v>
      </c>
      <c r="D1226" s="14">
        <v>0.6</v>
      </c>
      <c r="E1226" s="5">
        <v>1.0</v>
      </c>
      <c r="F1226" s="10" t="s">
        <v>3669</v>
      </c>
      <c r="G1226" s="14">
        <f t="shared" si="10"/>
        <v>0</v>
      </c>
      <c r="H1226" s="23" t="s">
        <v>10131</v>
      </c>
      <c r="I1226" s="5" t="s">
        <v>10132</v>
      </c>
      <c r="J1226" s="5" t="s">
        <v>10133</v>
      </c>
    </row>
    <row r="1227">
      <c r="A1227" s="5" t="s">
        <v>9626</v>
      </c>
      <c r="B1227" s="6">
        <v>2019.0</v>
      </c>
      <c r="C1227" s="6">
        <v>400.0</v>
      </c>
      <c r="D1227" s="14">
        <v>1.0</v>
      </c>
      <c r="E1227" s="5">
        <v>1.0</v>
      </c>
      <c r="F1227" s="10" t="s">
        <v>3669</v>
      </c>
      <c r="G1227" s="14">
        <f t="shared" si="10"/>
        <v>0</v>
      </c>
      <c r="H1227" s="23" t="s">
        <v>10134</v>
      </c>
      <c r="I1227" s="5" t="s">
        <v>10135</v>
      </c>
      <c r="J1227" s="5" t="s">
        <v>10136</v>
      </c>
    </row>
    <row r="1228">
      <c r="A1228" s="5" t="s">
        <v>10137</v>
      </c>
      <c r="B1228" s="5">
        <v>2019.0</v>
      </c>
      <c r="C1228" s="5">
        <v>410.0</v>
      </c>
      <c r="D1228" s="11">
        <v>34.99</v>
      </c>
      <c r="E1228" s="5">
        <v>1.0</v>
      </c>
      <c r="F1228" s="5" t="s">
        <v>10138</v>
      </c>
      <c r="G1228" s="14">
        <f t="shared" si="10"/>
        <v>0</v>
      </c>
      <c r="H1228" s="23" t="s">
        <v>10139</v>
      </c>
      <c r="I1228" s="5" t="s">
        <v>10140</v>
      </c>
      <c r="J1228" s="5" t="s">
        <v>10141</v>
      </c>
    </row>
    <row r="1229">
      <c r="A1229" s="5" t="s">
        <v>10142</v>
      </c>
      <c r="B1229" s="6">
        <v>2019.0</v>
      </c>
      <c r="C1229" s="6">
        <v>475.0</v>
      </c>
      <c r="D1229" s="14">
        <v>8.5</v>
      </c>
      <c r="E1229" s="15"/>
      <c r="F1229" s="15"/>
      <c r="G1229" s="14">
        <f t="shared" si="10"/>
        <v>8.5</v>
      </c>
      <c r="H1229" s="23" t="s">
        <v>10143</v>
      </c>
      <c r="I1229" s="5" t="s">
        <v>10144</v>
      </c>
      <c r="J1229" s="5" t="s">
        <v>10145</v>
      </c>
    </row>
    <row r="1230">
      <c r="A1230" s="5" t="s">
        <v>8684</v>
      </c>
      <c r="B1230" s="5">
        <v>2019.0</v>
      </c>
      <c r="C1230" s="5">
        <v>486.0</v>
      </c>
      <c r="D1230" s="11">
        <v>0.5</v>
      </c>
      <c r="E1230" s="5">
        <v>1.0</v>
      </c>
      <c r="F1230" s="10" t="s">
        <v>6230</v>
      </c>
      <c r="G1230" s="14">
        <f t="shared" si="10"/>
        <v>0</v>
      </c>
      <c r="H1230" s="23" t="s">
        <v>10146</v>
      </c>
      <c r="I1230" s="5" t="s">
        <v>10147</v>
      </c>
      <c r="J1230" s="5" t="s">
        <v>10148</v>
      </c>
    </row>
    <row r="1231">
      <c r="A1231" s="5" t="s">
        <v>9667</v>
      </c>
      <c r="B1231" s="6">
        <v>2019.0</v>
      </c>
      <c r="C1231" s="6">
        <v>500.0</v>
      </c>
      <c r="D1231" s="14">
        <v>0.5</v>
      </c>
      <c r="E1231" s="5">
        <v>1.0</v>
      </c>
      <c r="F1231" s="10" t="s">
        <v>2265</v>
      </c>
      <c r="G1231" s="14">
        <f t="shared" si="10"/>
        <v>0</v>
      </c>
      <c r="H1231" s="23" t="s">
        <v>10149</v>
      </c>
      <c r="I1231" s="5" t="s">
        <v>10150</v>
      </c>
      <c r="J1231" s="5" t="s">
        <v>10151</v>
      </c>
    </row>
    <row r="1232">
      <c r="A1232" s="5" t="s">
        <v>9998</v>
      </c>
      <c r="B1232" s="6">
        <v>2019.0</v>
      </c>
      <c r="C1232" s="6">
        <v>507.0</v>
      </c>
      <c r="D1232" s="14">
        <v>1.25</v>
      </c>
      <c r="E1232" s="5">
        <v>1.0</v>
      </c>
      <c r="F1232" s="10" t="s">
        <v>3652</v>
      </c>
      <c r="G1232" s="14">
        <f t="shared" si="10"/>
        <v>0</v>
      </c>
      <c r="H1232" s="23" t="s">
        <v>10152</v>
      </c>
      <c r="I1232" s="5" t="s">
        <v>10153</v>
      </c>
      <c r="J1232" s="5" t="s">
        <v>10154</v>
      </c>
    </row>
    <row r="1233">
      <c r="A1233" s="5" t="s">
        <v>9481</v>
      </c>
      <c r="B1233" s="5">
        <v>2019.0</v>
      </c>
      <c r="C1233" s="5">
        <v>568.0</v>
      </c>
      <c r="D1233" s="11">
        <v>1.07</v>
      </c>
      <c r="E1233" s="5">
        <v>1.0</v>
      </c>
      <c r="F1233" s="10" t="s">
        <v>6230</v>
      </c>
      <c r="G1233" s="14">
        <f t="shared" si="10"/>
        <v>0</v>
      </c>
      <c r="H1233" s="23" t="s">
        <v>10155</v>
      </c>
      <c r="I1233" s="5" t="s">
        <v>10156</v>
      </c>
      <c r="J1233" s="5" t="s">
        <v>10157</v>
      </c>
    </row>
    <row r="1234">
      <c r="A1234" s="5" t="s">
        <v>9000</v>
      </c>
      <c r="B1234" s="6">
        <v>2019.0</v>
      </c>
      <c r="C1234" s="6">
        <v>661.0</v>
      </c>
      <c r="D1234" s="14">
        <v>0.5</v>
      </c>
      <c r="E1234" s="5">
        <v>1.0</v>
      </c>
      <c r="F1234" s="10" t="s">
        <v>2265</v>
      </c>
      <c r="G1234" s="14">
        <f t="shared" si="10"/>
        <v>0</v>
      </c>
      <c r="H1234" s="23" t="s">
        <v>10158</v>
      </c>
      <c r="I1234" s="5" t="s">
        <v>10159</v>
      </c>
      <c r="J1234" s="5" t="s">
        <v>10160</v>
      </c>
    </row>
    <row r="1235">
      <c r="A1235" s="5" t="s">
        <v>9037</v>
      </c>
      <c r="B1235" s="6">
        <v>2019.0</v>
      </c>
      <c r="C1235" s="6">
        <v>699.0</v>
      </c>
      <c r="D1235" s="14">
        <v>0.5</v>
      </c>
      <c r="E1235" s="5">
        <v>1.0</v>
      </c>
      <c r="F1235" s="10" t="s">
        <v>2265</v>
      </c>
      <c r="G1235" s="14">
        <f t="shared" si="10"/>
        <v>0</v>
      </c>
      <c r="H1235" s="23" t="s">
        <v>10161</v>
      </c>
      <c r="I1235" s="5" t="s">
        <v>10162</v>
      </c>
      <c r="J1235" s="5" t="s">
        <v>10163</v>
      </c>
    </row>
    <row r="1236">
      <c r="A1236" s="5" t="s">
        <v>10164</v>
      </c>
      <c r="B1236" s="5">
        <v>2019.0</v>
      </c>
      <c r="C1236" s="5" t="s">
        <v>10165</v>
      </c>
      <c r="D1236" s="11">
        <v>24.95</v>
      </c>
      <c r="E1236" s="5">
        <v>1.0</v>
      </c>
      <c r="F1236" s="10" t="s">
        <v>10166</v>
      </c>
      <c r="G1236" s="14">
        <f t="shared" si="10"/>
        <v>0</v>
      </c>
      <c r="H1236" s="23" t="s">
        <v>10167</v>
      </c>
      <c r="I1236" s="5" t="s">
        <v>10168</v>
      </c>
      <c r="J1236" s="5" t="s">
        <v>10169</v>
      </c>
    </row>
    <row r="1237">
      <c r="A1237" s="5" t="s">
        <v>8954</v>
      </c>
      <c r="B1237" s="6">
        <v>2020.0</v>
      </c>
      <c r="C1237" s="6">
        <v>4.0</v>
      </c>
      <c r="D1237" s="14">
        <v>0.38</v>
      </c>
      <c r="E1237" s="5">
        <v>1.0</v>
      </c>
      <c r="F1237" s="10" t="s">
        <v>2265</v>
      </c>
      <c r="G1237" s="14">
        <f t="shared" si="10"/>
        <v>0</v>
      </c>
      <c r="H1237" s="23" t="s">
        <v>10170</v>
      </c>
      <c r="I1237" s="5" t="s">
        <v>10171</v>
      </c>
      <c r="J1237" s="5" t="s">
        <v>10172</v>
      </c>
    </row>
    <row r="1238">
      <c r="A1238" s="5" t="s">
        <v>9964</v>
      </c>
      <c r="B1238" s="6">
        <v>2020.0</v>
      </c>
      <c r="C1238" s="6">
        <v>7.0</v>
      </c>
      <c r="D1238" s="14">
        <v>0.32</v>
      </c>
      <c r="E1238" s="15"/>
      <c r="F1238" s="15"/>
      <c r="G1238" s="14">
        <f t="shared" si="10"/>
        <v>0.32</v>
      </c>
      <c r="H1238" s="23" t="s">
        <v>10173</v>
      </c>
      <c r="I1238" s="5" t="s">
        <v>10174</v>
      </c>
      <c r="J1238" s="5" t="s">
        <v>10175</v>
      </c>
    </row>
    <row r="1239">
      <c r="A1239" s="5" t="s">
        <v>9998</v>
      </c>
      <c r="B1239" s="6">
        <v>2020.0</v>
      </c>
      <c r="C1239" s="6">
        <v>50.0</v>
      </c>
      <c r="D1239" s="14">
        <v>0.25</v>
      </c>
      <c r="E1239" s="5">
        <v>1.0</v>
      </c>
      <c r="F1239" s="10" t="s">
        <v>3153</v>
      </c>
      <c r="G1239" s="14">
        <f t="shared" si="10"/>
        <v>0</v>
      </c>
      <c r="H1239" s="23" t="s">
        <v>10176</v>
      </c>
      <c r="I1239" s="5" t="s">
        <v>10177</v>
      </c>
      <c r="J1239" s="5" t="s">
        <v>10178</v>
      </c>
    </row>
    <row r="1240">
      <c r="A1240" s="5" t="s">
        <v>9411</v>
      </c>
      <c r="B1240" s="6">
        <v>2020.0</v>
      </c>
      <c r="C1240" s="6">
        <v>111.0</v>
      </c>
      <c r="D1240" s="14">
        <v>0.75</v>
      </c>
      <c r="E1240" s="5">
        <v>1.0</v>
      </c>
      <c r="F1240" s="10" t="s">
        <v>2265</v>
      </c>
      <c r="G1240" s="14">
        <f t="shared" si="10"/>
        <v>0</v>
      </c>
      <c r="H1240" s="23" t="s">
        <v>10179</v>
      </c>
      <c r="I1240" s="5" t="s">
        <v>10180</v>
      </c>
      <c r="J1240" s="5" t="s">
        <v>10181</v>
      </c>
    </row>
    <row r="1241">
      <c r="A1241" s="5" t="s">
        <v>10069</v>
      </c>
      <c r="B1241" s="5">
        <v>2020.0</v>
      </c>
      <c r="C1241" s="5">
        <v>125.0</v>
      </c>
      <c r="D1241" s="11">
        <v>1.5</v>
      </c>
      <c r="E1241" s="5">
        <v>1.0</v>
      </c>
      <c r="F1241" s="10" t="s">
        <v>3827</v>
      </c>
      <c r="G1241" s="14">
        <f t="shared" si="10"/>
        <v>0</v>
      </c>
      <c r="H1241" s="23" t="s">
        <v>10182</v>
      </c>
      <c r="I1241" s="5" t="s">
        <v>10183</v>
      </c>
      <c r="J1241" s="5" t="s">
        <v>10184</v>
      </c>
    </row>
    <row r="1242">
      <c r="A1242" s="5" t="s">
        <v>9555</v>
      </c>
      <c r="B1242" s="6">
        <v>2020.0</v>
      </c>
      <c r="C1242" s="6">
        <v>145.0</v>
      </c>
      <c r="D1242" s="14">
        <v>1.8</v>
      </c>
      <c r="E1242" s="15"/>
      <c r="F1242" s="15"/>
      <c r="G1242" s="14">
        <f t="shared" si="10"/>
        <v>1.8</v>
      </c>
      <c r="H1242" s="23" t="s">
        <v>10185</v>
      </c>
      <c r="I1242" s="5" t="s">
        <v>10186</v>
      </c>
      <c r="J1242" s="5" t="s">
        <v>10187</v>
      </c>
    </row>
    <row r="1243">
      <c r="A1243" s="5" t="s">
        <v>10074</v>
      </c>
      <c r="B1243" s="5">
        <v>2020.0</v>
      </c>
      <c r="C1243" s="5">
        <v>150.0</v>
      </c>
      <c r="D1243" s="11">
        <v>1.99</v>
      </c>
      <c r="E1243" s="5">
        <v>1.0</v>
      </c>
      <c r="F1243" s="5" t="s">
        <v>3827</v>
      </c>
      <c r="G1243" s="14">
        <f t="shared" si="10"/>
        <v>0</v>
      </c>
      <c r="H1243" s="23" t="s">
        <v>10188</v>
      </c>
      <c r="I1243" s="5" t="s">
        <v>10189</v>
      </c>
      <c r="J1243" s="5" t="s">
        <v>10190</v>
      </c>
    </row>
    <row r="1244">
      <c r="A1244" s="5" t="s">
        <v>10137</v>
      </c>
      <c r="B1244" s="5">
        <v>2020.0</v>
      </c>
      <c r="C1244" s="5">
        <v>168.0</v>
      </c>
      <c r="D1244" s="11">
        <v>2.5</v>
      </c>
      <c r="E1244" s="5">
        <v>1.0</v>
      </c>
      <c r="F1244" s="10" t="s">
        <v>9801</v>
      </c>
      <c r="G1244" s="14">
        <f t="shared" si="10"/>
        <v>0</v>
      </c>
      <c r="H1244" s="23" t="s">
        <v>10191</v>
      </c>
      <c r="I1244" s="5" t="s">
        <v>10192</v>
      </c>
      <c r="J1244" s="5" t="s">
        <v>10193</v>
      </c>
    </row>
    <row r="1245">
      <c r="A1245" s="5" t="s">
        <v>8996</v>
      </c>
      <c r="B1245" s="5">
        <v>2020.0</v>
      </c>
      <c r="C1245" s="5">
        <v>173.0</v>
      </c>
      <c r="D1245" s="11">
        <v>1.05</v>
      </c>
      <c r="E1245" s="5">
        <v>1.0</v>
      </c>
      <c r="F1245" s="10" t="s">
        <v>3827</v>
      </c>
      <c r="G1245" s="14">
        <f t="shared" si="10"/>
        <v>0</v>
      </c>
      <c r="H1245" s="23" t="s">
        <v>10194</v>
      </c>
      <c r="I1245" s="5" t="s">
        <v>10195</v>
      </c>
      <c r="J1245" s="5" t="s">
        <v>10196</v>
      </c>
    </row>
    <row r="1246">
      <c r="A1246" s="5" t="s">
        <v>10164</v>
      </c>
      <c r="B1246" s="5">
        <v>2020.0</v>
      </c>
      <c r="C1246" s="5">
        <v>182.0</v>
      </c>
      <c r="D1246" s="11">
        <v>3.69</v>
      </c>
      <c r="E1246" s="5">
        <v>1.0</v>
      </c>
      <c r="F1246" s="10" t="s">
        <v>9801</v>
      </c>
      <c r="G1246" s="14">
        <f t="shared" si="10"/>
        <v>0</v>
      </c>
      <c r="H1246" s="23" t="s">
        <v>10197</v>
      </c>
      <c r="I1246" s="5" t="s">
        <v>10198</v>
      </c>
      <c r="J1246" s="5" t="s">
        <v>10199</v>
      </c>
    </row>
    <row r="1247">
      <c r="A1247" s="5" t="s">
        <v>9667</v>
      </c>
      <c r="B1247" s="6">
        <v>2020.0</v>
      </c>
      <c r="C1247" s="6">
        <v>188.0</v>
      </c>
      <c r="D1247" s="14">
        <v>0.71</v>
      </c>
      <c r="E1247" s="5">
        <v>1.0</v>
      </c>
      <c r="F1247" s="10" t="s">
        <v>2265</v>
      </c>
      <c r="G1247" s="14">
        <f t="shared" si="10"/>
        <v>0</v>
      </c>
      <c r="H1247" s="23" t="s">
        <v>10200</v>
      </c>
      <c r="I1247" s="5" t="s">
        <v>10201</v>
      </c>
      <c r="J1247" s="5" t="s">
        <v>10202</v>
      </c>
    </row>
    <row r="1248">
      <c r="A1248" s="5" t="s">
        <v>9704</v>
      </c>
      <c r="B1248" s="6">
        <v>2020.0</v>
      </c>
      <c r="C1248" s="6">
        <v>200.0</v>
      </c>
      <c r="D1248" s="14">
        <v>0.99</v>
      </c>
      <c r="E1248" s="5">
        <v>1.0</v>
      </c>
      <c r="F1248" s="10" t="s">
        <v>3153</v>
      </c>
      <c r="G1248" s="14">
        <f t="shared" si="10"/>
        <v>0</v>
      </c>
      <c r="H1248" s="23" t="s">
        <v>10203</v>
      </c>
      <c r="I1248" s="5" t="s">
        <v>10204</v>
      </c>
      <c r="J1248" s="5" t="s">
        <v>10205</v>
      </c>
    </row>
    <row r="1249">
      <c r="A1249" s="5" t="s">
        <v>9857</v>
      </c>
      <c r="B1249" s="6">
        <v>2020.0</v>
      </c>
      <c r="C1249" s="6">
        <v>201.0</v>
      </c>
      <c r="D1249" s="14">
        <v>1.25</v>
      </c>
      <c r="E1249" s="15"/>
      <c r="F1249" s="15"/>
      <c r="G1249" s="14">
        <f t="shared" si="10"/>
        <v>1.25</v>
      </c>
      <c r="H1249" s="23" t="s">
        <v>10206</v>
      </c>
      <c r="I1249" s="5" t="s">
        <v>10207</v>
      </c>
      <c r="J1249" s="5" t="s">
        <v>10208</v>
      </c>
    </row>
    <row r="1250">
      <c r="A1250" s="5" t="s">
        <v>10080</v>
      </c>
      <c r="B1250" s="6">
        <v>2020.0</v>
      </c>
      <c r="C1250" s="6">
        <v>224.0</v>
      </c>
      <c r="D1250" s="14">
        <v>0.99</v>
      </c>
      <c r="E1250" s="5">
        <v>1.0</v>
      </c>
      <c r="F1250" s="10" t="s">
        <v>3153</v>
      </c>
      <c r="G1250" s="14">
        <f t="shared" si="10"/>
        <v>0</v>
      </c>
      <c r="H1250" s="23" t="s">
        <v>10209</v>
      </c>
      <c r="I1250" s="5" t="s">
        <v>10210</v>
      </c>
      <c r="J1250" s="5" t="s">
        <v>10211</v>
      </c>
    </row>
    <row r="1251">
      <c r="A1251" s="5" t="s">
        <v>9699</v>
      </c>
      <c r="B1251" s="5">
        <v>2020.0</v>
      </c>
      <c r="C1251" s="5">
        <v>230.0</v>
      </c>
      <c r="D1251" s="11">
        <v>0.62</v>
      </c>
      <c r="E1251" s="5">
        <v>1.0</v>
      </c>
      <c r="F1251" s="10" t="s">
        <v>3827</v>
      </c>
      <c r="G1251" s="14">
        <f t="shared" si="10"/>
        <v>0</v>
      </c>
      <c r="H1251" s="23" t="s">
        <v>10212</v>
      </c>
      <c r="I1251" s="5" t="s">
        <v>10213</v>
      </c>
      <c r="J1251" s="5" t="s">
        <v>10214</v>
      </c>
    </row>
    <row r="1252">
      <c r="A1252" s="5" t="s">
        <v>9626</v>
      </c>
      <c r="B1252" s="6">
        <v>2020.0</v>
      </c>
      <c r="C1252" s="6">
        <v>250.0</v>
      </c>
      <c r="D1252" s="14">
        <v>0.99</v>
      </c>
      <c r="E1252" s="5">
        <v>1.0</v>
      </c>
      <c r="F1252" s="10" t="s">
        <v>3153</v>
      </c>
      <c r="G1252" s="14">
        <f t="shared" si="10"/>
        <v>0</v>
      </c>
      <c r="H1252" s="23" t="s">
        <v>10215</v>
      </c>
      <c r="I1252" s="5" t="s">
        <v>10216</v>
      </c>
      <c r="J1252" s="5" t="s">
        <v>10217</v>
      </c>
    </row>
    <row r="1253">
      <c r="A1253" s="5" t="s">
        <v>9000</v>
      </c>
      <c r="B1253" s="6">
        <v>2020.0</v>
      </c>
      <c r="C1253" s="6">
        <v>260.0</v>
      </c>
      <c r="D1253" s="14">
        <v>0.99</v>
      </c>
      <c r="E1253" s="5">
        <v>1.0</v>
      </c>
      <c r="F1253" s="10" t="s">
        <v>2265</v>
      </c>
      <c r="G1253" s="14">
        <f t="shared" si="10"/>
        <v>0</v>
      </c>
      <c r="H1253" s="23" t="s">
        <v>10218</v>
      </c>
      <c r="I1253" s="5" t="s">
        <v>10219</v>
      </c>
      <c r="J1253" s="5" t="s">
        <v>10220</v>
      </c>
    </row>
    <row r="1254">
      <c r="A1254" s="5" t="s">
        <v>9325</v>
      </c>
      <c r="B1254" s="6">
        <v>2020.0</v>
      </c>
      <c r="C1254" s="6">
        <v>267.0</v>
      </c>
      <c r="D1254" s="14">
        <v>0.99</v>
      </c>
      <c r="E1254" s="5">
        <v>1.0</v>
      </c>
      <c r="F1254" s="10" t="s">
        <v>2265</v>
      </c>
      <c r="G1254" s="14">
        <f t="shared" si="10"/>
        <v>0</v>
      </c>
      <c r="H1254" s="23" t="s">
        <v>10221</v>
      </c>
      <c r="I1254" s="5" t="s">
        <v>10222</v>
      </c>
      <c r="J1254" s="5" t="s">
        <v>10223</v>
      </c>
    </row>
    <row r="1255">
      <c r="A1255" s="5" t="s">
        <v>9779</v>
      </c>
      <c r="B1255" s="5">
        <v>2020.0</v>
      </c>
      <c r="C1255" s="5">
        <v>332.0</v>
      </c>
      <c r="D1255" s="11">
        <v>0.79</v>
      </c>
      <c r="E1255" s="5">
        <v>1.0</v>
      </c>
      <c r="F1255" s="5" t="s">
        <v>3827</v>
      </c>
      <c r="G1255" s="14">
        <f t="shared" si="10"/>
        <v>0</v>
      </c>
      <c r="H1255" s="23" t="s">
        <v>10224</v>
      </c>
      <c r="I1255" s="5" t="s">
        <v>10225</v>
      </c>
      <c r="J1255" s="5" t="s">
        <v>10226</v>
      </c>
    </row>
    <row r="1256">
      <c r="A1256" s="5" t="s">
        <v>10142</v>
      </c>
      <c r="B1256" s="6">
        <v>2020.0</v>
      </c>
      <c r="C1256" s="6">
        <v>350.0</v>
      </c>
      <c r="D1256" s="14">
        <v>1.5</v>
      </c>
      <c r="E1256" s="15"/>
      <c r="F1256" s="15"/>
      <c r="G1256" s="14">
        <f t="shared" si="10"/>
        <v>1.5</v>
      </c>
      <c r="H1256" s="23" t="s">
        <v>10227</v>
      </c>
      <c r="I1256" s="5" t="s">
        <v>10228</v>
      </c>
      <c r="J1256" s="5" t="s">
        <v>10229</v>
      </c>
    </row>
    <row r="1257">
      <c r="A1257" s="5" t="s">
        <v>9481</v>
      </c>
      <c r="B1257" s="5">
        <v>2020.0</v>
      </c>
      <c r="C1257" s="5">
        <v>367.0</v>
      </c>
      <c r="D1257" s="11">
        <v>1.25</v>
      </c>
      <c r="E1257" s="5">
        <v>1.0</v>
      </c>
      <c r="F1257" s="10" t="s">
        <v>3827</v>
      </c>
      <c r="G1257" s="14">
        <f t="shared" si="10"/>
        <v>0</v>
      </c>
      <c r="H1257" s="23" t="s">
        <v>10230</v>
      </c>
      <c r="I1257" s="5" t="s">
        <v>10231</v>
      </c>
      <c r="J1257" s="5" t="s">
        <v>10232</v>
      </c>
    </row>
    <row r="1258">
      <c r="A1258" s="5" t="s">
        <v>10233</v>
      </c>
      <c r="B1258" s="5">
        <v>2020.0</v>
      </c>
      <c r="C1258" s="5">
        <v>392.0</v>
      </c>
      <c r="D1258" s="11">
        <v>12.33</v>
      </c>
      <c r="E1258" s="5">
        <v>1.0</v>
      </c>
      <c r="F1258" s="5" t="s">
        <v>10234</v>
      </c>
      <c r="G1258" s="14">
        <f t="shared" si="10"/>
        <v>0</v>
      </c>
      <c r="H1258" s="23" t="s">
        <v>10235</v>
      </c>
      <c r="I1258" s="5" t="s">
        <v>10236</v>
      </c>
      <c r="J1258" s="5" t="s">
        <v>10237</v>
      </c>
    </row>
    <row r="1259">
      <c r="A1259" s="5" t="s">
        <v>9844</v>
      </c>
      <c r="B1259" s="6">
        <v>2020.0</v>
      </c>
      <c r="C1259" s="6">
        <v>455.0</v>
      </c>
      <c r="D1259" s="14">
        <v>0.99</v>
      </c>
      <c r="E1259" s="5">
        <v>1.0</v>
      </c>
      <c r="F1259" s="10" t="s">
        <v>3153</v>
      </c>
      <c r="G1259" s="14">
        <f t="shared" si="10"/>
        <v>0</v>
      </c>
      <c r="H1259" s="23" t="s">
        <v>10238</v>
      </c>
      <c r="I1259" s="5" t="s">
        <v>10239</v>
      </c>
      <c r="J1259" s="5" t="s">
        <v>10240</v>
      </c>
    </row>
    <row r="1260">
      <c r="A1260" s="5" t="s">
        <v>9037</v>
      </c>
      <c r="B1260" s="6">
        <v>2020.0</v>
      </c>
      <c r="C1260" s="6">
        <v>521.0</v>
      </c>
      <c r="D1260" s="14">
        <v>0.99</v>
      </c>
      <c r="E1260" s="5">
        <v>1.0</v>
      </c>
      <c r="F1260" s="10" t="s">
        <v>2265</v>
      </c>
      <c r="G1260" s="14">
        <f t="shared" si="10"/>
        <v>0</v>
      </c>
      <c r="H1260" s="23" t="s">
        <v>10241</v>
      </c>
      <c r="I1260" s="5" t="s">
        <v>10242</v>
      </c>
      <c r="J1260" s="5" t="s">
        <v>10243</v>
      </c>
    </row>
    <row r="1261">
      <c r="A1261" s="5" t="s">
        <v>9520</v>
      </c>
      <c r="B1261" s="5">
        <v>2020.0</v>
      </c>
      <c r="C1261" s="5">
        <v>549.0</v>
      </c>
      <c r="D1261" s="11">
        <v>0.99</v>
      </c>
      <c r="E1261" s="5">
        <v>1.0</v>
      </c>
      <c r="F1261" s="5" t="s">
        <v>3827</v>
      </c>
      <c r="G1261" s="14">
        <f t="shared" si="10"/>
        <v>0</v>
      </c>
      <c r="H1261" s="23" t="s">
        <v>10244</v>
      </c>
      <c r="I1261" s="5" t="s">
        <v>10245</v>
      </c>
      <c r="J1261" s="5" t="s">
        <v>10246</v>
      </c>
    </row>
    <row r="1262">
      <c r="A1262" s="5" t="s">
        <v>9476</v>
      </c>
      <c r="B1262" s="6">
        <v>2020.0</v>
      </c>
      <c r="C1262" s="6">
        <v>631.0</v>
      </c>
      <c r="D1262" s="14">
        <v>0.99</v>
      </c>
      <c r="E1262" s="5">
        <v>1.0</v>
      </c>
      <c r="F1262" s="10" t="s">
        <v>2265</v>
      </c>
      <c r="G1262" s="14">
        <f t="shared" si="10"/>
        <v>0</v>
      </c>
      <c r="H1262" s="23" t="s">
        <v>10247</v>
      </c>
      <c r="I1262" s="5" t="s">
        <v>10248</v>
      </c>
      <c r="J1262" s="5" t="s">
        <v>10249</v>
      </c>
    </row>
    <row r="1263">
      <c r="A1263" s="5" t="s">
        <v>10137</v>
      </c>
      <c r="B1263" s="5">
        <v>2021.0</v>
      </c>
      <c r="C1263" s="5">
        <v>1.0</v>
      </c>
      <c r="D1263" s="11">
        <v>1.59</v>
      </c>
      <c r="E1263" s="5">
        <v>1.0</v>
      </c>
      <c r="F1263" s="10" t="s">
        <v>3930</v>
      </c>
      <c r="G1263" s="14">
        <f t="shared" si="10"/>
        <v>0</v>
      </c>
      <c r="H1263" s="23" t="s">
        <v>10250</v>
      </c>
      <c r="I1263" s="5" t="s">
        <v>10251</v>
      </c>
      <c r="J1263" s="5" t="s">
        <v>10252</v>
      </c>
    </row>
    <row r="1264">
      <c r="A1264" s="5" t="s">
        <v>9699</v>
      </c>
      <c r="B1264" s="5">
        <v>2021.0</v>
      </c>
      <c r="C1264" s="5">
        <v>24.0</v>
      </c>
      <c r="D1264" s="11">
        <v>0.99</v>
      </c>
      <c r="E1264" s="5">
        <v>1.0</v>
      </c>
      <c r="F1264" s="5" t="s">
        <v>3930</v>
      </c>
      <c r="G1264" s="14">
        <f t="shared" si="10"/>
        <v>0</v>
      </c>
      <c r="H1264" s="23" t="s">
        <v>10253</v>
      </c>
      <c r="I1264" s="5" t="s">
        <v>10254</v>
      </c>
      <c r="J1264" s="5" t="s">
        <v>10255</v>
      </c>
    </row>
    <row r="1265">
      <c r="A1265" s="5" t="s">
        <v>9998</v>
      </c>
      <c r="B1265" s="6">
        <v>2021.0</v>
      </c>
      <c r="C1265" s="6">
        <v>50.0</v>
      </c>
      <c r="D1265" s="14">
        <v>1.25</v>
      </c>
      <c r="E1265" s="5">
        <v>1.0</v>
      </c>
      <c r="F1265" s="10" t="s">
        <v>3930</v>
      </c>
      <c r="G1265" s="14">
        <f t="shared" si="10"/>
        <v>0</v>
      </c>
      <c r="H1265" s="23" t="s">
        <v>10256</v>
      </c>
      <c r="I1265" s="5" t="s">
        <v>10257</v>
      </c>
      <c r="J1265" s="5" t="s">
        <v>10258</v>
      </c>
    </row>
    <row r="1266">
      <c r="A1266" s="5" t="s">
        <v>10142</v>
      </c>
      <c r="B1266" s="6">
        <v>2021.0</v>
      </c>
      <c r="C1266" s="6">
        <v>84.0</v>
      </c>
      <c r="D1266" s="14">
        <v>0.2</v>
      </c>
      <c r="E1266" s="15"/>
      <c r="F1266" s="15"/>
      <c r="G1266" s="14">
        <f t="shared" si="10"/>
        <v>0.2</v>
      </c>
      <c r="H1266" s="23" t="s">
        <v>10259</v>
      </c>
      <c r="I1266" s="5" t="s">
        <v>10260</v>
      </c>
      <c r="J1266" s="5" t="s">
        <v>10261</v>
      </c>
    </row>
    <row r="1267">
      <c r="A1267" s="5" t="s">
        <v>9964</v>
      </c>
      <c r="B1267" s="6">
        <v>2021.0</v>
      </c>
      <c r="C1267" s="6">
        <v>99.0</v>
      </c>
      <c r="D1267" s="14">
        <v>2.39</v>
      </c>
      <c r="E1267" s="15"/>
      <c r="F1267" s="15"/>
      <c r="G1267" s="14">
        <f t="shared" si="10"/>
        <v>2.39</v>
      </c>
      <c r="H1267" s="23" t="s">
        <v>10262</v>
      </c>
      <c r="I1267" s="5" t="s">
        <v>10263</v>
      </c>
      <c r="J1267" s="5" t="s">
        <v>10264</v>
      </c>
    </row>
    <row r="1268">
      <c r="A1268" s="5" t="s">
        <v>9704</v>
      </c>
      <c r="B1268" s="6">
        <v>2021.0</v>
      </c>
      <c r="C1268" s="6">
        <v>100.0</v>
      </c>
      <c r="D1268" s="14">
        <v>1.25</v>
      </c>
      <c r="E1268" s="5">
        <v>1.0</v>
      </c>
      <c r="F1268" s="10" t="s">
        <v>3930</v>
      </c>
      <c r="G1268" s="14">
        <f t="shared" si="10"/>
        <v>0</v>
      </c>
      <c r="H1268" s="23" t="s">
        <v>10265</v>
      </c>
      <c r="I1268" s="5" t="s">
        <v>10266</v>
      </c>
      <c r="J1268" s="5" t="s">
        <v>10267</v>
      </c>
    </row>
    <row r="1269">
      <c r="A1269" s="5" t="s">
        <v>9520</v>
      </c>
      <c r="B1269" s="5">
        <v>2021.0</v>
      </c>
      <c r="C1269" s="5">
        <v>120.0</v>
      </c>
      <c r="D1269" s="11">
        <v>1.3</v>
      </c>
      <c r="E1269" s="5">
        <v>1.0</v>
      </c>
      <c r="F1269" s="5" t="s">
        <v>3930</v>
      </c>
      <c r="G1269" s="14">
        <f t="shared" si="10"/>
        <v>0</v>
      </c>
      <c r="H1269" s="23" t="s">
        <v>10268</v>
      </c>
      <c r="I1269" s="5" t="s">
        <v>10269</v>
      </c>
      <c r="J1269" s="5" t="s">
        <v>10270</v>
      </c>
    </row>
    <row r="1270">
      <c r="A1270" s="5" t="s">
        <v>10069</v>
      </c>
      <c r="B1270" s="5">
        <v>2021.0</v>
      </c>
      <c r="C1270" s="5">
        <v>150.0</v>
      </c>
      <c r="D1270" s="11">
        <v>1.5</v>
      </c>
      <c r="E1270" s="5">
        <v>1.0</v>
      </c>
      <c r="F1270" s="10" t="s">
        <v>3930</v>
      </c>
      <c r="G1270" s="14">
        <f t="shared" si="10"/>
        <v>0</v>
      </c>
      <c r="H1270" s="23" t="s">
        <v>10271</v>
      </c>
      <c r="I1270" s="5" t="s">
        <v>10272</v>
      </c>
      <c r="J1270" s="5" t="s">
        <v>10273</v>
      </c>
    </row>
    <row r="1271">
      <c r="A1271" s="5" t="s">
        <v>9667</v>
      </c>
      <c r="B1271" s="6">
        <v>2021.0</v>
      </c>
      <c r="C1271" s="6">
        <v>192.0</v>
      </c>
      <c r="D1271" s="14">
        <v>1.47</v>
      </c>
      <c r="E1271" s="5">
        <v>1.0</v>
      </c>
      <c r="F1271" s="10" t="s">
        <v>3930</v>
      </c>
      <c r="G1271" s="14">
        <f t="shared" si="10"/>
        <v>0</v>
      </c>
      <c r="H1271" s="23" t="s">
        <v>10274</v>
      </c>
      <c r="I1271" s="5" t="s">
        <v>10275</v>
      </c>
      <c r="J1271" s="5" t="s">
        <v>10276</v>
      </c>
    </row>
    <row r="1272">
      <c r="A1272" s="5" t="s">
        <v>9779</v>
      </c>
      <c r="B1272" s="5">
        <v>2021.0</v>
      </c>
      <c r="C1272" s="5">
        <v>200.0</v>
      </c>
      <c r="D1272" s="11">
        <v>1.04</v>
      </c>
      <c r="E1272" s="5">
        <v>1.0</v>
      </c>
      <c r="F1272" s="10" t="s">
        <v>3930</v>
      </c>
      <c r="G1272" s="14">
        <f t="shared" si="10"/>
        <v>0</v>
      </c>
      <c r="H1272" s="23" t="s">
        <v>10277</v>
      </c>
      <c r="I1272" s="5" t="s">
        <v>10278</v>
      </c>
      <c r="J1272" s="5" t="s">
        <v>10279</v>
      </c>
    </row>
    <row r="1273">
      <c r="A1273" s="5" t="s">
        <v>8996</v>
      </c>
      <c r="B1273" s="5">
        <v>2021.0</v>
      </c>
      <c r="C1273" s="5">
        <v>207.0</v>
      </c>
      <c r="D1273" s="11">
        <v>0.99</v>
      </c>
      <c r="E1273" s="5">
        <v>1.0</v>
      </c>
      <c r="F1273" s="10" t="s">
        <v>3930</v>
      </c>
      <c r="G1273" s="14">
        <f t="shared" si="10"/>
        <v>0</v>
      </c>
      <c r="H1273" s="23" t="s">
        <v>10280</v>
      </c>
      <c r="I1273" s="5" t="s">
        <v>10281</v>
      </c>
      <c r="J1273" s="5" t="s">
        <v>10282</v>
      </c>
    </row>
    <row r="1274">
      <c r="A1274" s="5" t="s">
        <v>10233</v>
      </c>
      <c r="B1274" s="5">
        <v>2021.0</v>
      </c>
      <c r="C1274" s="5">
        <v>223.0</v>
      </c>
      <c r="D1274" s="11">
        <v>2.25</v>
      </c>
      <c r="E1274" s="5">
        <v>1.0</v>
      </c>
      <c r="F1274" s="5" t="s">
        <v>3930</v>
      </c>
      <c r="G1274" s="14">
        <f t="shared" si="10"/>
        <v>0</v>
      </c>
      <c r="H1274" s="23" t="s">
        <v>10283</v>
      </c>
      <c r="I1274" s="5" t="s">
        <v>10284</v>
      </c>
      <c r="J1274" s="5" t="s">
        <v>10285</v>
      </c>
    </row>
    <row r="1275">
      <c r="A1275" s="5" t="s">
        <v>10164</v>
      </c>
      <c r="B1275" s="5">
        <v>2021.0</v>
      </c>
      <c r="C1275" s="5">
        <v>224.0</v>
      </c>
      <c r="D1275" s="11">
        <v>0.99</v>
      </c>
      <c r="E1275" s="5">
        <v>1.0</v>
      </c>
      <c r="F1275" s="10" t="s">
        <v>3930</v>
      </c>
      <c r="G1275" s="14">
        <f t="shared" si="10"/>
        <v>0</v>
      </c>
      <c r="H1275" s="23" t="s">
        <v>10286</v>
      </c>
      <c r="I1275" s="5" t="s">
        <v>10287</v>
      </c>
      <c r="J1275" s="5" t="s">
        <v>10288</v>
      </c>
    </row>
    <row r="1276">
      <c r="A1276" s="5" t="s">
        <v>9555</v>
      </c>
      <c r="B1276" s="6">
        <v>2021.0</v>
      </c>
      <c r="C1276" s="6">
        <v>229.0</v>
      </c>
      <c r="D1276" s="14">
        <v>0.18</v>
      </c>
      <c r="E1276" s="15"/>
      <c r="F1276" s="15"/>
      <c r="G1276" s="14">
        <f t="shared" si="10"/>
        <v>0.18</v>
      </c>
      <c r="H1276" s="23" t="s">
        <v>10289</v>
      </c>
      <c r="I1276" s="5" t="s">
        <v>10290</v>
      </c>
      <c r="J1276" s="5" t="s">
        <v>10291</v>
      </c>
    </row>
    <row r="1277">
      <c r="A1277" s="5" t="s">
        <v>9626</v>
      </c>
      <c r="B1277" s="6">
        <v>2021.0</v>
      </c>
      <c r="C1277" s="6">
        <v>250.0</v>
      </c>
      <c r="D1277" s="14">
        <v>1.79</v>
      </c>
      <c r="E1277" s="5">
        <v>1.0</v>
      </c>
      <c r="F1277" s="10" t="s">
        <v>3930</v>
      </c>
      <c r="G1277" s="14">
        <f t="shared" si="10"/>
        <v>0</v>
      </c>
      <c r="H1277" s="23" t="s">
        <v>10292</v>
      </c>
      <c r="I1277" s="5" t="s">
        <v>10293</v>
      </c>
      <c r="J1277" s="5" t="s">
        <v>10294</v>
      </c>
    </row>
    <row r="1278">
      <c r="A1278" s="5" t="s">
        <v>10074</v>
      </c>
      <c r="B1278" s="5">
        <v>2021.0</v>
      </c>
      <c r="C1278" s="5">
        <v>263.0</v>
      </c>
      <c r="D1278" s="11">
        <v>1.75</v>
      </c>
      <c r="E1278" s="5">
        <v>1.0</v>
      </c>
      <c r="F1278" s="5" t="s">
        <v>3930</v>
      </c>
      <c r="G1278" s="14">
        <f t="shared" si="10"/>
        <v>0</v>
      </c>
      <c r="H1278" s="23" t="s">
        <v>10295</v>
      </c>
      <c r="I1278" s="5" t="s">
        <v>10296</v>
      </c>
      <c r="J1278" s="5" t="s">
        <v>10297</v>
      </c>
    </row>
    <row r="1279">
      <c r="A1279" s="5" t="s">
        <v>9325</v>
      </c>
      <c r="B1279" s="6">
        <v>2021.0</v>
      </c>
      <c r="C1279" s="6">
        <v>275.0</v>
      </c>
      <c r="D1279" s="14">
        <v>0.32</v>
      </c>
      <c r="E1279" s="5">
        <v>1.0</v>
      </c>
      <c r="F1279" s="10" t="s">
        <v>3930</v>
      </c>
      <c r="G1279" s="14">
        <f t="shared" si="10"/>
        <v>0</v>
      </c>
      <c r="H1279" s="23" t="s">
        <v>10298</v>
      </c>
      <c r="I1279" s="5" t="s">
        <v>10299</v>
      </c>
      <c r="J1279" s="5" t="s">
        <v>10300</v>
      </c>
    </row>
    <row r="1280">
      <c r="A1280" s="5" t="s">
        <v>9411</v>
      </c>
      <c r="B1280" s="6">
        <v>2021.0</v>
      </c>
      <c r="C1280" s="6">
        <v>301.0</v>
      </c>
      <c r="D1280" s="14">
        <v>1.19</v>
      </c>
      <c r="E1280" s="5">
        <v>1.0</v>
      </c>
      <c r="F1280" s="10" t="s">
        <v>3930</v>
      </c>
      <c r="G1280" s="14">
        <f t="shared" si="10"/>
        <v>0</v>
      </c>
      <c r="H1280" s="23" t="s">
        <v>10301</v>
      </c>
      <c r="I1280" s="5" t="s">
        <v>10302</v>
      </c>
      <c r="J1280" s="5" t="s">
        <v>10303</v>
      </c>
    </row>
    <row r="1281">
      <c r="A1281" s="5" t="s">
        <v>9857</v>
      </c>
      <c r="B1281" s="6">
        <v>2021.0</v>
      </c>
      <c r="C1281" s="6">
        <v>309.0</v>
      </c>
      <c r="D1281" s="14">
        <v>1.33</v>
      </c>
      <c r="E1281" s="15"/>
      <c r="F1281" s="15"/>
      <c r="G1281" s="14">
        <f t="shared" si="10"/>
        <v>1.33</v>
      </c>
      <c r="H1281" s="23" t="s">
        <v>10304</v>
      </c>
      <c r="I1281" s="5" t="s">
        <v>10305</v>
      </c>
      <c r="J1281" s="5" t="s">
        <v>10306</v>
      </c>
    </row>
    <row r="1282">
      <c r="A1282" s="5" t="s">
        <v>10080</v>
      </c>
      <c r="B1282" s="6">
        <v>2021.0</v>
      </c>
      <c r="C1282" s="6">
        <v>330.0</v>
      </c>
      <c r="D1282" s="14">
        <v>1.24</v>
      </c>
      <c r="E1282" s="5">
        <v>1.0</v>
      </c>
      <c r="F1282" s="10" t="s">
        <v>3930</v>
      </c>
      <c r="G1282" s="14">
        <f t="shared" si="10"/>
        <v>0</v>
      </c>
      <c r="H1282" s="23" t="s">
        <v>10307</v>
      </c>
      <c r="I1282" s="5" t="s">
        <v>10308</v>
      </c>
      <c r="J1282" s="5" t="s">
        <v>10309</v>
      </c>
    </row>
    <row r="1283">
      <c r="A1283" s="5" t="s">
        <v>9476</v>
      </c>
      <c r="B1283" s="6">
        <v>2021.0</v>
      </c>
      <c r="C1283" s="6">
        <v>400.0</v>
      </c>
      <c r="D1283" s="14">
        <v>0.99</v>
      </c>
      <c r="E1283" s="5">
        <v>1.0</v>
      </c>
      <c r="F1283" s="10" t="s">
        <v>10310</v>
      </c>
      <c r="G1283" s="14">
        <f t="shared" si="10"/>
        <v>0</v>
      </c>
      <c r="H1283" s="23" t="s">
        <v>10311</v>
      </c>
      <c r="I1283" s="5" t="s">
        <v>10312</v>
      </c>
      <c r="J1283" s="5" t="s">
        <v>10313</v>
      </c>
    </row>
    <row r="1284">
      <c r="A1284" s="5" t="s">
        <v>9000</v>
      </c>
      <c r="B1284" s="6">
        <v>2021.0</v>
      </c>
      <c r="C1284" s="6">
        <v>463.0</v>
      </c>
      <c r="D1284" s="14">
        <v>0.99</v>
      </c>
      <c r="E1284" s="5">
        <v>1.0</v>
      </c>
      <c r="F1284" s="10" t="s">
        <v>10310</v>
      </c>
      <c r="G1284" s="14">
        <f t="shared" si="10"/>
        <v>0</v>
      </c>
      <c r="H1284" s="23" t="s">
        <v>10314</v>
      </c>
      <c r="I1284" s="5" t="s">
        <v>10315</v>
      </c>
      <c r="J1284" s="5" t="s">
        <v>10316</v>
      </c>
    </row>
    <row r="1285">
      <c r="A1285" s="5" t="s">
        <v>9481</v>
      </c>
      <c r="B1285" s="5">
        <v>2021.0</v>
      </c>
      <c r="C1285" s="5">
        <v>642.0</v>
      </c>
      <c r="D1285" s="11">
        <v>1.24</v>
      </c>
      <c r="E1285" s="5">
        <v>1.0</v>
      </c>
      <c r="F1285" s="10" t="s">
        <v>6230</v>
      </c>
      <c r="G1285" s="14">
        <f t="shared" si="10"/>
        <v>0</v>
      </c>
      <c r="H1285" s="23" t="s">
        <v>10317</v>
      </c>
      <c r="I1285" s="5" t="s">
        <v>10318</v>
      </c>
      <c r="J1285" s="5" t="s">
        <v>10319</v>
      </c>
    </row>
    <row r="1286">
      <c r="A1286" s="5" t="s">
        <v>9844</v>
      </c>
      <c r="B1286" s="6">
        <v>2021.0</v>
      </c>
      <c r="C1286" s="6">
        <v>660.0</v>
      </c>
      <c r="D1286" s="14">
        <v>1.48</v>
      </c>
      <c r="E1286" s="5">
        <v>1.0</v>
      </c>
      <c r="F1286" s="10" t="s">
        <v>10310</v>
      </c>
      <c r="G1286" s="14">
        <f t="shared" si="10"/>
        <v>0</v>
      </c>
      <c r="H1286" s="23" t="s">
        <v>10320</v>
      </c>
      <c r="I1286" s="5" t="s">
        <v>10321</v>
      </c>
      <c r="J1286" s="5" t="s">
        <v>10322</v>
      </c>
    </row>
    <row r="1287">
      <c r="A1287" s="5" t="s">
        <v>10069</v>
      </c>
      <c r="B1287" s="6">
        <v>2022.0</v>
      </c>
      <c r="C1287" s="6">
        <v>1.0</v>
      </c>
      <c r="D1287" s="14">
        <v>1.49</v>
      </c>
      <c r="E1287" s="6">
        <v>1.0</v>
      </c>
      <c r="F1287" s="10" t="s">
        <v>3952</v>
      </c>
      <c r="G1287" s="14">
        <f t="shared" si="10"/>
        <v>0</v>
      </c>
      <c r="H1287" s="5" t="s">
        <v>10323</v>
      </c>
      <c r="I1287" s="5" t="s">
        <v>10324</v>
      </c>
      <c r="J1287" s="5" t="s">
        <v>10325</v>
      </c>
    </row>
    <row r="1288">
      <c r="A1288" s="5" t="s">
        <v>9000</v>
      </c>
      <c r="B1288" s="6">
        <v>2022.0</v>
      </c>
      <c r="C1288" s="6">
        <v>51.0</v>
      </c>
      <c r="D1288" s="14">
        <v>1.19</v>
      </c>
      <c r="E1288" s="6">
        <v>1.0</v>
      </c>
      <c r="F1288" s="10" t="s">
        <v>3952</v>
      </c>
      <c r="G1288" s="14">
        <f t="shared" si="10"/>
        <v>0</v>
      </c>
      <c r="H1288" s="5" t="s">
        <v>10326</v>
      </c>
      <c r="I1288" s="5" t="s">
        <v>10327</v>
      </c>
      <c r="J1288" s="5" t="s">
        <v>10328</v>
      </c>
    </row>
    <row r="1289">
      <c r="A1289" s="5" t="s">
        <v>9844</v>
      </c>
      <c r="B1289" s="6">
        <v>2022.0</v>
      </c>
      <c r="C1289" s="6">
        <v>86.0</v>
      </c>
      <c r="D1289" s="14">
        <v>1.47</v>
      </c>
      <c r="E1289" s="6">
        <v>1.0</v>
      </c>
      <c r="F1289" s="10" t="s">
        <v>3952</v>
      </c>
      <c r="G1289" s="14">
        <f t="shared" si="10"/>
        <v>0</v>
      </c>
      <c r="H1289" s="5" t="s">
        <v>10329</v>
      </c>
      <c r="I1289" s="5" t="s">
        <v>10330</v>
      </c>
      <c r="J1289" s="5" t="s">
        <v>10331</v>
      </c>
    </row>
    <row r="1290">
      <c r="A1290" s="5" t="s">
        <v>9699</v>
      </c>
      <c r="B1290" s="6">
        <v>2022.0</v>
      </c>
      <c r="C1290" s="6">
        <v>87.0</v>
      </c>
      <c r="D1290" s="14">
        <v>2.22</v>
      </c>
      <c r="E1290" s="6">
        <v>1.0</v>
      </c>
      <c r="F1290" s="10" t="s">
        <v>3952</v>
      </c>
      <c r="G1290" s="14">
        <f t="shared" si="10"/>
        <v>0</v>
      </c>
      <c r="H1290" s="5" t="s">
        <v>10332</v>
      </c>
      <c r="I1290" s="5" t="s">
        <v>10333</v>
      </c>
      <c r="J1290" s="5" t="s">
        <v>10334</v>
      </c>
    </row>
    <row r="1291">
      <c r="A1291" s="5" t="s">
        <v>9964</v>
      </c>
      <c r="B1291" s="6">
        <v>2022.0</v>
      </c>
      <c r="C1291" s="6">
        <v>99.0</v>
      </c>
      <c r="D1291" s="14">
        <v>2.75</v>
      </c>
      <c r="E1291" s="15"/>
      <c r="F1291" s="15"/>
      <c r="G1291" s="14">
        <f t="shared" si="10"/>
        <v>2.75</v>
      </c>
      <c r="H1291" s="23" t="s">
        <v>10335</v>
      </c>
      <c r="I1291" s="5" t="s">
        <v>10336</v>
      </c>
      <c r="J1291" s="5" t="s">
        <v>10337</v>
      </c>
    </row>
    <row r="1292">
      <c r="A1292" s="5" t="s">
        <v>10137</v>
      </c>
      <c r="B1292" s="6">
        <v>2022.0</v>
      </c>
      <c r="C1292" s="6">
        <v>100.0</v>
      </c>
      <c r="D1292" s="14">
        <v>1.67</v>
      </c>
      <c r="E1292" s="6">
        <v>1.0</v>
      </c>
      <c r="F1292" s="10" t="s">
        <v>3952</v>
      </c>
      <c r="G1292" s="14">
        <f t="shared" si="10"/>
        <v>0</v>
      </c>
      <c r="H1292" s="5" t="s">
        <v>10338</v>
      </c>
      <c r="I1292" s="5" t="s">
        <v>10339</v>
      </c>
      <c r="J1292" s="5" t="s">
        <v>10340</v>
      </c>
    </row>
    <row r="1293">
      <c r="A1293" s="5" t="s">
        <v>10233</v>
      </c>
      <c r="B1293" s="6">
        <v>2022.0</v>
      </c>
      <c r="C1293" s="6">
        <v>107.0</v>
      </c>
      <c r="D1293" s="14">
        <v>1.3</v>
      </c>
      <c r="E1293" s="6">
        <v>1.0</v>
      </c>
      <c r="F1293" s="10" t="s">
        <v>3952</v>
      </c>
      <c r="G1293" s="14">
        <f t="shared" si="10"/>
        <v>0</v>
      </c>
      <c r="H1293" s="5" t="s">
        <v>10341</v>
      </c>
      <c r="I1293" s="5" t="s">
        <v>10342</v>
      </c>
      <c r="J1293" s="5" t="s">
        <v>10343</v>
      </c>
    </row>
    <row r="1294">
      <c r="A1294" s="5" t="s">
        <v>10080</v>
      </c>
      <c r="B1294" s="6">
        <v>2022.0</v>
      </c>
      <c r="C1294" s="6">
        <v>150.0</v>
      </c>
      <c r="D1294" s="14">
        <v>1.49</v>
      </c>
      <c r="E1294" s="6">
        <v>1.0</v>
      </c>
      <c r="F1294" s="10" t="s">
        <v>3952</v>
      </c>
      <c r="G1294" s="14">
        <f t="shared" si="10"/>
        <v>0</v>
      </c>
      <c r="H1294" s="5" t="s">
        <v>10344</v>
      </c>
      <c r="I1294" s="5" t="s">
        <v>10345</v>
      </c>
      <c r="J1294" s="5" t="s">
        <v>10346</v>
      </c>
    </row>
    <row r="1295">
      <c r="A1295" s="5" t="s">
        <v>10074</v>
      </c>
      <c r="B1295" s="6">
        <v>2022.0</v>
      </c>
      <c r="C1295" s="6">
        <v>200.0</v>
      </c>
      <c r="D1295" s="14">
        <v>1.85</v>
      </c>
      <c r="E1295" s="6">
        <v>1.0</v>
      </c>
      <c r="F1295" s="10" t="s">
        <v>3952</v>
      </c>
      <c r="G1295" s="14">
        <f t="shared" si="10"/>
        <v>0</v>
      </c>
      <c r="H1295" s="5" t="s">
        <v>10347</v>
      </c>
      <c r="I1295" s="5" t="s">
        <v>10348</v>
      </c>
      <c r="J1295" s="5" t="s">
        <v>10349</v>
      </c>
    </row>
    <row r="1296">
      <c r="A1296" s="5" t="s">
        <v>8996</v>
      </c>
      <c r="B1296" s="6">
        <v>2022.0</v>
      </c>
      <c r="C1296" s="6">
        <v>205.0</v>
      </c>
      <c r="D1296" s="14">
        <v>1.6</v>
      </c>
      <c r="E1296" s="6">
        <v>1.0</v>
      </c>
      <c r="F1296" s="10" t="s">
        <v>3952</v>
      </c>
      <c r="G1296" s="14">
        <f t="shared" si="10"/>
        <v>0</v>
      </c>
      <c r="H1296" s="5" t="s">
        <v>10350</v>
      </c>
      <c r="I1296" s="5" t="s">
        <v>10351</v>
      </c>
      <c r="J1296" s="5" t="s">
        <v>10352</v>
      </c>
    </row>
    <row r="1297">
      <c r="A1297" s="5" t="s">
        <v>9411</v>
      </c>
      <c r="B1297" s="6">
        <v>2022.0</v>
      </c>
      <c r="C1297" s="6">
        <v>209.0</v>
      </c>
      <c r="D1297" s="14">
        <v>0.99</v>
      </c>
      <c r="E1297" s="6">
        <v>1.0</v>
      </c>
      <c r="F1297" s="10" t="s">
        <v>3952</v>
      </c>
      <c r="G1297" s="14">
        <f t="shared" si="10"/>
        <v>0</v>
      </c>
      <c r="H1297" s="5" t="s">
        <v>10353</v>
      </c>
      <c r="I1297" s="5" t="s">
        <v>10354</v>
      </c>
      <c r="J1297" s="5" t="s">
        <v>10355</v>
      </c>
    </row>
    <row r="1298">
      <c r="A1298" s="5" t="s">
        <v>9520</v>
      </c>
      <c r="B1298" s="6">
        <v>2022.0</v>
      </c>
      <c r="C1298" s="6">
        <v>236.0</v>
      </c>
      <c r="D1298" s="14">
        <v>1.48</v>
      </c>
      <c r="E1298" s="6">
        <v>1.0</v>
      </c>
      <c r="F1298" s="10" t="s">
        <v>3952</v>
      </c>
      <c r="G1298" s="14">
        <f t="shared" si="10"/>
        <v>0</v>
      </c>
      <c r="H1298" s="5" t="s">
        <v>10356</v>
      </c>
      <c r="I1298" s="5" t="s">
        <v>10357</v>
      </c>
      <c r="J1298" s="5" t="s">
        <v>10358</v>
      </c>
    </row>
    <row r="1299">
      <c r="A1299" s="5" t="s">
        <v>9626</v>
      </c>
      <c r="B1299" s="6">
        <v>2022.0</v>
      </c>
      <c r="C1299" s="6">
        <v>250.0</v>
      </c>
      <c r="D1299" s="14">
        <v>0.99</v>
      </c>
      <c r="E1299" s="6">
        <v>1.0</v>
      </c>
      <c r="F1299" s="10" t="s">
        <v>3952</v>
      </c>
      <c r="G1299" s="14">
        <f t="shared" si="10"/>
        <v>0</v>
      </c>
      <c r="H1299" s="5" t="s">
        <v>10359</v>
      </c>
      <c r="I1299" s="5" t="s">
        <v>10360</v>
      </c>
      <c r="J1299" s="5" t="s">
        <v>10361</v>
      </c>
    </row>
    <row r="1300">
      <c r="A1300" s="5" t="s">
        <v>9704</v>
      </c>
      <c r="B1300" s="6">
        <v>2022.0</v>
      </c>
      <c r="C1300" s="6">
        <v>288.0</v>
      </c>
      <c r="D1300" s="14">
        <v>1.1</v>
      </c>
      <c r="E1300" s="6">
        <v>1.0</v>
      </c>
      <c r="F1300" s="10" t="s">
        <v>3952</v>
      </c>
      <c r="G1300" s="14">
        <f t="shared" si="10"/>
        <v>0</v>
      </c>
      <c r="H1300" s="5" t="s">
        <v>10362</v>
      </c>
      <c r="I1300" s="5" t="s">
        <v>10363</v>
      </c>
      <c r="J1300" s="5" t="s">
        <v>10364</v>
      </c>
    </row>
    <row r="1301">
      <c r="A1301" s="5" t="s">
        <v>9325</v>
      </c>
      <c r="B1301" s="6">
        <v>2022.0</v>
      </c>
      <c r="C1301" s="6">
        <v>290.0</v>
      </c>
      <c r="D1301" s="14">
        <v>1.0</v>
      </c>
      <c r="E1301" s="6">
        <v>1.0</v>
      </c>
      <c r="F1301" s="10" t="s">
        <v>3952</v>
      </c>
      <c r="G1301" s="14">
        <f t="shared" si="10"/>
        <v>0</v>
      </c>
      <c r="H1301" s="5" t="s">
        <v>10365</v>
      </c>
      <c r="I1301" s="5" t="s">
        <v>10366</v>
      </c>
      <c r="J1301" s="5" t="s">
        <v>10367</v>
      </c>
    </row>
    <row r="1302">
      <c r="A1302" s="5" t="s">
        <v>10164</v>
      </c>
      <c r="B1302" s="6">
        <v>2022.0</v>
      </c>
      <c r="C1302" s="6">
        <v>300.0</v>
      </c>
      <c r="D1302" s="14">
        <v>1.38</v>
      </c>
      <c r="E1302" s="6">
        <v>1.0</v>
      </c>
      <c r="F1302" s="10" t="s">
        <v>3952</v>
      </c>
      <c r="G1302" s="14">
        <f t="shared" si="10"/>
        <v>0</v>
      </c>
      <c r="H1302" s="5" t="s">
        <v>10368</v>
      </c>
      <c r="I1302" s="5" t="s">
        <v>10369</v>
      </c>
      <c r="J1302" s="5" t="s">
        <v>10370</v>
      </c>
    </row>
    <row r="1303">
      <c r="A1303" s="5" t="s">
        <v>10142</v>
      </c>
      <c r="B1303" s="6">
        <v>2022.0</v>
      </c>
      <c r="C1303" s="6">
        <v>315.0</v>
      </c>
      <c r="D1303" s="14">
        <v>1.25</v>
      </c>
      <c r="E1303" s="15"/>
      <c r="F1303" s="15"/>
      <c r="G1303" s="14">
        <f t="shared" si="10"/>
        <v>1.25</v>
      </c>
      <c r="H1303" s="23" t="s">
        <v>10371</v>
      </c>
      <c r="I1303" s="5" t="s">
        <v>10372</v>
      </c>
      <c r="J1303" s="5" t="s">
        <v>10373</v>
      </c>
    </row>
    <row r="1304">
      <c r="A1304" s="5" t="s">
        <v>9779</v>
      </c>
      <c r="B1304" s="6">
        <v>2022.0</v>
      </c>
      <c r="C1304" s="6">
        <v>330.0</v>
      </c>
      <c r="D1304" s="14">
        <v>0.99</v>
      </c>
      <c r="E1304" s="6">
        <v>1.0</v>
      </c>
      <c r="F1304" s="10" t="s">
        <v>3952</v>
      </c>
      <c r="G1304" s="14">
        <f t="shared" si="10"/>
        <v>0</v>
      </c>
      <c r="H1304" s="5" t="s">
        <v>10374</v>
      </c>
      <c r="I1304" s="5" t="s">
        <v>10375</v>
      </c>
      <c r="J1304" s="5" t="s">
        <v>10376</v>
      </c>
    </row>
    <row r="1305">
      <c r="A1305" s="5" t="s">
        <v>9998</v>
      </c>
      <c r="B1305" s="6">
        <v>2022.0</v>
      </c>
      <c r="C1305" s="6">
        <v>443.0</v>
      </c>
      <c r="D1305" s="11">
        <v>1.0</v>
      </c>
      <c r="E1305" s="6"/>
      <c r="F1305" s="15"/>
      <c r="G1305" s="14">
        <f t="shared" si="10"/>
        <v>1</v>
      </c>
      <c r="H1305" s="5" t="s">
        <v>10377</v>
      </c>
      <c r="I1305" s="5" t="s">
        <v>10378</v>
      </c>
      <c r="J1305" s="5" t="s">
        <v>10379</v>
      </c>
    </row>
    <row r="1306">
      <c r="A1306" s="5" t="s">
        <v>9857</v>
      </c>
      <c r="B1306" s="6">
        <v>2022.0</v>
      </c>
      <c r="C1306" s="6">
        <v>450.0</v>
      </c>
      <c r="D1306" s="14">
        <v>0.18</v>
      </c>
      <c r="E1306" s="15"/>
      <c r="F1306" s="15"/>
      <c r="G1306" s="14">
        <f t="shared" si="10"/>
        <v>0.18</v>
      </c>
      <c r="H1306" s="23" t="s">
        <v>10380</v>
      </c>
      <c r="I1306" s="5" t="s">
        <v>10381</v>
      </c>
      <c r="J1306" s="5" t="s">
        <v>10382</v>
      </c>
    </row>
    <row r="1307">
      <c r="A1307" s="5" t="s">
        <v>9476</v>
      </c>
      <c r="B1307" s="6">
        <v>2022.0</v>
      </c>
      <c r="C1307" s="6">
        <v>492.0</v>
      </c>
      <c r="D1307" s="11">
        <v>1.0</v>
      </c>
      <c r="E1307" s="6">
        <v>1.0</v>
      </c>
      <c r="F1307" s="5" t="s">
        <v>10383</v>
      </c>
      <c r="G1307" s="14">
        <f t="shared" si="10"/>
        <v>0</v>
      </c>
      <c r="H1307" s="5" t="s">
        <v>10384</v>
      </c>
      <c r="I1307" s="5" t="s">
        <v>10385</v>
      </c>
      <c r="J1307" s="5" t="s">
        <v>10386</v>
      </c>
    </row>
    <row r="1308">
      <c r="A1308" s="5" t="s">
        <v>9555</v>
      </c>
      <c r="B1308" s="6">
        <v>2022.0</v>
      </c>
      <c r="C1308" s="6">
        <v>535.0</v>
      </c>
      <c r="D1308" s="14">
        <v>0.18</v>
      </c>
      <c r="E1308" s="15"/>
      <c r="F1308" s="15"/>
      <c r="G1308" s="14">
        <f t="shared" si="10"/>
        <v>0.18</v>
      </c>
      <c r="H1308" s="23" t="s">
        <v>10387</v>
      </c>
      <c r="I1308" s="5" t="s">
        <v>10388</v>
      </c>
      <c r="J1308" s="5" t="s">
        <v>10389</v>
      </c>
    </row>
    <row r="1309">
      <c r="A1309" s="5" t="s">
        <v>9667</v>
      </c>
      <c r="B1309" s="6">
        <v>2022.0</v>
      </c>
      <c r="C1309" s="6">
        <v>600.0</v>
      </c>
      <c r="D1309" s="11">
        <v>1.0</v>
      </c>
      <c r="E1309" s="6"/>
      <c r="F1309" s="15"/>
      <c r="G1309" s="14">
        <f t="shared" si="10"/>
        <v>1</v>
      </c>
      <c r="H1309" s="5" t="s">
        <v>10390</v>
      </c>
      <c r="I1309" s="5" t="s">
        <v>10391</v>
      </c>
      <c r="J1309" s="5" t="s">
        <v>10392</v>
      </c>
    </row>
    <row r="1310">
      <c r="A1310" s="5" t="s">
        <v>9481</v>
      </c>
      <c r="B1310" s="6">
        <v>2022.0</v>
      </c>
      <c r="C1310" s="6">
        <v>650.0</v>
      </c>
      <c r="D1310" s="11">
        <v>1.0</v>
      </c>
      <c r="E1310" s="6">
        <v>1.0</v>
      </c>
      <c r="F1310" s="10" t="s">
        <v>3971</v>
      </c>
      <c r="G1310" s="14">
        <f t="shared" si="10"/>
        <v>0</v>
      </c>
      <c r="H1310" s="5" t="s">
        <v>10393</v>
      </c>
      <c r="I1310" s="5" t="s">
        <v>10394</v>
      </c>
      <c r="J1310" s="5" t="s">
        <v>10395</v>
      </c>
    </row>
  </sheetData>
  <autoFilter ref="$A$1:$J$131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4" t="s">
        <v>5</v>
      </c>
      <c r="B1" s="25" t="s">
        <v>10396</v>
      </c>
      <c r="C1" s="24" t="s">
        <v>10397</v>
      </c>
      <c r="D1" s="24" t="s">
        <v>10398</v>
      </c>
    </row>
    <row r="2">
      <c r="A2" s="10" t="s">
        <v>1650</v>
      </c>
      <c r="B2" s="12">
        <v>0.0</v>
      </c>
      <c r="C2" s="26">
        <v>43899.0</v>
      </c>
      <c r="D2" s="10">
        <v>1.0</v>
      </c>
    </row>
    <row r="3">
      <c r="A3" s="10" t="s">
        <v>1297</v>
      </c>
      <c r="B3" s="12">
        <v>45.0</v>
      </c>
      <c r="C3" s="26">
        <v>43992.0</v>
      </c>
      <c r="D3" s="10">
        <v>1.0</v>
      </c>
    </row>
    <row r="4">
      <c r="A4" s="10" t="s">
        <v>1825</v>
      </c>
      <c r="B4" s="12">
        <v>80.0</v>
      </c>
      <c r="C4" s="26">
        <v>43995.0</v>
      </c>
      <c r="D4" s="10">
        <v>1.0</v>
      </c>
    </row>
    <row r="5">
      <c r="A5" s="10" t="s">
        <v>1995</v>
      </c>
      <c r="B5" s="12">
        <v>10.0</v>
      </c>
      <c r="C5" s="26">
        <v>44002.0</v>
      </c>
      <c r="D5" s="10">
        <v>1.0</v>
      </c>
    </row>
    <row r="6">
      <c r="A6" s="10" t="s">
        <v>1161</v>
      </c>
      <c r="B6" s="12">
        <v>240.0</v>
      </c>
      <c r="C6" s="26">
        <v>44005.0</v>
      </c>
      <c r="D6" s="10">
        <v>1.0</v>
      </c>
    </row>
    <row r="7">
      <c r="A7" s="10" t="s">
        <v>2223</v>
      </c>
      <c r="B7" s="12">
        <v>0.0</v>
      </c>
      <c r="C7" s="26">
        <v>44027.0</v>
      </c>
      <c r="D7" s="10">
        <v>1.0</v>
      </c>
    </row>
    <row r="8">
      <c r="A8" s="10" t="s">
        <v>1312</v>
      </c>
      <c r="B8" s="12">
        <v>19.17</v>
      </c>
      <c r="C8" s="26">
        <v>44029.0</v>
      </c>
      <c r="D8" s="10">
        <v>1.0</v>
      </c>
    </row>
    <row r="9">
      <c r="A9" s="10" t="s">
        <v>2544</v>
      </c>
      <c r="B9" s="12">
        <v>8.8</v>
      </c>
      <c r="C9" s="26">
        <v>44031.0</v>
      </c>
      <c r="D9" s="10">
        <v>1.0</v>
      </c>
    </row>
    <row r="10">
      <c r="A10" s="10" t="s">
        <v>1725</v>
      </c>
      <c r="B10" s="12">
        <v>11.99</v>
      </c>
      <c r="C10" s="26">
        <v>44038.0</v>
      </c>
      <c r="D10" s="10">
        <v>1.0</v>
      </c>
    </row>
    <row r="11">
      <c r="A11" s="10" t="s">
        <v>1557</v>
      </c>
      <c r="B11" s="12">
        <v>175.0</v>
      </c>
      <c r="C11" s="26">
        <v>44042.0</v>
      </c>
      <c r="D11" s="10">
        <v>1.0</v>
      </c>
    </row>
    <row r="12">
      <c r="A12" s="10" t="s">
        <v>1627</v>
      </c>
      <c r="B12" s="12">
        <v>14.92</v>
      </c>
      <c r="C12" s="26">
        <v>44045.0</v>
      </c>
      <c r="D12" s="10">
        <v>1.0</v>
      </c>
    </row>
    <row r="13">
      <c r="A13" s="10" t="s">
        <v>1623</v>
      </c>
      <c r="B13" s="12">
        <v>3.01</v>
      </c>
      <c r="C13" s="26">
        <v>44046.0</v>
      </c>
      <c r="D13" s="10">
        <v>1.0</v>
      </c>
    </row>
    <row r="14">
      <c r="A14" s="10" t="s">
        <v>2029</v>
      </c>
      <c r="B14" s="12">
        <v>55.43</v>
      </c>
      <c r="C14" s="26">
        <v>44048.0</v>
      </c>
      <c r="D14" s="10">
        <v>1.0</v>
      </c>
    </row>
    <row r="15">
      <c r="A15" s="10" t="s">
        <v>1402</v>
      </c>
      <c r="B15" s="12">
        <v>38.17</v>
      </c>
      <c r="C15" s="26">
        <v>44048.0</v>
      </c>
      <c r="D15" s="10">
        <v>1.0</v>
      </c>
    </row>
    <row r="16">
      <c r="A16" s="9" t="s">
        <v>1446</v>
      </c>
      <c r="B16" s="12">
        <v>27.18</v>
      </c>
      <c r="C16" s="26">
        <v>44048.0</v>
      </c>
      <c r="D16" s="10">
        <v>1.0</v>
      </c>
    </row>
    <row r="17">
      <c r="A17" s="10" t="s">
        <v>1193</v>
      </c>
      <c r="B17" s="12">
        <v>17.96</v>
      </c>
      <c r="C17" s="26">
        <v>44048.0</v>
      </c>
      <c r="D17" s="10">
        <v>1.0</v>
      </c>
    </row>
    <row r="18">
      <c r="A18" s="10" t="s">
        <v>1772</v>
      </c>
      <c r="B18" s="12">
        <v>8.08</v>
      </c>
      <c r="C18" s="26">
        <v>44048.0</v>
      </c>
      <c r="D18" s="10">
        <v>1.0</v>
      </c>
    </row>
    <row r="19">
      <c r="A19" s="10" t="s">
        <v>1914</v>
      </c>
      <c r="B19" s="12">
        <v>19.22</v>
      </c>
      <c r="C19" s="26">
        <v>44049.0</v>
      </c>
      <c r="D19" s="10">
        <v>1.0</v>
      </c>
    </row>
    <row r="20">
      <c r="A20" s="10" t="s">
        <v>1761</v>
      </c>
      <c r="B20" s="12">
        <v>8.67</v>
      </c>
      <c r="C20" s="26">
        <v>44049.0</v>
      </c>
      <c r="D20" s="10">
        <v>1.0</v>
      </c>
    </row>
    <row r="21">
      <c r="A21" s="10" t="s">
        <v>2779</v>
      </c>
      <c r="B21" s="12">
        <v>5.33</v>
      </c>
      <c r="C21" s="26">
        <v>44049.0</v>
      </c>
      <c r="D21" s="10">
        <v>1.0</v>
      </c>
    </row>
    <row r="22">
      <c r="A22" s="10" t="s">
        <v>1505</v>
      </c>
      <c r="B22" s="12">
        <v>16.54</v>
      </c>
      <c r="C22" s="26">
        <v>44052.0</v>
      </c>
      <c r="D22" s="10">
        <v>1.0</v>
      </c>
    </row>
    <row r="23">
      <c r="A23" s="10" t="s">
        <v>1561</v>
      </c>
      <c r="B23" s="12">
        <v>82.0</v>
      </c>
      <c r="C23" s="26">
        <v>44055.0</v>
      </c>
      <c r="D23" s="10">
        <v>1.0</v>
      </c>
    </row>
    <row r="24">
      <c r="A24" s="10" t="s">
        <v>1690</v>
      </c>
      <c r="B24" s="12">
        <v>20.0</v>
      </c>
      <c r="C24" s="26">
        <v>44063.0</v>
      </c>
      <c r="D24" s="10">
        <v>1.0</v>
      </c>
    </row>
    <row r="25">
      <c r="A25" s="10" t="s">
        <v>2321</v>
      </c>
      <c r="B25" s="12">
        <v>20.0</v>
      </c>
      <c r="C25" s="26">
        <v>44064.0</v>
      </c>
      <c r="D25" s="10">
        <v>1.0</v>
      </c>
    </row>
    <row r="26">
      <c r="A26" s="10" t="s">
        <v>1613</v>
      </c>
      <c r="B26" s="12">
        <v>8.53</v>
      </c>
      <c r="C26" s="26">
        <v>44066.0</v>
      </c>
      <c r="D26" s="10">
        <v>1.0</v>
      </c>
    </row>
    <row r="27">
      <c r="A27" s="10" t="s">
        <v>1333</v>
      </c>
      <c r="B27" s="12">
        <v>0.0</v>
      </c>
      <c r="C27" s="26">
        <v>44071.0</v>
      </c>
      <c r="D27" s="10">
        <v>1.0</v>
      </c>
    </row>
    <row r="28">
      <c r="A28" s="10" t="s">
        <v>794</v>
      </c>
      <c r="B28" s="12">
        <v>16.95</v>
      </c>
      <c r="C28" s="26">
        <v>44083.0</v>
      </c>
      <c r="D28" s="10">
        <v>1.0</v>
      </c>
    </row>
    <row r="29">
      <c r="A29" s="10" t="s">
        <v>1891</v>
      </c>
      <c r="B29" s="12">
        <v>8.48</v>
      </c>
      <c r="C29" s="26">
        <v>44083.0</v>
      </c>
      <c r="D29" s="10">
        <v>1.0</v>
      </c>
    </row>
    <row r="30">
      <c r="A30" s="10" t="s">
        <v>2015</v>
      </c>
      <c r="B30" s="12">
        <v>6.26</v>
      </c>
      <c r="C30" s="26">
        <v>44083.0</v>
      </c>
      <c r="D30" s="10">
        <v>1.0</v>
      </c>
    </row>
    <row r="31">
      <c r="A31" s="10" t="s">
        <v>2022</v>
      </c>
      <c r="B31" s="12">
        <v>2.13</v>
      </c>
      <c r="C31" s="26">
        <v>44083.0</v>
      </c>
      <c r="D31" s="10">
        <v>1.0</v>
      </c>
    </row>
    <row r="32">
      <c r="A32" s="10" t="s">
        <v>2039</v>
      </c>
      <c r="B32" s="12">
        <v>1.8</v>
      </c>
      <c r="C32" s="26">
        <v>44083.0</v>
      </c>
      <c r="D32" s="10">
        <v>1.0</v>
      </c>
    </row>
    <row r="33">
      <c r="A33" s="10" t="s">
        <v>1377</v>
      </c>
      <c r="B33" s="12">
        <v>40.13</v>
      </c>
      <c r="C33" s="26">
        <v>44084.0</v>
      </c>
      <c r="D33" s="10">
        <v>1.0</v>
      </c>
    </row>
    <row r="34">
      <c r="A34" s="10" t="s">
        <v>1591</v>
      </c>
      <c r="B34" s="12">
        <v>9.06</v>
      </c>
      <c r="C34" s="26">
        <v>44084.0</v>
      </c>
      <c r="D34" s="10">
        <v>1.0</v>
      </c>
    </row>
    <row r="35">
      <c r="A35" s="10" t="s">
        <v>1373</v>
      </c>
      <c r="B35" s="12">
        <v>10.2</v>
      </c>
      <c r="C35" s="26">
        <v>44089.0</v>
      </c>
      <c r="D35" s="10">
        <v>1.0</v>
      </c>
    </row>
    <row r="36">
      <c r="A36" s="10" t="s">
        <v>1661</v>
      </c>
      <c r="B36" s="12">
        <v>31.89</v>
      </c>
      <c r="C36" s="26">
        <v>44092.0</v>
      </c>
      <c r="D36" s="10">
        <v>1.0</v>
      </c>
    </row>
    <row r="37">
      <c r="A37" s="10" t="s">
        <v>1320</v>
      </c>
      <c r="B37" s="12">
        <v>26.84</v>
      </c>
      <c r="C37" s="26">
        <v>44092.0</v>
      </c>
      <c r="D37" s="10">
        <v>1.0</v>
      </c>
    </row>
    <row r="38">
      <c r="A38" s="10" t="s">
        <v>1351</v>
      </c>
      <c r="B38" s="12">
        <v>21.05</v>
      </c>
      <c r="C38" s="26">
        <v>44092.0</v>
      </c>
      <c r="D38" s="10">
        <v>1.0</v>
      </c>
    </row>
    <row r="39">
      <c r="A39" s="10" t="s">
        <v>1181</v>
      </c>
      <c r="B39" s="12">
        <v>16.0</v>
      </c>
      <c r="C39" s="26">
        <v>44092.0</v>
      </c>
      <c r="D39" s="10">
        <v>1.0</v>
      </c>
    </row>
    <row r="40">
      <c r="A40" s="10" t="s">
        <v>1553</v>
      </c>
      <c r="B40" s="12">
        <v>12.9</v>
      </c>
      <c r="C40" s="26">
        <v>44092.0</v>
      </c>
      <c r="D40" s="10">
        <v>1.0</v>
      </c>
    </row>
    <row r="41">
      <c r="A41" s="10" t="s">
        <v>1301</v>
      </c>
      <c r="B41" s="12">
        <v>5.68</v>
      </c>
      <c r="C41" s="26">
        <v>44092.0</v>
      </c>
      <c r="D41" s="10">
        <v>1.0</v>
      </c>
    </row>
    <row r="42">
      <c r="A42" s="10" t="s">
        <v>1344</v>
      </c>
      <c r="B42" s="12">
        <v>3.49</v>
      </c>
      <c r="C42" s="26">
        <v>44092.0</v>
      </c>
      <c r="D42" s="10">
        <v>1.0</v>
      </c>
    </row>
    <row r="43">
      <c r="A43" s="10" t="s">
        <v>1245</v>
      </c>
      <c r="B43" s="12">
        <v>3.35</v>
      </c>
      <c r="C43" s="26">
        <v>44092.0</v>
      </c>
      <c r="D43" s="10">
        <v>1.0</v>
      </c>
    </row>
    <row r="44">
      <c r="A44" s="10" t="s">
        <v>1174</v>
      </c>
      <c r="B44" s="12">
        <v>2.32</v>
      </c>
      <c r="C44" s="26">
        <v>44092.0</v>
      </c>
      <c r="D44" s="10">
        <v>1.0</v>
      </c>
    </row>
    <row r="45">
      <c r="A45" s="10" t="s">
        <v>189</v>
      </c>
      <c r="B45" s="12">
        <v>59.0</v>
      </c>
      <c r="C45" s="26">
        <v>44094.0</v>
      </c>
      <c r="D45" s="10">
        <v>1.0</v>
      </c>
    </row>
    <row r="46">
      <c r="A46" s="10" t="s">
        <v>1753</v>
      </c>
      <c r="B46" s="12">
        <v>26.02</v>
      </c>
      <c r="C46" s="26">
        <v>44095.0</v>
      </c>
      <c r="D46" s="10">
        <v>1.0</v>
      </c>
    </row>
    <row r="47">
      <c r="A47" s="10" t="s">
        <v>1050</v>
      </c>
      <c r="B47" s="12">
        <v>22.38</v>
      </c>
      <c r="C47" s="26">
        <v>44095.0</v>
      </c>
      <c r="D47" s="10">
        <v>1.0</v>
      </c>
    </row>
    <row r="48">
      <c r="A48" s="10" t="s">
        <v>1197</v>
      </c>
      <c r="B48" s="12">
        <v>6.91</v>
      </c>
      <c r="C48" s="26">
        <v>44095.0</v>
      </c>
      <c r="D48" s="10">
        <v>1.0</v>
      </c>
    </row>
    <row r="49">
      <c r="A49" s="10" t="s">
        <v>1305</v>
      </c>
      <c r="B49" s="12">
        <v>6.57</v>
      </c>
      <c r="C49" s="26">
        <v>44095.0</v>
      </c>
      <c r="D49" s="10">
        <v>1.0</v>
      </c>
    </row>
    <row r="50">
      <c r="A50" s="10" t="s">
        <v>1113</v>
      </c>
      <c r="B50" s="12">
        <v>4.07</v>
      </c>
      <c r="C50" s="26">
        <v>44095.0</v>
      </c>
      <c r="D50" s="10">
        <v>1.0</v>
      </c>
    </row>
    <row r="51">
      <c r="A51" s="10" t="s">
        <v>1539</v>
      </c>
      <c r="B51" s="12">
        <v>3.06</v>
      </c>
      <c r="C51" s="26">
        <v>44095.0</v>
      </c>
      <c r="D51" s="10">
        <v>1.0</v>
      </c>
    </row>
    <row r="52">
      <c r="A52" s="10" t="s">
        <v>1189</v>
      </c>
      <c r="B52" s="12">
        <v>2.64</v>
      </c>
      <c r="C52" s="26">
        <v>44095.0</v>
      </c>
      <c r="D52" s="10">
        <v>1.0</v>
      </c>
    </row>
    <row r="53">
      <c r="A53" s="10" t="s">
        <v>1340</v>
      </c>
      <c r="B53" s="12">
        <v>1.57</v>
      </c>
      <c r="C53" s="26">
        <v>44095.0</v>
      </c>
      <c r="D53" s="10">
        <v>1.0</v>
      </c>
    </row>
    <row r="54">
      <c r="A54" s="10" t="s">
        <v>1640</v>
      </c>
      <c r="B54" s="12">
        <v>2.4</v>
      </c>
      <c r="C54" s="26">
        <v>44097.0</v>
      </c>
      <c r="D54" s="10">
        <v>1.0</v>
      </c>
    </row>
    <row r="55">
      <c r="A55" s="10" t="s">
        <v>310</v>
      </c>
      <c r="B55" s="12">
        <v>31.0</v>
      </c>
      <c r="C55" s="26">
        <v>44099.0</v>
      </c>
      <c r="D55" s="10">
        <v>1.0</v>
      </c>
    </row>
    <row r="56">
      <c r="A56" s="10" t="s">
        <v>273</v>
      </c>
      <c r="B56" s="12">
        <v>31.0</v>
      </c>
      <c r="C56" s="26">
        <v>44099.0</v>
      </c>
      <c r="D56" s="10">
        <v>1.0</v>
      </c>
    </row>
    <row r="57">
      <c r="A57" s="10" t="s">
        <v>564</v>
      </c>
      <c r="B57" s="12">
        <v>26.99</v>
      </c>
      <c r="C57" s="26">
        <v>44099.0</v>
      </c>
      <c r="D57" s="10">
        <v>1.0</v>
      </c>
    </row>
    <row r="58">
      <c r="A58" s="10" t="s">
        <v>285</v>
      </c>
      <c r="B58" s="12">
        <v>22.5</v>
      </c>
      <c r="C58" s="26">
        <v>44099.0</v>
      </c>
      <c r="D58" s="10">
        <v>1.0</v>
      </c>
    </row>
    <row r="59">
      <c r="A59" s="10" t="s">
        <v>324</v>
      </c>
      <c r="B59" s="12">
        <v>19.5</v>
      </c>
      <c r="C59" s="26">
        <v>44099.0</v>
      </c>
      <c r="D59" s="10">
        <v>1.0</v>
      </c>
    </row>
    <row r="60">
      <c r="A60" s="10" t="s">
        <v>646</v>
      </c>
      <c r="B60" s="12">
        <v>17.3</v>
      </c>
      <c r="C60" s="26">
        <v>44099.0</v>
      </c>
      <c r="D60" s="10">
        <v>1.0</v>
      </c>
    </row>
    <row r="61">
      <c r="A61" s="10" t="s">
        <v>403</v>
      </c>
      <c r="B61" s="12">
        <v>15.5</v>
      </c>
      <c r="C61" s="26">
        <v>44099.0</v>
      </c>
      <c r="D61" s="10">
        <v>1.0</v>
      </c>
    </row>
    <row r="62">
      <c r="A62" s="10" t="s">
        <v>1235</v>
      </c>
      <c r="B62" s="12">
        <v>13.0</v>
      </c>
      <c r="C62" s="26">
        <v>44099.0</v>
      </c>
      <c r="D62" s="10">
        <v>1.0</v>
      </c>
    </row>
    <row r="63">
      <c r="A63" s="10" t="s">
        <v>441</v>
      </c>
      <c r="B63" s="12">
        <v>12.05</v>
      </c>
      <c r="C63" s="26">
        <v>44099.0</v>
      </c>
      <c r="D63" s="10">
        <v>1.0</v>
      </c>
    </row>
    <row r="64">
      <c r="A64" s="10" t="s">
        <v>707</v>
      </c>
      <c r="B64" s="12">
        <v>11.5</v>
      </c>
      <c r="C64" s="26">
        <v>44099.0</v>
      </c>
      <c r="D64" s="10">
        <v>1.0</v>
      </c>
    </row>
    <row r="65">
      <c r="A65" s="10" t="s">
        <v>778</v>
      </c>
      <c r="B65" s="12">
        <v>11.06</v>
      </c>
      <c r="C65" s="26">
        <v>44099.0</v>
      </c>
      <c r="D65" s="10">
        <v>1.0</v>
      </c>
    </row>
    <row r="66">
      <c r="A66" s="10" t="s">
        <v>738</v>
      </c>
      <c r="B66" s="12">
        <v>11.06</v>
      </c>
      <c r="C66" s="26">
        <v>44099.0</v>
      </c>
      <c r="D66" s="10">
        <v>1.0</v>
      </c>
    </row>
    <row r="67">
      <c r="A67" s="10" t="s">
        <v>718</v>
      </c>
      <c r="B67" s="12">
        <v>8.54</v>
      </c>
      <c r="C67" s="26">
        <v>44099.0</v>
      </c>
      <c r="D67" s="10">
        <v>1.0</v>
      </c>
    </row>
    <row r="68">
      <c r="A68" s="10" t="s">
        <v>932</v>
      </c>
      <c r="B68" s="12">
        <v>6.5</v>
      </c>
      <c r="C68" s="26">
        <v>44099.0</v>
      </c>
      <c r="D68" s="10">
        <v>1.0</v>
      </c>
    </row>
    <row r="69">
      <c r="A69" s="10" t="s">
        <v>659</v>
      </c>
      <c r="B69" s="12">
        <v>6.28</v>
      </c>
      <c r="C69" s="26">
        <v>44099.0</v>
      </c>
      <c r="D69" s="10">
        <v>1.0</v>
      </c>
    </row>
    <row r="70">
      <c r="A70" s="10" t="s">
        <v>928</v>
      </c>
      <c r="B70" s="12">
        <v>6.09</v>
      </c>
      <c r="C70" s="26">
        <v>44099.0</v>
      </c>
      <c r="D70" s="10">
        <v>1.0</v>
      </c>
    </row>
    <row r="71">
      <c r="A71" s="10" t="s">
        <v>638</v>
      </c>
      <c r="B71" s="12">
        <v>5.59</v>
      </c>
      <c r="C71" s="26">
        <v>44099.0</v>
      </c>
      <c r="D71" s="10">
        <v>1.0</v>
      </c>
    </row>
    <row r="72">
      <c r="A72" s="10" t="s">
        <v>1427</v>
      </c>
      <c r="B72" s="12">
        <v>5.5</v>
      </c>
      <c r="C72" s="26">
        <v>44099.0</v>
      </c>
      <c r="D72" s="10">
        <v>1.0</v>
      </c>
    </row>
    <row r="73">
      <c r="A73" s="10" t="s">
        <v>1019</v>
      </c>
      <c r="B73" s="12">
        <v>5.5</v>
      </c>
      <c r="C73" s="26">
        <v>44099.0</v>
      </c>
      <c r="D73" s="10">
        <v>1.0</v>
      </c>
    </row>
    <row r="74">
      <c r="A74" s="10" t="s">
        <v>1133</v>
      </c>
      <c r="B74" s="12">
        <v>5.26</v>
      </c>
      <c r="C74" s="26">
        <v>44099.0</v>
      </c>
      <c r="D74" s="10">
        <v>1.0</v>
      </c>
    </row>
    <row r="75">
      <c r="A75" s="10" t="s">
        <v>1109</v>
      </c>
      <c r="B75" s="12">
        <v>3.75</v>
      </c>
      <c r="C75" s="26">
        <v>44099.0</v>
      </c>
      <c r="D75" s="10">
        <v>1.0</v>
      </c>
    </row>
    <row r="76">
      <c r="A76" s="10" t="s">
        <v>1389</v>
      </c>
      <c r="B76" s="12">
        <v>3.54</v>
      </c>
      <c r="C76" s="26">
        <v>44099.0</v>
      </c>
      <c r="D76" s="10">
        <v>1.0</v>
      </c>
    </row>
    <row r="77">
      <c r="A77" s="10" t="s">
        <v>980</v>
      </c>
      <c r="B77" s="12">
        <v>3.51</v>
      </c>
      <c r="C77" s="26">
        <v>44099.0</v>
      </c>
      <c r="D77" s="10">
        <v>1.0</v>
      </c>
    </row>
    <row r="78">
      <c r="A78" s="10" t="s">
        <v>734</v>
      </c>
      <c r="B78" s="12">
        <v>3.0</v>
      </c>
      <c r="C78" s="26">
        <v>44099.0</v>
      </c>
      <c r="D78" s="10">
        <v>1.0</v>
      </c>
    </row>
    <row r="79">
      <c r="A79" s="10" t="s">
        <v>948</v>
      </c>
      <c r="B79" s="12">
        <v>2.5</v>
      </c>
      <c r="C79" s="26">
        <v>44099.0</v>
      </c>
      <c r="D79" s="10">
        <v>1.0</v>
      </c>
    </row>
    <row r="80">
      <c r="A80" s="10" t="s">
        <v>1094</v>
      </c>
      <c r="B80" s="12">
        <v>2.25</v>
      </c>
      <c r="C80" s="26">
        <v>44099.0</v>
      </c>
      <c r="D80" s="10">
        <v>1.0</v>
      </c>
    </row>
    <row r="81">
      <c r="A81" s="10" t="s">
        <v>1027</v>
      </c>
      <c r="B81" s="12">
        <v>2.25</v>
      </c>
      <c r="C81" s="26">
        <v>44099.0</v>
      </c>
      <c r="D81" s="10">
        <v>1.0</v>
      </c>
    </row>
    <row r="82">
      <c r="A82" s="10" t="s">
        <v>1255</v>
      </c>
      <c r="B82" s="12">
        <v>1.31</v>
      </c>
      <c r="C82" s="26">
        <v>44099.0</v>
      </c>
      <c r="D82" s="10">
        <v>1.0</v>
      </c>
    </row>
    <row r="83">
      <c r="A83" s="10" t="s">
        <v>1492</v>
      </c>
      <c r="B83" s="12">
        <v>44.73</v>
      </c>
      <c r="C83" s="26">
        <v>44102.0</v>
      </c>
      <c r="D83" s="10">
        <v>1.0</v>
      </c>
    </row>
    <row r="84">
      <c r="A84" s="10" t="s">
        <v>2008</v>
      </c>
      <c r="B84" s="12">
        <v>1.5</v>
      </c>
      <c r="C84" s="26">
        <v>44107.0</v>
      </c>
      <c r="D84" s="10">
        <v>1.0</v>
      </c>
    </row>
    <row r="85">
      <c r="A85" s="10" t="s">
        <v>3345</v>
      </c>
      <c r="B85" s="12">
        <v>10.0</v>
      </c>
      <c r="C85" s="26">
        <v>44113.0</v>
      </c>
      <c r="D85" s="10">
        <v>1.0</v>
      </c>
    </row>
    <row r="86">
      <c r="A86" s="10" t="s">
        <v>2129</v>
      </c>
      <c r="B86" s="12">
        <v>40.0</v>
      </c>
      <c r="C86" s="26">
        <v>44120.0</v>
      </c>
      <c r="D86" s="10">
        <v>1.0</v>
      </c>
    </row>
    <row r="87">
      <c r="A87" s="10" t="s">
        <v>3335</v>
      </c>
      <c r="B87" s="27">
        <f>47.98+16.25+13.86</f>
        <v>78.09</v>
      </c>
      <c r="C87" s="26">
        <v>44123.0</v>
      </c>
      <c r="D87" s="10">
        <v>1.0</v>
      </c>
    </row>
    <row r="88">
      <c r="A88" s="10" t="s">
        <v>1369</v>
      </c>
      <c r="B88" s="12">
        <v>160.0</v>
      </c>
      <c r="C88" s="26">
        <v>44128.0</v>
      </c>
      <c r="D88" s="10">
        <v>1.0</v>
      </c>
    </row>
    <row r="89">
      <c r="A89" s="10" t="s">
        <v>4453</v>
      </c>
      <c r="B89" s="12">
        <v>50.0</v>
      </c>
      <c r="C89" s="26">
        <v>44128.0</v>
      </c>
      <c r="D89" s="10">
        <v>1.0</v>
      </c>
    </row>
    <row r="90">
      <c r="A90" s="10" t="s">
        <v>5609</v>
      </c>
      <c r="B90" s="12">
        <v>20.0</v>
      </c>
      <c r="C90" s="26">
        <v>44128.0</v>
      </c>
      <c r="D90" s="10">
        <v>1.0</v>
      </c>
    </row>
    <row r="91">
      <c r="A91" s="10" t="s">
        <v>1806</v>
      </c>
      <c r="B91" s="12">
        <v>205.0</v>
      </c>
      <c r="C91" s="26">
        <v>44142.0</v>
      </c>
      <c r="D91" s="10">
        <v>1.0</v>
      </c>
    </row>
    <row r="92">
      <c r="A92" s="10" t="s">
        <v>1054</v>
      </c>
      <c r="B92" s="12">
        <v>36.0</v>
      </c>
      <c r="C92" s="26">
        <v>44143.0</v>
      </c>
      <c r="D92" s="10">
        <v>1.0</v>
      </c>
    </row>
    <row r="93">
      <c r="A93" s="10" t="s">
        <v>7240</v>
      </c>
      <c r="B93" s="12">
        <v>9.76</v>
      </c>
      <c r="C93" s="26">
        <v>44143.0</v>
      </c>
      <c r="D93" s="10">
        <v>1.0</v>
      </c>
    </row>
    <row r="94">
      <c r="A94" s="10" t="s">
        <v>1007</v>
      </c>
      <c r="B94" s="12">
        <v>9.0</v>
      </c>
      <c r="C94" s="26">
        <v>44143.0</v>
      </c>
      <c r="D94" s="10">
        <v>1.0</v>
      </c>
    </row>
    <row r="95">
      <c r="A95" s="10" t="s">
        <v>1382</v>
      </c>
      <c r="B95" s="12">
        <v>7.5</v>
      </c>
      <c r="C95" s="26">
        <v>44143.0</v>
      </c>
      <c r="D95" s="10">
        <v>1.0</v>
      </c>
    </row>
    <row r="96">
      <c r="A96" s="10" t="s">
        <v>988</v>
      </c>
      <c r="B96" s="12">
        <v>7.5</v>
      </c>
      <c r="C96" s="26">
        <v>44143.0</v>
      </c>
      <c r="D96" s="10">
        <v>1.0</v>
      </c>
    </row>
    <row r="97">
      <c r="A97" s="10" t="s">
        <v>10399</v>
      </c>
      <c r="B97" s="12">
        <v>7.5</v>
      </c>
      <c r="C97" s="26">
        <v>44143.0</v>
      </c>
      <c r="D97" s="10">
        <v>1.0</v>
      </c>
    </row>
    <row r="98">
      <c r="A98" s="10" t="s">
        <v>10400</v>
      </c>
      <c r="B98" s="12">
        <v>5.5</v>
      </c>
      <c r="C98" s="26">
        <v>44143.0</v>
      </c>
      <c r="D98" s="10">
        <v>1.0</v>
      </c>
    </row>
    <row r="99">
      <c r="A99" s="10" t="s">
        <v>1910</v>
      </c>
      <c r="B99" s="12">
        <v>3.47</v>
      </c>
      <c r="C99" s="26">
        <v>44143.0</v>
      </c>
      <c r="D99" s="10">
        <v>1.0</v>
      </c>
    </row>
    <row r="100">
      <c r="A100" s="10" t="s">
        <v>7203</v>
      </c>
      <c r="B100" s="12">
        <v>3.25</v>
      </c>
      <c r="C100" s="26">
        <v>44143.0</v>
      </c>
      <c r="D100" s="10">
        <v>1.0</v>
      </c>
    </row>
    <row r="101">
      <c r="A101" s="10" t="s">
        <v>10401</v>
      </c>
      <c r="B101" s="12">
        <v>2.75</v>
      </c>
      <c r="C101" s="26">
        <v>44143.0</v>
      </c>
      <c r="D101" s="10">
        <v>1.0</v>
      </c>
    </row>
    <row r="102">
      <c r="A102" s="10" t="s">
        <v>10402</v>
      </c>
      <c r="B102" s="12">
        <v>186.78</v>
      </c>
      <c r="C102" s="26">
        <v>44144.0</v>
      </c>
      <c r="D102" s="10">
        <v>1.0</v>
      </c>
    </row>
    <row r="103">
      <c r="A103" s="10" t="s">
        <v>2753</v>
      </c>
      <c r="B103" s="12">
        <v>6.8</v>
      </c>
      <c r="C103" s="26">
        <v>44146.0</v>
      </c>
      <c r="D103" s="10">
        <v>1.0</v>
      </c>
    </row>
    <row r="104">
      <c r="A104" s="10" t="s">
        <v>387</v>
      </c>
      <c r="B104" s="12">
        <v>34.0</v>
      </c>
      <c r="C104" s="26">
        <v>44148.0</v>
      </c>
      <c r="D104" s="10">
        <v>1.0</v>
      </c>
      <c r="E104" s="21"/>
    </row>
    <row r="105">
      <c r="A105" s="10" t="s">
        <v>399</v>
      </c>
      <c r="B105" s="12">
        <v>21.5</v>
      </c>
      <c r="C105" s="26">
        <v>44148.0</v>
      </c>
      <c r="D105" s="10">
        <v>1.0</v>
      </c>
      <c r="E105" s="21"/>
    </row>
    <row r="106">
      <c r="A106" s="10" t="s">
        <v>445</v>
      </c>
      <c r="B106" s="12">
        <v>19.05</v>
      </c>
      <c r="C106" s="26">
        <v>44148.0</v>
      </c>
      <c r="D106" s="10">
        <v>1.0</v>
      </c>
    </row>
    <row r="107">
      <c r="A107" s="10" t="s">
        <v>679</v>
      </c>
      <c r="B107" s="12">
        <v>11.0</v>
      </c>
      <c r="C107" s="26">
        <v>44148.0</v>
      </c>
      <c r="D107" s="10">
        <v>1.0</v>
      </c>
    </row>
    <row r="108">
      <c r="A108" s="10" t="s">
        <v>379</v>
      </c>
      <c r="B108" s="12">
        <v>10.5</v>
      </c>
      <c r="C108" s="26">
        <v>44148.0</v>
      </c>
      <c r="D108" s="10">
        <v>1.0</v>
      </c>
    </row>
    <row r="109">
      <c r="A109" s="10" t="s">
        <v>786</v>
      </c>
      <c r="B109" s="12">
        <v>10.5</v>
      </c>
      <c r="C109" s="26">
        <v>44148.0</v>
      </c>
      <c r="D109" s="10">
        <v>1.0</v>
      </c>
    </row>
    <row r="110">
      <c r="A110" s="10" t="s">
        <v>806</v>
      </c>
      <c r="B110" s="12">
        <v>8.75</v>
      </c>
      <c r="C110" s="26">
        <v>44148.0</v>
      </c>
      <c r="D110" s="10">
        <v>1.0</v>
      </c>
    </row>
    <row r="111">
      <c r="A111" s="10" t="s">
        <v>4103</v>
      </c>
      <c r="B111" s="12">
        <v>8.0</v>
      </c>
      <c r="C111" s="26">
        <v>44148.0</v>
      </c>
      <c r="D111" s="10">
        <v>1.0</v>
      </c>
    </row>
    <row r="112">
      <c r="A112" s="10" t="s">
        <v>1101</v>
      </c>
      <c r="B112" s="12">
        <v>6.5</v>
      </c>
      <c r="C112" s="26">
        <v>44148.0</v>
      </c>
      <c r="D112" s="10">
        <v>1.0</v>
      </c>
    </row>
    <row r="113">
      <c r="A113" s="10" t="s">
        <v>10403</v>
      </c>
      <c r="B113" s="12">
        <v>6.5</v>
      </c>
      <c r="C113" s="26">
        <v>44148.0</v>
      </c>
      <c r="D113" s="10">
        <v>1.0</v>
      </c>
    </row>
    <row r="114">
      <c r="A114" s="10" t="s">
        <v>1086</v>
      </c>
      <c r="B114" s="12">
        <v>6.05</v>
      </c>
      <c r="C114" s="26">
        <v>44148.0</v>
      </c>
      <c r="D114" s="10">
        <v>1.0</v>
      </c>
    </row>
    <row r="115">
      <c r="A115" s="10" t="s">
        <v>1765</v>
      </c>
      <c r="B115" s="12">
        <v>4.79</v>
      </c>
      <c r="C115" s="26">
        <v>44148.0</v>
      </c>
      <c r="D115" s="10">
        <v>1.0</v>
      </c>
    </row>
    <row r="116">
      <c r="A116" s="10" t="s">
        <v>7278</v>
      </c>
      <c r="B116" s="12">
        <v>2.26</v>
      </c>
      <c r="C116" s="26">
        <v>44148.0</v>
      </c>
      <c r="D116" s="10">
        <v>1.0</v>
      </c>
    </row>
    <row r="117">
      <c r="A117" s="10" t="s">
        <v>1011</v>
      </c>
      <c r="B117" s="12">
        <v>2.25</v>
      </c>
      <c r="C117" s="26">
        <v>44148.0</v>
      </c>
      <c r="D117" s="10">
        <v>1.0</v>
      </c>
    </row>
    <row r="118">
      <c r="A118" s="10" t="s">
        <v>4675</v>
      </c>
      <c r="B118" s="12">
        <v>2.25</v>
      </c>
      <c r="C118" s="26">
        <v>44148.0</v>
      </c>
      <c r="D118" s="10">
        <v>1.0</v>
      </c>
    </row>
    <row r="119">
      <c r="A119" s="10" t="s">
        <v>2275</v>
      </c>
      <c r="B119" s="12">
        <v>120.47</v>
      </c>
      <c r="C119" s="26">
        <v>44149.0</v>
      </c>
      <c r="D119" s="10">
        <v>1.0</v>
      </c>
    </row>
    <row r="120">
      <c r="A120" s="10" t="s">
        <v>952</v>
      </c>
      <c r="B120" s="12">
        <v>11.5</v>
      </c>
      <c r="C120" s="26">
        <v>44149.0</v>
      </c>
      <c r="D120" s="10">
        <v>1.0</v>
      </c>
    </row>
    <row r="121">
      <c r="A121" s="10" t="s">
        <v>2251</v>
      </c>
      <c r="B121" s="12">
        <v>2.5</v>
      </c>
      <c r="C121" s="26">
        <v>44149.0</v>
      </c>
      <c r="D121" s="10">
        <v>1.0</v>
      </c>
    </row>
    <row r="122">
      <c r="A122" s="10" t="s">
        <v>1975</v>
      </c>
      <c r="B122" s="12">
        <v>332.56</v>
      </c>
      <c r="C122" s="26">
        <v>44151.0</v>
      </c>
      <c r="D122" s="10">
        <v>1.0</v>
      </c>
    </row>
    <row r="123">
      <c r="A123" s="10" t="s">
        <v>2182</v>
      </c>
      <c r="B123" s="12">
        <v>40.0</v>
      </c>
      <c r="C123" s="26">
        <v>44154.0</v>
      </c>
      <c r="D123" s="10">
        <v>1.0</v>
      </c>
    </row>
    <row r="124">
      <c r="A124" s="10" t="s">
        <v>1587</v>
      </c>
      <c r="B124" s="12">
        <v>15.3</v>
      </c>
      <c r="C124" s="26">
        <v>44155.0</v>
      </c>
      <c r="D124" s="10">
        <v>1.0</v>
      </c>
    </row>
    <row r="125">
      <c r="A125" s="10" t="s">
        <v>3659</v>
      </c>
      <c r="B125" s="12">
        <v>10.0</v>
      </c>
      <c r="C125" s="26">
        <v>44155.0</v>
      </c>
      <c r="D125" s="10">
        <v>1.0</v>
      </c>
    </row>
    <row r="126">
      <c r="A126" s="10" t="s">
        <v>488</v>
      </c>
      <c r="B126" s="12">
        <v>26.0</v>
      </c>
      <c r="C126" s="26">
        <v>44156.0</v>
      </c>
      <c r="D126" s="10">
        <v>1.0</v>
      </c>
    </row>
    <row r="127">
      <c r="A127" s="10" t="s">
        <v>472</v>
      </c>
      <c r="B127" s="12">
        <v>19.5</v>
      </c>
      <c r="C127" s="26">
        <v>44156.0</v>
      </c>
      <c r="D127" s="10">
        <v>1.0</v>
      </c>
    </row>
    <row r="128">
      <c r="A128" s="10" t="s">
        <v>9627</v>
      </c>
      <c r="B128" s="12">
        <v>12.8</v>
      </c>
      <c r="C128" s="26">
        <v>44156.0</v>
      </c>
      <c r="D128" s="10">
        <v>1.0</v>
      </c>
    </row>
    <row r="129">
      <c r="A129" s="10" t="s">
        <v>1293</v>
      </c>
      <c r="B129" s="12">
        <v>6.0</v>
      </c>
      <c r="C129" s="26">
        <v>44156.0</v>
      </c>
      <c r="D129" s="10">
        <v>1.0</v>
      </c>
    </row>
    <row r="130">
      <c r="A130" s="10" t="s">
        <v>650</v>
      </c>
      <c r="B130" s="12">
        <v>5.61</v>
      </c>
      <c r="C130" s="26">
        <v>44156.0</v>
      </c>
      <c r="D130" s="10">
        <v>1.0</v>
      </c>
    </row>
    <row r="131">
      <c r="A131" s="10" t="s">
        <v>790</v>
      </c>
      <c r="B131" s="12">
        <v>18.94</v>
      </c>
      <c r="C131" s="26">
        <v>44162.0</v>
      </c>
      <c r="D131" s="10">
        <v>1.0</v>
      </c>
    </row>
    <row r="132">
      <c r="A132" s="10" t="s">
        <v>559</v>
      </c>
      <c r="B132" s="12">
        <v>14.5</v>
      </c>
      <c r="C132" s="26">
        <v>44162.0</v>
      </c>
      <c r="D132" s="10">
        <v>1.0</v>
      </c>
    </row>
    <row r="133">
      <c r="A133" s="10" t="s">
        <v>257</v>
      </c>
      <c r="B133" s="12">
        <v>12.18</v>
      </c>
      <c r="C133" s="26">
        <v>44162.0</v>
      </c>
      <c r="D133" s="10">
        <v>1.0</v>
      </c>
    </row>
    <row r="134">
      <c r="A134" s="10" t="s">
        <v>909</v>
      </c>
      <c r="B134" s="12">
        <v>10.5</v>
      </c>
      <c r="C134" s="26">
        <v>44162.0</v>
      </c>
      <c r="D134" s="10">
        <v>1.0</v>
      </c>
    </row>
    <row r="135">
      <c r="A135" s="10" t="s">
        <v>464</v>
      </c>
      <c r="B135" s="12">
        <v>8.75</v>
      </c>
      <c r="C135" s="26">
        <v>44162.0</v>
      </c>
      <c r="D135" s="10">
        <v>1.0</v>
      </c>
    </row>
    <row r="136">
      <c r="A136" s="10" t="s">
        <v>543</v>
      </c>
      <c r="B136" s="12">
        <v>8.5</v>
      </c>
      <c r="C136" s="26">
        <v>44162.0</v>
      </c>
      <c r="D136" s="10">
        <v>1.0</v>
      </c>
    </row>
    <row r="137">
      <c r="A137" s="10" t="s">
        <v>746</v>
      </c>
      <c r="B137" s="12">
        <v>7.6</v>
      </c>
      <c r="C137" s="26">
        <v>44162.0</v>
      </c>
      <c r="D137" s="10">
        <v>1.0</v>
      </c>
    </row>
    <row r="138">
      <c r="A138" s="10" t="s">
        <v>468</v>
      </c>
      <c r="B138" s="12">
        <v>7.54</v>
      </c>
      <c r="C138" s="26">
        <v>44162.0</v>
      </c>
      <c r="D138" s="10">
        <v>1.0</v>
      </c>
    </row>
    <row r="139">
      <c r="A139" s="10" t="s">
        <v>782</v>
      </c>
      <c r="B139" s="12">
        <v>6.0</v>
      </c>
      <c r="C139" s="26">
        <v>44162.0</v>
      </c>
      <c r="D139" s="10">
        <v>1.0</v>
      </c>
    </row>
    <row r="140">
      <c r="A140" s="10" t="s">
        <v>894</v>
      </c>
      <c r="B140" s="12">
        <v>5.13</v>
      </c>
      <c r="C140" s="26">
        <v>44162.0</v>
      </c>
      <c r="D140" s="10">
        <v>1.0</v>
      </c>
    </row>
    <row r="141">
      <c r="A141" s="10" t="s">
        <v>4449</v>
      </c>
      <c r="B141" s="12">
        <v>4.84</v>
      </c>
      <c r="C141" s="26">
        <v>44162.0</v>
      </c>
      <c r="D141" s="10">
        <v>1.0</v>
      </c>
    </row>
    <row r="142">
      <c r="A142" s="10" t="s">
        <v>766</v>
      </c>
      <c r="B142" s="12">
        <v>4.13</v>
      </c>
      <c r="C142" s="26">
        <v>44162.0</v>
      </c>
      <c r="D142" s="10">
        <v>1.0</v>
      </c>
    </row>
    <row r="143">
      <c r="A143" s="10" t="s">
        <v>1273</v>
      </c>
      <c r="B143" s="12">
        <v>3.52</v>
      </c>
      <c r="C143" s="26">
        <v>44162.0</v>
      </c>
      <c r="D143" s="10">
        <v>1.0</v>
      </c>
    </row>
    <row r="144">
      <c r="A144" s="10" t="s">
        <v>4619</v>
      </c>
      <c r="B144" s="12">
        <v>2.25</v>
      </c>
      <c r="C144" s="26">
        <v>44162.0</v>
      </c>
      <c r="D144" s="10">
        <v>1.0</v>
      </c>
    </row>
    <row r="145">
      <c r="A145" s="10" t="s">
        <v>1501</v>
      </c>
      <c r="B145" s="12">
        <v>1.25</v>
      </c>
      <c r="C145" s="26">
        <v>44162.0</v>
      </c>
      <c r="D145" s="10">
        <v>1.0</v>
      </c>
    </row>
    <row r="146">
      <c r="A146" s="10" t="s">
        <v>185</v>
      </c>
      <c r="B146" s="12">
        <v>670.37</v>
      </c>
      <c r="C146" s="26">
        <v>44164.0</v>
      </c>
      <c r="D146" s="10">
        <v>1.0</v>
      </c>
    </row>
    <row r="147">
      <c r="A147" s="10" t="s">
        <v>2531</v>
      </c>
      <c r="B147" s="12">
        <v>25.0</v>
      </c>
      <c r="C147" s="26">
        <v>44175.0</v>
      </c>
      <c r="D147" s="10">
        <v>1.0</v>
      </c>
    </row>
    <row r="148">
      <c r="A148" s="10" t="s">
        <v>3179</v>
      </c>
      <c r="B148" s="12">
        <v>10.0</v>
      </c>
      <c r="C148" s="26">
        <v>44175.0</v>
      </c>
      <c r="D148" s="10">
        <v>1.0</v>
      </c>
    </row>
    <row r="149">
      <c r="A149" s="10" t="s">
        <v>2947</v>
      </c>
      <c r="B149" s="12">
        <v>10.45</v>
      </c>
      <c r="C149" s="26">
        <v>44180.0</v>
      </c>
      <c r="D149" s="10">
        <v>1.0</v>
      </c>
    </row>
    <row r="150">
      <c r="A150" s="10" t="s">
        <v>1031</v>
      </c>
      <c r="B150" s="12">
        <v>10.5</v>
      </c>
      <c r="C150" s="26">
        <v>44187.0</v>
      </c>
      <c r="D150" s="10">
        <v>1.0</v>
      </c>
    </row>
    <row r="151">
      <c r="A151" s="10" t="s">
        <v>671</v>
      </c>
      <c r="B151" s="12">
        <v>8.6</v>
      </c>
      <c r="C151" s="26">
        <v>44187.0</v>
      </c>
      <c r="D151" s="10">
        <v>1.0</v>
      </c>
    </row>
    <row r="152">
      <c r="A152" s="10" t="s">
        <v>1062</v>
      </c>
      <c r="B152" s="12">
        <v>7.5</v>
      </c>
      <c r="C152" s="26">
        <v>44187.0</v>
      </c>
      <c r="D152" s="10">
        <v>1.0</v>
      </c>
    </row>
    <row r="153">
      <c r="A153" s="10" t="s">
        <v>4541</v>
      </c>
      <c r="B153" s="12">
        <v>7.16</v>
      </c>
      <c r="C153" s="26">
        <v>44187.0</v>
      </c>
      <c r="D153" s="10">
        <v>1.0</v>
      </c>
    </row>
    <row r="154">
      <c r="A154" s="10" t="s">
        <v>1145</v>
      </c>
      <c r="B154" s="12">
        <v>5.5</v>
      </c>
      <c r="C154" s="26">
        <v>44187.0</v>
      </c>
      <c r="D154" s="10">
        <v>1.0</v>
      </c>
    </row>
    <row r="155">
      <c r="A155" s="10" t="s">
        <v>1671</v>
      </c>
      <c r="B155" s="12">
        <v>3.84</v>
      </c>
      <c r="C155" s="26">
        <v>44187.0</v>
      </c>
      <c r="D155" s="10">
        <v>1.0</v>
      </c>
    </row>
    <row r="156">
      <c r="A156" s="10" t="s">
        <v>1355</v>
      </c>
      <c r="B156" s="12">
        <v>3.14</v>
      </c>
      <c r="C156" s="26">
        <v>44187.0</v>
      </c>
      <c r="D156" s="10">
        <v>1.0</v>
      </c>
    </row>
    <row r="157">
      <c r="A157" s="10" t="s">
        <v>1269</v>
      </c>
      <c r="B157" s="12">
        <v>2.25</v>
      </c>
      <c r="C157" s="26">
        <v>44187.0</v>
      </c>
      <c r="D157" s="10">
        <v>1.0</v>
      </c>
    </row>
    <row r="158">
      <c r="A158" s="10" t="s">
        <v>418</v>
      </c>
      <c r="B158" s="12">
        <v>46.0</v>
      </c>
      <c r="C158" s="26">
        <v>44197.0</v>
      </c>
      <c r="D158" s="10">
        <v>1.0</v>
      </c>
    </row>
    <row r="159">
      <c r="A159" s="10" t="s">
        <v>655</v>
      </c>
      <c r="B159" s="12">
        <v>24.1</v>
      </c>
      <c r="C159" s="26">
        <v>44197.0</v>
      </c>
      <c r="D159" s="10">
        <v>1.0</v>
      </c>
    </row>
    <row r="160">
      <c r="A160" s="10" t="s">
        <v>108</v>
      </c>
      <c r="B160" s="12">
        <v>22.0</v>
      </c>
      <c r="C160" s="26">
        <v>44197.0</v>
      </c>
      <c r="D160" s="10">
        <v>1.0</v>
      </c>
    </row>
    <row r="161">
      <c r="A161" s="10" t="s">
        <v>750</v>
      </c>
      <c r="B161" s="12">
        <v>20.5</v>
      </c>
      <c r="C161" s="26">
        <v>44197.0</v>
      </c>
      <c r="D161" s="10">
        <v>1.0</v>
      </c>
    </row>
    <row r="162">
      <c r="A162" s="10" t="s">
        <v>603</v>
      </c>
      <c r="B162" s="12">
        <v>16.5</v>
      </c>
      <c r="C162" s="26">
        <v>44197.0</v>
      </c>
      <c r="D162" s="10">
        <v>1.0</v>
      </c>
    </row>
    <row r="163">
      <c r="A163" s="10" t="s">
        <v>523</v>
      </c>
      <c r="B163" s="12">
        <v>15.5</v>
      </c>
      <c r="C163" s="26">
        <v>44197.0</v>
      </c>
      <c r="D163" s="10">
        <v>1.0</v>
      </c>
    </row>
    <row r="164">
      <c r="A164" s="10" t="s">
        <v>535</v>
      </c>
      <c r="B164" s="12">
        <v>15.0</v>
      </c>
      <c r="C164" s="26">
        <v>44197.0</v>
      </c>
      <c r="D164" s="10">
        <v>1.0</v>
      </c>
    </row>
    <row r="165">
      <c r="A165" s="10" t="s">
        <v>527</v>
      </c>
      <c r="B165" s="12">
        <v>10.5</v>
      </c>
      <c r="C165" s="26">
        <v>44197.0</v>
      </c>
      <c r="D165" s="10">
        <v>1.0</v>
      </c>
    </row>
    <row r="166">
      <c r="A166" s="10" t="s">
        <v>6469</v>
      </c>
      <c r="B166" s="12">
        <v>6.0</v>
      </c>
      <c r="C166" s="26">
        <v>44197.0</v>
      </c>
      <c r="D166" s="10">
        <v>1.0</v>
      </c>
    </row>
    <row r="167">
      <c r="A167" s="10" t="s">
        <v>4306</v>
      </c>
      <c r="B167" s="12">
        <v>3.7</v>
      </c>
      <c r="C167" s="26">
        <v>44197.0</v>
      </c>
      <c r="D167" s="10">
        <v>1.0</v>
      </c>
    </row>
    <row r="168">
      <c r="A168" s="10" t="s">
        <v>6806</v>
      </c>
      <c r="B168" s="12">
        <v>4.39</v>
      </c>
      <c r="C168" s="26">
        <v>44198.0</v>
      </c>
      <c r="D168" s="10">
        <v>1.0</v>
      </c>
    </row>
    <row r="169">
      <c r="A169" s="10" t="s">
        <v>1439</v>
      </c>
      <c r="B169" s="12">
        <v>10.01</v>
      </c>
      <c r="C169" s="26">
        <v>44199.0</v>
      </c>
      <c r="D169" s="10">
        <v>1.0</v>
      </c>
    </row>
    <row r="170">
      <c r="A170" s="10" t="s">
        <v>6980</v>
      </c>
      <c r="B170" s="12">
        <v>5.5</v>
      </c>
      <c r="C170" s="26">
        <v>44199.0</v>
      </c>
      <c r="D170" s="10">
        <v>1.0</v>
      </c>
    </row>
    <row r="171">
      <c r="A171" s="9" t="s">
        <v>1810</v>
      </c>
      <c r="B171" s="12">
        <v>4.25</v>
      </c>
      <c r="C171" s="26">
        <v>44199.0</v>
      </c>
      <c r="D171" s="10">
        <v>1.0</v>
      </c>
    </row>
    <row r="172">
      <c r="A172" s="10" t="s">
        <v>7129</v>
      </c>
      <c r="B172" s="12">
        <v>3.24</v>
      </c>
      <c r="C172" s="26">
        <v>44199.0</v>
      </c>
      <c r="D172" s="10">
        <v>1.0</v>
      </c>
    </row>
    <row r="173">
      <c r="A173" s="10" t="s">
        <v>5167</v>
      </c>
      <c r="B173" s="12">
        <v>1.34</v>
      </c>
      <c r="C173" s="26">
        <v>44199.0</v>
      </c>
      <c r="D173" s="10">
        <v>1.0</v>
      </c>
    </row>
    <row r="174">
      <c r="A174" s="10" t="s">
        <v>972</v>
      </c>
      <c r="B174" s="12">
        <v>21.71</v>
      </c>
      <c r="C174" s="26">
        <v>44204.0</v>
      </c>
      <c r="D174" s="10">
        <v>1.0</v>
      </c>
    </row>
    <row r="175">
      <c r="A175" s="10" t="s">
        <v>1431</v>
      </c>
      <c r="B175" s="12">
        <v>4.75</v>
      </c>
      <c r="C175" s="26">
        <v>44204.0</v>
      </c>
      <c r="D175" s="10">
        <v>1.0</v>
      </c>
    </row>
    <row r="176">
      <c r="A176" s="10" t="s">
        <v>1738</v>
      </c>
      <c r="B176" s="12">
        <v>3.75</v>
      </c>
      <c r="C176" s="26">
        <v>44204.0</v>
      </c>
      <c r="D176" s="10">
        <v>1.0</v>
      </c>
    </row>
    <row r="177">
      <c r="A177" s="10" t="s">
        <v>1757</v>
      </c>
      <c r="B177" s="12">
        <v>3.25</v>
      </c>
      <c r="C177" s="26">
        <v>44204.0</v>
      </c>
      <c r="D177" s="10">
        <v>1.0</v>
      </c>
    </row>
    <row r="178">
      <c r="A178" s="10" t="s">
        <v>1745</v>
      </c>
      <c r="B178" s="12">
        <v>2.75</v>
      </c>
      <c r="C178" s="26">
        <v>44204.0</v>
      </c>
      <c r="D178" s="10">
        <v>1.0</v>
      </c>
    </row>
    <row r="179">
      <c r="A179" s="10" t="s">
        <v>862</v>
      </c>
      <c r="B179" s="12">
        <v>39.21</v>
      </c>
      <c r="C179" s="26">
        <v>44206.0</v>
      </c>
      <c r="D179" s="10">
        <v>1.0</v>
      </c>
    </row>
    <row r="180">
      <c r="A180" s="10" t="s">
        <v>960</v>
      </c>
      <c r="B180" s="12">
        <v>20.5</v>
      </c>
      <c r="C180" s="26">
        <v>44206.0</v>
      </c>
      <c r="D180" s="10">
        <v>1.0</v>
      </c>
    </row>
    <row r="181">
      <c r="A181" s="10" t="s">
        <v>10404</v>
      </c>
      <c r="B181" s="12">
        <v>15.51</v>
      </c>
      <c r="C181" s="26">
        <v>44206.0</v>
      </c>
      <c r="D181" s="10">
        <v>1.0</v>
      </c>
    </row>
    <row r="182">
      <c r="A182" s="10" t="s">
        <v>1497</v>
      </c>
      <c r="B182" s="12">
        <v>14.5</v>
      </c>
      <c r="C182" s="26">
        <v>44206.0</v>
      </c>
      <c r="D182" s="10">
        <v>1.0</v>
      </c>
    </row>
    <row r="183">
      <c r="A183" s="10" t="s">
        <v>5038</v>
      </c>
      <c r="B183" s="12">
        <v>10.0</v>
      </c>
      <c r="C183" s="26">
        <v>44206.0</v>
      </c>
      <c r="D183" s="10">
        <v>1.0</v>
      </c>
    </row>
    <row r="184">
      <c r="A184" s="10" t="s">
        <v>1365</v>
      </c>
      <c r="B184" s="12">
        <v>9.38</v>
      </c>
      <c r="C184" s="26">
        <v>44206.0</v>
      </c>
      <c r="D184" s="10">
        <v>1.0</v>
      </c>
    </row>
    <row r="185">
      <c r="A185" s="10" t="s">
        <v>1042</v>
      </c>
      <c r="B185" s="12">
        <v>8.0</v>
      </c>
      <c r="C185" s="26">
        <v>44206.0</v>
      </c>
      <c r="D185" s="10">
        <v>1.0</v>
      </c>
    </row>
    <row r="186">
      <c r="A186" s="10" t="s">
        <v>5139</v>
      </c>
      <c r="B186" s="12">
        <v>6.5</v>
      </c>
      <c r="C186" s="26">
        <v>44206.0</v>
      </c>
      <c r="D186" s="10">
        <v>1.0</v>
      </c>
    </row>
    <row r="187">
      <c r="A187" s="10" t="s">
        <v>6946</v>
      </c>
      <c r="B187" s="12">
        <v>4.84</v>
      </c>
      <c r="C187" s="26">
        <v>44206.0</v>
      </c>
      <c r="D187" s="10">
        <v>1.0</v>
      </c>
    </row>
    <row r="188">
      <c r="A188" s="10" t="s">
        <v>976</v>
      </c>
      <c r="B188" s="12">
        <v>4.51</v>
      </c>
      <c r="C188" s="26">
        <v>44206.0</v>
      </c>
      <c r="D188" s="10">
        <v>1.0</v>
      </c>
    </row>
    <row r="189">
      <c r="A189" s="10" t="s">
        <v>1329</v>
      </c>
      <c r="B189" s="12">
        <v>3.58</v>
      </c>
      <c r="C189" s="26">
        <v>44206.0</v>
      </c>
      <c r="D189" s="10">
        <v>1.0</v>
      </c>
    </row>
    <row r="190">
      <c r="A190" s="10" t="s">
        <v>944</v>
      </c>
      <c r="B190" s="12">
        <v>3.5</v>
      </c>
      <c r="C190" s="26">
        <v>44206.0</v>
      </c>
      <c r="D190" s="10">
        <v>1.0</v>
      </c>
    </row>
    <row r="191">
      <c r="A191" s="10" t="s">
        <v>4812</v>
      </c>
      <c r="B191" s="12">
        <v>3.25</v>
      </c>
      <c r="C191" s="26">
        <v>44206.0</v>
      </c>
      <c r="D191" s="10">
        <v>1.0</v>
      </c>
    </row>
    <row r="192">
      <c r="A192" s="10" t="s">
        <v>4771</v>
      </c>
      <c r="B192" s="12">
        <v>2.8</v>
      </c>
      <c r="C192" s="26">
        <v>44206.0</v>
      </c>
      <c r="D192" s="10">
        <v>1.0</v>
      </c>
    </row>
    <row r="193">
      <c r="A193" s="10" t="s">
        <v>936</v>
      </c>
      <c r="B193" s="12">
        <v>2.75</v>
      </c>
      <c r="C193" s="26">
        <v>44206.0</v>
      </c>
      <c r="D193" s="10">
        <v>1.0</v>
      </c>
    </row>
    <row r="194">
      <c r="A194" s="10" t="s">
        <v>4840</v>
      </c>
      <c r="B194" s="12">
        <v>2.47</v>
      </c>
      <c r="C194" s="26">
        <v>44206.0</v>
      </c>
      <c r="D194" s="10">
        <v>1.0</v>
      </c>
    </row>
    <row r="195">
      <c r="A195" s="10" t="s">
        <v>4748</v>
      </c>
      <c r="B195" s="12">
        <v>2.25</v>
      </c>
      <c r="C195" s="26">
        <v>44206.0</v>
      </c>
      <c r="D195" s="10">
        <v>1.0</v>
      </c>
    </row>
    <row r="196">
      <c r="A196" s="10" t="s">
        <v>1265</v>
      </c>
      <c r="B196" s="12">
        <v>2.04</v>
      </c>
      <c r="C196" s="26">
        <v>44206.0</v>
      </c>
      <c r="D196" s="10">
        <v>1.0</v>
      </c>
    </row>
    <row r="197">
      <c r="A197" s="10" t="s">
        <v>4853</v>
      </c>
      <c r="B197" s="12">
        <v>2.0</v>
      </c>
      <c r="C197" s="26">
        <v>44206.0</v>
      </c>
      <c r="D197" s="10">
        <v>1.0</v>
      </c>
    </row>
    <row r="198">
      <c r="A198" s="10" t="s">
        <v>4740</v>
      </c>
      <c r="B198" s="12">
        <v>1.82</v>
      </c>
      <c r="C198" s="26">
        <v>44206.0</v>
      </c>
      <c r="D198" s="10">
        <v>1.0</v>
      </c>
    </row>
    <row r="199">
      <c r="A199" s="10" t="s">
        <v>4756</v>
      </c>
      <c r="B199" s="12">
        <v>1.76</v>
      </c>
      <c r="C199" s="26">
        <v>44206.0</v>
      </c>
      <c r="D199" s="10">
        <v>1.0</v>
      </c>
    </row>
    <row r="200">
      <c r="A200" s="10" t="s">
        <v>964</v>
      </c>
      <c r="B200" s="12">
        <v>1.75</v>
      </c>
      <c r="C200" s="26">
        <v>44206.0</v>
      </c>
      <c r="D200" s="10">
        <v>1.0</v>
      </c>
    </row>
    <row r="201">
      <c r="A201" s="10" t="s">
        <v>4752</v>
      </c>
      <c r="B201" s="12">
        <v>1.58</v>
      </c>
      <c r="C201" s="26">
        <v>44206.0</v>
      </c>
      <c r="D201" s="10">
        <v>1.0</v>
      </c>
    </row>
    <row r="202">
      <c r="A202" s="10" t="s">
        <v>4808</v>
      </c>
      <c r="B202" s="12">
        <v>1.36</v>
      </c>
      <c r="C202" s="26">
        <v>44206.0</v>
      </c>
      <c r="D202" s="10">
        <v>1.0</v>
      </c>
    </row>
    <row r="203">
      <c r="A203" s="10" t="s">
        <v>4849</v>
      </c>
      <c r="B203" s="12">
        <v>0.84</v>
      </c>
      <c r="C203" s="26">
        <v>44206.0</v>
      </c>
      <c r="D203" s="10">
        <v>1.0</v>
      </c>
    </row>
    <row r="204">
      <c r="A204" s="10" t="s">
        <v>2265</v>
      </c>
      <c r="B204" s="12">
        <v>22.12</v>
      </c>
      <c r="C204" s="26">
        <v>44214.0</v>
      </c>
      <c r="D204" s="10">
        <v>1.0</v>
      </c>
    </row>
    <row r="205">
      <c r="A205" s="10" t="s">
        <v>2869</v>
      </c>
      <c r="B205" s="12">
        <v>14.93</v>
      </c>
      <c r="C205" s="26">
        <v>44214.0</v>
      </c>
      <c r="D205" s="10">
        <v>1.0</v>
      </c>
    </row>
    <row r="206">
      <c r="A206" s="10" t="s">
        <v>3760</v>
      </c>
      <c r="B206" s="12">
        <v>5.58</v>
      </c>
      <c r="C206" s="26">
        <v>44214.0</v>
      </c>
      <c r="D206" s="10">
        <v>1.0</v>
      </c>
    </row>
    <row r="207">
      <c r="A207" s="10" t="s">
        <v>798</v>
      </c>
      <c r="B207" s="12">
        <v>35.5</v>
      </c>
      <c r="C207" s="26">
        <v>44218.0</v>
      </c>
      <c r="D207" s="10">
        <v>1.0</v>
      </c>
    </row>
    <row r="208">
      <c r="A208" s="10" t="s">
        <v>1000</v>
      </c>
      <c r="B208" s="12">
        <v>22.0</v>
      </c>
      <c r="C208" s="26">
        <v>44218.0</v>
      </c>
      <c r="D208" s="10">
        <v>1.0</v>
      </c>
    </row>
    <row r="209">
      <c r="A209" s="10" t="s">
        <v>822</v>
      </c>
      <c r="B209" s="12">
        <v>21.5</v>
      </c>
      <c r="C209" s="26">
        <v>44218.0</v>
      </c>
      <c r="D209" s="10">
        <v>1.0</v>
      </c>
    </row>
    <row r="210">
      <c r="A210" s="10" t="s">
        <v>846</v>
      </c>
      <c r="B210" s="12">
        <v>14.5</v>
      </c>
      <c r="C210" s="26">
        <v>44218.0</v>
      </c>
      <c r="D210" s="10">
        <v>1.0</v>
      </c>
    </row>
    <row r="211">
      <c r="A211" s="10" t="s">
        <v>1058</v>
      </c>
      <c r="B211" s="12">
        <v>10.5</v>
      </c>
      <c r="C211" s="26">
        <v>44218.0</v>
      </c>
      <c r="D211" s="10">
        <v>1.0</v>
      </c>
    </row>
    <row r="212">
      <c r="A212" s="10" t="s">
        <v>4533</v>
      </c>
      <c r="B212" s="12">
        <v>9.5</v>
      </c>
      <c r="C212" s="26">
        <v>44218.0</v>
      </c>
      <c r="D212" s="10">
        <v>1.0</v>
      </c>
    </row>
    <row r="213">
      <c r="A213" s="10" t="s">
        <v>1074</v>
      </c>
      <c r="B213" s="12">
        <v>7.25</v>
      </c>
      <c r="C213" s="26">
        <v>44218.0</v>
      </c>
      <c r="D213" s="10">
        <v>1.0</v>
      </c>
    </row>
    <row r="214">
      <c r="A214" s="10" t="s">
        <v>898</v>
      </c>
      <c r="B214" s="12">
        <v>6.5</v>
      </c>
      <c r="C214" s="26">
        <v>44218.0</v>
      </c>
      <c r="D214" s="10">
        <v>1.0</v>
      </c>
    </row>
    <row r="215">
      <c r="A215" s="10" t="s">
        <v>858</v>
      </c>
      <c r="B215" s="12">
        <v>5.5</v>
      </c>
      <c r="C215" s="26">
        <v>44218.0</v>
      </c>
      <c r="D215" s="10">
        <v>1.0</v>
      </c>
    </row>
    <row r="216">
      <c r="A216" s="10" t="s">
        <v>6881</v>
      </c>
      <c r="B216" s="12">
        <v>4.12</v>
      </c>
      <c r="C216" s="26">
        <v>44218.0</v>
      </c>
      <c r="D216" s="10">
        <v>1.0</v>
      </c>
    </row>
    <row r="217">
      <c r="A217" s="10" t="s">
        <v>4900</v>
      </c>
      <c r="B217" s="12">
        <v>4.0</v>
      </c>
      <c r="C217" s="26">
        <v>44218.0</v>
      </c>
      <c r="D217" s="10">
        <v>1.0</v>
      </c>
    </row>
    <row r="218">
      <c r="A218" s="10" t="s">
        <v>956</v>
      </c>
      <c r="B218" s="12">
        <v>3.62</v>
      </c>
      <c r="C218" s="26">
        <v>44218.0</v>
      </c>
      <c r="D218" s="10">
        <v>1.0</v>
      </c>
    </row>
    <row r="219">
      <c r="A219" s="10" t="s">
        <v>610</v>
      </c>
      <c r="B219" s="12">
        <v>17.0</v>
      </c>
      <c r="C219" s="26">
        <v>44223.0</v>
      </c>
      <c r="D219" s="10">
        <v>1.0</v>
      </c>
    </row>
    <row r="220">
      <c r="A220" s="10" t="s">
        <v>76</v>
      </c>
      <c r="B220" s="12">
        <v>72.59</v>
      </c>
      <c r="C220" s="26">
        <v>44225.0</v>
      </c>
      <c r="D220" s="10">
        <v>1.0</v>
      </c>
    </row>
    <row r="221">
      <c r="A221" s="10" t="s">
        <v>200</v>
      </c>
      <c r="B221" s="12">
        <v>36.19</v>
      </c>
      <c r="C221" s="26">
        <v>44225.0</v>
      </c>
      <c r="D221" s="10">
        <v>1.0</v>
      </c>
    </row>
    <row r="222">
      <c r="A222" s="10" t="s">
        <v>84</v>
      </c>
      <c r="B222" s="12">
        <v>27.0</v>
      </c>
      <c r="C222" s="26">
        <v>44225.0</v>
      </c>
      <c r="D222" s="10">
        <v>1.0</v>
      </c>
    </row>
    <row r="223">
      <c r="A223" s="10" t="s">
        <v>4183</v>
      </c>
      <c r="B223" s="12">
        <v>21.5</v>
      </c>
      <c r="C223" s="26">
        <v>44225.0</v>
      </c>
      <c r="D223" s="10">
        <v>1.0</v>
      </c>
    </row>
    <row r="224">
      <c r="A224" s="10" t="s">
        <v>281</v>
      </c>
      <c r="B224" s="12">
        <v>20.0</v>
      </c>
      <c r="C224" s="26">
        <v>44225.0</v>
      </c>
      <c r="D224" s="10">
        <v>1.0</v>
      </c>
    </row>
    <row r="225">
      <c r="A225" s="10" t="s">
        <v>359</v>
      </c>
      <c r="B225" s="12">
        <v>19.38</v>
      </c>
      <c r="C225" s="26">
        <v>44225.0</v>
      </c>
      <c r="D225" s="10">
        <v>1.0</v>
      </c>
    </row>
    <row r="226">
      <c r="A226" s="10" t="s">
        <v>277</v>
      </c>
      <c r="B226" s="12">
        <v>18.5</v>
      </c>
      <c r="C226" s="26">
        <v>44225.0</v>
      </c>
      <c r="D226" s="10">
        <v>1.0</v>
      </c>
    </row>
    <row r="227">
      <c r="A227" s="10" t="s">
        <v>249</v>
      </c>
      <c r="B227" s="12">
        <v>17.5</v>
      </c>
      <c r="C227" s="26">
        <v>44225.0</v>
      </c>
      <c r="D227" s="10">
        <v>1.0</v>
      </c>
    </row>
    <row r="228">
      <c r="A228" s="10" t="s">
        <v>576</v>
      </c>
      <c r="B228" s="12">
        <v>16.07</v>
      </c>
      <c r="C228" s="26">
        <v>44225.0</v>
      </c>
      <c r="D228" s="10">
        <v>1.0</v>
      </c>
    </row>
    <row r="229">
      <c r="A229" s="10" t="s">
        <v>834</v>
      </c>
      <c r="B229" s="12">
        <v>13.38</v>
      </c>
      <c r="C229" s="26">
        <v>44225.0</v>
      </c>
      <c r="D229" s="10">
        <v>1.0</v>
      </c>
    </row>
    <row r="230">
      <c r="A230" s="10" t="s">
        <v>375</v>
      </c>
      <c r="B230" s="12">
        <v>12.49</v>
      </c>
      <c r="C230" s="26">
        <v>44225.0</v>
      </c>
      <c r="D230" s="10">
        <v>1.0</v>
      </c>
    </row>
    <row r="231">
      <c r="A231" s="10" t="s">
        <v>572</v>
      </c>
      <c r="B231" s="12">
        <v>11.56</v>
      </c>
      <c r="C231" s="26">
        <v>44225.0</v>
      </c>
      <c r="D231" s="10">
        <v>1.0</v>
      </c>
    </row>
    <row r="232">
      <c r="A232" s="10" t="s">
        <v>531</v>
      </c>
      <c r="B232" s="12">
        <v>9.96</v>
      </c>
      <c r="C232" s="26">
        <v>44225.0</v>
      </c>
      <c r="D232" s="10">
        <v>1.0</v>
      </c>
    </row>
    <row r="233">
      <c r="A233" s="10" t="s">
        <v>1035</v>
      </c>
      <c r="B233" s="12">
        <v>8.5</v>
      </c>
      <c r="C233" s="26">
        <v>44225.0</v>
      </c>
      <c r="D233" s="10">
        <v>1.0</v>
      </c>
    </row>
    <row r="234">
      <c r="A234" s="10" t="s">
        <v>3930</v>
      </c>
      <c r="B234" s="12">
        <v>120.0</v>
      </c>
      <c r="C234" s="26">
        <v>44228.0</v>
      </c>
      <c r="D234" s="10">
        <v>1.0</v>
      </c>
    </row>
    <row r="235">
      <c r="A235" s="10" t="s">
        <v>3403</v>
      </c>
      <c r="B235" s="12">
        <v>15.76</v>
      </c>
      <c r="C235" s="26">
        <v>44228.0</v>
      </c>
      <c r="D235" s="10">
        <v>1.0</v>
      </c>
    </row>
    <row r="236">
      <c r="A236" s="10" t="s">
        <v>151</v>
      </c>
      <c r="B236" s="12">
        <v>175.55</v>
      </c>
      <c r="C236" s="26">
        <v>44230.0</v>
      </c>
      <c r="D236" s="10">
        <v>1.0</v>
      </c>
    </row>
    <row r="237">
      <c r="A237" s="10" t="s">
        <v>484</v>
      </c>
      <c r="B237" s="12">
        <v>35.0</v>
      </c>
      <c r="C237" s="26">
        <v>44230.0</v>
      </c>
      <c r="D237" s="10">
        <v>1.0</v>
      </c>
    </row>
    <row r="238">
      <c r="A238" s="10" t="s">
        <v>238</v>
      </c>
      <c r="B238" s="12">
        <v>46.12</v>
      </c>
      <c r="C238" s="26">
        <v>44232.0</v>
      </c>
      <c r="D238" s="10">
        <v>1.0</v>
      </c>
    </row>
    <row r="239">
      <c r="A239" s="10" t="s">
        <v>218</v>
      </c>
      <c r="B239" s="12">
        <v>34.88</v>
      </c>
      <c r="C239" s="26">
        <v>44232.0</v>
      </c>
      <c r="D239" s="10">
        <v>1.0</v>
      </c>
    </row>
    <row r="240">
      <c r="A240" s="10" t="s">
        <v>5005</v>
      </c>
      <c r="B240" s="12">
        <v>11.5</v>
      </c>
      <c r="C240" s="26">
        <v>44232.0</v>
      </c>
      <c r="D240" s="10">
        <v>1.0</v>
      </c>
    </row>
    <row r="241">
      <c r="A241" s="10" t="s">
        <v>4210</v>
      </c>
      <c r="B241" s="12">
        <v>9.5</v>
      </c>
      <c r="C241" s="26">
        <v>44232.0</v>
      </c>
      <c r="D241" s="10">
        <v>1.0</v>
      </c>
    </row>
    <row r="242">
      <c r="A242" s="10" t="s">
        <v>2514</v>
      </c>
      <c r="B242" s="12">
        <v>8.79</v>
      </c>
      <c r="C242" s="26">
        <v>44232.0</v>
      </c>
      <c r="D242" s="10">
        <v>1.0</v>
      </c>
    </row>
    <row r="243">
      <c r="A243" s="10" t="s">
        <v>588</v>
      </c>
      <c r="B243" s="12">
        <v>8.5</v>
      </c>
      <c r="C243" s="26">
        <v>44232.0</v>
      </c>
      <c r="D243" s="10">
        <v>1.0</v>
      </c>
    </row>
    <row r="244">
      <c r="A244" s="10" t="s">
        <v>1435</v>
      </c>
      <c r="B244" s="12">
        <v>7.5</v>
      </c>
      <c r="C244" s="26">
        <v>44232.0</v>
      </c>
      <c r="D244" s="10">
        <v>1.0</v>
      </c>
    </row>
    <row r="245">
      <c r="A245" s="10" t="s">
        <v>4469</v>
      </c>
      <c r="B245" s="12">
        <v>4.82</v>
      </c>
      <c r="C245" s="26">
        <v>44232.0</v>
      </c>
      <c r="D245" s="10">
        <v>1.0</v>
      </c>
    </row>
    <row r="246">
      <c r="A246" s="10" t="s">
        <v>6984</v>
      </c>
      <c r="B246" s="12">
        <v>4.52</v>
      </c>
      <c r="C246" s="26">
        <v>44232.0</v>
      </c>
      <c r="D246" s="10">
        <v>1.0</v>
      </c>
    </row>
    <row r="247">
      <c r="A247" s="10" t="s">
        <v>4992</v>
      </c>
      <c r="B247" s="12">
        <v>4.0</v>
      </c>
      <c r="C247" s="26">
        <v>44232.0</v>
      </c>
      <c r="D247" s="10">
        <v>1.0</v>
      </c>
    </row>
    <row r="248">
      <c r="A248" s="10" t="s">
        <v>1185</v>
      </c>
      <c r="B248" s="12">
        <v>3.75</v>
      </c>
      <c r="C248" s="26">
        <v>44232.0</v>
      </c>
      <c r="D248" s="10">
        <v>1.0</v>
      </c>
    </row>
    <row r="249">
      <c r="A249" s="10" t="s">
        <v>5042</v>
      </c>
      <c r="B249" s="12">
        <v>3.25</v>
      </c>
      <c r="C249" s="26">
        <v>44232.0</v>
      </c>
      <c r="D249" s="10">
        <v>1.0</v>
      </c>
    </row>
    <row r="250">
      <c r="A250" s="10" t="s">
        <v>5009</v>
      </c>
      <c r="B250" s="12">
        <v>3.25</v>
      </c>
      <c r="C250" s="26">
        <v>44232.0</v>
      </c>
      <c r="D250" s="10">
        <v>1.0</v>
      </c>
    </row>
    <row r="251">
      <c r="A251" s="10" t="s">
        <v>5016</v>
      </c>
      <c r="B251" s="12">
        <v>3.25</v>
      </c>
      <c r="C251" s="26">
        <v>44232.0</v>
      </c>
      <c r="D251" s="10">
        <v>1.0</v>
      </c>
    </row>
    <row r="252">
      <c r="A252" s="10" t="s">
        <v>3153</v>
      </c>
      <c r="B252" s="12">
        <v>39.77</v>
      </c>
      <c r="C252" s="26">
        <v>44233.0</v>
      </c>
      <c r="D252" s="10">
        <v>1.0</v>
      </c>
    </row>
    <row r="253">
      <c r="A253" s="10" t="s">
        <v>476</v>
      </c>
      <c r="B253" s="12">
        <v>33.0</v>
      </c>
      <c r="C253" s="26">
        <v>44233.0</v>
      </c>
      <c r="D253" s="10">
        <v>1.0</v>
      </c>
    </row>
    <row r="254">
      <c r="A254" s="10" t="s">
        <v>4390</v>
      </c>
      <c r="B254" s="12">
        <v>19.0</v>
      </c>
      <c r="C254" s="26">
        <v>44233.0</v>
      </c>
      <c r="D254" s="10">
        <v>1.0</v>
      </c>
    </row>
    <row r="255">
      <c r="A255" s="10" t="s">
        <v>4371</v>
      </c>
      <c r="B255" s="12">
        <v>19.0</v>
      </c>
      <c r="C255" s="26">
        <v>44233.0</v>
      </c>
      <c r="D255" s="10">
        <v>1.0</v>
      </c>
    </row>
    <row r="256">
      <c r="A256" s="10" t="s">
        <v>519</v>
      </c>
      <c r="B256" s="12">
        <v>68.0</v>
      </c>
      <c r="C256" s="26">
        <v>44239.0</v>
      </c>
      <c r="D256" s="10">
        <v>1.0</v>
      </c>
    </row>
    <row r="257">
      <c r="A257" s="10" t="s">
        <v>245</v>
      </c>
      <c r="B257" s="12">
        <v>50.66</v>
      </c>
      <c r="C257" s="26">
        <v>44239.0</v>
      </c>
      <c r="D257" s="10">
        <v>1.0</v>
      </c>
    </row>
    <row r="258">
      <c r="A258" s="10" t="s">
        <v>298</v>
      </c>
      <c r="B258" s="12">
        <v>28.0</v>
      </c>
      <c r="C258" s="26">
        <v>44239.0</v>
      </c>
      <c r="D258" s="10">
        <v>1.0</v>
      </c>
    </row>
    <row r="259">
      <c r="A259" s="10" t="s">
        <v>815</v>
      </c>
      <c r="B259" s="12">
        <v>26.0</v>
      </c>
      <c r="C259" s="26">
        <v>44239.0</v>
      </c>
      <c r="D259" s="10">
        <v>1.0</v>
      </c>
    </row>
    <row r="260">
      <c r="A260" s="10" t="s">
        <v>363</v>
      </c>
      <c r="B260" s="12">
        <v>25.11</v>
      </c>
      <c r="C260" s="26">
        <v>44239.0</v>
      </c>
      <c r="D260" s="10">
        <v>1.0</v>
      </c>
    </row>
    <row r="261">
      <c r="A261" s="10" t="s">
        <v>4313</v>
      </c>
      <c r="B261" s="12">
        <v>21.51</v>
      </c>
      <c r="C261" s="26">
        <v>44239.0</v>
      </c>
      <c r="D261" s="10">
        <v>1.0</v>
      </c>
    </row>
    <row r="262">
      <c r="A262" s="10" t="s">
        <v>4218</v>
      </c>
      <c r="B262" s="12">
        <v>18.0</v>
      </c>
      <c r="C262" s="26">
        <v>44239.0</v>
      </c>
      <c r="D262" s="10">
        <v>1.0</v>
      </c>
    </row>
    <row r="263">
      <c r="A263" s="10" t="s">
        <v>4287</v>
      </c>
      <c r="B263" s="12">
        <v>15.52</v>
      </c>
      <c r="C263" s="26">
        <v>44239.0</v>
      </c>
      <c r="D263" s="10">
        <v>1.0</v>
      </c>
    </row>
    <row r="264">
      <c r="A264" s="10" t="s">
        <v>4421</v>
      </c>
      <c r="B264" s="12">
        <v>11.61</v>
      </c>
      <c r="C264" s="26">
        <v>44239.0</v>
      </c>
      <c r="D264" s="10">
        <v>1.0</v>
      </c>
    </row>
    <row r="265">
      <c r="A265" s="10" t="s">
        <v>830</v>
      </c>
      <c r="B265" s="12">
        <v>11.5</v>
      </c>
      <c r="C265" s="26">
        <v>44239.0</v>
      </c>
      <c r="D265" s="10">
        <v>1.0</v>
      </c>
    </row>
    <row r="266">
      <c r="A266" s="10" t="s">
        <v>1137</v>
      </c>
      <c r="B266" s="12">
        <v>9.08</v>
      </c>
      <c r="C266" s="26">
        <v>44239.0</v>
      </c>
      <c r="D266" s="10">
        <v>1.0</v>
      </c>
    </row>
    <row r="267">
      <c r="A267" s="10" t="s">
        <v>6556</v>
      </c>
      <c r="B267" s="12">
        <v>8.52</v>
      </c>
      <c r="C267" s="26">
        <v>44239.0</v>
      </c>
      <c r="D267" s="10">
        <v>1.0</v>
      </c>
    </row>
    <row r="268">
      <c r="A268" s="10" t="s">
        <v>1105</v>
      </c>
      <c r="B268" s="12">
        <v>7.5</v>
      </c>
      <c r="C268" s="26">
        <v>44239.0</v>
      </c>
      <c r="D268" s="10">
        <v>1.0</v>
      </c>
    </row>
    <row r="269">
      <c r="A269" s="10" t="s">
        <v>4913</v>
      </c>
      <c r="B269" s="12">
        <v>7.5</v>
      </c>
      <c r="C269" s="26">
        <v>44239.0</v>
      </c>
      <c r="D269" s="10">
        <v>1.0</v>
      </c>
    </row>
    <row r="270">
      <c r="A270" s="10" t="s">
        <v>6465</v>
      </c>
      <c r="B270" s="12">
        <v>7.5</v>
      </c>
      <c r="C270" s="26">
        <v>44239.0</v>
      </c>
      <c r="D270" s="10">
        <v>1.0</v>
      </c>
    </row>
    <row r="271">
      <c r="A271" s="10" t="s">
        <v>1153</v>
      </c>
      <c r="B271" s="12">
        <v>7.38</v>
      </c>
      <c r="C271" s="26">
        <v>44239.0</v>
      </c>
      <c r="D271" s="10">
        <v>1.0</v>
      </c>
    </row>
    <row r="272">
      <c r="A272" s="10" t="s">
        <v>5076</v>
      </c>
      <c r="B272" s="12">
        <v>6.5</v>
      </c>
      <c r="C272" s="26">
        <v>44239.0</v>
      </c>
      <c r="D272" s="10">
        <v>1.0</v>
      </c>
    </row>
    <row r="273">
      <c r="A273" s="10" t="s">
        <v>1015</v>
      </c>
      <c r="B273" s="12">
        <v>3.42</v>
      </c>
      <c r="C273" s="26">
        <v>44239.0</v>
      </c>
      <c r="D273" s="10">
        <v>1.0</v>
      </c>
    </row>
    <row r="274">
      <c r="A274" s="10" t="s">
        <v>4792</v>
      </c>
      <c r="B274" s="12">
        <v>3.25</v>
      </c>
      <c r="C274" s="26">
        <v>44239.0</v>
      </c>
      <c r="D274" s="10">
        <v>1.0</v>
      </c>
    </row>
    <row r="275">
      <c r="A275" s="10" t="s">
        <v>4461</v>
      </c>
      <c r="B275" s="12">
        <v>3.25</v>
      </c>
      <c r="C275" s="26">
        <v>44239.0</v>
      </c>
      <c r="D275" s="10">
        <v>1.0</v>
      </c>
    </row>
    <row r="276">
      <c r="A276" s="10" t="s">
        <v>1125</v>
      </c>
      <c r="B276" s="12">
        <v>3.01</v>
      </c>
      <c r="C276" s="26">
        <v>44239.0</v>
      </c>
      <c r="D276" s="10">
        <v>1.0</v>
      </c>
    </row>
    <row r="277">
      <c r="A277" s="10" t="s">
        <v>5171</v>
      </c>
      <c r="B277" s="12">
        <v>3.0</v>
      </c>
      <c r="C277" s="26">
        <v>44239.0</v>
      </c>
      <c r="D277" s="10">
        <v>1.0</v>
      </c>
    </row>
    <row r="278">
      <c r="A278" s="10" t="s">
        <v>4904</v>
      </c>
      <c r="B278" s="12">
        <v>2.47</v>
      </c>
      <c r="C278" s="26">
        <v>44239.0</v>
      </c>
      <c r="D278" s="10">
        <v>1.0</v>
      </c>
    </row>
    <row r="279">
      <c r="A279" s="10" t="s">
        <v>5023</v>
      </c>
      <c r="B279" s="12">
        <v>2.35</v>
      </c>
      <c r="C279" s="26">
        <v>44239.0</v>
      </c>
      <c r="D279" s="10">
        <v>1.0</v>
      </c>
    </row>
    <row r="280">
      <c r="A280" s="10" t="s">
        <v>4800</v>
      </c>
      <c r="B280" s="12">
        <v>1.36</v>
      </c>
      <c r="C280" s="26">
        <v>44239.0</v>
      </c>
      <c r="D280" s="10">
        <v>1.0</v>
      </c>
    </row>
    <row r="281">
      <c r="A281" s="10" t="s">
        <v>2910</v>
      </c>
      <c r="B281" s="12">
        <v>23.19</v>
      </c>
      <c r="C281" s="26">
        <v>44240.0</v>
      </c>
      <c r="D281" s="10">
        <v>1.0</v>
      </c>
    </row>
    <row r="282">
      <c r="A282" s="10" t="s">
        <v>2853</v>
      </c>
      <c r="B282" s="12">
        <v>12.79</v>
      </c>
      <c r="C282" s="26">
        <v>44241.0</v>
      </c>
      <c r="D282" s="10">
        <v>1.0</v>
      </c>
    </row>
    <row r="283">
      <c r="A283" s="10" t="s">
        <v>920</v>
      </c>
      <c r="B283" s="12">
        <v>8.33</v>
      </c>
      <c r="C283" s="26">
        <v>44245.0</v>
      </c>
      <c r="D283" s="10">
        <v>1.0</v>
      </c>
    </row>
    <row r="284">
      <c r="A284" s="10" t="s">
        <v>878</v>
      </c>
      <c r="B284" s="12">
        <v>8.33</v>
      </c>
      <c r="C284" s="26">
        <v>44245.0</v>
      </c>
      <c r="D284" s="10">
        <v>1.0</v>
      </c>
    </row>
    <row r="285">
      <c r="A285" s="10" t="s">
        <v>4707</v>
      </c>
      <c r="B285" s="12">
        <v>8.33</v>
      </c>
      <c r="C285" s="26">
        <v>44245.0</v>
      </c>
      <c r="D285" s="10">
        <v>1.0</v>
      </c>
    </row>
    <row r="286">
      <c r="A286" s="10" t="s">
        <v>306</v>
      </c>
      <c r="B286" s="12">
        <v>118.5</v>
      </c>
      <c r="C286" s="26">
        <v>44246.0</v>
      </c>
      <c r="D286" s="10">
        <v>1.0</v>
      </c>
    </row>
    <row r="287">
      <c r="A287" s="10" t="s">
        <v>580</v>
      </c>
      <c r="B287" s="12">
        <v>51.0</v>
      </c>
      <c r="C287" s="26">
        <v>44246.0</v>
      </c>
      <c r="D287" s="10">
        <v>1.0</v>
      </c>
    </row>
    <row r="288">
      <c r="A288" s="10" t="s">
        <v>826</v>
      </c>
      <c r="B288" s="12">
        <v>34.33</v>
      </c>
      <c r="C288" s="26">
        <v>44246.0</v>
      </c>
      <c r="D288" s="10">
        <v>1.0</v>
      </c>
    </row>
    <row r="289">
      <c r="A289" s="10" t="s">
        <v>10405</v>
      </c>
      <c r="B289" s="12">
        <v>33.0</v>
      </c>
      <c r="C289" s="26">
        <v>44246.0</v>
      </c>
      <c r="D289" s="10">
        <v>1.0</v>
      </c>
    </row>
    <row r="290">
      <c r="A290" s="10" t="s">
        <v>10406</v>
      </c>
      <c r="B290" s="12">
        <v>31.0</v>
      </c>
      <c r="C290" s="26">
        <v>44246.0</v>
      </c>
      <c r="D290" s="10">
        <v>1.0</v>
      </c>
    </row>
    <row r="291">
      <c r="A291" s="10" t="s">
        <v>675</v>
      </c>
      <c r="B291" s="12">
        <v>26.0</v>
      </c>
      <c r="C291" s="26">
        <v>44246.0</v>
      </c>
      <c r="D291" s="10">
        <v>1.0</v>
      </c>
    </row>
    <row r="292">
      <c r="A292" s="10" t="s">
        <v>547</v>
      </c>
      <c r="B292" s="12">
        <v>14.5</v>
      </c>
      <c r="C292" s="26">
        <v>44246.0</v>
      </c>
      <c r="D292" s="10">
        <v>1.0</v>
      </c>
    </row>
    <row r="293">
      <c r="A293" s="10" t="s">
        <v>4417</v>
      </c>
      <c r="B293" s="12">
        <v>12.5</v>
      </c>
      <c r="C293" s="26">
        <v>44246.0</v>
      </c>
      <c r="D293" s="10">
        <v>1.0</v>
      </c>
    </row>
    <row r="294">
      <c r="A294" s="10" t="s">
        <v>924</v>
      </c>
      <c r="B294" s="12">
        <v>12.5</v>
      </c>
      <c r="C294" s="26">
        <v>44246.0</v>
      </c>
      <c r="D294" s="10">
        <v>1.0</v>
      </c>
    </row>
    <row r="295">
      <c r="A295" s="10" t="s">
        <v>663</v>
      </c>
      <c r="B295" s="12">
        <v>10.5</v>
      </c>
      <c r="C295" s="26">
        <v>44246.0</v>
      </c>
      <c r="D295" s="10">
        <v>1.0</v>
      </c>
    </row>
    <row r="296">
      <c r="A296" s="10" t="s">
        <v>10407</v>
      </c>
      <c r="B296" s="12">
        <v>8.01</v>
      </c>
      <c r="C296" s="26">
        <v>44246.0</v>
      </c>
      <c r="D296" s="10">
        <v>1.0</v>
      </c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10" t="s">
        <v>4559</v>
      </c>
      <c r="B297" s="12">
        <v>6.5</v>
      </c>
      <c r="C297" s="26">
        <v>44246.0</v>
      </c>
      <c r="D297" s="10">
        <v>1.0</v>
      </c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10" t="s">
        <v>4691</v>
      </c>
      <c r="B298" s="12">
        <v>5.77</v>
      </c>
      <c r="C298" s="26">
        <v>44246.0</v>
      </c>
      <c r="D298" s="10">
        <v>1.0</v>
      </c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10" t="s">
        <v>10408</v>
      </c>
      <c r="B299" s="12">
        <v>4.69</v>
      </c>
      <c r="C299" s="26">
        <v>44246.0</v>
      </c>
      <c r="D299" s="10">
        <v>1.0</v>
      </c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10" t="s">
        <v>916</v>
      </c>
      <c r="B300" s="12">
        <v>4.69</v>
      </c>
      <c r="C300" s="26">
        <v>44246.0</v>
      </c>
      <c r="D300" s="10">
        <v>1.0</v>
      </c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10" t="s">
        <v>4274</v>
      </c>
      <c r="B301" s="12">
        <v>4.4</v>
      </c>
      <c r="C301" s="26">
        <v>44246.0</v>
      </c>
      <c r="D301" s="10">
        <v>1.0</v>
      </c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10" t="s">
        <v>1141</v>
      </c>
      <c r="B302" s="12">
        <v>4.25</v>
      </c>
      <c r="C302" s="26">
        <v>44246.0</v>
      </c>
      <c r="D302" s="10">
        <v>1.0</v>
      </c>
    </row>
    <row r="303">
      <c r="A303" s="10" t="s">
        <v>4591</v>
      </c>
      <c r="B303" s="12">
        <v>3.25</v>
      </c>
      <c r="C303" s="26">
        <v>44246.0</v>
      </c>
      <c r="D303" s="10">
        <v>1.0</v>
      </c>
    </row>
    <row r="304">
      <c r="A304" s="10" t="s">
        <v>4603</v>
      </c>
      <c r="B304" s="12">
        <v>3.02</v>
      </c>
      <c r="C304" s="26">
        <v>44246.0</v>
      </c>
      <c r="D304" s="10">
        <v>1.0</v>
      </c>
    </row>
    <row r="305">
      <c r="A305" s="10" t="s">
        <v>4242</v>
      </c>
      <c r="B305" s="12">
        <v>2.25</v>
      </c>
      <c r="C305" s="26">
        <v>44246.0</v>
      </c>
      <c r="D305" s="10">
        <v>1.0</v>
      </c>
    </row>
    <row r="306">
      <c r="A306" s="10" t="s">
        <v>2396</v>
      </c>
      <c r="B306" s="12">
        <v>90.0</v>
      </c>
      <c r="C306" s="26">
        <v>44247.0</v>
      </c>
      <c r="D306" s="10">
        <v>1.0</v>
      </c>
    </row>
    <row r="307">
      <c r="A307" s="10" t="s">
        <v>290</v>
      </c>
      <c r="B307" s="12">
        <v>152.5</v>
      </c>
      <c r="C307" s="26">
        <v>44253.0</v>
      </c>
      <c r="D307" s="10">
        <v>1.0</v>
      </c>
    </row>
    <row r="308">
      <c r="A308" s="10" t="s">
        <v>902</v>
      </c>
      <c r="B308" s="12">
        <v>25.28</v>
      </c>
      <c r="C308" s="26">
        <v>44253.0</v>
      </c>
      <c r="D308" s="10">
        <v>1.0</v>
      </c>
    </row>
    <row r="309">
      <c r="A309" s="10" t="s">
        <v>395</v>
      </c>
      <c r="B309" s="12">
        <v>20.5</v>
      </c>
      <c r="C309" s="26">
        <v>44253.0</v>
      </c>
      <c r="D309" s="10">
        <v>1.0</v>
      </c>
    </row>
    <row r="310">
      <c r="A310" s="10" t="s">
        <v>328</v>
      </c>
      <c r="B310" s="12">
        <v>8.5</v>
      </c>
      <c r="C310" s="26">
        <v>44253.0</v>
      </c>
      <c r="D310" s="10">
        <v>1.0</v>
      </c>
    </row>
    <row r="311">
      <c r="A311" s="10" t="s">
        <v>4744</v>
      </c>
      <c r="B311" s="12">
        <v>8.0</v>
      </c>
      <c r="C311" s="26">
        <v>44253.0</v>
      </c>
      <c r="D311" s="10">
        <v>1.0</v>
      </c>
    </row>
    <row r="312">
      <c r="A312" s="10" t="s">
        <v>4270</v>
      </c>
      <c r="B312" s="12">
        <v>7.53</v>
      </c>
      <c r="C312" s="26">
        <v>44253.0</v>
      </c>
      <c r="D312" s="10">
        <v>1.0</v>
      </c>
    </row>
    <row r="313">
      <c r="A313" s="10" t="s">
        <v>5302</v>
      </c>
      <c r="B313" s="12">
        <v>10.0</v>
      </c>
      <c r="C313" s="26">
        <v>44256.0</v>
      </c>
      <c r="D313" s="10">
        <v>1.0</v>
      </c>
    </row>
    <row r="314">
      <c r="A314" s="10" t="s">
        <v>1814</v>
      </c>
      <c r="B314" s="12">
        <v>5.32</v>
      </c>
      <c r="C314" s="26">
        <v>44267.0</v>
      </c>
      <c r="D314" s="10">
        <v>1.0</v>
      </c>
    </row>
    <row r="315">
      <c r="A315" s="10" t="s">
        <v>3652</v>
      </c>
      <c r="B315" s="12">
        <v>5.27</v>
      </c>
      <c r="C315" s="26">
        <v>44267.0</v>
      </c>
      <c r="D315" s="10">
        <v>1.0</v>
      </c>
    </row>
    <row r="316">
      <c r="A316" s="10" t="s">
        <v>2766</v>
      </c>
      <c r="B316" s="12">
        <v>25.86</v>
      </c>
      <c r="C316" s="26">
        <v>44269.0</v>
      </c>
      <c r="D316" s="10">
        <v>1.0</v>
      </c>
    </row>
    <row r="317">
      <c r="A317" s="10" t="s">
        <v>3020</v>
      </c>
      <c r="B317" s="12">
        <v>52.41</v>
      </c>
      <c r="C317" s="26">
        <v>44270.0</v>
      </c>
      <c r="D317" s="10">
        <v>1.0</v>
      </c>
    </row>
    <row r="318">
      <c r="A318" s="10" t="s">
        <v>3827</v>
      </c>
      <c r="B318" s="12">
        <v>15.5</v>
      </c>
      <c r="C318" s="26">
        <v>44272.0</v>
      </c>
      <c r="D318" s="10">
        <v>1.0</v>
      </c>
    </row>
    <row r="319">
      <c r="A319" s="10" t="s">
        <v>3089</v>
      </c>
      <c r="B319" s="12">
        <v>134.19</v>
      </c>
      <c r="C319" s="26">
        <v>44275.0</v>
      </c>
      <c r="D319" s="10">
        <v>1.0</v>
      </c>
    </row>
    <row r="320">
      <c r="A320" s="10" t="s">
        <v>367</v>
      </c>
      <c r="B320" s="12">
        <v>65.0</v>
      </c>
      <c r="C320" s="26">
        <v>44275.0</v>
      </c>
      <c r="D320" s="10">
        <v>1.0</v>
      </c>
    </row>
    <row r="321">
      <c r="A321" s="10" t="s">
        <v>1090</v>
      </c>
      <c r="B321" s="12">
        <v>26.25</v>
      </c>
      <c r="C321" s="26">
        <v>44275.0</v>
      </c>
      <c r="D321" s="10">
        <v>1.0</v>
      </c>
    </row>
    <row r="322">
      <c r="A322" s="10" t="s">
        <v>1117</v>
      </c>
      <c r="B322" s="12">
        <v>21.5</v>
      </c>
      <c r="C322" s="26">
        <v>44275.0</v>
      </c>
      <c r="D322" s="10">
        <v>1.0</v>
      </c>
    </row>
    <row r="323">
      <c r="A323" s="10" t="s">
        <v>407</v>
      </c>
      <c r="B323" s="12">
        <v>14.16</v>
      </c>
      <c r="C323" s="26">
        <v>44275.0</v>
      </c>
      <c r="D323" s="10">
        <v>1.0</v>
      </c>
    </row>
    <row r="324">
      <c r="A324" s="10" t="s">
        <v>850</v>
      </c>
      <c r="B324" s="12">
        <v>10.39</v>
      </c>
      <c r="C324" s="26">
        <v>44275.0</v>
      </c>
      <c r="D324" s="10">
        <v>1.0</v>
      </c>
    </row>
    <row r="325">
      <c r="A325" s="10" t="s">
        <v>4583</v>
      </c>
      <c r="B325" s="12">
        <v>10.07</v>
      </c>
      <c r="C325" s="26">
        <v>44275.0</v>
      </c>
      <c r="D325" s="10">
        <v>1.0</v>
      </c>
    </row>
    <row r="326">
      <c r="A326" s="10" t="s">
        <v>1023</v>
      </c>
      <c r="B326" s="12">
        <v>9.0</v>
      </c>
      <c r="C326" s="26">
        <v>44275.0</v>
      </c>
      <c r="D326" s="10">
        <v>1.0</v>
      </c>
    </row>
    <row r="327">
      <c r="A327" s="10" t="s">
        <v>4441</v>
      </c>
      <c r="B327" s="12">
        <v>6.05</v>
      </c>
      <c r="C327" s="26">
        <v>44275.0</v>
      </c>
      <c r="D327" s="10">
        <v>1.0</v>
      </c>
    </row>
    <row r="328">
      <c r="A328" s="10" t="s">
        <v>4555</v>
      </c>
      <c r="B328" s="12">
        <v>6.05</v>
      </c>
      <c r="C328" s="26">
        <v>44275.0</v>
      </c>
      <c r="D328" s="10">
        <v>1.0</v>
      </c>
    </row>
    <row r="329">
      <c r="A329" s="10" t="s">
        <v>6830</v>
      </c>
      <c r="B329" s="12">
        <v>3.02</v>
      </c>
      <c r="C329" s="26">
        <v>44275.0</v>
      </c>
      <c r="D329" s="10">
        <v>1.0</v>
      </c>
    </row>
    <row r="330">
      <c r="A330" s="10" t="s">
        <v>6815</v>
      </c>
      <c r="B330" s="12">
        <v>0.86</v>
      </c>
      <c r="C330" s="26">
        <v>44275.0</v>
      </c>
      <c r="D330" s="10">
        <v>1.0</v>
      </c>
    </row>
    <row r="331">
      <c r="A331" s="10" t="s">
        <v>568</v>
      </c>
      <c r="B331" s="12">
        <v>21.0</v>
      </c>
      <c r="C331" s="26">
        <v>44280.0</v>
      </c>
      <c r="D331" s="10">
        <v>1.0</v>
      </c>
    </row>
    <row r="332">
      <c r="A332" s="10" t="s">
        <v>4521</v>
      </c>
      <c r="B332" s="12">
        <v>15.5</v>
      </c>
      <c r="C332" s="26">
        <v>44280.0</v>
      </c>
      <c r="D332" s="10">
        <v>1.0</v>
      </c>
    </row>
    <row r="333">
      <c r="A333" s="10" t="s">
        <v>391</v>
      </c>
      <c r="B333" s="12">
        <v>29.0</v>
      </c>
      <c r="C333" s="26">
        <v>44281.0</v>
      </c>
      <c r="D333" s="10">
        <v>1.0</v>
      </c>
    </row>
    <row r="334">
      <c r="A334" s="10" t="s">
        <v>1046</v>
      </c>
      <c r="B334" s="12">
        <v>26.0</v>
      </c>
      <c r="C334" s="26">
        <v>44281.0</v>
      </c>
      <c r="D334" s="10">
        <v>1.0</v>
      </c>
    </row>
    <row r="335">
      <c r="A335" s="10" t="s">
        <v>614</v>
      </c>
      <c r="B335" s="12">
        <v>15.35</v>
      </c>
      <c r="C335" s="26">
        <v>44281.0</v>
      </c>
      <c r="D335" s="10">
        <v>1.0</v>
      </c>
    </row>
    <row r="336">
      <c r="A336" s="10" t="s">
        <v>695</v>
      </c>
      <c r="B336" s="12">
        <v>8.0</v>
      </c>
      <c r="C336" s="26">
        <v>44281.0</v>
      </c>
      <c r="D336" s="10">
        <v>1.0</v>
      </c>
    </row>
    <row r="337">
      <c r="A337" s="10" t="s">
        <v>730</v>
      </c>
      <c r="B337" s="12">
        <v>7.08</v>
      </c>
      <c r="C337" s="26">
        <v>44281.0</v>
      </c>
      <c r="D337" s="10">
        <v>1.0</v>
      </c>
    </row>
    <row r="338">
      <c r="A338" s="10" t="s">
        <v>4493</v>
      </c>
      <c r="B338" s="12">
        <v>6.75</v>
      </c>
      <c r="C338" s="26">
        <v>44281.0</v>
      </c>
      <c r="D338" s="10">
        <v>1.0</v>
      </c>
    </row>
    <row r="339">
      <c r="A339" s="10" t="s">
        <v>1066</v>
      </c>
      <c r="B339" s="12">
        <v>6.5</v>
      </c>
      <c r="C339" s="26">
        <v>44281.0</v>
      </c>
      <c r="D339" s="10">
        <v>1.0</v>
      </c>
    </row>
    <row r="340">
      <c r="A340" s="10" t="s">
        <v>4779</v>
      </c>
      <c r="B340" s="12">
        <v>6.18</v>
      </c>
      <c r="C340" s="26">
        <v>44281.0</v>
      </c>
      <c r="D340" s="10">
        <v>1.0</v>
      </c>
    </row>
    <row r="341">
      <c r="A341" s="10" t="s">
        <v>592</v>
      </c>
      <c r="B341" s="12">
        <v>4.51</v>
      </c>
      <c r="C341" s="26">
        <v>44281.0</v>
      </c>
      <c r="D341" s="10">
        <v>1.0</v>
      </c>
    </row>
    <row r="342">
      <c r="A342" s="10" t="s">
        <v>4699</v>
      </c>
      <c r="B342" s="12">
        <v>4.32</v>
      </c>
      <c r="C342" s="26">
        <v>44281.0</v>
      </c>
      <c r="D342" s="10">
        <v>1.0</v>
      </c>
    </row>
    <row r="343">
      <c r="A343" s="10" t="s">
        <v>4820</v>
      </c>
      <c r="B343" s="12">
        <v>4.02</v>
      </c>
      <c r="C343" s="26">
        <v>44281.0</v>
      </c>
      <c r="D343" s="10">
        <v>1.0</v>
      </c>
    </row>
    <row r="344">
      <c r="A344" s="10" t="s">
        <v>4715</v>
      </c>
      <c r="B344" s="12">
        <v>4.01</v>
      </c>
      <c r="C344" s="26">
        <v>44281.0</v>
      </c>
      <c r="D344" s="10">
        <v>1.0</v>
      </c>
    </row>
    <row r="345">
      <c r="A345" s="10" t="s">
        <v>4931</v>
      </c>
      <c r="B345" s="12">
        <v>2.82</v>
      </c>
      <c r="C345" s="26">
        <v>44281.0</v>
      </c>
      <c r="D345" s="10">
        <v>1.0</v>
      </c>
    </row>
    <row r="346">
      <c r="A346" s="10" t="s">
        <v>4643</v>
      </c>
      <c r="B346" s="12">
        <v>0.79</v>
      </c>
      <c r="C346" s="26">
        <v>44281.0</v>
      </c>
      <c r="D346" s="10">
        <v>1.0</v>
      </c>
    </row>
    <row r="347">
      <c r="A347" s="10" t="s">
        <v>3669</v>
      </c>
      <c r="B347" s="12">
        <v>82.47</v>
      </c>
      <c r="C347" s="26">
        <v>44283.0</v>
      </c>
      <c r="D347" s="10">
        <v>1.0</v>
      </c>
    </row>
    <row r="348">
      <c r="A348" s="10" t="s">
        <v>631</v>
      </c>
      <c r="B348" s="12">
        <v>76.77</v>
      </c>
      <c r="C348" s="26">
        <v>44292.0</v>
      </c>
      <c r="D348" s="10">
        <v>1.0</v>
      </c>
    </row>
    <row r="349">
      <c r="A349" s="10" t="s">
        <v>2843</v>
      </c>
      <c r="B349" s="12">
        <v>64.42</v>
      </c>
      <c r="C349" s="26">
        <v>44292.0</v>
      </c>
      <c r="D349" s="10">
        <v>1.0</v>
      </c>
    </row>
    <row r="350">
      <c r="A350" s="10" t="s">
        <v>2686</v>
      </c>
      <c r="B350" s="12">
        <v>5.32</v>
      </c>
      <c r="C350" s="26">
        <v>44292.0</v>
      </c>
      <c r="D350" s="10">
        <v>1.0</v>
      </c>
    </row>
    <row r="351">
      <c r="A351" s="10" t="s">
        <v>2380</v>
      </c>
      <c r="B351" s="12">
        <v>18.07</v>
      </c>
      <c r="C351" s="26">
        <v>44293.0</v>
      </c>
      <c r="D351" s="10">
        <v>1.0</v>
      </c>
    </row>
    <row r="352">
      <c r="A352" s="10" t="s">
        <v>886</v>
      </c>
      <c r="B352" s="12">
        <v>27.3</v>
      </c>
      <c r="C352" s="26">
        <v>44294.0</v>
      </c>
      <c r="D352" s="10">
        <v>1.0</v>
      </c>
    </row>
    <row r="353">
      <c r="A353" s="10" t="s">
        <v>882</v>
      </c>
      <c r="B353" s="12">
        <v>22.56</v>
      </c>
      <c r="C353" s="26">
        <v>44294.0</v>
      </c>
      <c r="D353" s="10">
        <v>1.0</v>
      </c>
    </row>
    <row r="354">
      <c r="A354" s="10" t="s">
        <v>870</v>
      </c>
      <c r="B354" s="12">
        <v>20.5</v>
      </c>
      <c r="C354" s="26">
        <v>44294.0</v>
      </c>
      <c r="D354" s="10">
        <v>1.0</v>
      </c>
    </row>
    <row r="355">
      <c r="A355" s="10" t="s">
        <v>699</v>
      </c>
      <c r="B355" s="12">
        <v>11.54</v>
      </c>
      <c r="C355" s="26">
        <v>44294.0</v>
      </c>
      <c r="D355" s="10">
        <v>1.0</v>
      </c>
    </row>
    <row r="356">
      <c r="A356" s="10" t="s">
        <v>811</v>
      </c>
      <c r="B356" s="12">
        <v>69.0</v>
      </c>
      <c r="C356" s="26">
        <v>44295.0</v>
      </c>
      <c r="D356" s="10">
        <v>1.0</v>
      </c>
    </row>
    <row r="357">
      <c r="A357" s="10" t="s">
        <v>159</v>
      </c>
      <c r="B357" s="12">
        <v>42.55</v>
      </c>
      <c r="C357" s="26">
        <v>44295.0</v>
      </c>
      <c r="D357" s="10">
        <v>1.0</v>
      </c>
    </row>
    <row r="358">
      <c r="A358" s="10" t="s">
        <v>511</v>
      </c>
      <c r="B358" s="12">
        <v>36.0</v>
      </c>
      <c r="C358" s="26">
        <v>44295.0</v>
      </c>
      <c r="D358" s="10">
        <v>1.0</v>
      </c>
    </row>
    <row r="359">
      <c r="A359" s="10" t="s">
        <v>854</v>
      </c>
      <c r="B359" s="12">
        <v>31.15</v>
      </c>
      <c r="C359" s="26">
        <v>44295.0</v>
      </c>
      <c r="D359" s="10">
        <v>1.0</v>
      </c>
    </row>
    <row r="360">
      <c r="A360" s="10" t="s">
        <v>4489</v>
      </c>
      <c r="B360" s="12">
        <v>27.0</v>
      </c>
      <c r="C360" s="26">
        <v>44295.0</v>
      </c>
      <c r="D360" s="10">
        <v>1.0</v>
      </c>
    </row>
    <row r="361">
      <c r="A361" s="10" t="s">
        <v>4023</v>
      </c>
      <c r="B361" s="12">
        <v>26.51</v>
      </c>
      <c r="C361" s="26">
        <v>44295.0</v>
      </c>
      <c r="D361" s="10">
        <v>1.0</v>
      </c>
    </row>
    <row r="362">
      <c r="A362" s="10" t="s">
        <v>336</v>
      </c>
      <c r="B362" s="12">
        <v>20.0</v>
      </c>
      <c r="C362" s="26">
        <v>44295.0</v>
      </c>
      <c r="D362" s="10">
        <v>1.0</v>
      </c>
    </row>
    <row r="363">
      <c r="A363" s="10" t="s">
        <v>6349</v>
      </c>
      <c r="B363" s="12">
        <v>15.5</v>
      </c>
      <c r="C363" s="26">
        <v>44295.0</v>
      </c>
      <c r="D363" s="10">
        <v>1.0</v>
      </c>
    </row>
    <row r="364">
      <c r="A364" s="10" t="s">
        <v>551</v>
      </c>
      <c r="B364" s="12">
        <v>15.05</v>
      </c>
      <c r="C364" s="26">
        <v>44295.0</v>
      </c>
      <c r="D364" s="10">
        <v>1.0</v>
      </c>
    </row>
    <row r="365">
      <c r="A365" s="10" t="s">
        <v>4663</v>
      </c>
      <c r="B365" s="12">
        <v>14.49</v>
      </c>
      <c r="C365" s="26">
        <v>44295.0</v>
      </c>
      <c r="D365" s="10">
        <v>1.0</v>
      </c>
    </row>
    <row r="366">
      <c r="A366" s="10" t="s">
        <v>4198</v>
      </c>
      <c r="B366" s="12">
        <v>6.5</v>
      </c>
      <c r="C366" s="26">
        <v>44295.0</v>
      </c>
      <c r="D366" s="10">
        <v>1.0</v>
      </c>
    </row>
    <row r="367">
      <c r="A367" s="10" t="s">
        <v>3244</v>
      </c>
      <c r="B367" s="12">
        <v>117.5</v>
      </c>
      <c r="C367" s="26">
        <v>44297.0</v>
      </c>
      <c r="D367" s="10">
        <v>1.0</v>
      </c>
    </row>
    <row r="368">
      <c r="A368" s="10" t="s">
        <v>3041</v>
      </c>
      <c r="B368" s="12">
        <v>61.0</v>
      </c>
      <c r="C368" s="26">
        <v>44297.0</v>
      </c>
      <c r="D368" s="10">
        <v>1.0</v>
      </c>
    </row>
    <row r="369">
      <c r="A369" s="10" t="s">
        <v>6480</v>
      </c>
      <c r="B369" s="12">
        <v>16.5</v>
      </c>
      <c r="C369" s="26">
        <v>44298.0</v>
      </c>
      <c r="D369" s="10">
        <v>1.0</v>
      </c>
    </row>
    <row r="370">
      <c r="A370" s="10" t="s">
        <v>9668</v>
      </c>
      <c r="B370" s="12">
        <v>5.98</v>
      </c>
      <c r="C370" s="26">
        <v>44307.0</v>
      </c>
      <c r="D370" s="10">
        <v>1.0</v>
      </c>
    </row>
    <row r="371">
      <c r="A371" s="10" t="s">
        <v>4379</v>
      </c>
      <c r="B371" s="12">
        <v>31.1</v>
      </c>
      <c r="C371" s="26">
        <v>44315.0</v>
      </c>
      <c r="D371" s="10">
        <v>1.0</v>
      </c>
    </row>
    <row r="372">
      <c r="A372" s="10" t="s">
        <v>355</v>
      </c>
      <c r="B372" s="12">
        <v>41.0</v>
      </c>
      <c r="C372" s="26">
        <v>44316.0</v>
      </c>
      <c r="D372" s="10">
        <v>1.0</v>
      </c>
    </row>
    <row r="373">
      <c r="A373" s="10" t="s">
        <v>4142</v>
      </c>
      <c r="B373" s="12">
        <v>26.0</v>
      </c>
      <c r="C373" s="26">
        <v>44316.0</v>
      </c>
      <c r="D373" s="10">
        <v>1.0</v>
      </c>
    </row>
    <row r="374">
      <c r="A374" s="10" t="s">
        <v>167</v>
      </c>
      <c r="B374" s="12">
        <v>26.0</v>
      </c>
      <c r="C374" s="26">
        <v>44316.0</v>
      </c>
      <c r="D374" s="10">
        <v>1.0</v>
      </c>
    </row>
    <row r="375">
      <c r="A375" s="10" t="s">
        <v>1129</v>
      </c>
      <c r="B375" s="12">
        <v>20.55</v>
      </c>
      <c r="C375" s="26">
        <v>44316.0</v>
      </c>
      <c r="D375" s="10">
        <v>1.0</v>
      </c>
    </row>
    <row r="376">
      <c r="A376" s="10" t="s">
        <v>261</v>
      </c>
      <c r="B376" s="12">
        <v>20.5</v>
      </c>
      <c r="C376" s="26">
        <v>44316.0</v>
      </c>
      <c r="D376" s="10">
        <v>1.0</v>
      </c>
    </row>
    <row r="377">
      <c r="A377" s="10" t="s">
        <v>4254</v>
      </c>
      <c r="B377" s="12">
        <v>18.05</v>
      </c>
      <c r="C377" s="26">
        <v>44316.0</v>
      </c>
      <c r="D377" s="10">
        <v>1.0</v>
      </c>
    </row>
    <row r="378">
      <c r="A378" s="10" t="s">
        <v>4250</v>
      </c>
      <c r="B378" s="12">
        <v>18.05</v>
      </c>
      <c r="C378" s="26">
        <v>44316.0</v>
      </c>
      <c r="D378" s="10">
        <v>1.0</v>
      </c>
    </row>
    <row r="379">
      <c r="A379" s="10" t="s">
        <v>340</v>
      </c>
      <c r="B379" s="12">
        <v>41.4</v>
      </c>
      <c r="C379" s="26">
        <v>44320.0</v>
      </c>
      <c r="D379" s="10">
        <v>1.0</v>
      </c>
    </row>
    <row r="380">
      <c r="A380" s="10" t="s">
        <v>1121</v>
      </c>
      <c r="B380" s="12">
        <v>35.0</v>
      </c>
      <c r="C380" s="26">
        <v>44320.0</v>
      </c>
      <c r="D380" s="10">
        <v>1.0</v>
      </c>
    </row>
    <row r="381">
      <c r="A381" s="10" t="s">
        <v>4230</v>
      </c>
      <c r="B381" s="12">
        <v>18.79</v>
      </c>
      <c r="C381" s="26">
        <v>44320.0</v>
      </c>
      <c r="D381" s="10">
        <v>1.0</v>
      </c>
    </row>
    <row r="382">
      <c r="A382" s="10" t="s">
        <v>6802</v>
      </c>
      <c r="B382" s="12">
        <v>15.39</v>
      </c>
      <c r="C382" s="26">
        <v>44320.0</v>
      </c>
      <c r="D382" s="10">
        <v>1.0</v>
      </c>
    </row>
    <row r="383">
      <c r="A383" s="10" t="s">
        <v>4647</v>
      </c>
      <c r="B383" s="12">
        <v>12.5</v>
      </c>
      <c r="C383" s="26">
        <v>44320.0</v>
      </c>
      <c r="D383" s="10">
        <v>1.0</v>
      </c>
    </row>
    <row r="384">
      <c r="A384" s="10" t="s">
        <v>4579</v>
      </c>
      <c r="B384" s="12">
        <v>10.59</v>
      </c>
      <c r="C384" s="26">
        <v>44320.0</v>
      </c>
      <c r="D384" s="10">
        <v>1.0</v>
      </c>
    </row>
    <row r="385">
      <c r="A385" s="10" t="s">
        <v>4607</v>
      </c>
      <c r="B385" s="12">
        <v>7.49</v>
      </c>
      <c r="C385" s="26">
        <v>44320.0</v>
      </c>
      <c r="D385" s="10">
        <v>1.0</v>
      </c>
    </row>
    <row r="386">
      <c r="A386" s="10" t="s">
        <v>4599</v>
      </c>
      <c r="B386" s="12">
        <v>6.59</v>
      </c>
      <c r="C386" s="26">
        <v>44320.0</v>
      </c>
      <c r="D386" s="10">
        <v>1.0</v>
      </c>
    </row>
    <row r="387">
      <c r="A387" s="10" t="s">
        <v>4375</v>
      </c>
      <c r="B387" s="12">
        <v>5.59</v>
      </c>
      <c r="C387" s="26">
        <v>44320.0</v>
      </c>
      <c r="D387" s="10">
        <v>1.0</v>
      </c>
    </row>
    <row r="388">
      <c r="A388" s="10" t="s">
        <v>4767</v>
      </c>
      <c r="B388" s="12">
        <v>5.5</v>
      </c>
      <c r="C388" s="26">
        <v>44320.0</v>
      </c>
      <c r="D388" s="10">
        <v>1.0</v>
      </c>
    </row>
    <row r="389">
      <c r="A389" s="10" t="s">
        <v>4703</v>
      </c>
      <c r="B389" s="12">
        <v>4.1</v>
      </c>
      <c r="C389" s="26">
        <v>44320.0</v>
      </c>
      <c r="D389" s="10">
        <v>1.0</v>
      </c>
    </row>
    <row r="390">
      <c r="A390" s="10" t="s">
        <v>4723</v>
      </c>
      <c r="B390" s="12">
        <v>3.78</v>
      </c>
      <c r="C390" s="26">
        <v>44320.0</v>
      </c>
      <c r="D390" s="10">
        <v>1.0</v>
      </c>
    </row>
    <row r="391">
      <c r="A391" s="10" t="s">
        <v>6583</v>
      </c>
      <c r="B391" s="12">
        <v>3.56</v>
      </c>
      <c r="C391" s="26">
        <v>44320.0</v>
      </c>
      <c r="D391" s="10">
        <v>1.0</v>
      </c>
    </row>
    <row r="392">
      <c r="A392" s="10" t="s">
        <v>4246</v>
      </c>
      <c r="B392" s="12">
        <v>3.52</v>
      </c>
      <c r="C392" s="26">
        <v>44320.0</v>
      </c>
      <c r="D392" s="10">
        <v>1.0</v>
      </c>
    </row>
    <row r="393">
      <c r="A393" s="10" t="s">
        <v>6526</v>
      </c>
      <c r="B393" s="12">
        <v>2.76</v>
      </c>
      <c r="C393" s="26">
        <v>44320.0</v>
      </c>
      <c r="D393" s="10">
        <v>1.0</v>
      </c>
    </row>
    <row r="394">
      <c r="A394" s="10" t="s">
        <v>4587</v>
      </c>
      <c r="B394" s="12">
        <v>2.0</v>
      </c>
      <c r="C394" s="26">
        <v>44320.0</v>
      </c>
      <c r="D394" s="10">
        <v>1.0</v>
      </c>
    </row>
    <row r="395">
      <c r="A395" s="10" t="s">
        <v>6756</v>
      </c>
      <c r="B395" s="12">
        <v>1.47</v>
      </c>
      <c r="C395" s="26">
        <v>44320.0</v>
      </c>
      <c r="D395" s="10">
        <v>1.0</v>
      </c>
    </row>
    <row r="396">
      <c r="A396" s="10" t="s">
        <v>874</v>
      </c>
      <c r="B396" s="12">
        <v>71.72</v>
      </c>
      <c r="C396" s="26">
        <v>44322.0</v>
      </c>
      <c r="D396" s="10">
        <v>1.0</v>
      </c>
    </row>
    <row r="397">
      <c r="A397" s="10" t="s">
        <v>6853</v>
      </c>
      <c r="B397" s="12">
        <v>18.87</v>
      </c>
      <c r="C397" s="26">
        <v>44322.0</v>
      </c>
      <c r="D397" s="10">
        <v>1.0</v>
      </c>
    </row>
    <row r="398">
      <c r="A398" s="10" t="s">
        <v>762</v>
      </c>
      <c r="B398" s="12">
        <v>7.55</v>
      </c>
      <c r="C398" s="26">
        <v>44322.0</v>
      </c>
      <c r="D398" s="10">
        <v>1.0</v>
      </c>
    </row>
    <row r="399">
      <c r="A399" s="10" t="s">
        <v>214</v>
      </c>
      <c r="B399" s="12">
        <v>41.0</v>
      </c>
      <c r="C399" s="26">
        <v>44323.0</v>
      </c>
      <c r="D399" s="10">
        <v>1.0</v>
      </c>
    </row>
    <row r="400">
      <c r="A400" s="10" t="s">
        <v>4828</v>
      </c>
      <c r="B400" s="12">
        <v>12.07</v>
      </c>
      <c r="C400" s="26">
        <v>44323.0</v>
      </c>
      <c r="D400" s="10">
        <v>1.0</v>
      </c>
    </row>
    <row r="401">
      <c r="A401" s="10" t="s">
        <v>4975</v>
      </c>
      <c r="B401" s="12">
        <v>1.25</v>
      </c>
      <c r="C401" s="26">
        <v>44323.0</v>
      </c>
      <c r="D401" s="10">
        <v>1.0</v>
      </c>
    </row>
    <row r="402">
      <c r="A402" s="10" t="s">
        <v>940</v>
      </c>
      <c r="B402" s="12">
        <v>12.0</v>
      </c>
      <c r="C402" s="26">
        <v>44325.0</v>
      </c>
      <c r="D402" s="10">
        <v>1.0</v>
      </c>
    </row>
    <row r="403">
      <c r="A403" s="10" t="s">
        <v>480</v>
      </c>
      <c r="B403" s="12">
        <v>56.88</v>
      </c>
      <c r="C403" s="26">
        <v>44330.0</v>
      </c>
      <c r="D403" s="10">
        <v>1.0</v>
      </c>
    </row>
    <row r="404">
      <c r="A404" s="10" t="s">
        <v>4329</v>
      </c>
      <c r="B404" s="12">
        <v>15.5</v>
      </c>
      <c r="C404" s="26">
        <v>44330.0</v>
      </c>
      <c r="D404" s="10">
        <v>1.0</v>
      </c>
    </row>
    <row r="405">
      <c r="A405" s="10" t="s">
        <v>5244</v>
      </c>
      <c r="B405" s="12">
        <v>4.26</v>
      </c>
      <c r="C405" s="26">
        <v>44330.0</v>
      </c>
      <c r="D405" s="10">
        <v>1.0</v>
      </c>
    </row>
    <row r="406">
      <c r="A406" s="10" t="s">
        <v>4985</v>
      </c>
      <c r="B406" s="12">
        <v>4.01</v>
      </c>
      <c r="C406" s="26">
        <v>44330.0</v>
      </c>
      <c r="D406" s="10">
        <v>1.0</v>
      </c>
    </row>
    <row r="407">
      <c r="A407" s="10" t="s">
        <v>6870</v>
      </c>
      <c r="B407" s="12">
        <v>3.8</v>
      </c>
      <c r="C407" s="26">
        <v>44330.0</v>
      </c>
      <c r="D407" s="10">
        <v>1.0</v>
      </c>
    </row>
    <row r="408">
      <c r="A408" s="10" t="s">
        <v>4962</v>
      </c>
      <c r="B408" s="12">
        <v>3.25</v>
      </c>
      <c r="C408" s="26">
        <v>44330.0</v>
      </c>
      <c r="D408" s="10">
        <v>1.0</v>
      </c>
    </row>
    <row r="409">
      <c r="A409" s="10" t="s">
        <v>4924</v>
      </c>
      <c r="B409" s="12">
        <v>2.84</v>
      </c>
      <c r="C409" s="26">
        <v>44330.0</v>
      </c>
      <c r="D409" s="10">
        <v>1.0</v>
      </c>
    </row>
    <row r="410">
      <c r="A410" s="10" t="s">
        <v>4873</v>
      </c>
      <c r="B410" s="12">
        <v>2.25</v>
      </c>
      <c r="C410" s="26">
        <v>44330.0</v>
      </c>
      <c r="D410" s="10">
        <v>1.0</v>
      </c>
    </row>
    <row r="411">
      <c r="A411" s="10" t="s">
        <v>4575</v>
      </c>
      <c r="B411" s="12">
        <v>103.53</v>
      </c>
      <c r="C411" s="26">
        <v>44342.0</v>
      </c>
      <c r="D411" s="10">
        <v>1.0</v>
      </c>
    </row>
    <row r="412">
      <c r="A412" s="10" t="s">
        <v>222</v>
      </c>
      <c r="B412" s="12">
        <v>40.68</v>
      </c>
      <c r="C412" s="26">
        <v>44342.0</v>
      </c>
      <c r="D412" s="10">
        <v>1.0</v>
      </c>
    </row>
    <row r="413">
      <c r="A413" s="10" t="s">
        <v>4595</v>
      </c>
      <c r="B413" s="12">
        <v>9.06</v>
      </c>
      <c r="C413" s="26">
        <v>44342.0</v>
      </c>
      <c r="D413" s="10">
        <v>1.0</v>
      </c>
    </row>
    <row r="414">
      <c r="A414" s="10" t="s">
        <v>1718</v>
      </c>
      <c r="B414" s="12">
        <v>80.0</v>
      </c>
      <c r="C414" s="26">
        <v>44344.0</v>
      </c>
      <c r="D414" s="10">
        <v>1.0</v>
      </c>
    </row>
    <row r="415">
      <c r="A415" s="10" t="s">
        <v>6717</v>
      </c>
      <c r="B415" s="12">
        <v>38.0</v>
      </c>
      <c r="C415" s="26">
        <v>44344.0</v>
      </c>
      <c r="D415" s="10">
        <v>1.0</v>
      </c>
    </row>
    <row r="416">
      <c r="A416" s="10" t="s">
        <v>714</v>
      </c>
      <c r="B416" s="12">
        <v>31.77</v>
      </c>
      <c r="C416" s="26">
        <v>44344.0</v>
      </c>
      <c r="D416" s="10">
        <v>1.0</v>
      </c>
    </row>
    <row r="417">
      <c r="A417" s="10" t="s">
        <v>722</v>
      </c>
      <c r="B417" s="12">
        <v>22.5</v>
      </c>
      <c r="C417" s="26">
        <v>44344.0</v>
      </c>
      <c r="D417" s="10">
        <v>1.0</v>
      </c>
    </row>
    <row r="418">
      <c r="A418" s="10" t="s">
        <v>1082</v>
      </c>
      <c r="B418" s="12">
        <v>15.59</v>
      </c>
      <c r="C418" s="26">
        <v>44344.0</v>
      </c>
      <c r="D418" s="10">
        <v>1.0</v>
      </c>
    </row>
    <row r="419">
      <c r="A419" s="10" t="s">
        <v>4615</v>
      </c>
      <c r="B419" s="12">
        <v>14.5</v>
      </c>
      <c r="C419" s="26">
        <v>44344.0</v>
      </c>
      <c r="D419" s="10">
        <v>1.0</v>
      </c>
    </row>
    <row r="420">
      <c r="A420" s="10" t="s">
        <v>6826</v>
      </c>
      <c r="B420" s="12">
        <v>13.55</v>
      </c>
      <c r="C420" s="26">
        <v>44344.0</v>
      </c>
      <c r="D420" s="10">
        <v>1.0</v>
      </c>
    </row>
    <row r="421">
      <c r="A421" s="10" t="s">
        <v>4356</v>
      </c>
      <c r="B421" s="12">
        <v>12.5</v>
      </c>
      <c r="C421" s="26">
        <v>44344.0</v>
      </c>
      <c r="D421" s="10">
        <v>1.0</v>
      </c>
    </row>
    <row r="422">
      <c r="A422" s="10" t="s">
        <v>683</v>
      </c>
      <c r="B422" s="12">
        <v>11.5</v>
      </c>
      <c r="C422" s="26">
        <v>44344.0</v>
      </c>
      <c r="D422" s="10">
        <v>1.0</v>
      </c>
    </row>
    <row r="423">
      <c r="A423" s="10" t="s">
        <v>842</v>
      </c>
      <c r="B423" s="12">
        <v>11.4</v>
      </c>
      <c r="C423" s="26">
        <v>44344.0</v>
      </c>
      <c r="D423" s="10">
        <v>1.0</v>
      </c>
    </row>
    <row r="424">
      <c r="A424" s="10" t="s">
        <v>4788</v>
      </c>
      <c r="B424" s="12">
        <v>9.55</v>
      </c>
      <c r="C424" s="26">
        <v>44344.0</v>
      </c>
      <c r="D424" s="10">
        <v>1.0</v>
      </c>
    </row>
    <row r="425">
      <c r="A425" s="10" t="s">
        <v>703</v>
      </c>
      <c r="B425" s="12">
        <v>8.9</v>
      </c>
      <c r="C425" s="26">
        <v>44344.0</v>
      </c>
      <c r="D425" s="10">
        <v>1.0</v>
      </c>
    </row>
    <row r="426">
      <c r="A426" s="10" t="s">
        <v>968</v>
      </c>
      <c r="B426" s="12">
        <v>7.59</v>
      </c>
      <c r="C426" s="26">
        <v>44344.0</v>
      </c>
      <c r="D426" s="10">
        <v>1.0</v>
      </c>
    </row>
    <row r="427">
      <c r="A427" s="10" t="s">
        <v>6416</v>
      </c>
      <c r="B427" s="12">
        <v>7.39</v>
      </c>
      <c r="C427" s="26">
        <v>44344.0</v>
      </c>
      <c r="D427" s="10">
        <v>1.0</v>
      </c>
    </row>
    <row r="428">
      <c r="A428" s="10" t="s">
        <v>4477</v>
      </c>
      <c r="B428" s="12">
        <v>6.26</v>
      </c>
      <c r="C428" s="26">
        <v>44344.0</v>
      </c>
      <c r="D428" s="10">
        <v>1.0</v>
      </c>
    </row>
    <row r="429">
      <c r="A429" s="10" t="s">
        <v>4473</v>
      </c>
      <c r="B429" s="12">
        <v>5.5</v>
      </c>
      <c r="C429" s="26">
        <v>44344.0</v>
      </c>
      <c r="D429" s="10">
        <v>1.0</v>
      </c>
    </row>
    <row r="430">
      <c r="A430" s="10" t="s">
        <v>6412</v>
      </c>
      <c r="B430" s="12">
        <v>4.75</v>
      </c>
      <c r="C430" s="26">
        <v>44344.0</v>
      </c>
      <c r="D430" s="10">
        <v>1.0</v>
      </c>
    </row>
    <row r="431">
      <c r="A431" s="10" t="s">
        <v>4816</v>
      </c>
      <c r="B431" s="12">
        <v>4.25</v>
      </c>
      <c r="C431" s="26">
        <v>44344.0</v>
      </c>
      <c r="D431" s="10">
        <v>1.0</v>
      </c>
    </row>
    <row r="432">
      <c r="A432" s="10" t="s">
        <v>4760</v>
      </c>
      <c r="B432" s="12">
        <v>4.25</v>
      </c>
      <c r="C432" s="26">
        <v>44344.0</v>
      </c>
      <c r="D432" s="10">
        <v>1.0</v>
      </c>
    </row>
    <row r="433">
      <c r="A433" s="10" t="s">
        <v>6791</v>
      </c>
      <c r="B433" s="12">
        <v>3.95</v>
      </c>
      <c r="C433" s="26">
        <v>44344.0</v>
      </c>
      <c r="D433" s="10">
        <v>1.0</v>
      </c>
    </row>
    <row r="434">
      <c r="A434" s="10" t="s">
        <v>4865</v>
      </c>
      <c r="B434" s="12">
        <v>3.25</v>
      </c>
      <c r="C434" s="26">
        <v>44344.0</v>
      </c>
      <c r="D434" s="10">
        <v>1.0</v>
      </c>
    </row>
    <row r="435">
      <c r="A435" s="10" t="s">
        <v>4824</v>
      </c>
      <c r="B435" s="12">
        <v>2.25</v>
      </c>
      <c r="C435" s="26">
        <v>44344.0</v>
      </c>
      <c r="D435" s="10">
        <v>1.0</v>
      </c>
    </row>
    <row r="436">
      <c r="A436" s="10" t="s">
        <v>6780</v>
      </c>
      <c r="B436" s="12">
        <v>2.25</v>
      </c>
      <c r="C436" s="26">
        <v>44344.0</v>
      </c>
      <c r="D436" s="10">
        <v>1.0</v>
      </c>
    </row>
    <row r="437">
      <c r="A437" s="10" t="s">
        <v>4908</v>
      </c>
      <c r="B437" s="12">
        <v>2.25</v>
      </c>
      <c r="C437" s="26">
        <v>44344.0</v>
      </c>
      <c r="D437" s="10">
        <v>1.0</v>
      </c>
    </row>
    <row r="438">
      <c r="A438" s="10" t="s">
        <v>4783</v>
      </c>
      <c r="B438" s="12">
        <v>2.25</v>
      </c>
      <c r="C438" s="26">
        <v>44344.0</v>
      </c>
      <c r="D438" s="10">
        <v>1.0</v>
      </c>
    </row>
    <row r="439">
      <c r="A439" s="10" t="s">
        <v>6842</v>
      </c>
      <c r="B439" s="12">
        <v>2.15</v>
      </c>
      <c r="C439" s="26">
        <v>44344.0</v>
      </c>
      <c r="D439" s="10">
        <v>1.0</v>
      </c>
    </row>
    <row r="440">
      <c r="A440" s="10" t="s">
        <v>6652</v>
      </c>
      <c r="B440" s="12">
        <v>1.25</v>
      </c>
      <c r="C440" s="26">
        <v>44344.0</v>
      </c>
      <c r="D440" s="10">
        <v>1.0</v>
      </c>
    </row>
    <row r="441">
      <c r="A441" s="10" t="s">
        <v>4881</v>
      </c>
      <c r="B441" s="12">
        <v>8.88</v>
      </c>
      <c r="C441" s="26">
        <v>44345.0</v>
      </c>
      <c r="D441" s="10">
        <v>1.0</v>
      </c>
    </row>
    <row r="442">
      <c r="A442" s="10" t="s">
        <v>123</v>
      </c>
      <c r="B442" s="12">
        <v>246.82</v>
      </c>
      <c r="C442" s="26">
        <v>44346.0</v>
      </c>
      <c r="D442" s="10">
        <v>1.0</v>
      </c>
    </row>
    <row r="443">
      <c r="A443" s="10" t="s">
        <v>112</v>
      </c>
      <c r="B443" s="12">
        <v>88.15</v>
      </c>
      <c r="C443" s="26">
        <v>44346.0</v>
      </c>
      <c r="D443" s="10">
        <v>1.0</v>
      </c>
    </row>
    <row r="444">
      <c r="A444" s="10" t="s">
        <v>1325</v>
      </c>
      <c r="B444" s="12">
        <v>82.27</v>
      </c>
      <c r="C444" s="26">
        <v>44346.0</v>
      </c>
      <c r="D444" s="10">
        <v>1.0</v>
      </c>
    </row>
    <row r="445">
      <c r="A445" s="10" t="s">
        <v>496</v>
      </c>
      <c r="B445" s="12">
        <v>110.15</v>
      </c>
      <c r="C445" s="26">
        <v>44350.0</v>
      </c>
      <c r="D445" s="10">
        <v>1.0</v>
      </c>
    </row>
    <row r="446">
      <c r="A446" s="10" t="s">
        <v>9477</v>
      </c>
      <c r="B446" s="12">
        <v>6.51</v>
      </c>
      <c r="C446" s="26">
        <v>44351.0</v>
      </c>
      <c r="D446" s="10">
        <v>1.0</v>
      </c>
    </row>
    <row r="447">
      <c r="A447" s="10" t="s">
        <v>4517</v>
      </c>
      <c r="B447" s="12">
        <v>7.17</v>
      </c>
      <c r="C447" s="26">
        <v>44356.0</v>
      </c>
      <c r="D447" s="10">
        <v>1.0</v>
      </c>
    </row>
    <row r="448">
      <c r="A448" s="10" t="s">
        <v>4796</v>
      </c>
      <c r="B448" s="12">
        <v>3.82</v>
      </c>
      <c r="C448" s="26">
        <v>44356.0</v>
      </c>
      <c r="D448" s="10">
        <v>1.0</v>
      </c>
    </row>
    <row r="449">
      <c r="A449" s="10" t="s">
        <v>4727</v>
      </c>
      <c r="B449" s="12">
        <v>2.0</v>
      </c>
      <c r="C449" s="26">
        <v>44356.0</v>
      </c>
      <c r="D449" s="10">
        <v>1.0</v>
      </c>
    </row>
    <row r="450">
      <c r="A450" s="10" t="s">
        <v>265</v>
      </c>
      <c r="B450" s="12">
        <v>61.0</v>
      </c>
      <c r="C450" s="26">
        <v>44358.0</v>
      </c>
      <c r="D450" s="10">
        <v>1.0</v>
      </c>
    </row>
    <row r="451">
      <c r="A451" s="10" t="s">
        <v>210</v>
      </c>
      <c r="B451" s="12">
        <v>31.0</v>
      </c>
      <c r="C451" s="26">
        <v>44358.0</v>
      </c>
      <c r="D451" s="10">
        <v>1.0</v>
      </c>
    </row>
    <row r="452">
      <c r="A452" s="10" t="s">
        <v>4279</v>
      </c>
      <c r="B452" s="12">
        <v>22.5</v>
      </c>
      <c r="C452" s="26">
        <v>44358.0</v>
      </c>
      <c r="D452" s="10">
        <v>1.0</v>
      </c>
    </row>
    <row r="453">
      <c r="A453" s="10" t="s">
        <v>4655</v>
      </c>
      <c r="B453" s="12">
        <v>12.0</v>
      </c>
      <c r="C453" s="26">
        <v>44358.0</v>
      </c>
      <c r="D453" s="10">
        <v>1.0</v>
      </c>
    </row>
    <row r="454">
      <c r="A454" s="10" t="s">
        <v>4631</v>
      </c>
      <c r="B454" s="12">
        <v>9.69</v>
      </c>
      <c r="C454" s="26">
        <v>44358.0</v>
      </c>
      <c r="D454" s="10">
        <v>1.0</v>
      </c>
    </row>
    <row r="455">
      <c r="A455" s="10" t="s">
        <v>6690</v>
      </c>
      <c r="B455" s="12">
        <v>3.78</v>
      </c>
      <c r="C455" s="26">
        <v>44358.0</v>
      </c>
      <c r="D455" s="10">
        <v>1.0</v>
      </c>
    </row>
    <row r="456">
      <c r="A456" s="10" t="s">
        <v>4917</v>
      </c>
      <c r="B456" s="12">
        <v>3.56</v>
      </c>
      <c r="C456" s="26">
        <v>44358.0</v>
      </c>
      <c r="D456" s="10">
        <v>1.0</v>
      </c>
    </row>
    <row r="457">
      <c r="A457" s="10" t="s">
        <v>4563</v>
      </c>
      <c r="B457" s="12">
        <v>3.29</v>
      </c>
      <c r="C457" s="26">
        <v>44358.0</v>
      </c>
      <c r="D457" s="10">
        <v>1.0</v>
      </c>
    </row>
    <row r="458">
      <c r="A458" s="10" t="s">
        <v>6929</v>
      </c>
      <c r="B458" s="12">
        <v>3.25</v>
      </c>
      <c r="C458" s="26">
        <v>44358.0</v>
      </c>
      <c r="D458" s="10">
        <v>1.0</v>
      </c>
    </row>
    <row r="459">
      <c r="A459" s="10" t="s">
        <v>4857</v>
      </c>
      <c r="B459" s="12">
        <v>1.56</v>
      </c>
      <c r="C459" s="26">
        <v>44358.0</v>
      </c>
      <c r="D459" s="10">
        <v>1.0</v>
      </c>
    </row>
    <row r="460">
      <c r="A460" s="10" t="s">
        <v>1157</v>
      </c>
      <c r="B460" s="12">
        <v>72.45</v>
      </c>
      <c r="C460" s="26">
        <v>44359.0</v>
      </c>
      <c r="D460" s="10">
        <v>1.0</v>
      </c>
    </row>
    <row r="461">
      <c r="A461" s="10" t="s">
        <v>130</v>
      </c>
      <c r="B461" s="12">
        <v>200.0</v>
      </c>
      <c r="C461" s="26">
        <v>44360.0</v>
      </c>
      <c r="D461" s="10">
        <v>1.0</v>
      </c>
    </row>
    <row r="462">
      <c r="A462" s="10" t="s">
        <v>4066</v>
      </c>
      <c r="B462" s="12">
        <v>25.0</v>
      </c>
      <c r="C462" s="26">
        <v>44360.0</v>
      </c>
      <c r="D462" s="10">
        <v>1.0</v>
      </c>
    </row>
    <row r="463">
      <c r="A463" s="10" t="s">
        <v>4501</v>
      </c>
      <c r="B463" s="12">
        <v>25.0</v>
      </c>
      <c r="C463" s="26">
        <v>44360.0</v>
      </c>
      <c r="D463" s="10">
        <v>1.0</v>
      </c>
    </row>
    <row r="464">
      <c r="A464" s="5" t="s">
        <v>7186</v>
      </c>
      <c r="B464" s="12">
        <v>4.25</v>
      </c>
      <c r="C464" s="26">
        <v>44364.0</v>
      </c>
      <c r="D464" s="10">
        <v>1.0</v>
      </c>
    </row>
    <row r="465">
      <c r="A465" s="10" t="s">
        <v>1149</v>
      </c>
      <c r="B465" s="12">
        <v>57.95</v>
      </c>
      <c r="C465" s="26">
        <v>44368.0</v>
      </c>
      <c r="D465" s="10">
        <v>1.0</v>
      </c>
    </row>
    <row r="466">
      <c r="A466" s="10" t="s">
        <v>452</v>
      </c>
      <c r="B466" s="12">
        <v>52.51</v>
      </c>
      <c r="C466" s="26">
        <v>44368.0</v>
      </c>
      <c r="D466" s="10">
        <v>1.0</v>
      </c>
    </row>
    <row r="467">
      <c r="A467" s="10" t="s">
        <v>4168</v>
      </c>
      <c r="B467" s="12">
        <v>26.0</v>
      </c>
      <c r="C467" s="26">
        <v>44368.0</v>
      </c>
      <c r="D467" s="10">
        <v>1.0</v>
      </c>
    </row>
    <row r="468">
      <c r="A468" s="10" t="s">
        <v>4157</v>
      </c>
      <c r="B468" s="12">
        <v>23.09</v>
      </c>
      <c r="C468" s="26">
        <v>44368.0</v>
      </c>
      <c r="D468" s="10">
        <v>1.0</v>
      </c>
    </row>
    <row r="469">
      <c r="A469" s="10" t="s">
        <v>642</v>
      </c>
      <c r="B469" s="12">
        <v>22.72</v>
      </c>
      <c r="C469" s="26">
        <v>44368.0</v>
      </c>
      <c r="D469" s="10">
        <v>1.0</v>
      </c>
    </row>
    <row r="470">
      <c r="A470" s="10" t="s">
        <v>4187</v>
      </c>
      <c r="B470" s="12">
        <v>21.02</v>
      </c>
      <c r="C470" s="26">
        <v>44368.0</v>
      </c>
      <c r="D470" s="10">
        <v>1.0</v>
      </c>
    </row>
    <row r="471">
      <c r="A471" s="10" t="s">
        <v>4234</v>
      </c>
      <c r="B471" s="12">
        <v>20.49</v>
      </c>
      <c r="C471" s="26">
        <v>44368.0</v>
      </c>
      <c r="D471" s="10">
        <v>1.0</v>
      </c>
    </row>
    <row r="472">
      <c r="A472" s="10" t="s">
        <v>4262</v>
      </c>
      <c r="B472" s="12">
        <v>16.68</v>
      </c>
      <c r="C472" s="26">
        <v>44368.0</v>
      </c>
      <c r="D472" s="10">
        <v>1.0</v>
      </c>
    </row>
    <row r="473">
      <c r="A473" s="10" t="s">
        <v>6476</v>
      </c>
      <c r="B473" s="12">
        <v>6.17</v>
      </c>
      <c r="C473" s="26">
        <v>44368.0</v>
      </c>
      <c r="D473" s="10">
        <v>1.0</v>
      </c>
    </row>
    <row r="474">
      <c r="A474" s="10" t="s">
        <v>4639</v>
      </c>
      <c r="B474" s="12">
        <v>5.5</v>
      </c>
      <c r="C474" s="26">
        <v>44368.0</v>
      </c>
      <c r="D474" s="10">
        <v>1.0</v>
      </c>
    </row>
    <row r="475">
      <c r="A475" s="10" t="s">
        <v>5298</v>
      </c>
      <c r="B475" s="12">
        <v>4.25</v>
      </c>
      <c r="C475" s="26">
        <v>44368.0</v>
      </c>
      <c r="D475" s="10">
        <v>1.0</v>
      </c>
    </row>
    <row r="476">
      <c r="A476" s="10" t="s">
        <v>4317</v>
      </c>
      <c r="B476" s="12">
        <v>4.05</v>
      </c>
      <c r="C476" s="26">
        <v>44368.0</v>
      </c>
      <c r="D476" s="10">
        <v>1.0</v>
      </c>
    </row>
    <row r="477">
      <c r="A477" s="10" t="s">
        <v>54</v>
      </c>
      <c r="B477" s="12">
        <v>50.0</v>
      </c>
      <c r="C477" s="26">
        <v>44376.0</v>
      </c>
      <c r="D477" s="10">
        <v>1.0</v>
      </c>
    </row>
    <row r="478">
      <c r="A478" s="10" t="s">
        <v>770</v>
      </c>
      <c r="B478" s="12">
        <v>21.59</v>
      </c>
      <c r="C478" s="26">
        <v>44376.0</v>
      </c>
      <c r="D478" s="10">
        <v>1.0</v>
      </c>
    </row>
    <row r="479">
      <c r="A479" s="10" t="s">
        <v>838</v>
      </c>
      <c r="B479" s="12">
        <v>14.35</v>
      </c>
      <c r="C479" s="26">
        <v>44376.0</v>
      </c>
      <c r="D479" s="10">
        <v>1.0</v>
      </c>
    </row>
    <row r="480">
      <c r="A480" s="10" t="s">
        <v>4386</v>
      </c>
      <c r="B480" s="12">
        <v>13.0</v>
      </c>
      <c r="C480" s="26">
        <v>44376.0</v>
      </c>
      <c r="D480" s="10">
        <v>1.0</v>
      </c>
    </row>
    <row r="481">
      <c r="A481" s="10" t="s">
        <v>4429</v>
      </c>
      <c r="B481" s="12">
        <v>11.94</v>
      </c>
      <c r="C481" s="26">
        <v>44376.0</v>
      </c>
      <c r="D481" s="10">
        <v>1.0</v>
      </c>
    </row>
    <row r="482">
      <c r="A482" s="10" t="s">
        <v>4425</v>
      </c>
      <c r="B482" s="12">
        <v>8.44</v>
      </c>
      <c r="C482" s="26">
        <v>44376.0</v>
      </c>
      <c r="D482" s="10">
        <v>1.0</v>
      </c>
    </row>
    <row r="483">
      <c r="A483" s="10" t="s">
        <v>4226</v>
      </c>
      <c r="B483" s="12">
        <v>3.46</v>
      </c>
      <c r="C483" s="26">
        <v>44376.0</v>
      </c>
      <c r="D483" s="10">
        <v>1.0</v>
      </c>
    </row>
    <row r="484">
      <c r="A484" s="10" t="s">
        <v>5276</v>
      </c>
      <c r="B484" s="12">
        <v>3.25</v>
      </c>
      <c r="C484" s="26">
        <v>44376.0</v>
      </c>
      <c r="D484" s="10">
        <v>1.0</v>
      </c>
    </row>
    <row r="485">
      <c r="A485" s="10" t="s">
        <v>6838</v>
      </c>
      <c r="B485" s="12">
        <v>1.25</v>
      </c>
      <c r="C485" s="26">
        <v>44376.0</v>
      </c>
      <c r="D485" s="10">
        <v>1.0</v>
      </c>
    </row>
    <row r="486">
      <c r="A486" s="10" t="s">
        <v>4012</v>
      </c>
      <c r="B486" s="12">
        <v>46.0</v>
      </c>
      <c r="C486" s="26">
        <v>44377.0</v>
      </c>
      <c r="D486" s="10">
        <v>1.0</v>
      </c>
    </row>
    <row r="487">
      <c r="A487" s="10" t="s">
        <v>320</v>
      </c>
      <c r="B487" s="12">
        <v>26.0</v>
      </c>
      <c r="C487" s="26">
        <v>44377.0</v>
      </c>
      <c r="D487" s="10">
        <v>1.0</v>
      </c>
    </row>
    <row r="488">
      <c r="A488" s="10" t="s">
        <v>6296</v>
      </c>
      <c r="B488" s="12">
        <v>22.0</v>
      </c>
      <c r="C488" s="26">
        <v>44377.0</v>
      </c>
      <c r="D488" s="10">
        <v>1.0</v>
      </c>
    </row>
    <row r="489">
      <c r="A489" s="10" t="s">
        <v>4671</v>
      </c>
      <c r="B489" s="12">
        <v>2.32</v>
      </c>
      <c r="C489" s="26">
        <v>44377.0</v>
      </c>
      <c r="D489" s="10">
        <v>1.0</v>
      </c>
    </row>
    <row r="490">
      <c r="A490" s="10" t="s">
        <v>4611</v>
      </c>
      <c r="B490" s="12">
        <v>2.25</v>
      </c>
      <c r="C490" s="26">
        <v>44377.0</v>
      </c>
      <c r="D490" s="10">
        <v>1.0</v>
      </c>
    </row>
    <row r="491">
      <c r="A491" s="10" t="s">
        <v>4711</v>
      </c>
      <c r="B491" s="12">
        <v>20.38</v>
      </c>
      <c r="C491" s="26">
        <v>44378.0</v>
      </c>
      <c r="D491" s="10">
        <v>1.0</v>
      </c>
    </row>
    <row r="492">
      <c r="A492" s="10" t="s">
        <v>4659</v>
      </c>
      <c r="B492" s="12">
        <v>6.79</v>
      </c>
      <c r="C492" s="26">
        <v>44378.0</v>
      </c>
      <c r="D492" s="10">
        <v>1.0</v>
      </c>
    </row>
    <row r="493">
      <c r="A493" s="10" t="s">
        <v>4546</v>
      </c>
      <c r="B493" s="12">
        <v>43.99</v>
      </c>
      <c r="C493" s="26">
        <v>44380.0</v>
      </c>
      <c r="D493" s="10">
        <v>1.0</v>
      </c>
    </row>
    <row r="494">
      <c r="A494" s="10" t="s">
        <v>4352</v>
      </c>
      <c r="B494" s="12">
        <v>10.5</v>
      </c>
      <c r="C494" s="26">
        <v>44380.0</v>
      </c>
      <c r="D494" s="10">
        <v>1.0</v>
      </c>
    </row>
    <row r="495">
      <c r="A495" s="10" t="s">
        <v>4437</v>
      </c>
      <c r="B495" s="12">
        <v>9.5</v>
      </c>
      <c r="C495" s="26">
        <v>44380.0</v>
      </c>
      <c r="D495" s="10">
        <v>1.0</v>
      </c>
    </row>
    <row r="496">
      <c r="A496" s="10" t="s">
        <v>4298</v>
      </c>
      <c r="B496" s="12">
        <v>2.75</v>
      </c>
      <c r="C496" s="26">
        <v>44380.0</v>
      </c>
      <c r="D496" s="10">
        <v>1.0</v>
      </c>
    </row>
    <row r="497">
      <c r="A497" s="10" t="s">
        <v>2903</v>
      </c>
      <c r="B497" s="12">
        <v>235.85</v>
      </c>
      <c r="C497" s="26">
        <v>44393.0</v>
      </c>
      <c r="D497" s="10">
        <v>1.0</v>
      </c>
    </row>
    <row r="498">
      <c r="A498" s="10" t="s">
        <v>456</v>
      </c>
      <c r="B498" s="12">
        <v>77.0</v>
      </c>
      <c r="C498" s="26">
        <v>44414.0</v>
      </c>
      <c r="D498" s="10">
        <v>1.0</v>
      </c>
    </row>
    <row r="499">
      <c r="A499" s="10" t="s">
        <v>667</v>
      </c>
      <c r="B499" s="12">
        <v>70.0</v>
      </c>
      <c r="C499" s="26">
        <v>44414.0</v>
      </c>
      <c r="D499" s="10">
        <v>1.0</v>
      </c>
    </row>
    <row r="500">
      <c r="A500" s="10" t="s">
        <v>596</v>
      </c>
      <c r="B500" s="12">
        <v>56.0</v>
      </c>
      <c r="C500" s="26">
        <v>44414.0</v>
      </c>
      <c r="D500" s="10">
        <v>1.0</v>
      </c>
    </row>
    <row r="501">
      <c r="A501" s="10" t="s">
        <v>584</v>
      </c>
      <c r="B501" s="12">
        <v>46.77</v>
      </c>
      <c r="C501" s="26">
        <v>44414.0</v>
      </c>
      <c r="D501" s="10">
        <v>1.0</v>
      </c>
    </row>
    <row r="502">
      <c r="A502" s="10" t="s">
        <v>4537</v>
      </c>
      <c r="B502" s="12">
        <v>12.5</v>
      </c>
      <c r="C502" s="26">
        <v>44414.0</v>
      </c>
      <c r="D502" s="10">
        <v>1.0</v>
      </c>
    </row>
    <row r="503">
      <c r="A503" s="10" t="s">
        <v>4176</v>
      </c>
      <c r="B503" s="12">
        <v>7.27</v>
      </c>
      <c r="C503" s="26">
        <v>44414.0</v>
      </c>
      <c r="D503" s="10">
        <v>1.0</v>
      </c>
    </row>
    <row r="504">
      <c r="A504" s="10" t="s">
        <v>6382</v>
      </c>
      <c r="B504" s="12">
        <v>6.5</v>
      </c>
      <c r="C504" s="26">
        <v>44414.0</v>
      </c>
      <c r="D504" s="10">
        <v>1.0</v>
      </c>
    </row>
    <row r="505">
      <c r="A505" s="10" t="s">
        <v>4110</v>
      </c>
      <c r="B505" s="12">
        <v>3.84</v>
      </c>
      <c r="C505" s="26">
        <v>44414.0</v>
      </c>
      <c r="D505" s="10">
        <v>1.0</v>
      </c>
    </row>
    <row r="506">
      <c r="A506" s="10" t="s">
        <v>6632</v>
      </c>
      <c r="B506" s="12">
        <v>2.24</v>
      </c>
      <c r="C506" s="26">
        <v>44414.0</v>
      </c>
      <c r="D506" s="10">
        <v>1.0</v>
      </c>
    </row>
    <row r="507">
      <c r="A507" s="10" t="s">
        <v>174</v>
      </c>
      <c r="B507" s="12">
        <v>85.0</v>
      </c>
      <c r="C507" s="26">
        <v>44416.0</v>
      </c>
      <c r="D507" s="10">
        <v>1.0</v>
      </c>
    </row>
    <row r="508">
      <c r="A508" s="10" t="s">
        <v>992</v>
      </c>
      <c r="B508" s="12">
        <v>30.0</v>
      </c>
      <c r="C508" s="26">
        <v>44417.0</v>
      </c>
      <c r="D508" s="10">
        <v>1.0</v>
      </c>
    </row>
    <row r="509">
      <c r="A509" s="10" t="s">
        <v>4635</v>
      </c>
      <c r="B509" s="12">
        <v>16.0</v>
      </c>
      <c r="C509" s="26">
        <v>44417.0</v>
      </c>
      <c r="D509" s="10">
        <v>1.0</v>
      </c>
    </row>
    <row r="510">
      <c r="A510" s="10" t="s">
        <v>422</v>
      </c>
      <c r="B510" s="12">
        <v>12.02</v>
      </c>
      <c r="C510" s="26">
        <v>44417.0</v>
      </c>
      <c r="D510" s="10">
        <v>1.0</v>
      </c>
    </row>
    <row r="511">
      <c r="A511" s="10" t="s">
        <v>627</v>
      </c>
      <c r="B511" s="12">
        <v>25.7</v>
      </c>
      <c r="C511" s="26">
        <v>44420.0</v>
      </c>
      <c r="D511" s="10">
        <v>1.0</v>
      </c>
    </row>
    <row r="512">
      <c r="A512" s="10" t="s">
        <v>80</v>
      </c>
      <c r="B512" s="12">
        <v>122.49</v>
      </c>
      <c r="C512" s="26">
        <v>44421.0</v>
      </c>
      <c r="D512" s="10">
        <v>1.0</v>
      </c>
    </row>
    <row r="513">
      <c r="A513" s="10" t="s">
        <v>4070</v>
      </c>
      <c r="B513" s="12">
        <v>58.0</v>
      </c>
      <c r="C513" s="26">
        <v>44421.0</v>
      </c>
      <c r="D513" s="10">
        <v>1.0</v>
      </c>
    </row>
    <row r="514">
      <c r="A514" s="10" t="s">
        <v>414</v>
      </c>
      <c r="B514" s="12">
        <v>31.21</v>
      </c>
      <c r="C514" s="26">
        <v>44421.0</v>
      </c>
      <c r="D514" s="10">
        <v>1.0</v>
      </c>
    </row>
    <row r="515">
      <c r="A515" s="10" t="s">
        <v>437</v>
      </c>
      <c r="B515" s="12">
        <v>50.44</v>
      </c>
      <c r="C515" s="26">
        <v>44424.0</v>
      </c>
      <c r="D515" s="10">
        <v>1.0</v>
      </c>
    </row>
    <row r="516">
      <c r="A516" s="10" t="s">
        <v>623</v>
      </c>
      <c r="B516" s="12">
        <v>33.04</v>
      </c>
      <c r="C516" s="26">
        <v>44437.0</v>
      </c>
      <c r="D516" s="10">
        <v>1.0</v>
      </c>
    </row>
    <row r="517">
      <c r="A517" s="10" t="s">
        <v>4505</v>
      </c>
      <c r="B517" s="12">
        <v>17.6</v>
      </c>
      <c r="C517" s="26">
        <v>44437.0</v>
      </c>
      <c r="D517" s="10">
        <v>1.0</v>
      </c>
    </row>
    <row r="518">
      <c r="A518" s="10" t="s">
        <v>4302</v>
      </c>
      <c r="B518" s="12">
        <v>11.27</v>
      </c>
      <c r="C518" s="26">
        <v>44437.0</v>
      </c>
      <c r="D518" s="10">
        <v>1.0</v>
      </c>
    </row>
    <row r="519">
      <c r="A519" s="10" t="s">
        <v>229</v>
      </c>
      <c r="B519" s="12">
        <v>27.52</v>
      </c>
      <c r="C519" s="26">
        <v>44440.0</v>
      </c>
      <c r="D519" s="10">
        <v>1.0</v>
      </c>
    </row>
    <row r="520">
      <c r="A520" s="10" t="s">
        <v>4149</v>
      </c>
      <c r="B520" s="12">
        <v>25.5</v>
      </c>
      <c r="C520" s="26">
        <v>44450.0</v>
      </c>
      <c r="D520" s="10">
        <v>1.0</v>
      </c>
    </row>
    <row r="521">
      <c r="A521" s="10" t="s">
        <v>40</v>
      </c>
      <c r="B521" s="12">
        <v>67.69</v>
      </c>
      <c r="C521" s="26">
        <v>44458.0</v>
      </c>
      <c r="D521" s="10">
        <v>1.0</v>
      </c>
    </row>
    <row r="522">
      <c r="A522" s="10" t="s">
        <v>383</v>
      </c>
      <c r="B522" s="12">
        <v>33.0</v>
      </c>
      <c r="C522" s="26">
        <v>44458.0</v>
      </c>
      <c r="D522" s="10">
        <v>1.0</v>
      </c>
    </row>
    <row r="523">
      <c r="A523" s="10" t="s">
        <v>4172</v>
      </c>
      <c r="B523" s="12">
        <v>24.5</v>
      </c>
      <c r="C523" s="26">
        <v>44458.0</v>
      </c>
      <c r="D523" s="10">
        <v>1.0</v>
      </c>
    </row>
    <row r="524">
      <c r="A524" s="10" t="s">
        <v>4406</v>
      </c>
      <c r="B524" s="12">
        <v>23.01</v>
      </c>
      <c r="C524" s="26">
        <v>44458.0</v>
      </c>
      <c r="D524" s="10">
        <v>1.0</v>
      </c>
    </row>
    <row r="525">
      <c r="A525" s="10" t="s">
        <v>4551</v>
      </c>
      <c r="B525" s="12">
        <v>22.97</v>
      </c>
      <c r="C525" s="26">
        <v>44458.0</v>
      </c>
      <c r="D525" s="10">
        <v>1.0</v>
      </c>
    </row>
    <row r="526">
      <c r="A526" s="10" t="s">
        <v>4623</v>
      </c>
      <c r="B526" s="12">
        <v>10.41</v>
      </c>
      <c r="C526" s="26">
        <v>44458.0</v>
      </c>
      <c r="D526" s="10">
        <v>1.0</v>
      </c>
    </row>
    <row r="527">
      <c r="A527" s="10" t="s">
        <v>6566</v>
      </c>
      <c r="B527" s="12">
        <v>4.19</v>
      </c>
      <c r="C527" s="26">
        <v>44458.0</v>
      </c>
      <c r="D527" s="10">
        <v>1.0</v>
      </c>
    </row>
    <row r="528">
      <c r="A528" s="10" t="s">
        <v>6628</v>
      </c>
      <c r="B528" s="12">
        <v>3.75</v>
      </c>
      <c r="C528" s="26">
        <v>44458.0</v>
      </c>
      <c r="D528" s="10">
        <v>1.0</v>
      </c>
    </row>
    <row r="529">
      <c r="A529" s="10" t="s">
        <v>6570</v>
      </c>
      <c r="B529" s="12">
        <v>2.25</v>
      </c>
      <c r="C529" s="26">
        <v>44458.0</v>
      </c>
      <c r="D529" s="10">
        <v>1.0</v>
      </c>
    </row>
    <row r="530">
      <c r="A530" s="10" t="s">
        <v>3160</v>
      </c>
      <c r="B530" s="12">
        <v>81.04</v>
      </c>
      <c r="C530" s="26">
        <v>44462.0</v>
      </c>
      <c r="D530" s="10">
        <v>1.0</v>
      </c>
    </row>
    <row r="531">
      <c r="A531" s="10" t="s">
        <v>4893</v>
      </c>
      <c r="B531" s="12">
        <v>7.28</v>
      </c>
      <c r="C531" s="26">
        <v>44477.0</v>
      </c>
      <c r="D531" s="10">
        <v>1.0</v>
      </c>
    </row>
    <row r="532">
      <c r="A532" s="10" t="s">
        <v>4877</v>
      </c>
      <c r="B532" s="12">
        <v>4.04</v>
      </c>
      <c r="C532" s="26">
        <v>44477.0</v>
      </c>
      <c r="D532" s="10">
        <v>1.0</v>
      </c>
    </row>
    <row r="533">
      <c r="A533" s="10" t="s">
        <v>4861</v>
      </c>
      <c r="B533" s="12">
        <v>1.5</v>
      </c>
      <c r="C533" s="26">
        <v>44477.0</v>
      </c>
      <c r="D533" s="10">
        <v>1.0</v>
      </c>
    </row>
    <row r="534">
      <c r="A534" s="10" t="s">
        <v>4161</v>
      </c>
      <c r="B534" s="12">
        <v>7.5</v>
      </c>
      <c r="C534" s="26">
        <v>44480.0</v>
      </c>
      <c r="D534" s="10">
        <v>1.0</v>
      </c>
    </row>
    <row r="535">
      <c r="A535" s="10" t="s">
        <v>4222</v>
      </c>
      <c r="B535" s="12">
        <v>41.01</v>
      </c>
      <c r="C535" s="26">
        <v>44496.0</v>
      </c>
      <c r="D535" s="10">
        <v>1.0</v>
      </c>
    </row>
    <row r="536">
      <c r="A536" s="10" t="s">
        <v>1070</v>
      </c>
      <c r="B536" s="12">
        <v>38.77</v>
      </c>
      <c r="C536" s="26">
        <v>44496.0</v>
      </c>
      <c r="D536" s="10">
        <v>1.0</v>
      </c>
    </row>
    <row r="537">
      <c r="A537" s="10" t="s">
        <v>9999</v>
      </c>
      <c r="B537" s="12">
        <v>22.89</v>
      </c>
      <c r="C537" s="26">
        <v>44496.0</v>
      </c>
      <c r="D537" s="10">
        <v>1.0</v>
      </c>
    </row>
    <row r="538">
      <c r="A538" s="10" t="s">
        <v>116</v>
      </c>
      <c r="B538" s="12">
        <v>61.0</v>
      </c>
      <c r="C538" s="26">
        <v>44498.0</v>
      </c>
      <c r="D538" s="10">
        <v>1.0</v>
      </c>
    </row>
    <row r="539">
      <c r="A539" s="10" t="s">
        <v>4056</v>
      </c>
      <c r="B539" s="12">
        <v>31.77</v>
      </c>
      <c r="C539" s="26">
        <v>44498.0</v>
      </c>
      <c r="D539" s="10">
        <v>1.0</v>
      </c>
    </row>
    <row r="540">
      <c r="A540" s="10" t="s">
        <v>4085</v>
      </c>
      <c r="B540" s="12">
        <v>10.49</v>
      </c>
      <c r="C540" s="26">
        <v>44498.0</v>
      </c>
      <c r="D540" s="10">
        <v>1.0</v>
      </c>
    </row>
    <row r="541">
      <c r="A541" s="10" t="s">
        <v>6811</v>
      </c>
      <c r="B541" s="12">
        <v>10.26</v>
      </c>
      <c r="C541" s="26">
        <v>44498.0</v>
      </c>
      <c r="D541" s="10">
        <v>1.0</v>
      </c>
    </row>
    <row r="542">
      <c r="A542" s="10" t="s">
        <v>774</v>
      </c>
      <c r="B542" s="12">
        <v>53.0</v>
      </c>
      <c r="C542" s="26">
        <v>44505.0</v>
      </c>
      <c r="D542" s="10">
        <v>1.0</v>
      </c>
    </row>
    <row r="543">
      <c r="A543" s="10" t="s">
        <v>6795</v>
      </c>
      <c r="B543" s="12">
        <v>53.0</v>
      </c>
      <c r="C543" s="26">
        <v>44505.0</v>
      </c>
      <c r="D543" s="10">
        <v>1.0</v>
      </c>
    </row>
    <row r="544">
      <c r="A544" s="10" t="s">
        <v>348</v>
      </c>
      <c r="B544" s="12">
        <v>23.83</v>
      </c>
      <c r="C544" s="26">
        <v>44505.0</v>
      </c>
      <c r="D544" s="10">
        <v>1.0</v>
      </c>
    </row>
    <row r="545">
      <c r="A545" s="10" t="s">
        <v>4525</v>
      </c>
      <c r="B545" s="12">
        <v>7.5</v>
      </c>
      <c r="C545" s="26">
        <v>44505.0</v>
      </c>
      <c r="D545" s="10">
        <v>1.0</v>
      </c>
    </row>
    <row r="546">
      <c r="A546" s="10" t="s">
        <v>4402</v>
      </c>
      <c r="B546" s="12">
        <v>79.0</v>
      </c>
      <c r="C546" s="26">
        <v>44507.0</v>
      </c>
      <c r="D546" s="10">
        <v>1.0</v>
      </c>
    </row>
    <row r="547">
      <c r="A547" s="10" t="s">
        <v>4465</v>
      </c>
      <c r="B547" s="12">
        <v>6.5</v>
      </c>
      <c r="C547" s="26">
        <v>44508.0</v>
      </c>
      <c r="D547" s="10">
        <v>1.0</v>
      </c>
    </row>
    <row r="548">
      <c r="A548" s="10" t="s">
        <v>4687</v>
      </c>
      <c r="B548" s="12">
        <v>2.25</v>
      </c>
      <c r="C548" s="26">
        <v>44508.0</v>
      </c>
      <c r="D548" s="10">
        <v>1.0</v>
      </c>
    </row>
    <row r="549">
      <c r="A549" s="10" t="s">
        <v>6874</v>
      </c>
      <c r="B549" s="12">
        <v>3.83</v>
      </c>
      <c r="C549" s="26">
        <v>44509.0</v>
      </c>
      <c r="D549" s="10">
        <v>1.0</v>
      </c>
    </row>
    <row r="550">
      <c r="A550" s="10" t="s">
        <v>6903</v>
      </c>
      <c r="B550" s="12">
        <v>15.02</v>
      </c>
      <c r="C550" s="26">
        <v>44510.0</v>
      </c>
      <c r="D550" s="10">
        <v>1.0</v>
      </c>
    </row>
    <row r="551">
      <c r="A551" s="10" t="s">
        <v>6766</v>
      </c>
      <c r="B551" s="12">
        <v>6.5</v>
      </c>
      <c r="C551" s="26">
        <v>44510.0</v>
      </c>
      <c r="D551" s="10">
        <v>1.0</v>
      </c>
    </row>
    <row r="552">
      <c r="A552" s="10" t="s">
        <v>10409</v>
      </c>
      <c r="B552" s="12">
        <v>110.0</v>
      </c>
      <c r="C552" s="26">
        <v>44512.0</v>
      </c>
      <c r="D552" s="10">
        <v>1.0</v>
      </c>
    </row>
    <row r="553">
      <c r="A553" s="10" t="s">
        <v>4325</v>
      </c>
      <c r="B553" s="12">
        <v>6.57</v>
      </c>
      <c r="C553" s="26">
        <v>44512.0</v>
      </c>
      <c r="D553" s="10">
        <v>1.0</v>
      </c>
    </row>
    <row r="554">
      <c r="A554" s="10" t="s">
        <v>9706</v>
      </c>
      <c r="B554" s="12">
        <v>16.63</v>
      </c>
      <c r="C554" s="26">
        <v>44518.0</v>
      </c>
      <c r="D554" s="10">
        <v>1.0</v>
      </c>
    </row>
    <row r="555">
      <c r="A555" s="10" t="s">
        <v>10310</v>
      </c>
      <c r="B555" s="12">
        <v>2.0</v>
      </c>
      <c r="C555" s="26">
        <v>44520.0</v>
      </c>
      <c r="D555" s="10">
        <v>1.0</v>
      </c>
    </row>
    <row r="556">
      <c r="A556" s="10" t="s">
        <v>4683</v>
      </c>
      <c r="B556" s="12">
        <v>7.5</v>
      </c>
      <c r="C556" s="26">
        <v>44523.0</v>
      </c>
      <c r="D556" s="10">
        <v>1.0</v>
      </c>
    </row>
    <row r="557">
      <c r="A557" s="10" t="s">
        <v>6741</v>
      </c>
      <c r="B557" s="12">
        <v>7.25</v>
      </c>
      <c r="C557" s="26">
        <v>44523.0</v>
      </c>
      <c r="D557" s="10">
        <v>1.0</v>
      </c>
    </row>
    <row r="558">
      <c r="A558" s="10" t="s">
        <v>539</v>
      </c>
      <c r="B558" s="12">
        <v>78.77</v>
      </c>
      <c r="C558" s="26">
        <v>44525.0</v>
      </c>
      <c r="D558" s="10">
        <v>1.0</v>
      </c>
    </row>
    <row r="559">
      <c r="A559" s="10" t="s">
        <v>2518</v>
      </c>
      <c r="B559" s="12">
        <v>33.86</v>
      </c>
      <c r="C559" s="26">
        <v>44525.0</v>
      </c>
      <c r="D559" s="10">
        <v>1.0</v>
      </c>
    </row>
    <row r="560">
      <c r="A560" s="10" t="s">
        <v>4869</v>
      </c>
      <c r="B560" s="12">
        <v>3.58</v>
      </c>
      <c r="C560" s="26">
        <v>44526.0</v>
      </c>
      <c r="D560" s="10">
        <v>1.0</v>
      </c>
    </row>
    <row r="561">
      <c r="A561" s="10" t="s">
        <v>6710</v>
      </c>
      <c r="B561" s="12">
        <v>3.25</v>
      </c>
      <c r="C561" s="26">
        <v>44526.0</v>
      </c>
      <c r="D561" s="10">
        <v>1.0</v>
      </c>
    </row>
    <row r="562">
      <c r="A562" s="10" t="s">
        <v>6683</v>
      </c>
      <c r="B562" s="12">
        <v>10.25</v>
      </c>
      <c r="C562" s="26">
        <v>44537.0</v>
      </c>
      <c r="D562" s="10">
        <v>1.0</v>
      </c>
    </row>
    <row r="563">
      <c r="A563" s="10" t="s">
        <v>4695</v>
      </c>
      <c r="B563" s="12">
        <v>6.39</v>
      </c>
      <c r="C563" s="26">
        <v>44537.0</v>
      </c>
      <c r="D563" s="10">
        <v>1.0</v>
      </c>
    </row>
    <row r="564">
      <c r="A564" s="10" t="s">
        <v>4077</v>
      </c>
      <c r="B564" s="12">
        <v>56.89</v>
      </c>
      <c r="C564" s="26">
        <v>44540.0</v>
      </c>
      <c r="D564" s="10">
        <v>1.0</v>
      </c>
    </row>
    <row r="565">
      <c r="A565" s="10" t="s">
        <v>6230</v>
      </c>
      <c r="B565" s="12">
        <v>14.81</v>
      </c>
      <c r="C565" s="26">
        <v>44540.0</v>
      </c>
      <c r="D565" s="10">
        <v>1.0</v>
      </c>
    </row>
    <row r="566">
      <c r="A566" s="10" t="s">
        <v>4627</v>
      </c>
      <c r="B566" s="12">
        <v>14.5</v>
      </c>
      <c r="C566" s="26">
        <v>44540.0</v>
      </c>
      <c r="D566" s="10">
        <v>1.0</v>
      </c>
    </row>
    <row r="567">
      <c r="A567" s="10" t="s">
        <v>4206</v>
      </c>
      <c r="B567" s="12">
        <v>10.5</v>
      </c>
      <c r="C567" s="26">
        <v>44540.0</v>
      </c>
      <c r="D567" s="10">
        <v>1.0</v>
      </c>
    </row>
    <row r="568">
      <c r="A568" s="10" t="s">
        <v>4775</v>
      </c>
      <c r="B568" s="12">
        <v>6.0</v>
      </c>
      <c r="C568" s="26">
        <v>44540.0</v>
      </c>
      <c r="D568" s="10">
        <v>1.0</v>
      </c>
    </row>
    <row r="569">
      <c r="A569" s="10" t="s">
        <v>4889</v>
      </c>
      <c r="B569" s="12">
        <v>5.5</v>
      </c>
      <c r="C569" s="26">
        <v>44540.0</v>
      </c>
      <c r="D569" s="10">
        <v>1.0</v>
      </c>
    </row>
    <row r="570">
      <c r="A570" s="10" t="s">
        <v>6734</v>
      </c>
      <c r="B570" s="12">
        <v>2.25</v>
      </c>
      <c r="C570" s="26">
        <v>44540.0</v>
      </c>
      <c r="D570" s="10">
        <v>1.0</v>
      </c>
    </row>
    <row r="571">
      <c r="A571" s="10" t="s">
        <v>3613</v>
      </c>
      <c r="B571" s="12">
        <v>10.0</v>
      </c>
      <c r="C571" s="26">
        <v>44541.0</v>
      </c>
      <c r="D571" s="10">
        <v>1.0</v>
      </c>
    </row>
    <row r="572">
      <c r="A572" s="10" t="s">
        <v>4529</v>
      </c>
      <c r="B572" s="12">
        <v>3.13</v>
      </c>
      <c r="C572" s="26">
        <v>44541.0</v>
      </c>
      <c r="D572" s="10">
        <v>1.0</v>
      </c>
    </row>
    <row r="573">
      <c r="A573" s="10" t="s">
        <v>10410</v>
      </c>
      <c r="B573" s="12">
        <v>3.02</v>
      </c>
      <c r="C573" s="26">
        <v>44541.0</v>
      </c>
      <c r="D573" s="10">
        <v>1.0</v>
      </c>
    </row>
    <row r="574">
      <c r="A574" s="10" t="s">
        <v>9521</v>
      </c>
      <c r="B574" s="12">
        <v>22.21</v>
      </c>
      <c r="C574" s="26">
        <v>44543.0</v>
      </c>
      <c r="D574" s="10">
        <v>1.0</v>
      </c>
    </row>
    <row r="575">
      <c r="A575" s="10" t="s">
        <v>691</v>
      </c>
      <c r="B575" s="12">
        <v>71.39</v>
      </c>
      <c r="C575" s="26">
        <v>44544.0</v>
      </c>
      <c r="D575" s="10">
        <v>1.0</v>
      </c>
    </row>
    <row r="576">
      <c r="A576" s="10" t="s">
        <v>4571</v>
      </c>
      <c r="B576" s="12">
        <v>48.23</v>
      </c>
      <c r="C576" s="26">
        <v>44544.0</v>
      </c>
      <c r="D576" s="10">
        <v>1.0</v>
      </c>
    </row>
    <row r="577">
      <c r="A577" s="10" t="s">
        <v>253</v>
      </c>
      <c r="B577" s="12">
        <v>114.5</v>
      </c>
      <c r="C577" s="26">
        <v>44548.0</v>
      </c>
      <c r="D577" s="10">
        <v>1.0</v>
      </c>
    </row>
    <row r="578">
      <c r="A578" s="10" t="s">
        <v>3980</v>
      </c>
      <c r="B578" s="12">
        <v>56.0</v>
      </c>
      <c r="C578" s="26">
        <v>44548.0</v>
      </c>
      <c r="D578" s="10">
        <v>1.0</v>
      </c>
    </row>
    <row r="579">
      <c r="A579" s="10" t="s">
        <v>6337</v>
      </c>
      <c r="B579" s="12">
        <v>11.5</v>
      </c>
      <c r="C579" s="26">
        <v>44548.0</v>
      </c>
      <c r="D579" s="10">
        <v>1.0</v>
      </c>
    </row>
    <row r="580">
      <c r="A580" s="10" t="s">
        <v>984</v>
      </c>
      <c r="B580" s="12">
        <v>44.44</v>
      </c>
      <c r="C580" s="26">
        <v>44568.0</v>
      </c>
      <c r="D580" s="10">
        <v>1.0</v>
      </c>
    </row>
    <row r="581">
      <c r="A581" s="10" t="s">
        <v>6679</v>
      </c>
      <c r="B581" s="12">
        <v>15.75</v>
      </c>
      <c r="C581" s="26">
        <v>44568.0</v>
      </c>
      <c r="D581" s="10">
        <v>1.0</v>
      </c>
    </row>
    <row r="582">
      <c r="A582" s="10" t="s">
        <v>4283</v>
      </c>
      <c r="B582" s="12">
        <v>14.0</v>
      </c>
      <c r="C582" s="26">
        <v>44568.0</v>
      </c>
      <c r="D582" s="10">
        <v>1.0</v>
      </c>
    </row>
    <row r="583">
      <c r="A583" s="10" t="s">
        <v>6327</v>
      </c>
      <c r="B583" s="12">
        <v>8.52</v>
      </c>
      <c r="C583" s="26">
        <v>44568.0</v>
      </c>
      <c r="D583" s="10">
        <v>1.0</v>
      </c>
    </row>
    <row r="584">
      <c r="A584" s="10" t="s">
        <v>6607</v>
      </c>
      <c r="B584" s="12">
        <v>8.5</v>
      </c>
      <c r="C584" s="26">
        <v>44568.0</v>
      </c>
      <c r="D584" s="10">
        <v>1.0</v>
      </c>
    </row>
    <row r="585">
      <c r="A585" s="10" t="s">
        <v>6659</v>
      </c>
      <c r="B585" s="12">
        <v>7.0</v>
      </c>
      <c r="C585" s="26">
        <v>44568.0</v>
      </c>
      <c r="D585" s="10">
        <v>1.0</v>
      </c>
    </row>
    <row r="586">
      <c r="A586" s="10" t="s">
        <v>4194</v>
      </c>
      <c r="B586" s="12">
        <v>6.75</v>
      </c>
      <c r="C586" s="26">
        <v>44568.0</v>
      </c>
      <c r="D586" s="10">
        <v>1.0</v>
      </c>
    </row>
    <row r="587">
      <c r="A587" s="10" t="s">
        <v>4153</v>
      </c>
      <c r="B587" s="12">
        <v>6.38</v>
      </c>
      <c r="C587" s="26">
        <v>44568.0</v>
      </c>
      <c r="D587" s="10">
        <v>1.0</v>
      </c>
    </row>
    <row r="588">
      <c r="A588" s="10" t="s">
        <v>6487</v>
      </c>
      <c r="B588" s="12">
        <v>5.5</v>
      </c>
      <c r="C588" s="26">
        <v>44568.0</v>
      </c>
      <c r="D588" s="10">
        <v>1.0</v>
      </c>
    </row>
    <row r="589">
      <c r="A589" s="10" t="s">
        <v>6455</v>
      </c>
      <c r="B589" s="12">
        <v>5.0</v>
      </c>
      <c r="C589" s="26">
        <v>44568.0</v>
      </c>
      <c r="D589" s="10">
        <v>1.0</v>
      </c>
    </row>
    <row r="590">
      <c r="A590" s="10" t="s">
        <v>4238</v>
      </c>
      <c r="B590" s="12">
        <v>4.25</v>
      </c>
      <c r="C590" s="26">
        <v>44568.0</v>
      </c>
      <c r="D590" s="10">
        <v>1.0</v>
      </c>
    </row>
    <row r="591">
      <c r="A591" s="10" t="s">
        <v>4394</v>
      </c>
      <c r="B591" s="12">
        <v>26.77</v>
      </c>
      <c r="C591" s="26">
        <v>44569.0</v>
      </c>
      <c r="D591" s="10">
        <v>1.0</v>
      </c>
    </row>
    <row r="592">
      <c r="A592" s="10" t="s">
        <v>4363</v>
      </c>
      <c r="B592" s="12">
        <v>17.5</v>
      </c>
      <c r="C592" s="26">
        <v>44569.0</v>
      </c>
      <c r="D592" s="10">
        <v>1.0</v>
      </c>
    </row>
    <row r="593">
      <c r="A593" s="10" t="s">
        <v>6423</v>
      </c>
      <c r="B593" s="12">
        <v>11.38</v>
      </c>
      <c r="C593" s="26">
        <v>44569.0</v>
      </c>
      <c r="D593" s="10">
        <v>1.0</v>
      </c>
    </row>
    <row r="594">
      <c r="A594" s="10" t="s">
        <v>4481</v>
      </c>
      <c r="B594" s="12">
        <v>7.77</v>
      </c>
      <c r="C594" s="26">
        <v>44569.0</v>
      </c>
      <c r="D594" s="10">
        <v>1.0</v>
      </c>
    </row>
    <row r="595">
      <c r="A595" s="10" t="s">
        <v>6888</v>
      </c>
      <c r="B595" s="12">
        <v>3.37</v>
      </c>
      <c r="C595" s="26">
        <v>44569.0</v>
      </c>
      <c r="D595" s="10">
        <v>1.0</v>
      </c>
    </row>
    <row r="596">
      <c r="A596" s="10" t="s">
        <v>9801</v>
      </c>
      <c r="B596" s="12">
        <v>50.0</v>
      </c>
      <c r="C596" s="26">
        <v>44577.0</v>
      </c>
      <c r="D596" s="10">
        <v>1.0</v>
      </c>
    </row>
    <row r="597">
      <c r="A597" s="10" t="s">
        <v>344</v>
      </c>
      <c r="B597" s="12">
        <v>73.75</v>
      </c>
      <c r="C597" s="26">
        <v>44583.0</v>
      </c>
      <c r="D597" s="10">
        <v>1.0</v>
      </c>
    </row>
    <row r="598">
      <c r="A598" s="10" t="s">
        <v>742</v>
      </c>
      <c r="B598" s="12">
        <v>68.05</v>
      </c>
      <c r="C598" s="26">
        <v>44583.0</v>
      </c>
      <c r="D598" s="10">
        <v>1.0</v>
      </c>
    </row>
    <row r="599">
      <c r="A599" s="10" t="s">
        <v>4341</v>
      </c>
      <c r="B599" s="12">
        <v>13.07</v>
      </c>
      <c r="C599" s="26">
        <v>44589.0</v>
      </c>
      <c r="D599" s="10">
        <v>1.0</v>
      </c>
    </row>
    <row r="600">
      <c r="A600" s="10" t="s">
        <v>4804</v>
      </c>
      <c r="B600" s="12">
        <v>3.5</v>
      </c>
      <c r="C600" s="26">
        <v>44589.0</v>
      </c>
      <c r="D600" s="10">
        <v>1.0</v>
      </c>
    </row>
    <row r="601">
      <c r="A601" s="10" t="s">
        <v>2787</v>
      </c>
      <c r="B601" s="12">
        <v>13.91</v>
      </c>
      <c r="C601" s="26">
        <v>44590.0</v>
      </c>
      <c r="D601" s="10">
        <v>1.0</v>
      </c>
    </row>
    <row r="602">
      <c r="A602" s="10" t="s">
        <v>9044</v>
      </c>
      <c r="B602" s="12">
        <v>2.0</v>
      </c>
      <c r="C602" s="26">
        <v>44593.0</v>
      </c>
      <c r="D602" s="10">
        <v>1.0</v>
      </c>
    </row>
    <row r="603">
      <c r="A603" s="10" t="s">
        <v>1078</v>
      </c>
      <c r="B603" s="12">
        <v>60.0</v>
      </c>
      <c r="C603" s="26">
        <v>44600.0</v>
      </c>
      <c r="D603" s="10">
        <v>1.0</v>
      </c>
    </row>
    <row r="604">
      <c r="A604" s="10" t="s">
        <v>4845</v>
      </c>
      <c r="B604" s="12">
        <v>23.0</v>
      </c>
      <c r="C604" s="26">
        <v>44600.0</v>
      </c>
      <c r="D604" s="10">
        <v>1.0</v>
      </c>
    </row>
    <row r="605">
      <c r="A605" s="10" t="s">
        <v>6857</v>
      </c>
      <c r="B605" s="12">
        <v>23.0</v>
      </c>
      <c r="C605" s="26">
        <v>44600.0</v>
      </c>
      <c r="D605" s="10">
        <v>1.0</v>
      </c>
    </row>
    <row r="606">
      <c r="A606" s="10" t="s">
        <v>996</v>
      </c>
      <c r="B606" s="12">
        <v>99.15</v>
      </c>
      <c r="C606" s="26">
        <v>44603.0</v>
      </c>
      <c r="D606" s="10">
        <v>1.0</v>
      </c>
    </row>
    <row r="607">
      <c r="A607" s="10" t="s">
        <v>4081</v>
      </c>
      <c r="B607" s="12">
        <v>51.0</v>
      </c>
      <c r="C607" s="26">
        <v>44603.0</v>
      </c>
      <c r="D607" s="10">
        <v>1.0</v>
      </c>
    </row>
    <row r="608">
      <c r="A608" s="10" t="s">
        <v>4367</v>
      </c>
      <c r="B608" s="12">
        <v>5.5</v>
      </c>
      <c r="C608" s="26">
        <v>44603.0</v>
      </c>
      <c r="D608" s="10">
        <v>1.0</v>
      </c>
    </row>
    <row r="609">
      <c r="A609" s="10" t="s">
        <v>430</v>
      </c>
      <c r="B609" s="12">
        <v>55.0</v>
      </c>
      <c r="C609" s="26">
        <v>44609.0</v>
      </c>
      <c r="D609" s="10">
        <v>1.0</v>
      </c>
    </row>
    <row r="610">
      <c r="A610" s="10" t="s">
        <v>4939</v>
      </c>
      <c r="B610" s="12">
        <v>5.01</v>
      </c>
      <c r="C610" s="26">
        <v>44609.0</v>
      </c>
      <c r="D610" s="10">
        <v>1.0</v>
      </c>
    </row>
    <row r="611">
      <c r="A611" s="10" t="s">
        <v>619</v>
      </c>
      <c r="B611" s="12">
        <v>137.81</v>
      </c>
      <c r="C611" s="26">
        <v>44612.0</v>
      </c>
      <c r="D611" s="10">
        <v>1.0</v>
      </c>
    </row>
    <row r="612">
      <c r="A612" s="10" t="s">
        <v>9483</v>
      </c>
      <c r="B612" s="12">
        <v>6.49</v>
      </c>
      <c r="C612" s="26">
        <v>44616.0</v>
      </c>
      <c r="D612" s="10">
        <v>1.0</v>
      </c>
    </row>
    <row r="613">
      <c r="A613" s="10" t="s">
        <v>4935</v>
      </c>
      <c r="B613" s="12">
        <v>5.3</v>
      </c>
      <c r="C613" s="26">
        <v>44616.0</v>
      </c>
      <c r="D613" s="10">
        <v>1.0</v>
      </c>
    </row>
    <row r="614">
      <c r="A614" s="10" t="s">
        <v>6942</v>
      </c>
      <c r="B614" s="12">
        <v>3.68</v>
      </c>
      <c r="C614" s="26">
        <v>44616.0</v>
      </c>
      <c r="D614" s="10">
        <v>1.0</v>
      </c>
    </row>
    <row r="615">
      <c r="A615" s="10" t="s">
        <v>5700</v>
      </c>
      <c r="B615" s="12">
        <v>2.69</v>
      </c>
      <c r="C615" s="26">
        <v>44616.0</v>
      </c>
      <c r="D615" s="10">
        <v>1.0</v>
      </c>
    </row>
    <row r="616">
      <c r="A616" s="10" t="s">
        <v>2364</v>
      </c>
      <c r="B616" s="12">
        <v>2.54</v>
      </c>
      <c r="C616" s="26">
        <v>44616.0</v>
      </c>
      <c r="D616" s="10">
        <v>1.0</v>
      </c>
    </row>
    <row r="617">
      <c r="A617" s="10" t="s">
        <v>6916</v>
      </c>
      <c r="B617" s="12">
        <v>2.47</v>
      </c>
      <c r="C617" s="26">
        <v>44616.0</v>
      </c>
      <c r="D617" s="10">
        <v>1.0</v>
      </c>
    </row>
    <row r="618">
      <c r="A618" s="10" t="s">
        <v>5586</v>
      </c>
      <c r="B618" s="12">
        <v>2.35</v>
      </c>
      <c r="C618" s="26">
        <v>44616.0</v>
      </c>
      <c r="D618" s="10">
        <v>1.0</v>
      </c>
    </row>
    <row r="619">
      <c r="A619" s="10" t="s">
        <v>8868</v>
      </c>
      <c r="B619" s="12">
        <v>2.24</v>
      </c>
      <c r="C619" s="26">
        <v>44616.0</v>
      </c>
      <c r="D619" s="10">
        <v>1.0</v>
      </c>
    </row>
    <row r="620">
      <c r="A620" s="10" t="s">
        <v>4958</v>
      </c>
      <c r="B620" s="12">
        <v>1.91</v>
      </c>
      <c r="C620" s="26">
        <v>44616.0</v>
      </c>
      <c r="D620" s="10">
        <v>1.0</v>
      </c>
    </row>
    <row r="621">
      <c r="A621" s="10" t="s">
        <v>3267</v>
      </c>
      <c r="B621" s="12">
        <v>29.91</v>
      </c>
      <c r="C621" s="26">
        <v>44628.0</v>
      </c>
      <c r="D621" s="10">
        <v>1.0</v>
      </c>
    </row>
    <row r="622">
      <c r="A622" s="10" t="s">
        <v>3753</v>
      </c>
      <c r="B622" s="12">
        <v>75.0</v>
      </c>
      <c r="C622" s="26">
        <v>44634.0</v>
      </c>
      <c r="D622" s="10">
        <v>1.0</v>
      </c>
    </row>
    <row r="623">
      <c r="A623" s="10" t="s">
        <v>515</v>
      </c>
      <c r="B623" s="12">
        <v>79.0</v>
      </c>
      <c r="C623" s="26">
        <v>44639.0</v>
      </c>
      <c r="D623" s="10">
        <v>1.0</v>
      </c>
    </row>
    <row r="624">
      <c r="A624" s="10" t="s">
        <v>4258</v>
      </c>
      <c r="B624" s="12">
        <v>44.0</v>
      </c>
      <c r="C624" s="26">
        <v>44639.0</v>
      </c>
      <c r="D624" s="10">
        <v>1.0</v>
      </c>
    </row>
    <row r="625">
      <c r="A625" s="10" t="s">
        <v>4567</v>
      </c>
      <c r="B625" s="12">
        <v>12.5</v>
      </c>
      <c r="C625" s="26">
        <v>44639.0</v>
      </c>
      <c r="D625" s="10">
        <v>1.0</v>
      </c>
    </row>
    <row r="626">
      <c r="A626" s="10" t="s">
        <v>6745</v>
      </c>
      <c r="B626" s="12">
        <v>6.5</v>
      </c>
      <c r="C626" s="26">
        <v>44639.0</v>
      </c>
      <c r="D626" s="10">
        <v>1.0</v>
      </c>
    </row>
    <row r="627">
      <c r="A627" s="10" t="s">
        <v>6730</v>
      </c>
      <c r="B627" s="12">
        <v>3.94</v>
      </c>
      <c r="C627" s="26">
        <v>44639.0</v>
      </c>
      <c r="D627" s="10">
        <v>1.0</v>
      </c>
    </row>
    <row r="628">
      <c r="A628" s="10" t="s">
        <v>6703</v>
      </c>
      <c r="B628" s="12">
        <v>3.25</v>
      </c>
      <c r="C628" s="26">
        <v>44639.0</v>
      </c>
      <c r="D628" s="10">
        <v>1.0</v>
      </c>
    </row>
    <row r="629">
      <c r="A629" s="10" t="s">
        <v>4651</v>
      </c>
      <c r="B629" s="12">
        <v>3.03</v>
      </c>
      <c r="C629" s="26">
        <v>44639.0</v>
      </c>
      <c r="D629" s="10">
        <v>1.0</v>
      </c>
    </row>
    <row r="630">
      <c r="A630" s="10" t="s">
        <v>2797</v>
      </c>
      <c r="B630" s="12">
        <v>15.0</v>
      </c>
      <c r="C630" s="26">
        <v>44640.0</v>
      </c>
      <c r="D630" s="10">
        <v>1.0</v>
      </c>
    </row>
    <row r="631">
      <c r="A631" s="10" t="s">
        <v>866</v>
      </c>
      <c r="B631" s="12">
        <v>94.0</v>
      </c>
      <c r="C631" s="26">
        <v>44647.0</v>
      </c>
      <c r="D631" s="10">
        <v>1.0</v>
      </c>
    </row>
    <row r="632">
      <c r="A632" s="10" t="s">
        <v>9326</v>
      </c>
      <c r="B632" s="12">
        <v>6.62</v>
      </c>
      <c r="C632" s="26">
        <v>44647.0</v>
      </c>
      <c r="D632" s="10">
        <v>1.0</v>
      </c>
    </row>
    <row r="633">
      <c r="A633" s="10" t="s">
        <v>6600</v>
      </c>
      <c r="B633" s="12">
        <v>18.52</v>
      </c>
      <c r="C633" s="26">
        <v>44648.0</v>
      </c>
      <c r="D633" s="10">
        <v>1.0</v>
      </c>
    </row>
    <row r="634">
      <c r="A634" s="10" t="s">
        <v>4337</v>
      </c>
      <c r="B634" s="12">
        <v>5.5</v>
      </c>
      <c r="C634" s="26">
        <v>44648.0</v>
      </c>
      <c r="D634" s="10">
        <v>1.0</v>
      </c>
    </row>
    <row r="635">
      <c r="A635" s="10" t="s">
        <v>726</v>
      </c>
      <c r="B635" s="12">
        <v>74.1</v>
      </c>
      <c r="C635" s="26">
        <v>44650.0</v>
      </c>
      <c r="D635" s="10">
        <v>1.0</v>
      </c>
    </row>
    <row r="636">
      <c r="A636" s="10" t="s">
        <v>4732</v>
      </c>
      <c r="B636" s="12">
        <v>45.0</v>
      </c>
      <c r="C636" s="26">
        <v>44651.0</v>
      </c>
      <c r="D636" s="10">
        <v>1.0</v>
      </c>
    </row>
    <row r="637">
      <c r="A637" s="10" t="s">
        <v>3331</v>
      </c>
      <c r="B637" s="12">
        <v>6.07</v>
      </c>
      <c r="C637" s="26">
        <v>44651.0</v>
      </c>
      <c r="D637" s="10">
        <v>1.0</v>
      </c>
    </row>
    <row r="638">
      <c r="A638" s="10" t="s">
        <v>4202</v>
      </c>
      <c r="B638" s="12">
        <v>10.5</v>
      </c>
      <c r="C638" s="26">
        <v>44652.0</v>
      </c>
      <c r="D638" s="10">
        <v>1.0</v>
      </c>
    </row>
    <row r="639">
      <c r="A639" s="10" t="s">
        <v>460</v>
      </c>
      <c r="B639" s="12">
        <v>108.07</v>
      </c>
      <c r="C639" s="26">
        <v>44657.0</v>
      </c>
      <c r="D639" s="10">
        <v>1.0</v>
      </c>
    </row>
    <row r="640">
      <c r="A640" s="10" t="s">
        <v>4114</v>
      </c>
      <c r="B640" s="12">
        <v>12.5</v>
      </c>
      <c r="C640" s="26">
        <v>44657.0</v>
      </c>
      <c r="D640" s="10">
        <v>1.0</v>
      </c>
    </row>
    <row r="641">
      <c r="A641" s="10" t="s">
        <v>6261</v>
      </c>
      <c r="B641" s="12">
        <v>56.88</v>
      </c>
      <c r="C641" s="26">
        <v>44659.0</v>
      </c>
      <c r="D641" s="10">
        <v>1.0</v>
      </c>
    </row>
    <row r="642">
      <c r="A642" s="10" t="s">
        <v>4719</v>
      </c>
      <c r="B642" s="12">
        <v>8.51</v>
      </c>
      <c r="C642" s="26">
        <v>44659.0</v>
      </c>
      <c r="D642" s="10">
        <v>1.0</v>
      </c>
    </row>
    <row r="643">
      <c r="A643" s="10" t="s">
        <v>6536</v>
      </c>
      <c r="B643" s="12">
        <v>4.01</v>
      </c>
      <c r="C643" s="26">
        <v>44659.0</v>
      </c>
      <c r="D643" s="10">
        <v>1.0</v>
      </c>
    </row>
    <row r="644">
      <c r="A644" s="10" t="s">
        <v>332</v>
      </c>
      <c r="B644" s="12">
        <v>75.87</v>
      </c>
      <c r="C644" s="26">
        <v>44660.0</v>
      </c>
      <c r="D644" s="10">
        <v>1.0</v>
      </c>
    </row>
    <row r="645">
      <c r="A645" s="10" t="s">
        <v>193</v>
      </c>
      <c r="B645" s="12">
        <v>75.0</v>
      </c>
      <c r="C645" s="26">
        <v>44665.0</v>
      </c>
      <c r="D645" s="10">
        <v>1.0</v>
      </c>
    </row>
    <row r="646">
      <c r="A646" s="10" t="s">
        <v>144</v>
      </c>
      <c r="B646" s="12">
        <v>155.5</v>
      </c>
      <c r="C646" s="26">
        <v>44666.0</v>
      </c>
      <c r="D646" s="10">
        <v>1.0</v>
      </c>
    </row>
    <row r="647">
      <c r="A647" s="10" t="s">
        <v>163</v>
      </c>
      <c r="B647" s="12">
        <v>143.71</v>
      </c>
      <c r="C647" s="26">
        <v>44666.0</v>
      </c>
      <c r="D647" s="10">
        <v>1.0</v>
      </c>
    </row>
    <row r="648">
      <c r="A648" s="10" t="s">
        <v>233</v>
      </c>
      <c r="B648" s="12">
        <v>107.19</v>
      </c>
      <c r="C648" s="26">
        <v>44666.0</v>
      </c>
      <c r="D648" s="10">
        <v>1.0</v>
      </c>
    </row>
    <row r="649">
      <c r="A649" s="10" t="s">
        <v>4035</v>
      </c>
      <c r="B649" s="12">
        <v>47.0</v>
      </c>
      <c r="C649" s="26">
        <v>44666.0</v>
      </c>
      <c r="D649" s="10">
        <v>1.0</v>
      </c>
    </row>
    <row r="650">
      <c r="A650" s="10" t="s">
        <v>6752</v>
      </c>
      <c r="B650" s="12">
        <v>32.0</v>
      </c>
      <c r="C650" s="26">
        <v>44666.0</v>
      </c>
      <c r="D650" s="10">
        <v>1.0</v>
      </c>
    </row>
    <row r="651">
      <c r="A651" s="10" t="s">
        <v>4214</v>
      </c>
      <c r="B651" s="12">
        <v>20.5</v>
      </c>
      <c r="C651" s="26">
        <v>44666.0</v>
      </c>
      <c r="D651" s="10">
        <v>1.0</v>
      </c>
    </row>
    <row r="652">
      <c r="A652" s="10" t="s">
        <v>10411</v>
      </c>
      <c r="B652" s="12">
        <v>114.36</v>
      </c>
      <c r="C652" s="26">
        <v>44672.0</v>
      </c>
      <c r="D652" s="10">
        <v>0.0</v>
      </c>
    </row>
    <row r="653">
      <c r="A653" s="10" t="s">
        <v>3085</v>
      </c>
      <c r="B653" s="12">
        <v>3.72</v>
      </c>
      <c r="C653" s="26">
        <v>44672.0</v>
      </c>
      <c r="D653" s="10">
        <v>1.0</v>
      </c>
    </row>
    <row r="654">
      <c r="A654" s="10" t="s">
        <v>140</v>
      </c>
      <c r="B654" s="12">
        <v>61.55</v>
      </c>
      <c r="C654" s="26">
        <v>44673.0</v>
      </c>
      <c r="D654" s="10">
        <v>1.0</v>
      </c>
    </row>
    <row r="655">
      <c r="A655" s="10" t="s">
        <v>10412</v>
      </c>
      <c r="B655" s="12">
        <v>15.5</v>
      </c>
      <c r="C655" s="26">
        <v>44673.0</v>
      </c>
      <c r="D655" s="10">
        <v>0.0</v>
      </c>
    </row>
    <row r="656">
      <c r="A656" s="10" t="s">
        <v>6345</v>
      </c>
      <c r="B656" s="12">
        <v>10.64</v>
      </c>
      <c r="C656" s="26">
        <v>44673.0</v>
      </c>
      <c r="D656" s="10">
        <v>1.0</v>
      </c>
    </row>
    <row r="657">
      <c r="A657" s="10" t="s">
        <v>4885</v>
      </c>
      <c r="B657" s="12">
        <v>7.57</v>
      </c>
      <c r="C657" s="26">
        <v>44673.0</v>
      </c>
      <c r="D657" s="10">
        <v>1.0</v>
      </c>
    </row>
    <row r="658">
      <c r="A658" s="10" t="s">
        <v>10082</v>
      </c>
      <c r="B658" s="12">
        <v>46.75</v>
      </c>
      <c r="C658" s="26">
        <v>44680.0</v>
      </c>
      <c r="D658" s="10">
        <v>1.0</v>
      </c>
    </row>
    <row r="659">
      <c r="A659" s="10" t="s">
        <v>10166</v>
      </c>
      <c r="B659" s="12">
        <v>44.69</v>
      </c>
      <c r="C659" s="26">
        <v>44680.0</v>
      </c>
      <c r="D659" s="10">
        <v>1.0</v>
      </c>
    </row>
    <row r="660">
      <c r="A660" s="10" t="s">
        <v>4039</v>
      </c>
      <c r="B660" s="12">
        <v>52.24</v>
      </c>
      <c r="C660" s="26">
        <v>44683.0</v>
      </c>
      <c r="D660" s="10">
        <v>1.0</v>
      </c>
    </row>
    <row r="661">
      <c r="A661" s="10" t="s">
        <v>10413</v>
      </c>
      <c r="B661" s="12">
        <v>29.0</v>
      </c>
      <c r="C661" s="26">
        <v>44687.0</v>
      </c>
      <c r="D661" s="10">
        <v>0.0</v>
      </c>
    </row>
    <row r="662">
      <c r="A662" s="10" t="s">
        <v>10414</v>
      </c>
      <c r="B662" s="12">
        <v>14.0</v>
      </c>
      <c r="C662" s="26">
        <v>44687.0</v>
      </c>
      <c r="D662" s="10">
        <v>0.0</v>
      </c>
    </row>
    <row r="663">
      <c r="A663" s="10" t="s">
        <v>4333</v>
      </c>
      <c r="B663" s="12">
        <v>9.5</v>
      </c>
      <c r="C663" s="26">
        <v>44687.0</v>
      </c>
      <c r="D663" s="10">
        <v>1.0</v>
      </c>
    </row>
    <row r="664">
      <c r="A664" s="10" t="s">
        <v>10415</v>
      </c>
      <c r="B664" s="12">
        <v>51.17</v>
      </c>
      <c r="C664" s="26">
        <v>44689.0</v>
      </c>
      <c r="D664" s="10">
        <v>0.0</v>
      </c>
    </row>
    <row r="665">
      <c r="A665" s="10" t="s">
        <v>6306</v>
      </c>
      <c r="B665" s="12">
        <v>13.5</v>
      </c>
      <c r="C665" s="26">
        <v>44694.0</v>
      </c>
      <c r="D665" s="10">
        <v>1.0</v>
      </c>
    </row>
    <row r="666">
      <c r="A666" s="10" t="s">
        <v>6636</v>
      </c>
      <c r="B666" s="12">
        <v>5.5</v>
      </c>
      <c r="C666" s="26">
        <v>44694.0</v>
      </c>
      <c r="D666" s="10">
        <v>1.0</v>
      </c>
    </row>
    <row r="667">
      <c r="A667" s="10" t="s">
        <v>6317</v>
      </c>
      <c r="B667" s="12">
        <v>20.5</v>
      </c>
      <c r="C667" s="26">
        <v>44706.0</v>
      </c>
      <c r="D667" s="10">
        <v>1.0</v>
      </c>
    </row>
    <row r="668">
      <c r="A668" s="10" t="s">
        <v>4736</v>
      </c>
      <c r="B668" s="12">
        <v>12.83</v>
      </c>
      <c r="C668" s="26">
        <v>44706.0</v>
      </c>
      <c r="D668" s="10">
        <v>1.0</v>
      </c>
    </row>
    <row r="669">
      <c r="A669" s="10" t="s">
        <v>4410</v>
      </c>
      <c r="B669" s="12">
        <v>6.5</v>
      </c>
      <c r="C669" s="26">
        <v>44706.0</v>
      </c>
      <c r="D669" s="10">
        <v>1.0</v>
      </c>
    </row>
    <row r="670">
      <c r="A670" s="10" t="s">
        <v>4132</v>
      </c>
      <c r="B670" s="12">
        <v>90.0</v>
      </c>
      <c r="C670" s="26">
        <v>44716.0</v>
      </c>
      <c r="D670" s="10">
        <v>1.0</v>
      </c>
    </row>
    <row r="671">
      <c r="A671" s="10" t="s">
        <v>9039</v>
      </c>
      <c r="B671" s="12">
        <v>9.81</v>
      </c>
      <c r="C671" s="26">
        <v>44725.0</v>
      </c>
      <c r="D671" s="10">
        <v>1.0</v>
      </c>
    </row>
    <row r="672">
      <c r="A672" s="10" t="s">
        <v>3219</v>
      </c>
      <c r="B672" s="12">
        <v>21.93</v>
      </c>
      <c r="C672" s="26">
        <v>44727.0</v>
      </c>
      <c r="D672" s="10">
        <v>1.0</v>
      </c>
    </row>
    <row r="673">
      <c r="A673" s="10" t="s">
        <v>6834</v>
      </c>
      <c r="B673" s="12">
        <v>5.5</v>
      </c>
      <c r="C673" s="26">
        <v>44753.0</v>
      </c>
      <c r="D673" s="10">
        <v>1.0</v>
      </c>
    </row>
    <row r="674">
      <c r="A674" s="10" t="s">
        <v>10416</v>
      </c>
      <c r="B674" s="12">
        <v>75.0</v>
      </c>
      <c r="C674" s="26">
        <v>44755.0</v>
      </c>
      <c r="D674" s="10">
        <v>0.0</v>
      </c>
    </row>
    <row r="675">
      <c r="A675" s="10" t="s">
        <v>4122</v>
      </c>
      <c r="B675" s="12">
        <v>56.0</v>
      </c>
      <c r="C675" s="26">
        <v>44755.0</v>
      </c>
      <c r="D675" s="10">
        <v>1.0</v>
      </c>
    </row>
    <row r="676">
      <c r="A676" s="10" t="s">
        <v>8956</v>
      </c>
      <c r="B676" s="12">
        <v>12.78</v>
      </c>
      <c r="C676" s="26">
        <v>44755.0</v>
      </c>
      <c r="D676" s="10">
        <v>1.0</v>
      </c>
    </row>
    <row r="677">
      <c r="A677" s="10" t="s">
        <v>4348</v>
      </c>
      <c r="B677" s="12">
        <v>7.5</v>
      </c>
      <c r="C677" s="26">
        <v>44755.0</v>
      </c>
      <c r="D677" s="10">
        <v>1.0</v>
      </c>
    </row>
    <row r="678">
      <c r="A678" s="10" t="s">
        <v>687</v>
      </c>
      <c r="B678" s="12">
        <v>61.78</v>
      </c>
      <c r="C678" s="26">
        <v>44759.0</v>
      </c>
      <c r="D678" s="10">
        <v>1.0</v>
      </c>
    </row>
    <row r="679">
      <c r="A679" s="10" t="s">
        <v>3952</v>
      </c>
      <c r="B679" s="12">
        <v>214.95</v>
      </c>
      <c r="C679" s="26">
        <v>44574.0</v>
      </c>
      <c r="D679" s="10">
        <v>1.0</v>
      </c>
    </row>
    <row r="680">
      <c r="A680" s="10" t="s">
        <v>4836</v>
      </c>
      <c r="B680" s="12">
        <v>5.5</v>
      </c>
      <c r="C680" s="26">
        <v>44772.0</v>
      </c>
      <c r="D680" s="10">
        <v>1.0</v>
      </c>
    </row>
    <row r="681">
      <c r="A681" s="10" t="s">
        <v>6611</v>
      </c>
      <c r="B681" s="12">
        <v>8.5</v>
      </c>
      <c r="C681" s="26">
        <v>44772.0</v>
      </c>
      <c r="D681" s="10">
        <v>1.0</v>
      </c>
    </row>
    <row r="682">
      <c r="A682" s="10" t="s">
        <v>4398</v>
      </c>
      <c r="B682" s="12">
        <v>37.0</v>
      </c>
      <c r="C682" s="26">
        <v>44776.0</v>
      </c>
      <c r="D682" s="10">
        <v>1.0</v>
      </c>
    </row>
    <row r="683">
      <c r="A683" s="10" t="s">
        <v>4445</v>
      </c>
      <c r="B683" s="12">
        <v>18.35</v>
      </c>
      <c r="C683" s="26">
        <v>44776.0</v>
      </c>
      <c r="D683" s="10">
        <v>1.0</v>
      </c>
    </row>
    <row r="684">
      <c r="A684" s="10" t="s">
        <v>6502</v>
      </c>
      <c r="B684" s="12">
        <v>6.45</v>
      </c>
      <c r="C684" s="26">
        <v>44778.0</v>
      </c>
      <c r="D684" s="10">
        <v>1.0</v>
      </c>
    </row>
    <row r="685">
      <c r="A685" s="10" t="s">
        <v>2783</v>
      </c>
      <c r="B685" s="12">
        <v>1.23</v>
      </c>
      <c r="C685" s="26">
        <v>44778.0</v>
      </c>
      <c r="D685" s="10">
        <v>1.0</v>
      </c>
    </row>
    <row r="686">
      <c r="A686" s="10" t="s">
        <v>2652</v>
      </c>
      <c r="B686" s="12">
        <v>9.63</v>
      </c>
      <c r="C686" s="26">
        <v>44778.0</v>
      </c>
      <c r="D686" s="10">
        <v>1.0</v>
      </c>
    </row>
    <row r="687">
      <c r="A687" s="10" t="s">
        <v>8247</v>
      </c>
      <c r="B687" s="12">
        <v>7.44</v>
      </c>
      <c r="C687" s="26">
        <v>44778.0</v>
      </c>
      <c r="D687" s="10">
        <v>1.0</v>
      </c>
    </row>
    <row r="688">
      <c r="A688" s="10" t="s">
        <v>3528</v>
      </c>
      <c r="B688" s="12">
        <v>43.66</v>
      </c>
      <c r="C688" s="26">
        <v>44780.0</v>
      </c>
      <c r="D688" s="10">
        <v>1.0</v>
      </c>
    </row>
    <row r="689">
      <c r="A689" s="10" t="s">
        <v>6663</v>
      </c>
      <c r="B689" s="12">
        <v>2.25</v>
      </c>
      <c r="C689" s="26">
        <v>44785.0</v>
      </c>
      <c r="D689" s="10">
        <v>1.0</v>
      </c>
    </row>
    <row r="690">
      <c r="A690" s="10" t="s">
        <v>6498</v>
      </c>
      <c r="B690" s="12">
        <v>5.5</v>
      </c>
      <c r="C690" s="26">
        <v>44785.0</v>
      </c>
      <c r="D690" s="10">
        <v>1.0</v>
      </c>
    </row>
    <row r="691">
      <c r="A691" s="10" t="s">
        <v>294</v>
      </c>
      <c r="B691" s="12">
        <v>125.5</v>
      </c>
      <c r="C691" s="26">
        <v>44785.0</v>
      </c>
      <c r="D691" s="10">
        <v>1.0</v>
      </c>
    </row>
    <row r="692">
      <c r="A692" s="10" t="s">
        <v>4832</v>
      </c>
      <c r="B692" s="12">
        <v>8.11</v>
      </c>
      <c r="C692" s="26">
        <v>44785.0</v>
      </c>
      <c r="D692" s="10">
        <v>1.0</v>
      </c>
    </row>
    <row r="693">
      <c r="A693" s="10" t="s">
        <v>6784</v>
      </c>
      <c r="B693" s="12">
        <v>3.51</v>
      </c>
      <c r="C693" s="26">
        <v>44785.0</v>
      </c>
      <c r="D693" s="10">
        <v>1.0</v>
      </c>
    </row>
    <row r="694">
      <c r="A694" s="10" t="s">
        <v>6543</v>
      </c>
      <c r="B694" s="12">
        <v>3.54</v>
      </c>
      <c r="C694" s="26">
        <v>44785.0</v>
      </c>
      <c r="D694" s="10">
        <v>1.0</v>
      </c>
    </row>
    <row r="695">
      <c r="A695" s="10" t="s">
        <v>6849</v>
      </c>
      <c r="B695" s="12">
        <v>3.33</v>
      </c>
      <c r="C695" s="26">
        <v>44785.0</v>
      </c>
      <c r="D695" s="10">
        <v>1.0</v>
      </c>
    </row>
    <row r="696">
      <c r="A696" s="10" t="s">
        <v>371</v>
      </c>
      <c r="B696" s="12">
        <v>61.0</v>
      </c>
      <c r="C696" s="26">
        <v>44785.0</v>
      </c>
      <c r="D696" s="10">
        <v>1.0</v>
      </c>
    </row>
    <row r="697">
      <c r="A697" s="10" t="s">
        <v>6256</v>
      </c>
      <c r="B697" s="12">
        <v>22.5</v>
      </c>
      <c r="C697" s="26">
        <v>44785.0</v>
      </c>
      <c r="D697" s="10">
        <v>1.0</v>
      </c>
    </row>
    <row r="698">
      <c r="A698" s="10" t="s">
        <v>6270</v>
      </c>
      <c r="B698" s="12">
        <v>58.0</v>
      </c>
      <c r="C698" s="26">
        <v>44820.0</v>
      </c>
      <c r="D698" s="10">
        <v>1.0</v>
      </c>
    </row>
    <row r="699">
      <c r="A699" s="10" t="s">
        <v>4016</v>
      </c>
      <c r="B699" s="12">
        <v>27.1</v>
      </c>
      <c r="C699" s="26">
        <v>44820.0</v>
      </c>
      <c r="D699" s="10">
        <v>1.0</v>
      </c>
    </row>
    <row r="700">
      <c r="A700" s="10" t="s">
        <v>4089</v>
      </c>
      <c r="B700" s="12">
        <v>8.5</v>
      </c>
      <c r="C700" s="26">
        <v>44820.0</v>
      </c>
      <c r="D700" s="10">
        <v>1.0</v>
      </c>
    </row>
    <row r="701">
      <c r="A701" s="10" t="s">
        <v>6362</v>
      </c>
      <c r="B701" s="12">
        <v>5.5</v>
      </c>
      <c r="C701" s="26">
        <v>44820.0</v>
      </c>
      <c r="D701" s="10">
        <v>1.0</v>
      </c>
    </row>
    <row r="702">
      <c r="A702" s="10" t="s">
        <v>6286</v>
      </c>
      <c r="B702" s="12">
        <v>7.5</v>
      </c>
      <c r="C702" s="26">
        <v>44820.0</v>
      </c>
      <c r="D702" s="10">
        <v>1.0</v>
      </c>
    </row>
    <row r="703">
      <c r="A703" s="10" t="s">
        <v>4485</v>
      </c>
      <c r="B703" s="12">
        <v>11.5</v>
      </c>
      <c r="C703" s="26">
        <v>44820.0</v>
      </c>
      <c r="D703" s="10">
        <v>1.0</v>
      </c>
    </row>
    <row r="704">
      <c r="A704" s="10" t="s">
        <v>11</v>
      </c>
      <c r="B704" s="12">
        <v>81.0</v>
      </c>
      <c r="C704" s="26">
        <v>44827.0</v>
      </c>
      <c r="D704" s="10">
        <v>1.0</v>
      </c>
    </row>
    <row r="705">
      <c r="A705" s="10" t="s">
        <v>4008</v>
      </c>
      <c r="B705" s="12">
        <v>52.0</v>
      </c>
      <c r="C705" s="26">
        <v>44827.0</v>
      </c>
      <c r="D705" s="10">
        <v>1.0</v>
      </c>
    </row>
    <row r="706">
      <c r="A706" s="10" t="s">
        <v>7180</v>
      </c>
      <c r="B706" s="12">
        <v>26.5</v>
      </c>
      <c r="C706" s="26">
        <v>44827.0</v>
      </c>
      <c r="D706" s="10">
        <v>1.0</v>
      </c>
    </row>
    <row r="707">
      <c r="A707" s="10" t="s">
        <v>6770</v>
      </c>
      <c r="B707" s="12">
        <v>14.5</v>
      </c>
      <c r="C707" s="26">
        <v>44832.0</v>
      </c>
      <c r="D707" s="10">
        <v>1.0</v>
      </c>
    </row>
    <row r="708">
      <c r="A708" s="10" t="s">
        <v>9412</v>
      </c>
      <c r="B708" s="12">
        <v>12.0</v>
      </c>
      <c r="C708" s="26">
        <v>44835.0</v>
      </c>
      <c r="D708" s="10">
        <v>1.0</v>
      </c>
    </row>
    <row r="709">
      <c r="A709" s="10" t="s">
        <v>4497</v>
      </c>
      <c r="B709" s="12">
        <v>22.72</v>
      </c>
      <c r="C709" s="26">
        <v>44844.0</v>
      </c>
      <c r="D709" s="10">
        <v>1.0</v>
      </c>
    </row>
    <row r="710">
      <c r="A710" s="10" t="s">
        <v>4266</v>
      </c>
      <c r="B710" s="12">
        <v>12.06</v>
      </c>
      <c r="C710" s="26">
        <v>44844.0</v>
      </c>
      <c r="D710" s="10">
        <v>1.0</v>
      </c>
    </row>
    <row r="711">
      <c r="A711" s="5" t="s">
        <v>10383</v>
      </c>
      <c r="B711" s="12">
        <v>12.99</v>
      </c>
      <c r="C711" s="26">
        <v>44774.0</v>
      </c>
      <c r="D711" s="10">
        <v>1.0</v>
      </c>
    </row>
    <row r="712">
      <c r="A712" s="10" t="s">
        <v>3971</v>
      </c>
      <c r="B712" s="12">
        <v>13.0</v>
      </c>
      <c r="C712" s="26">
        <v>44861.0</v>
      </c>
      <c r="D712" s="10">
        <v>1.0</v>
      </c>
    </row>
    <row r="713">
      <c r="A713" s="10" t="s">
        <v>10417</v>
      </c>
      <c r="B713" s="12">
        <v>30.0</v>
      </c>
      <c r="C713" s="26">
        <v>44853.0</v>
      </c>
      <c r="D713" s="10">
        <v>1.0</v>
      </c>
    </row>
    <row r="714">
      <c r="A714" s="10" t="s">
        <v>6401</v>
      </c>
      <c r="B714" s="12">
        <v>8.15</v>
      </c>
      <c r="C714" s="26">
        <v>44869.0</v>
      </c>
      <c r="D714" s="10">
        <v>1.0</v>
      </c>
    </row>
    <row r="715">
      <c r="A715" s="10" t="s">
        <v>6519</v>
      </c>
      <c r="B715" s="12">
        <v>33.77</v>
      </c>
      <c r="C715" s="26">
        <v>44869.0</v>
      </c>
      <c r="D715" s="10">
        <v>1.0</v>
      </c>
    </row>
    <row r="716">
      <c r="A716" s="10" t="s">
        <v>555</v>
      </c>
      <c r="B716" s="12">
        <v>167.1</v>
      </c>
      <c r="C716" s="26">
        <v>44885.0</v>
      </c>
      <c r="D716" s="10">
        <v>1.0</v>
      </c>
    </row>
    <row r="717">
      <c r="A717" s="10"/>
      <c r="B717" s="27"/>
      <c r="C717" s="22"/>
      <c r="D717" s="22"/>
    </row>
    <row r="718">
      <c r="A718" s="22"/>
      <c r="B718" s="27"/>
      <c r="C718" s="22"/>
      <c r="D718" s="22"/>
    </row>
    <row r="719">
      <c r="A719" s="22"/>
      <c r="B719" s="27"/>
      <c r="C719" s="22"/>
      <c r="D719" s="22"/>
    </row>
    <row r="720">
      <c r="A720" s="22"/>
      <c r="B720" s="27"/>
      <c r="C720" s="22"/>
      <c r="D720" s="22"/>
    </row>
    <row r="721">
      <c r="A721" s="22"/>
      <c r="B721" s="27"/>
      <c r="C721" s="22"/>
      <c r="D721" s="22"/>
    </row>
    <row r="722">
      <c r="A722" s="22"/>
      <c r="B722" s="27"/>
      <c r="C722" s="22"/>
      <c r="D722" s="22"/>
    </row>
    <row r="723">
      <c r="A723" s="22"/>
      <c r="B723" s="27"/>
      <c r="C723" s="22"/>
      <c r="D723" s="22"/>
    </row>
    <row r="724">
      <c r="A724" s="22"/>
      <c r="B724" s="27"/>
      <c r="C724" s="22"/>
      <c r="D724" s="22"/>
    </row>
    <row r="725">
      <c r="A725" s="22"/>
      <c r="B725" s="27"/>
      <c r="C725" s="22"/>
      <c r="D725" s="22"/>
    </row>
    <row r="726">
      <c r="A726" s="22"/>
      <c r="B726" s="27"/>
      <c r="C726" s="22"/>
      <c r="D726" s="22"/>
    </row>
    <row r="727">
      <c r="A727" s="22"/>
      <c r="B727" s="27"/>
      <c r="C727" s="22"/>
      <c r="D727" s="22"/>
    </row>
    <row r="728">
      <c r="A728" s="22"/>
      <c r="B728" s="27"/>
      <c r="C728" s="22"/>
      <c r="D728" s="22"/>
    </row>
    <row r="729">
      <c r="A729" s="22"/>
      <c r="B729" s="27"/>
      <c r="C729" s="22"/>
      <c r="D729" s="22"/>
    </row>
    <row r="730">
      <c r="A730" s="22"/>
      <c r="B730" s="27"/>
      <c r="C730" s="22"/>
      <c r="D730" s="22"/>
    </row>
    <row r="731">
      <c r="A731" s="22"/>
      <c r="B731" s="27"/>
      <c r="C731" s="22"/>
      <c r="D731" s="22"/>
    </row>
    <row r="732">
      <c r="A732" s="22"/>
      <c r="B732" s="27"/>
      <c r="C732" s="22"/>
      <c r="D732" s="22"/>
    </row>
    <row r="733">
      <c r="A733" s="22"/>
      <c r="B733" s="27"/>
      <c r="C733" s="22"/>
      <c r="D733" s="22"/>
    </row>
    <row r="734">
      <c r="A734" s="22"/>
      <c r="B734" s="27"/>
      <c r="C734" s="22"/>
      <c r="D734" s="22"/>
    </row>
    <row r="735">
      <c r="A735" s="22"/>
      <c r="B735" s="27"/>
      <c r="C735" s="22"/>
      <c r="D735" s="22"/>
    </row>
    <row r="736">
      <c r="A736" s="22"/>
      <c r="B736" s="27"/>
      <c r="C736" s="22"/>
      <c r="D736" s="22"/>
    </row>
    <row r="737">
      <c r="A737" s="22"/>
      <c r="B737" s="27"/>
      <c r="C737" s="22"/>
      <c r="D737" s="22"/>
    </row>
    <row r="738">
      <c r="A738" s="22"/>
      <c r="B738" s="27"/>
      <c r="C738" s="22"/>
      <c r="D738" s="22"/>
    </row>
    <row r="739">
      <c r="A739" s="22"/>
      <c r="B739" s="27"/>
      <c r="C739" s="22"/>
      <c r="D739" s="22"/>
    </row>
    <row r="740">
      <c r="A740" s="22"/>
      <c r="B740" s="27"/>
      <c r="C740" s="22"/>
      <c r="D740" s="22"/>
    </row>
    <row r="741">
      <c r="A741" s="22"/>
      <c r="B741" s="27"/>
      <c r="C741" s="22"/>
      <c r="D741" s="22"/>
    </row>
    <row r="742">
      <c r="A742" s="22"/>
      <c r="B742" s="27"/>
      <c r="C742" s="22"/>
      <c r="D742" s="22"/>
    </row>
    <row r="743">
      <c r="A743" s="22"/>
      <c r="B743" s="27"/>
      <c r="C743" s="22"/>
      <c r="D743" s="22"/>
    </row>
    <row r="744">
      <c r="A744" s="22"/>
      <c r="B744" s="27"/>
      <c r="C744" s="22"/>
      <c r="D744" s="22"/>
    </row>
    <row r="745">
      <c r="A745" s="22"/>
      <c r="B745" s="27"/>
      <c r="C745" s="22"/>
      <c r="D745" s="22"/>
    </row>
    <row r="746">
      <c r="A746" s="22"/>
      <c r="B746" s="27"/>
      <c r="C746" s="22"/>
      <c r="D746" s="22"/>
    </row>
    <row r="747">
      <c r="A747" s="22"/>
      <c r="B747" s="27"/>
      <c r="C747" s="22"/>
      <c r="D747" s="22"/>
    </row>
    <row r="748">
      <c r="A748" s="22"/>
      <c r="B748" s="27"/>
      <c r="C748" s="22"/>
      <c r="D748" s="22"/>
    </row>
    <row r="749">
      <c r="A749" s="22"/>
      <c r="B749" s="27"/>
      <c r="C749" s="22"/>
      <c r="D749" s="22"/>
    </row>
    <row r="750">
      <c r="A750" s="22"/>
      <c r="B750" s="27"/>
      <c r="C750" s="22"/>
      <c r="D750" s="22"/>
    </row>
    <row r="751">
      <c r="A751" s="22"/>
      <c r="B751" s="27"/>
      <c r="C751" s="22"/>
      <c r="D751" s="22"/>
    </row>
    <row r="752">
      <c r="A752" s="22"/>
      <c r="B752" s="27"/>
      <c r="C752" s="22"/>
      <c r="D752" s="22"/>
    </row>
    <row r="753">
      <c r="A753" s="22"/>
      <c r="B753" s="27"/>
      <c r="C753" s="22"/>
      <c r="D753" s="22"/>
    </row>
    <row r="754">
      <c r="A754" s="22"/>
      <c r="B754" s="27"/>
      <c r="C754" s="22"/>
      <c r="D754" s="22"/>
    </row>
    <row r="755">
      <c r="A755" s="22"/>
      <c r="B755" s="27"/>
      <c r="C755" s="22"/>
      <c r="D755" s="22"/>
    </row>
    <row r="756">
      <c r="A756" s="22"/>
      <c r="B756" s="27"/>
      <c r="C756" s="22"/>
      <c r="D756" s="22"/>
    </row>
    <row r="757">
      <c r="A757" s="22"/>
      <c r="B757" s="27"/>
      <c r="C757" s="22"/>
      <c r="D757" s="22"/>
    </row>
    <row r="758">
      <c r="A758" s="22"/>
      <c r="B758" s="27"/>
      <c r="C758" s="22"/>
      <c r="D758" s="22"/>
    </row>
    <row r="759">
      <c r="A759" s="22"/>
      <c r="B759" s="27"/>
      <c r="C759" s="22"/>
      <c r="D759" s="22"/>
    </row>
    <row r="760">
      <c r="A760" s="22"/>
      <c r="B760" s="27"/>
      <c r="C760" s="22"/>
      <c r="D760" s="22"/>
    </row>
    <row r="761">
      <c r="A761" s="22"/>
      <c r="B761" s="27"/>
      <c r="C761" s="22"/>
      <c r="D761" s="22"/>
    </row>
    <row r="762">
      <c r="A762" s="22"/>
      <c r="B762" s="27"/>
      <c r="C762" s="22"/>
      <c r="D762" s="22"/>
    </row>
    <row r="763">
      <c r="A763" s="22"/>
      <c r="B763" s="27"/>
      <c r="C763" s="22"/>
      <c r="D763" s="22"/>
    </row>
    <row r="764">
      <c r="A764" s="22"/>
      <c r="B764" s="27"/>
      <c r="C764" s="22"/>
      <c r="D764" s="22"/>
    </row>
    <row r="765">
      <c r="A765" s="22"/>
      <c r="B765" s="27"/>
      <c r="C765" s="22"/>
      <c r="D765" s="22"/>
    </row>
    <row r="766">
      <c r="A766" s="22"/>
      <c r="B766" s="27"/>
      <c r="C766" s="22"/>
      <c r="D766" s="22"/>
    </row>
    <row r="767">
      <c r="A767" s="22"/>
      <c r="B767" s="27"/>
      <c r="C767" s="22"/>
      <c r="D767" s="22"/>
    </row>
    <row r="768">
      <c r="A768" s="22"/>
      <c r="B768" s="27"/>
      <c r="C768" s="22"/>
      <c r="D768" s="22"/>
    </row>
    <row r="769">
      <c r="A769" s="22"/>
      <c r="B769" s="27"/>
      <c r="C769" s="22"/>
      <c r="D769" s="22"/>
    </row>
    <row r="770">
      <c r="A770" s="22"/>
      <c r="B770" s="27"/>
      <c r="C770" s="22"/>
      <c r="D770" s="22"/>
    </row>
    <row r="771">
      <c r="A771" s="22"/>
      <c r="B771" s="27"/>
      <c r="C771" s="22"/>
      <c r="D771" s="22"/>
    </row>
    <row r="772">
      <c r="A772" s="22"/>
      <c r="B772" s="27"/>
      <c r="C772" s="22"/>
      <c r="D772" s="22"/>
    </row>
    <row r="773">
      <c r="A773" s="22"/>
      <c r="B773" s="27"/>
      <c r="C773" s="22"/>
      <c r="D773" s="22"/>
    </row>
    <row r="774">
      <c r="A774" s="22"/>
      <c r="B774" s="27"/>
      <c r="C774" s="22"/>
      <c r="D774" s="22"/>
    </row>
    <row r="775">
      <c r="A775" s="22"/>
      <c r="B775" s="27"/>
      <c r="C775" s="22"/>
      <c r="D775" s="22"/>
    </row>
    <row r="776">
      <c r="A776" s="22"/>
      <c r="B776" s="27"/>
      <c r="C776" s="22"/>
      <c r="D776" s="22"/>
    </row>
    <row r="777">
      <c r="A777" s="22"/>
      <c r="B777" s="27"/>
      <c r="C777" s="22"/>
      <c r="D777" s="22"/>
    </row>
    <row r="778">
      <c r="A778" s="22"/>
      <c r="B778" s="27"/>
      <c r="C778" s="22"/>
      <c r="D778" s="22"/>
    </row>
    <row r="779">
      <c r="A779" s="22"/>
      <c r="B779" s="27"/>
      <c r="C779" s="22"/>
      <c r="D779" s="22"/>
    </row>
    <row r="780">
      <c r="A780" s="22"/>
      <c r="B780" s="27"/>
      <c r="C780" s="22"/>
      <c r="D780" s="22"/>
    </row>
    <row r="781">
      <c r="A781" s="22"/>
      <c r="B781" s="27"/>
      <c r="C781" s="22"/>
      <c r="D781" s="22"/>
    </row>
    <row r="782">
      <c r="A782" s="22"/>
      <c r="B782" s="27"/>
      <c r="C782" s="22"/>
      <c r="D782" s="22"/>
    </row>
    <row r="783">
      <c r="A783" s="22"/>
      <c r="B783" s="27"/>
      <c r="C783" s="22"/>
      <c r="D783" s="22"/>
    </row>
    <row r="784">
      <c r="A784" s="22"/>
      <c r="B784" s="27"/>
      <c r="C784" s="22"/>
      <c r="D784" s="22"/>
    </row>
    <row r="785">
      <c r="A785" s="22"/>
      <c r="B785" s="27"/>
      <c r="C785" s="22"/>
      <c r="D785" s="22"/>
    </row>
    <row r="786">
      <c r="A786" s="22"/>
      <c r="B786" s="27"/>
      <c r="C786" s="22"/>
      <c r="D786" s="22"/>
    </row>
    <row r="787">
      <c r="A787" s="22"/>
      <c r="B787" s="27"/>
      <c r="C787" s="22"/>
      <c r="D787" s="22"/>
    </row>
    <row r="788">
      <c r="A788" s="22"/>
      <c r="B788" s="27"/>
      <c r="C788" s="22"/>
      <c r="D788" s="22"/>
    </row>
    <row r="789">
      <c r="A789" s="22"/>
      <c r="B789" s="27"/>
      <c r="C789" s="22"/>
      <c r="D789" s="22"/>
    </row>
    <row r="790">
      <c r="A790" s="22"/>
      <c r="B790" s="27"/>
      <c r="C790" s="22"/>
      <c r="D790" s="22"/>
    </row>
    <row r="791">
      <c r="A791" s="22"/>
      <c r="B791" s="27"/>
      <c r="C791" s="22"/>
      <c r="D791" s="22"/>
    </row>
    <row r="792">
      <c r="A792" s="22"/>
      <c r="B792" s="27"/>
      <c r="C792" s="22"/>
      <c r="D792" s="22"/>
    </row>
    <row r="793">
      <c r="A793" s="22"/>
      <c r="B793" s="27"/>
      <c r="C793" s="22"/>
      <c r="D793" s="22"/>
    </row>
    <row r="794">
      <c r="A794" s="22"/>
      <c r="B794" s="27"/>
      <c r="C794" s="22"/>
      <c r="D794" s="22"/>
    </row>
    <row r="795">
      <c r="A795" s="22"/>
      <c r="B795" s="27"/>
      <c r="C795" s="22"/>
      <c r="D795" s="22"/>
    </row>
    <row r="796">
      <c r="A796" s="22"/>
      <c r="B796" s="27"/>
      <c r="C796" s="22"/>
      <c r="D796" s="22"/>
    </row>
    <row r="797">
      <c r="A797" s="22"/>
      <c r="B797" s="27"/>
      <c r="C797" s="22"/>
      <c r="D797" s="22"/>
    </row>
    <row r="798">
      <c r="A798" s="22"/>
      <c r="B798" s="27"/>
      <c r="C798" s="22"/>
      <c r="D798" s="22"/>
    </row>
    <row r="799">
      <c r="A799" s="22"/>
      <c r="B799" s="27"/>
      <c r="C799" s="22"/>
      <c r="D799" s="22"/>
    </row>
    <row r="800">
      <c r="A800" s="22"/>
      <c r="B800" s="27"/>
      <c r="C800" s="22"/>
      <c r="D800" s="22"/>
    </row>
    <row r="801">
      <c r="A801" s="22"/>
      <c r="B801" s="27"/>
      <c r="C801" s="22"/>
      <c r="D801" s="22"/>
    </row>
    <row r="802">
      <c r="A802" s="22"/>
      <c r="B802" s="27"/>
      <c r="C802" s="22"/>
      <c r="D802" s="22"/>
    </row>
    <row r="803">
      <c r="A803" s="22"/>
      <c r="B803" s="27"/>
      <c r="C803" s="22"/>
      <c r="D803" s="22"/>
    </row>
    <row r="804">
      <c r="A804" s="22"/>
      <c r="B804" s="27"/>
      <c r="C804" s="22"/>
      <c r="D804" s="22"/>
    </row>
    <row r="805">
      <c r="A805" s="22"/>
      <c r="B805" s="27"/>
      <c r="C805" s="22"/>
      <c r="D805" s="22"/>
    </row>
    <row r="806">
      <c r="A806" s="22"/>
      <c r="B806" s="27"/>
      <c r="C806" s="22"/>
      <c r="D806" s="22"/>
    </row>
    <row r="807">
      <c r="A807" s="22"/>
      <c r="B807" s="27"/>
      <c r="C807" s="22"/>
      <c r="D807" s="22"/>
    </row>
    <row r="808">
      <c r="A808" s="22"/>
      <c r="B808" s="27"/>
      <c r="C808" s="22"/>
      <c r="D808" s="22"/>
    </row>
    <row r="809">
      <c r="A809" s="22"/>
      <c r="B809" s="27"/>
      <c r="C809" s="22"/>
      <c r="D809" s="22"/>
    </row>
    <row r="810">
      <c r="A810" s="22"/>
      <c r="B810" s="27"/>
      <c r="C810" s="22"/>
      <c r="D810" s="22"/>
    </row>
    <row r="811">
      <c r="A811" s="22"/>
      <c r="B811" s="27"/>
      <c r="C811" s="22"/>
      <c r="D811" s="22"/>
    </row>
    <row r="812">
      <c r="A812" s="22"/>
      <c r="B812" s="27"/>
      <c r="C812" s="22"/>
      <c r="D812" s="22"/>
    </row>
    <row r="813">
      <c r="A813" s="22"/>
      <c r="B813" s="27"/>
      <c r="C813" s="22"/>
      <c r="D813" s="22"/>
    </row>
    <row r="814">
      <c r="A814" s="22"/>
      <c r="B814" s="27"/>
      <c r="C814" s="22"/>
      <c r="D814" s="22"/>
    </row>
    <row r="815">
      <c r="A815" s="22"/>
      <c r="B815" s="27"/>
      <c r="C815" s="22"/>
      <c r="D815" s="22"/>
    </row>
    <row r="816">
      <c r="A816" s="22"/>
      <c r="B816" s="27"/>
      <c r="C816" s="22"/>
      <c r="D816" s="22"/>
    </row>
    <row r="817">
      <c r="A817" s="22"/>
      <c r="B817" s="27"/>
      <c r="C817" s="22"/>
      <c r="D817" s="22"/>
    </row>
    <row r="818">
      <c r="A818" s="22"/>
      <c r="B818" s="27"/>
      <c r="C818" s="22"/>
      <c r="D818" s="22"/>
    </row>
    <row r="819">
      <c r="A819" s="22"/>
      <c r="B819" s="27"/>
      <c r="C819" s="22"/>
      <c r="D819" s="22"/>
    </row>
    <row r="820">
      <c r="A820" s="22"/>
      <c r="B820" s="27"/>
      <c r="C820" s="22"/>
      <c r="D820" s="22"/>
    </row>
    <row r="821">
      <c r="A821" s="22"/>
      <c r="B821" s="27"/>
      <c r="C821" s="22"/>
      <c r="D821" s="22"/>
    </row>
    <row r="822">
      <c r="A822" s="22"/>
      <c r="B822" s="27"/>
      <c r="C822" s="22"/>
      <c r="D822" s="22"/>
    </row>
    <row r="823">
      <c r="A823" s="22"/>
      <c r="B823" s="27"/>
      <c r="C823" s="22"/>
      <c r="D823" s="22"/>
    </row>
    <row r="824">
      <c r="A824" s="22"/>
      <c r="B824" s="27"/>
      <c r="C824" s="22"/>
      <c r="D824" s="22"/>
    </row>
    <row r="825">
      <c r="A825" s="22"/>
      <c r="B825" s="27"/>
      <c r="C825" s="22"/>
      <c r="D825" s="22"/>
    </row>
    <row r="826">
      <c r="A826" s="22"/>
      <c r="B826" s="27"/>
      <c r="C826" s="22"/>
      <c r="D826" s="22"/>
    </row>
    <row r="827">
      <c r="A827" s="22"/>
      <c r="B827" s="27"/>
      <c r="C827" s="22"/>
      <c r="D827" s="22"/>
    </row>
    <row r="828">
      <c r="A828" s="22"/>
      <c r="B828" s="27"/>
      <c r="C828" s="22"/>
      <c r="D828" s="22"/>
    </row>
    <row r="829">
      <c r="A829" s="22"/>
      <c r="B829" s="27"/>
      <c r="C829" s="22"/>
      <c r="D829" s="22"/>
    </row>
    <row r="830">
      <c r="A830" s="22"/>
      <c r="B830" s="27"/>
      <c r="C830" s="22"/>
      <c r="D830" s="22"/>
    </row>
    <row r="831">
      <c r="A831" s="22"/>
      <c r="B831" s="27"/>
      <c r="C831" s="22"/>
      <c r="D831" s="22"/>
    </row>
    <row r="832">
      <c r="A832" s="22"/>
      <c r="B832" s="27"/>
      <c r="C832" s="22"/>
      <c r="D832" s="22"/>
    </row>
    <row r="833">
      <c r="A833" s="22"/>
      <c r="B833" s="27"/>
      <c r="C833" s="22"/>
      <c r="D833" s="22"/>
    </row>
    <row r="834">
      <c r="A834" s="22"/>
      <c r="B834" s="27"/>
      <c r="C834" s="22"/>
      <c r="D834" s="22"/>
    </row>
    <row r="835">
      <c r="A835" s="22"/>
      <c r="B835" s="27"/>
      <c r="C835" s="22"/>
      <c r="D835" s="22"/>
    </row>
    <row r="836">
      <c r="A836" s="22"/>
      <c r="B836" s="27"/>
      <c r="C836" s="22"/>
      <c r="D836" s="22"/>
    </row>
    <row r="837">
      <c r="A837" s="22"/>
      <c r="B837" s="27"/>
      <c r="C837" s="22"/>
      <c r="D837" s="22"/>
    </row>
    <row r="838">
      <c r="A838" s="22"/>
      <c r="B838" s="27"/>
      <c r="C838" s="22"/>
      <c r="D838" s="22"/>
    </row>
    <row r="839">
      <c r="A839" s="22"/>
      <c r="B839" s="27"/>
      <c r="C839" s="22"/>
      <c r="D839" s="22"/>
    </row>
    <row r="840">
      <c r="A840" s="22"/>
      <c r="B840" s="27"/>
      <c r="C840" s="22"/>
      <c r="D840" s="22"/>
    </row>
    <row r="841">
      <c r="A841" s="22"/>
      <c r="B841" s="27"/>
      <c r="C841" s="22"/>
      <c r="D841" s="22"/>
    </row>
    <row r="842">
      <c r="A842" s="22"/>
      <c r="B842" s="27"/>
      <c r="C842" s="22"/>
      <c r="D842" s="22"/>
    </row>
    <row r="843">
      <c r="A843" s="22"/>
      <c r="B843" s="27"/>
      <c r="C843" s="22"/>
      <c r="D843" s="22"/>
    </row>
    <row r="844">
      <c r="A844" s="22"/>
      <c r="B844" s="27"/>
      <c r="C844" s="22"/>
      <c r="D844" s="22"/>
    </row>
    <row r="845">
      <c r="A845" s="22"/>
      <c r="B845" s="27"/>
      <c r="C845" s="22"/>
      <c r="D845" s="22"/>
    </row>
    <row r="846">
      <c r="A846" s="22"/>
      <c r="B846" s="27"/>
      <c r="C846" s="22"/>
      <c r="D846" s="22"/>
    </row>
    <row r="847">
      <c r="A847" s="22"/>
      <c r="B847" s="27"/>
      <c r="C847" s="22"/>
      <c r="D847" s="22"/>
    </row>
    <row r="848">
      <c r="A848" s="22"/>
      <c r="B848" s="27"/>
      <c r="C848" s="22"/>
      <c r="D848" s="22"/>
    </row>
    <row r="849">
      <c r="A849" s="22"/>
      <c r="B849" s="27"/>
      <c r="C849" s="22"/>
      <c r="D849" s="22"/>
    </row>
    <row r="850">
      <c r="A850" s="22"/>
      <c r="B850" s="27"/>
      <c r="C850" s="22"/>
      <c r="D850" s="22"/>
    </row>
    <row r="851">
      <c r="A851" s="22"/>
      <c r="B851" s="27"/>
      <c r="C851" s="22"/>
      <c r="D851" s="22"/>
    </row>
    <row r="852">
      <c r="A852" s="22"/>
      <c r="B852" s="27"/>
      <c r="C852" s="22"/>
      <c r="D852" s="22"/>
    </row>
    <row r="853">
      <c r="A853" s="22"/>
      <c r="B853" s="27"/>
      <c r="C853" s="22"/>
      <c r="D853" s="22"/>
    </row>
    <row r="854">
      <c r="A854" s="22"/>
      <c r="B854" s="27"/>
      <c r="C854" s="22"/>
      <c r="D854" s="22"/>
    </row>
    <row r="855">
      <c r="A855" s="22"/>
      <c r="B855" s="27"/>
      <c r="C855" s="22"/>
      <c r="D855" s="22"/>
    </row>
    <row r="856">
      <c r="A856" s="22"/>
      <c r="B856" s="27"/>
      <c r="C856" s="22"/>
      <c r="D856" s="22"/>
    </row>
    <row r="857">
      <c r="A857" s="22"/>
      <c r="B857" s="27"/>
      <c r="C857" s="22"/>
      <c r="D857" s="22"/>
    </row>
    <row r="858">
      <c r="A858" s="22"/>
      <c r="B858" s="27"/>
      <c r="C858" s="22"/>
      <c r="D858" s="22"/>
    </row>
    <row r="859">
      <c r="A859" s="22"/>
      <c r="B859" s="27"/>
      <c r="C859" s="22"/>
      <c r="D859" s="22"/>
    </row>
    <row r="860">
      <c r="A860" s="22"/>
      <c r="B860" s="27"/>
      <c r="C860" s="22"/>
      <c r="D860" s="22"/>
    </row>
    <row r="861">
      <c r="A861" s="22"/>
      <c r="B861" s="27"/>
      <c r="C861" s="22"/>
      <c r="D861" s="22"/>
    </row>
    <row r="862">
      <c r="A862" s="22"/>
      <c r="B862" s="27"/>
      <c r="C862" s="22"/>
      <c r="D862" s="22"/>
    </row>
    <row r="863">
      <c r="A863" s="22"/>
      <c r="B863" s="27"/>
      <c r="C863" s="22"/>
      <c r="D863" s="22"/>
    </row>
    <row r="864">
      <c r="A864" s="22"/>
      <c r="B864" s="27"/>
      <c r="C864" s="22"/>
      <c r="D864" s="22"/>
    </row>
    <row r="865">
      <c r="A865" s="22"/>
      <c r="B865" s="27"/>
      <c r="C865" s="22"/>
      <c r="D865" s="22"/>
    </row>
    <row r="866">
      <c r="A866" s="22"/>
      <c r="B866" s="27"/>
      <c r="C866" s="22"/>
      <c r="D866" s="22"/>
    </row>
    <row r="867">
      <c r="A867" s="22"/>
      <c r="B867" s="27"/>
      <c r="C867" s="22"/>
      <c r="D867" s="22"/>
    </row>
    <row r="868">
      <c r="A868" s="22"/>
      <c r="B868" s="27"/>
      <c r="C868" s="22"/>
      <c r="D868" s="22"/>
    </row>
    <row r="869">
      <c r="A869" s="22"/>
      <c r="B869" s="27"/>
      <c r="C869" s="22"/>
      <c r="D869" s="22"/>
    </row>
    <row r="870">
      <c r="A870" s="22"/>
      <c r="B870" s="27"/>
      <c r="C870" s="22"/>
      <c r="D870" s="22"/>
    </row>
    <row r="871">
      <c r="A871" s="22"/>
      <c r="B871" s="27"/>
      <c r="C871" s="22"/>
      <c r="D871" s="22"/>
    </row>
    <row r="872">
      <c r="A872" s="22"/>
      <c r="B872" s="27"/>
      <c r="C872" s="22"/>
      <c r="D872" s="22"/>
    </row>
    <row r="873">
      <c r="A873" s="22"/>
      <c r="B873" s="27"/>
      <c r="C873" s="22"/>
      <c r="D873" s="22"/>
    </row>
    <row r="874">
      <c r="A874" s="22"/>
      <c r="B874" s="27"/>
      <c r="C874" s="22"/>
      <c r="D874" s="22"/>
    </row>
    <row r="875">
      <c r="A875" s="22"/>
      <c r="B875" s="27"/>
      <c r="C875" s="22"/>
      <c r="D875" s="22"/>
    </row>
    <row r="876">
      <c r="A876" s="22"/>
      <c r="B876" s="27"/>
      <c r="C876" s="22"/>
      <c r="D876" s="22"/>
    </row>
    <row r="877">
      <c r="A877" s="22"/>
      <c r="B877" s="27"/>
      <c r="C877" s="22"/>
      <c r="D877" s="22"/>
    </row>
    <row r="878">
      <c r="A878" s="22"/>
      <c r="B878" s="27"/>
      <c r="C878" s="22"/>
      <c r="D878" s="22"/>
    </row>
    <row r="879">
      <c r="A879" s="22"/>
      <c r="B879" s="27"/>
      <c r="C879" s="22"/>
      <c r="D879" s="22"/>
    </row>
    <row r="880">
      <c r="A880" s="22"/>
      <c r="B880" s="27"/>
      <c r="C880" s="22"/>
      <c r="D880" s="22"/>
    </row>
    <row r="881">
      <c r="A881" s="22"/>
      <c r="B881" s="27"/>
      <c r="C881" s="22"/>
      <c r="D881" s="22"/>
    </row>
    <row r="882">
      <c r="A882" s="22"/>
      <c r="B882" s="27"/>
      <c r="C882" s="22"/>
      <c r="D882" s="22"/>
    </row>
    <row r="883">
      <c r="A883" s="22"/>
      <c r="B883" s="27"/>
      <c r="C883" s="22"/>
      <c r="D883" s="22"/>
    </row>
    <row r="884">
      <c r="A884" s="22"/>
      <c r="B884" s="27"/>
      <c r="C884" s="22"/>
      <c r="D884" s="22"/>
    </row>
    <row r="885">
      <c r="A885" s="22"/>
      <c r="B885" s="27"/>
      <c r="C885" s="22"/>
      <c r="D885" s="22"/>
    </row>
    <row r="886">
      <c r="A886" s="22"/>
      <c r="B886" s="27"/>
      <c r="C886" s="22"/>
      <c r="D886" s="22"/>
    </row>
    <row r="887">
      <c r="A887" s="22"/>
      <c r="B887" s="27"/>
      <c r="C887" s="22"/>
      <c r="D887" s="22"/>
    </row>
    <row r="888">
      <c r="A888" s="22"/>
      <c r="B888" s="27"/>
      <c r="C888" s="22"/>
      <c r="D888" s="22"/>
    </row>
    <row r="889">
      <c r="A889" s="22"/>
      <c r="B889" s="27"/>
      <c r="C889" s="22"/>
      <c r="D889" s="22"/>
    </row>
    <row r="890">
      <c r="A890" s="22"/>
      <c r="B890" s="27"/>
      <c r="C890" s="22"/>
      <c r="D890" s="22"/>
    </row>
    <row r="891">
      <c r="A891" s="22"/>
      <c r="B891" s="27"/>
      <c r="C891" s="22"/>
      <c r="D891" s="22"/>
    </row>
    <row r="892">
      <c r="A892" s="22"/>
      <c r="B892" s="27"/>
      <c r="C892" s="22"/>
      <c r="D892" s="22"/>
    </row>
    <row r="893">
      <c r="A893" s="22"/>
      <c r="B893" s="27"/>
      <c r="C893" s="22"/>
      <c r="D893" s="22"/>
    </row>
    <row r="894">
      <c r="A894" s="22"/>
      <c r="B894" s="27"/>
      <c r="C894" s="22"/>
      <c r="D894" s="22"/>
    </row>
    <row r="895">
      <c r="A895" s="22"/>
      <c r="B895" s="27"/>
      <c r="C895" s="22"/>
      <c r="D895" s="22"/>
    </row>
    <row r="896">
      <c r="A896" s="22"/>
      <c r="B896" s="27"/>
      <c r="C896" s="22"/>
      <c r="D896" s="22"/>
    </row>
    <row r="897">
      <c r="A897" s="22"/>
      <c r="B897" s="27"/>
      <c r="C897" s="22"/>
      <c r="D897" s="22"/>
    </row>
    <row r="898">
      <c r="A898" s="22"/>
      <c r="B898" s="27"/>
      <c r="C898" s="22"/>
      <c r="D898" s="22"/>
    </row>
    <row r="899">
      <c r="A899" s="22"/>
      <c r="B899" s="27"/>
      <c r="C899" s="22"/>
      <c r="D899" s="22"/>
    </row>
    <row r="900">
      <c r="A900" s="22"/>
      <c r="B900" s="27"/>
      <c r="C900" s="22"/>
      <c r="D900" s="22"/>
    </row>
    <row r="901">
      <c r="A901" s="22"/>
      <c r="B901" s="27"/>
      <c r="C901" s="22"/>
      <c r="D901" s="22"/>
    </row>
    <row r="902">
      <c r="A902" s="22"/>
      <c r="B902" s="27"/>
      <c r="C902" s="22"/>
      <c r="D902" s="22"/>
    </row>
    <row r="903">
      <c r="A903" s="22"/>
      <c r="B903" s="27"/>
      <c r="C903" s="22"/>
      <c r="D903" s="22"/>
    </row>
    <row r="904">
      <c r="A904" s="22"/>
      <c r="B904" s="27"/>
      <c r="C904" s="22"/>
      <c r="D904" s="22"/>
    </row>
    <row r="905">
      <c r="A905" s="22"/>
      <c r="B905" s="27"/>
      <c r="C905" s="22"/>
      <c r="D905" s="22"/>
    </row>
    <row r="906">
      <c r="A906" s="22"/>
      <c r="B906" s="27"/>
      <c r="C906" s="22"/>
      <c r="D906" s="22"/>
    </row>
    <row r="907">
      <c r="A907" s="22"/>
      <c r="B907" s="27"/>
      <c r="C907" s="22"/>
      <c r="D907" s="22"/>
    </row>
    <row r="908">
      <c r="A908" s="22"/>
      <c r="B908" s="27"/>
      <c r="C908" s="22"/>
      <c r="D908" s="22"/>
    </row>
    <row r="909">
      <c r="A909" s="22"/>
      <c r="B909" s="27"/>
      <c r="C909" s="22"/>
      <c r="D909" s="22"/>
    </row>
    <row r="910">
      <c r="A910" s="22"/>
      <c r="B910" s="27"/>
      <c r="C910" s="22"/>
      <c r="D910" s="22"/>
    </row>
    <row r="911">
      <c r="A911" s="22"/>
      <c r="B911" s="27"/>
      <c r="C911" s="22"/>
      <c r="D911" s="22"/>
    </row>
    <row r="912">
      <c r="A912" s="22"/>
      <c r="B912" s="27"/>
      <c r="C912" s="22"/>
      <c r="D912" s="22"/>
    </row>
    <row r="913">
      <c r="A913" s="22"/>
      <c r="B913" s="27"/>
      <c r="C913" s="22"/>
      <c r="D913" s="22"/>
    </row>
    <row r="914">
      <c r="A914" s="22"/>
      <c r="B914" s="27"/>
      <c r="C914" s="22"/>
      <c r="D914" s="22"/>
    </row>
    <row r="915">
      <c r="A915" s="22"/>
      <c r="B915" s="27"/>
      <c r="C915" s="22"/>
      <c r="D915" s="22"/>
    </row>
    <row r="916">
      <c r="A916" s="22"/>
      <c r="B916" s="27"/>
      <c r="C916" s="22"/>
      <c r="D916" s="22"/>
    </row>
    <row r="917">
      <c r="A917" s="22"/>
      <c r="B917" s="27"/>
      <c r="C917" s="22"/>
      <c r="D917" s="22"/>
    </row>
    <row r="918">
      <c r="A918" s="22"/>
      <c r="B918" s="27"/>
      <c r="C918" s="22"/>
      <c r="D918" s="22"/>
    </row>
    <row r="919">
      <c r="A919" s="22"/>
      <c r="B919" s="27"/>
      <c r="C919" s="22"/>
      <c r="D919" s="22"/>
    </row>
    <row r="920">
      <c r="A920" s="22"/>
      <c r="B920" s="27"/>
      <c r="C920" s="22"/>
      <c r="D920" s="22"/>
    </row>
    <row r="921">
      <c r="A921" s="22"/>
      <c r="B921" s="27"/>
      <c r="C921" s="22"/>
      <c r="D921" s="22"/>
    </row>
    <row r="922">
      <c r="A922" s="22"/>
      <c r="B922" s="27"/>
      <c r="C922" s="22"/>
      <c r="D922" s="22"/>
    </row>
    <row r="923">
      <c r="A923" s="22"/>
      <c r="B923" s="27"/>
      <c r="C923" s="22"/>
      <c r="D923" s="22"/>
    </row>
    <row r="924">
      <c r="A924" s="22"/>
      <c r="B924" s="27"/>
      <c r="C924" s="22"/>
      <c r="D924" s="22"/>
    </row>
    <row r="925">
      <c r="A925" s="22"/>
      <c r="B925" s="27"/>
      <c r="C925" s="22"/>
      <c r="D925" s="22"/>
    </row>
    <row r="926">
      <c r="A926" s="22"/>
      <c r="B926" s="27"/>
      <c r="C926" s="22"/>
      <c r="D926" s="22"/>
    </row>
    <row r="927">
      <c r="A927" s="22"/>
      <c r="B927" s="27"/>
      <c r="C927" s="22"/>
      <c r="D927" s="22"/>
    </row>
    <row r="928">
      <c r="A928" s="22"/>
      <c r="B928" s="27"/>
      <c r="C928" s="22"/>
      <c r="D928" s="22"/>
    </row>
    <row r="929">
      <c r="A929" s="22"/>
      <c r="B929" s="27"/>
      <c r="C929" s="22"/>
      <c r="D929" s="22"/>
    </row>
    <row r="930">
      <c r="A930" s="22"/>
      <c r="B930" s="27"/>
      <c r="C930" s="22"/>
      <c r="D930" s="22"/>
    </row>
    <row r="931">
      <c r="A931" s="22"/>
      <c r="B931" s="27"/>
      <c r="C931" s="22"/>
      <c r="D931" s="22"/>
    </row>
    <row r="932">
      <c r="A932" s="22"/>
      <c r="B932" s="27"/>
      <c r="C932" s="22"/>
      <c r="D932" s="22"/>
    </row>
    <row r="933">
      <c r="A933" s="22"/>
      <c r="B933" s="27"/>
      <c r="C933" s="22"/>
      <c r="D933" s="22"/>
    </row>
    <row r="934">
      <c r="A934" s="22"/>
      <c r="B934" s="27"/>
      <c r="C934" s="22"/>
      <c r="D934" s="22"/>
    </row>
    <row r="935">
      <c r="A935" s="22"/>
      <c r="B935" s="27"/>
      <c r="C935" s="22"/>
      <c r="D935" s="22"/>
    </row>
    <row r="936">
      <c r="A936" s="22"/>
      <c r="B936" s="27"/>
      <c r="C936" s="22"/>
      <c r="D936" s="22"/>
    </row>
    <row r="937">
      <c r="A937" s="22"/>
      <c r="B937" s="27"/>
      <c r="C937" s="22"/>
      <c r="D937" s="22"/>
    </row>
    <row r="938">
      <c r="A938" s="22"/>
      <c r="B938" s="27"/>
      <c r="C938" s="22"/>
      <c r="D938" s="22"/>
    </row>
    <row r="939">
      <c r="A939" s="22"/>
      <c r="B939" s="27"/>
      <c r="C939" s="22"/>
      <c r="D939" s="22"/>
    </row>
    <row r="940">
      <c r="A940" s="22"/>
      <c r="B940" s="27"/>
      <c r="C940" s="22"/>
      <c r="D940" s="22"/>
    </row>
    <row r="941">
      <c r="A941" s="22"/>
      <c r="B941" s="27"/>
      <c r="C941" s="22"/>
      <c r="D941" s="22"/>
    </row>
    <row r="942">
      <c r="A942" s="22"/>
      <c r="B942" s="27"/>
      <c r="C942" s="22"/>
      <c r="D942" s="22"/>
    </row>
    <row r="943">
      <c r="A943" s="22"/>
      <c r="B943" s="27"/>
      <c r="C943" s="22"/>
      <c r="D943" s="22"/>
    </row>
    <row r="944">
      <c r="A944" s="22"/>
      <c r="B944" s="27"/>
      <c r="C944" s="22"/>
      <c r="D944" s="22"/>
    </row>
    <row r="945">
      <c r="A945" s="22"/>
      <c r="B945" s="27"/>
      <c r="C945" s="22"/>
      <c r="D945" s="22"/>
    </row>
    <row r="946">
      <c r="A946" s="22"/>
      <c r="B946" s="27"/>
      <c r="C946" s="22"/>
      <c r="D946" s="22"/>
    </row>
    <row r="947">
      <c r="A947" s="22"/>
      <c r="B947" s="27"/>
      <c r="C947" s="22"/>
      <c r="D947" s="22"/>
    </row>
    <row r="948">
      <c r="A948" s="22"/>
      <c r="B948" s="27"/>
      <c r="C948" s="22"/>
      <c r="D948" s="22"/>
    </row>
    <row r="949">
      <c r="A949" s="22"/>
      <c r="B949" s="27"/>
      <c r="C949" s="22"/>
      <c r="D949" s="22"/>
    </row>
    <row r="950">
      <c r="A950" s="22"/>
      <c r="B950" s="27"/>
      <c r="C950" s="22"/>
      <c r="D950" s="22"/>
    </row>
    <row r="951">
      <c r="A951" s="22"/>
      <c r="B951" s="27"/>
      <c r="C951" s="22"/>
      <c r="D951" s="22"/>
    </row>
    <row r="952">
      <c r="A952" s="22"/>
      <c r="B952" s="27"/>
      <c r="C952" s="22"/>
      <c r="D952" s="22"/>
    </row>
    <row r="953">
      <c r="A953" s="22"/>
      <c r="B953" s="27"/>
      <c r="C953" s="22"/>
      <c r="D953" s="22"/>
    </row>
    <row r="954">
      <c r="A954" s="22"/>
      <c r="B954" s="27"/>
      <c r="C954" s="22"/>
      <c r="D954" s="22"/>
    </row>
    <row r="955">
      <c r="A955" s="22"/>
      <c r="B955" s="27"/>
      <c r="C955" s="22"/>
      <c r="D955" s="22"/>
    </row>
    <row r="956">
      <c r="A956" s="22"/>
      <c r="B956" s="27"/>
      <c r="C956" s="22"/>
      <c r="D956" s="22"/>
    </row>
    <row r="957">
      <c r="A957" s="22"/>
      <c r="B957" s="27"/>
      <c r="C957" s="22"/>
      <c r="D957" s="22"/>
    </row>
    <row r="958">
      <c r="A958" s="22"/>
      <c r="B958" s="27"/>
      <c r="C958" s="22"/>
      <c r="D958" s="22"/>
    </row>
    <row r="959">
      <c r="A959" s="22"/>
      <c r="B959" s="27"/>
      <c r="C959" s="22"/>
      <c r="D959" s="22"/>
    </row>
    <row r="960">
      <c r="A960" s="22"/>
      <c r="B960" s="27"/>
      <c r="C960" s="22"/>
      <c r="D960" s="22"/>
    </row>
    <row r="961">
      <c r="A961" s="22"/>
      <c r="B961" s="27"/>
      <c r="C961" s="22"/>
      <c r="D961" s="22"/>
    </row>
    <row r="962">
      <c r="A962" s="22"/>
      <c r="B962" s="27"/>
      <c r="C962" s="22"/>
      <c r="D962" s="22"/>
    </row>
    <row r="963">
      <c r="A963" s="22"/>
      <c r="B963" s="27"/>
      <c r="C963" s="22"/>
      <c r="D963" s="22"/>
    </row>
    <row r="964">
      <c r="A964" s="22"/>
      <c r="B964" s="27"/>
      <c r="C964" s="22"/>
      <c r="D964" s="22"/>
    </row>
    <row r="965">
      <c r="A965" s="22"/>
      <c r="B965" s="27"/>
      <c r="C965" s="22"/>
      <c r="D965" s="22"/>
    </row>
    <row r="966">
      <c r="A966" s="22"/>
      <c r="B966" s="27"/>
      <c r="C966" s="22"/>
      <c r="D966" s="22"/>
    </row>
    <row r="967">
      <c r="A967" s="22"/>
      <c r="B967" s="27"/>
      <c r="C967" s="22"/>
      <c r="D967" s="22"/>
    </row>
    <row r="968">
      <c r="A968" s="22"/>
      <c r="B968" s="27"/>
      <c r="C968" s="22"/>
      <c r="D968" s="22"/>
    </row>
    <row r="969">
      <c r="A969" s="22"/>
      <c r="B969" s="27"/>
      <c r="C969" s="22"/>
      <c r="D969" s="22"/>
    </row>
    <row r="970">
      <c r="A970" s="22"/>
      <c r="B970" s="27"/>
      <c r="C970" s="22"/>
      <c r="D970" s="22"/>
    </row>
    <row r="971">
      <c r="A971" s="22"/>
      <c r="B971" s="27"/>
      <c r="C971" s="22"/>
      <c r="D971" s="22"/>
    </row>
    <row r="972">
      <c r="A972" s="22"/>
      <c r="B972" s="27"/>
      <c r="C972" s="22"/>
      <c r="D972" s="22"/>
    </row>
    <row r="973">
      <c r="A973" s="22"/>
      <c r="B973" s="27"/>
      <c r="C973" s="22"/>
      <c r="D973" s="22"/>
    </row>
    <row r="974">
      <c r="A974" s="22"/>
      <c r="B974" s="27"/>
      <c r="C974" s="22"/>
      <c r="D974" s="22"/>
    </row>
    <row r="975">
      <c r="A975" s="22"/>
      <c r="B975" s="27"/>
      <c r="C975" s="22"/>
      <c r="D975" s="22"/>
    </row>
    <row r="976">
      <c r="A976" s="22"/>
      <c r="B976" s="27"/>
      <c r="C976" s="22"/>
      <c r="D976" s="22"/>
    </row>
    <row r="977">
      <c r="A977" s="22"/>
      <c r="B977" s="27"/>
      <c r="C977" s="22"/>
      <c r="D977" s="22"/>
    </row>
    <row r="978">
      <c r="A978" s="22"/>
      <c r="B978" s="27"/>
      <c r="C978" s="22"/>
      <c r="D978" s="22"/>
    </row>
    <row r="979">
      <c r="A979" s="22"/>
      <c r="B979" s="27"/>
      <c r="C979" s="22"/>
      <c r="D979" s="22"/>
    </row>
    <row r="980">
      <c r="A980" s="22"/>
      <c r="B980" s="27"/>
      <c r="C980" s="22"/>
      <c r="D980" s="22"/>
    </row>
    <row r="981">
      <c r="A981" s="22"/>
      <c r="B981" s="27"/>
      <c r="C981" s="22"/>
      <c r="D981" s="22"/>
    </row>
    <row r="982">
      <c r="A982" s="22"/>
      <c r="B982" s="27"/>
      <c r="C982" s="22"/>
      <c r="D982" s="22"/>
    </row>
    <row r="983">
      <c r="A983" s="22"/>
      <c r="B983" s="27"/>
      <c r="C983" s="22"/>
      <c r="D983" s="22"/>
    </row>
    <row r="984">
      <c r="A984" s="22"/>
      <c r="B984" s="27"/>
      <c r="C984" s="22"/>
      <c r="D984" s="22"/>
    </row>
    <row r="985">
      <c r="A985" s="22"/>
      <c r="B985" s="27"/>
      <c r="C985" s="22"/>
      <c r="D985" s="22"/>
    </row>
    <row r="986">
      <c r="A986" s="22"/>
      <c r="B986" s="27"/>
      <c r="C986" s="22"/>
      <c r="D986" s="22"/>
    </row>
    <row r="987">
      <c r="A987" s="22"/>
      <c r="B987" s="27"/>
      <c r="C987" s="22"/>
      <c r="D987" s="22"/>
    </row>
    <row r="988">
      <c r="A988" s="22"/>
      <c r="B988" s="27"/>
      <c r="C988" s="22"/>
      <c r="D988" s="22"/>
    </row>
    <row r="989">
      <c r="A989" s="22"/>
      <c r="B989" s="27"/>
      <c r="C989" s="22"/>
      <c r="D989" s="22"/>
    </row>
    <row r="990">
      <c r="A990" s="22"/>
      <c r="B990" s="27"/>
      <c r="C990" s="22"/>
      <c r="D990" s="22"/>
    </row>
    <row r="991">
      <c r="A991" s="22"/>
      <c r="B991" s="27"/>
      <c r="C991" s="22"/>
      <c r="D991" s="22"/>
    </row>
    <row r="992">
      <c r="A992" s="22"/>
      <c r="B992" s="27"/>
      <c r="C992" s="22"/>
      <c r="D992" s="22"/>
    </row>
    <row r="993">
      <c r="A993" s="22"/>
      <c r="B993" s="27"/>
      <c r="C993" s="22"/>
      <c r="D993" s="22"/>
    </row>
    <row r="994">
      <c r="A994" s="22"/>
      <c r="B994" s="27"/>
      <c r="C994" s="22"/>
      <c r="D994" s="22"/>
    </row>
    <row r="995">
      <c r="A995" s="22"/>
      <c r="B995" s="27"/>
      <c r="C995" s="22"/>
      <c r="D995" s="22"/>
    </row>
    <row r="996">
      <c r="A996" s="22"/>
      <c r="B996" s="27"/>
      <c r="C996" s="22"/>
      <c r="D996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25"/>
  </cols>
  <sheetData>
    <row r="1">
      <c r="G1" s="29" t="s">
        <v>10421</v>
      </c>
      <c r="H1" s="29" t="s">
        <v>10422</v>
      </c>
      <c r="I1" s="29" t="s">
        <v>10423</v>
      </c>
    </row>
    <row r="2">
      <c r="G2" s="28">
        <f t="shared" ref="G2:G61" si="1">B2+D2+F2</f>
        <v>18</v>
      </c>
    </row>
    <row r="3">
      <c r="G3" s="28">
        <f t="shared" si="1"/>
        <v>12</v>
      </c>
    </row>
    <row r="4">
      <c r="G4" s="28">
        <f t="shared" si="1"/>
        <v>12</v>
      </c>
    </row>
    <row r="5">
      <c r="G5" s="28">
        <f t="shared" si="1"/>
        <v>11</v>
      </c>
    </row>
    <row r="6">
      <c r="G6" s="28">
        <f t="shared" si="1"/>
        <v>15</v>
      </c>
    </row>
    <row r="7">
      <c r="G7" s="28">
        <f t="shared" si="1"/>
        <v>20</v>
      </c>
    </row>
    <row r="8">
      <c r="G8" s="28">
        <f t="shared" si="1"/>
        <v>14</v>
      </c>
    </row>
    <row r="9">
      <c r="G9" s="28">
        <f t="shared" si="1"/>
        <v>9</v>
      </c>
    </row>
    <row r="10">
      <c r="G10" s="28">
        <f t="shared" si="1"/>
        <v>9</v>
      </c>
    </row>
    <row r="11">
      <c r="G11" s="28">
        <f t="shared" si="1"/>
        <v>10</v>
      </c>
    </row>
    <row r="12">
      <c r="G12" s="28">
        <f t="shared" si="1"/>
        <v>13</v>
      </c>
    </row>
    <row r="13">
      <c r="G13" s="28">
        <f t="shared" si="1"/>
        <v>10</v>
      </c>
    </row>
    <row r="14">
      <c r="G14" s="28">
        <f t="shared" si="1"/>
        <v>9</v>
      </c>
    </row>
    <row r="15">
      <c r="G15" s="28">
        <f t="shared" si="1"/>
        <v>9</v>
      </c>
    </row>
    <row r="16">
      <c r="G16" s="28">
        <f t="shared" si="1"/>
        <v>5</v>
      </c>
    </row>
    <row r="17">
      <c r="G17" s="28">
        <f t="shared" si="1"/>
        <v>7</v>
      </c>
    </row>
    <row r="18">
      <c r="G18" s="28">
        <f t="shared" si="1"/>
        <v>5</v>
      </c>
    </row>
    <row r="19">
      <c r="G19" s="28">
        <f t="shared" si="1"/>
        <v>6</v>
      </c>
    </row>
    <row r="20">
      <c r="G20" s="28">
        <f t="shared" si="1"/>
        <v>4</v>
      </c>
    </row>
    <row r="21">
      <c r="G21" s="28">
        <f t="shared" si="1"/>
        <v>2</v>
      </c>
    </row>
    <row r="22">
      <c r="G22" s="28">
        <f t="shared" si="1"/>
        <v>3</v>
      </c>
    </row>
    <row r="23">
      <c r="G23" s="28">
        <f t="shared" si="1"/>
        <v>2</v>
      </c>
    </row>
    <row r="24">
      <c r="G24" s="28">
        <f t="shared" si="1"/>
        <v>2</v>
      </c>
    </row>
    <row r="25">
      <c r="G25" s="28">
        <f t="shared" si="1"/>
        <v>2</v>
      </c>
    </row>
    <row r="26">
      <c r="G26" s="28">
        <f t="shared" si="1"/>
        <v>2</v>
      </c>
    </row>
    <row r="27">
      <c r="G27" s="28">
        <f t="shared" si="1"/>
        <v>1</v>
      </c>
    </row>
    <row r="28">
      <c r="G28" s="28">
        <f t="shared" si="1"/>
        <v>1</v>
      </c>
    </row>
    <row r="29">
      <c r="G29" s="28">
        <f t="shared" si="1"/>
        <v>1</v>
      </c>
    </row>
    <row r="30">
      <c r="G30" s="28">
        <f t="shared" si="1"/>
        <v>1</v>
      </c>
    </row>
    <row r="31">
      <c r="G31" s="28">
        <f t="shared" si="1"/>
        <v>1</v>
      </c>
    </row>
    <row r="32">
      <c r="G32" s="28">
        <f t="shared" si="1"/>
        <v>2</v>
      </c>
    </row>
    <row r="33">
      <c r="G33" s="28">
        <f t="shared" si="1"/>
        <v>1</v>
      </c>
    </row>
    <row r="34">
      <c r="G34" s="28">
        <f t="shared" si="1"/>
        <v>0</v>
      </c>
    </row>
    <row r="35">
      <c r="G35" s="28">
        <f t="shared" si="1"/>
        <v>0</v>
      </c>
    </row>
    <row r="36">
      <c r="G36" s="28">
        <f t="shared" si="1"/>
        <v>0</v>
      </c>
    </row>
    <row r="37">
      <c r="G37" s="28">
        <f t="shared" si="1"/>
        <v>0</v>
      </c>
    </row>
    <row r="38">
      <c r="G38" s="28">
        <f t="shared" si="1"/>
        <v>0</v>
      </c>
    </row>
    <row r="39">
      <c r="G39" s="28">
        <f t="shared" si="1"/>
        <v>0</v>
      </c>
    </row>
    <row r="40">
      <c r="G40" s="28">
        <f t="shared" si="1"/>
        <v>0</v>
      </c>
    </row>
    <row r="41">
      <c r="G41" s="28">
        <f t="shared" si="1"/>
        <v>0</v>
      </c>
    </row>
    <row r="42">
      <c r="G42" s="28">
        <f t="shared" si="1"/>
        <v>0</v>
      </c>
    </row>
    <row r="43">
      <c r="G43" s="28">
        <f t="shared" si="1"/>
        <v>1</v>
      </c>
    </row>
    <row r="44">
      <c r="G44" s="28">
        <f t="shared" si="1"/>
        <v>0</v>
      </c>
    </row>
    <row r="45">
      <c r="G45" s="28">
        <f t="shared" si="1"/>
        <v>0</v>
      </c>
    </row>
    <row r="46">
      <c r="G46" s="28">
        <f t="shared" si="1"/>
        <v>0</v>
      </c>
    </row>
    <row r="47">
      <c r="G47" s="28">
        <f t="shared" si="1"/>
        <v>10</v>
      </c>
    </row>
    <row r="48">
      <c r="G48" s="28">
        <f t="shared" si="1"/>
        <v>0</v>
      </c>
    </row>
    <row r="49">
      <c r="G49" s="28">
        <f t="shared" si="1"/>
        <v>6</v>
      </c>
      <c r="H49" s="29">
        <v>0.0</v>
      </c>
      <c r="I49" s="29">
        <v>6.0</v>
      </c>
      <c r="J49" s="29" t="s">
        <v>10424</v>
      </c>
    </row>
    <row r="50">
      <c r="G50" s="28">
        <f t="shared" si="1"/>
        <v>2</v>
      </c>
    </row>
    <row r="51">
      <c r="G51" s="28">
        <f t="shared" si="1"/>
        <v>4</v>
      </c>
    </row>
    <row r="52">
      <c r="G52" s="28">
        <f t="shared" si="1"/>
        <v>5</v>
      </c>
      <c r="H52" s="29">
        <v>0.0</v>
      </c>
      <c r="I52" s="29">
        <v>6.0</v>
      </c>
      <c r="J52" s="29" t="s">
        <v>10424</v>
      </c>
    </row>
    <row r="53">
      <c r="G53" s="28">
        <f t="shared" si="1"/>
        <v>6</v>
      </c>
      <c r="H53" s="29">
        <v>4.0</v>
      </c>
      <c r="I53" s="29">
        <v>2.0</v>
      </c>
      <c r="J53" s="29" t="s">
        <v>10425</v>
      </c>
    </row>
    <row r="54">
      <c r="G54" s="28">
        <f t="shared" si="1"/>
        <v>16</v>
      </c>
      <c r="J54" s="29" t="s">
        <v>10426</v>
      </c>
    </row>
    <row r="55">
      <c r="G55" s="28">
        <f t="shared" si="1"/>
        <v>3</v>
      </c>
      <c r="H55" s="29">
        <v>2.0</v>
      </c>
      <c r="I55" s="29">
        <v>1.0</v>
      </c>
      <c r="J55" s="29" t="s">
        <v>10427</v>
      </c>
    </row>
    <row r="56">
      <c r="G56" s="28">
        <f t="shared" si="1"/>
        <v>2</v>
      </c>
    </row>
    <row r="57">
      <c r="G57" s="28">
        <f t="shared" si="1"/>
        <v>2</v>
      </c>
    </row>
    <row r="58">
      <c r="G58" s="28">
        <f t="shared" si="1"/>
        <v>16</v>
      </c>
    </row>
    <row r="59">
      <c r="G59" s="28">
        <f t="shared" si="1"/>
        <v>8</v>
      </c>
    </row>
    <row r="60">
      <c r="G60" s="28">
        <f t="shared" si="1"/>
        <v>5</v>
      </c>
    </row>
    <row r="61">
      <c r="G61" s="28">
        <f t="shared" si="1"/>
        <v>2</v>
      </c>
    </row>
    <row r="62">
      <c r="G62" s="28">
        <f t="shared" ref="G62:G72" si="2">B62+F62</f>
        <v>2</v>
      </c>
    </row>
    <row r="63">
      <c r="G63" s="28">
        <f t="shared" si="2"/>
        <v>3</v>
      </c>
    </row>
    <row r="64">
      <c r="G64" s="28">
        <f t="shared" si="2"/>
        <v>7</v>
      </c>
    </row>
    <row r="65">
      <c r="G65" s="28">
        <f t="shared" si="2"/>
        <v>2</v>
      </c>
    </row>
    <row r="66">
      <c r="G66" s="28">
        <f t="shared" si="2"/>
        <v>2</v>
      </c>
    </row>
    <row r="67">
      <c r="G67" s="28">
        <f t="shared" si="2"/>
        <v>3</v>
      </c>
    </row>
    <row r="68">
      <c r="G68" s="28">
        <f t="shared" si="2"/>
        <v>3</v>
      </c>
    </row>
    <row r="69">
      <c r="G69" s="28">
        <f t="shared" si="2"/>
        <v>4</v>
      </c>
    </row>
    <row r="70">
      <c r="G70" s="28">
        <f t="shared" si="2"/>
        <v>4</v>
      </c>
    </row>
    <row r="71">
      <c r="G71" s="28">
        <f t="shared" si="2"/>
        <v>4</v>
      </c>
    </row>
    <row r="72">
      <c r="G72" s="28">
        <f t="shared" si="2"/>
        <v>6</v>
      </c>
    </row>
    <row r="73">
      <c r="G73" s="28">
        <f>SUM(G2:G72)</f>
        <v>347</v>
      </c>
    </row>
  </sheetData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0"/>
    <col customWidth="1" min="2" max="2" width="9.5"/>
    <col customWidth="1" min="3" max="3" width="6.13"/>
    <col customWidth="1" min="4" max="4" width="5.25"/>
    <col customWidth="1" min="5" max="5" width="7.13"/>
    <col customWidth="1" min="6" max="6" width="7.75"/>
    <col customWidth="1" min="7" max="7" width="11.88"/>
    <col customWidth="1" min="8" max="8" width="16.63"/>
  </cols>
  <sheetData>
    <row r="1">
      <c r="G1" s="29" t="s">
        <v>10434</v>
      </c>
      <c r="H1" s="30" t="s">
        <v>10435</v>
      </c>
      <c r="I1" s="29" t="s">
        <v>10436</v>
      </c>
      <c r="J1" s="29" t="s">
        <v>10437</v>
      </c>
    </row>
    <row r="2">
      <c r="G2" s="28">
        <f t="shared" ref="G2:G65" si="1">D2-C2</f>
        <v>2</v>
      </c>
      <c r="H2" s="21">
        <f t="shared" ref="H2:H66" si="2">IF(G2=0,0,B2/G2)</f>
        <v>74.5</v>
      </c>
      <c r="I2" s="28">
        <f t="shared" ref="I2:I65" si="3">CEILING((D2-1)/9,1)</f>
        <v>1</v>
      </c>
    </row>
    <row r="3">
      <c r="G3" s="28">
        <f t="shared" si="1"/>
        <v>5</v>
      </c>
      <c r="H3" s="21">
        <f t="shared" si="2"/>
        <v>699.2</v>
      </c>
      <c r="I3" s="28">
        <f t="shared" si="3"/>
        <v>1</v>
      </c>
    </row>
    <row r="4">
      <c r="G4" s="28">
        <f t="shared" si="1"/>
        <v>16</v>
      </c>
      <c r="H4" s="21">
        <f t="shared" si="2"/>
        <v>1271.791875</v>
      </c>
      <c r="I4" s="28">
        <f t="shared" si="3"/>
        <v>2</v>
      </c>
    </row>
    <row r="5">
      <c r="G5" s="28">
        <f t="shared" si="1"/>
        <v>0</v>
      </c>
      <c r="H5" s="21">
        <f t="shared" si="2"/>
        <v>0</v>
      </c>
      <c r="I5" s="28">
        <f t="shared" si="3"/>
        <v>2</v>
      </c>
    </row>
    <row r="6">
      <c r="G6" s="28">
        <f t="shared" si="1"/>
        <v>6</v>
      </c>
      <c r="H6" s="21">
        <f t="shared" si="2"/>
        <v>1148.498333</v>
      </c>
      <c r="I6" s="28">
        <f t="shared" si="3"/>
        <v>3</v>
      </c>
    </row>
    <row r="7">
      <c r="G7" s="28">
        <f t="shared" si="1"/>
        <v>1</v>
      </c>
      <c r="H7" s="21">
        <f t="shared" si="2"/>
        <v>467</v>
      </c>
      <c r="I7" s="28">
        <f t="shared" si="3"/>
        <v>3</v>
      </c>
    </row>
    <row r="8">
      <c r="G8" s="28">
        <f t="shared" si="1"/>
        <v>1</v>
      </c>
      <c r="H8" s="21">
        <f t="shared" si="2"/>
        <v>886</v>
      </c>
      <c r="I8" s="28">
        <f t="shared" si="3"/>
        <v>2</v>
      </c>
    </row>
    <row r="9">
      <c r="G9" s="28">
        <f t="shared" si="1"/>
        <v>3</v>
      </c>
      <c r="H9" s="21">
        <f t="shared" si="2"/>
        <v>777.5</v>
      </c>
      <c r="I9" s="28">
        <f t="shared" si="3"/>
        <v>3</v>
      </c>
      <c r="J9" s="29">
        <v>1.0</v>
      </c>
    </row>
    <row r="10">
      <c r="G10" s="28">
        <f t="shared" si="1"/>
        <v>3</v>
      </c>
      <c r="H10" s="21">
        <f t="shared" si="2"/>
        <v>277.5</v>
      </c>
      <c r="I10" s="28">
        <f t="shared" si="3"/>
        <v>1</v>
      </c>
      <c r="J10" s="29">
        <v>1.0</v>
      </c>
    </row>
    <row r="11">
      <c r="G11" s="28">
        <f t="shared" si="1"/>
        <v>3</v>
      </c>
      <c r="H11" s="21">
        <f t="shared" si="2"/>
        <v>644.65</v>
      </c>
      <c r="I11" s="28">
        <f t="shared" si="3"/>
        <v>2</v>
      </c>
    </row>
    <row r="12">
      <c r="G12" s="28">
        <f t="shared" si="1"/>
        <v>5</v>
      </c>
      <c r="H12" s="21">
        <f t="shared" si="2"/>
        <v>140.024</v>
      </c>
      <c r="I12" s="28">
        <f t="shared" si="3"/>
        <v>2</v>
      </c>
    </row>
    <row r="13">
      <c r="G13" s="28">
        <f t="shared" si="1"/>
        <v>1</v>
      </c>
      <c r="H13" s="21">
        <f t="shared" si="2"/>
        <v>400</v>
      </c>
      <c r="I13" s="28">
        <f t="shared" si="3"/>
        <v>3</v>
      </c>
      <c r="J13" s="29">
        <v>1.0</v>
      </c>
    </row>
    <row r="14">
      <c r="G14" s="28">
        <f t="shared" si="1"/>
        <v>1</v>
      </c>
      <c r="H14" s="21">
        <f t="shared" si="2"/>
        <v>250</v>
      </c>
      <c r="I14" s="28">
        <f t="shared" si="3"/>
        <v>2</v>
      </c>
      <c r="J14" s="29">
        <v>1.0</v>
      </c>
    </row>
    <row r="15">
      <c r="G15" s="28">
        <f t="shared" si="1"/>
        <v>2</v>
      </c>
      <c r="H15" s="21">
        <f t="shared" si="2"/>
        <v>240</v>
      </c>
      <c r="I15" s="28">
        <f t="shared" si="3"/>
        <v>2</v>
      </c>
    </row>
    <row r="16">
      <c r="G16" s="28">
        <f t="shared" si="1"/>
        <v>0</v>
      </c>
      <c r="H16" s="21">
        <f t="shared" si="2"/>
        <v>0</v>
      </c>
      <c r="I16" s="28">
        <f t="shared" si="3"/>
        <v>1</v>
      </c>
      <c r="J16" s="29">
        <v>1.0</v>
      </c>
    </row>
    <row r="17">
      <c r="G17" s="28">
        <f t="shared" si="1"/>
        <v>0</v>
      </c>
      <c r="H17" s="21">
        <f t="shared" si="2"/>
        <v>0</v>
      </c>
      <c r="I17" s="28">
        <f t="shared" si="3"/>
        <v>3</v>
      </c>
      <c r="J17" s="29">
        <v>1.0</v>
      </c>
    </row>
    <row r="18">
      <c r="G18" s="28">
        <f t="shared" si="1"/>
        <v>0</v>
      </c>
      <c r="H18" s="21">
        <f t="shared" si="2"/>
        <v>0</v>
      </c>
      <c r="I18" s="28">
        <f t="shared" si="3"/>
        <v>3</v>
      </c>
      <c r="J18" s="29">
        <v>1.0</v>
      </c>
    </row>
    <row r="19">
      <c r="G19" s="28">
        <f t="shared" si="1"/>
        <v>1</v>
      </c>
      <c r="H19" s="21">
        <f t="shared" si="2"/>
        <v>45</v>
      </c>
      <c r="I19" s="28">
        <f t="shared" si="3"/>
        <v>2</v>
      </c>
      <c r="J19" s="29">
        <v>1.0</v>
      </c>
    </row>
    <row r="20">
      <c r="G20" s="28">
        <f t="shared" si="1"/>
        <v>1</v>
      </c>
      <c r="H20" s="21">
        <f t="shared" si="2"/>
        <v>40</v>
      </c>
      <c r="I20" s="28">
        <f t="shared" si="3"/>
        <v>3</v>
      </c>
      <c r="J20" s="29">
        <v>1.0</v>
      </c>
    </row>
    <row r="21">
      <c r="G21" s="28">
        <f t="shared" si="1"/>
        <v>0</v>
      </c>
      <c r="H21" s="21">
        <f t="shared" si="2"/>
        <v>0</v>
      </c>
      <c r="I21" s="28">
        <f t="shared" si="3"/>
        <v>3</v>
      </c>
      <c r="J21" s="29">
        <v>1.0</v>
      </c>
    </row>
    <row r="22">
      <c r="G22" s="28">
        <f t="shared" si="1"/>
        <v>0</v>
      </c>
      <c r="H22" s="21">
        <f t="shared" si="2"/>
        <v>0</v>
      </c>
      <c r="I22" s="28">
        <f t="shared" si="3"/>
        <v>3</v>
      </c>
      <c r="J22" s="29">
        <v>1.0</v>
      </c>
    </row>
    <row r="23">
      <c r="G23" s="28">
        <f t="shared" si="1"/>
        <v>0</v>
      </c>
      <c r="H23" s="21">
        <f t="shared" si="2"/>
        <v>0</v>
      </c>
      <c r="I23" s="28">
        <f t="shared" si="3"/>
        <v>2</v>
      </c>
      <c r="J23" s="29">
        <v>1.0</v>
      </c>
    </row>
    <row r="24">
      <c r="G24" s="28">
        <f t="shared" si="1"/>
        <v>1</v>
      </c>
      <c r="H24" s="21">
        <f t="shared" si="2"/>
        <v>249.99</v>
      </c>
      <c r="I24" s="28">
        <f t="shared" si="3"/>
        <v>3</v>
      </c>
      <c r="J24" s="29">
        <v>1.0</v>
      </c>
    </row>
    <row r="25">
      <c r="G25" s="28">
        <f t="shared" si="1"/>
        <v>1</v>
      </c>
      <c r="H25" s="21">
        <f t="shared" si="2"/>
        <v>600</v>
      </c>
      <c r="I25" s="28">
        <f t="shared" si="3"/>
        <v>3</v>
      </c>
      <c r="J25" s="29">
        <v>1.0</v>
      </c>
    </row>
    <row r="26">
      <c r="G26" s="28">
        <f t="shared" si="1"/>
        <v>0</v>
      </c>
      <c r="H26" s="21">
        <f t="shared" si="2"/>
        <v>0</v>
      </c>
      <c r="I26" s="28">
        <f t="shared" si="3"/>
        <v>2</v>
      </c>
      <c r="J26" s="29">
        <v>1.0</v>
      </c>
    </row>
    <row r="27">
      <c r="G27" s="28">
        <f t="shared" si="1"/>
        <v>3</v>
      </c>
      <c r="H27" s="21">
        <f t="shared" si="2"/>
        <v>209.1666667</v>
      </c>
      <c r="I27" s="28">
        <f t="shared" si="3"/>
        <v>3</v>
      </c>
      <c r="J27" s="29">
        <v>1.0</v>
      </c>
    </row>
    <row r="28">
      <c r="G28" s="28">
        <f t="shared" si="1"/>
        <v>1</v>
      </c>
      <c r="H28" s="21">
        <f t="shared" si="2"/>
        <v>63.49</v>
      </c>
      <c r="I28" s="28">
        <f t="shared" si="3"/>
        <v>2</v>
      </c>
      <c r="J28" s="29">
        <v>1.0</v>
      </c>
    </row>
    <row r="29">
      <c r="G29" s="28">
        <f t="shared" si="1"/>
        <v>0</v>
      </c>
      <c r="H29" s="21">
        <f t="shared" si="2"/>
        <v>0</v>
      </c>
      <c r="I29" s="28">
        <f t="shared" si="3"/>
        <v>2</v>
      </c>
      <c r="J29" s="29">
        <v>1.0</v>
      </c>
    </row>
    <row r="30">
      <c r="G30" s="28">
        <f t="shared" si="1"/>
        <v>0</v>
      </c>
      <c r="H30" s="21">
        <f t="shared" si="2"/>
        <v>0</v>
      </c>
      <c r="I30" s="28">
        <f t="shared" si="3"/>
        <v>3</v>
      </c>
      <c r="J30" s="29">
        <v>1.0</v>
      </c>
    </row>
    <row r="31">
      <c r="G31" s="28">
        <f t="shared" si="1"/>
        <v>0</v>
      </c>
      <c r="H31" s="21">
        <f t="shared" si="2"/>
        <v>0</v>
      </c>
      <c r="I31" s="28">
        <f t="shared" si="3"/>
        <v>3</v>
      </c>
      <c r="J31" s="29">
        <v>1.0</v>
      </c>
    </row>
    <row r="32">
      <c r="G32" s="28">
        <f t="shared" si="1"/>
        <v>0</v>
      </c>
      <c r="H32" s="21">
        <f t="shared" si="2"/>
        <v>0</v>
      </c>
      <c r="I32" s="28">
        <f t="shared" si="3"/>
        <v>3</v>
      </c>
      <c r="J32" s="29">
        <v>1.0</v>
      </c>
    </row>
    <row r="33">
      <c r="G33" s="28">
        <f t="shared" si="1"/>
        <v>0</v>
      </c>
      <c r="H33" s="21">
        <f t="shared" si="2"/>
        <v>0</v>
      </c>
      <c r="I33" s="28">
        <f t="shared" si="3"/>
        <v>3</v>
      </c>
      <c r="J33" s="29">
        <v>1.0</v>
      </c>
    </row>
    <row r="34">
      <c r="G34" s="28">
        <f t="shared" si="1"/>
        <v>0</v>
      </c>
      <c r="H34" s="21">
        <f t="shared" si="2"/>
        <v>0</v>
      </c>
      <c r="I34" s="28">
        <f t="shared" si="3"/>
        <v>3</v>
      </c>
      <c r="J34" s="29">
        <v>1.0</v>
      </c>
    </row>
    <row r="35">
      <c r="G35" s="28">
        <f t="shared" si="1"/>
        <v>0</v>
      </c>
      <c r="H35" s="21">
        <f t="shared" si="2"/>
        <v>0</v>
      </c>
      <c r="I35" s="28">
        <f t="shared" si="3"/>
        <v>3</v>
      </c>
      <c r="J35" s="29">
        <v>1.0</v>
      </c>
    </row>
    <row r="36">
      <c r="G36" s="28">
        <f t="shared" si="1"/>
        <v>0</v>
      </c>
      <c r="H36" s="21">
        <f t="shared" si="2"/>
        <v>0</v>
      </c>
      <c r="I36" s="28">
        <f t="shared" si="3"/>
        <v>2</v>
      </c>
      <c r="J36" s="29">
        <v>1.0</v>
      </c>
    </row>
    <row r="37">
      <c r="G37" s="28">
        <f t="shared" si="1"/>
        <v>0</v>
      </c>
      <c r="H37" s="21">
        <f t="shared" si="2"/>
        <v>0</v>
      </c>
      <c r="I37" s="28">
        <f t="shared" si="3"/>
        <v>3</v>
      </c>
      <c r="J37" s="29">
        <v>1.0</v>
      </c>
    </row>
    <row r="38">
      <c r="G38" s="28">
        <f t="shared" si="1"/>
        <v>1</v>
      </c>
      <c r="H38" s="21">
        <f t="shared" si="2"/>
        <v>177</v>
      </c>
      <c r="I38" s="28">
        <f t="shared" si="3"/>
        <v>3</v>
      </c>
      <c r="J38" s="29">
        <v>1.0</v>
      </c>
    </row>
    <row r="39">
      <c r="G39" s="28">
        <f t="shared" si="1"/>
        <v>0</v>
      </c>
      <c r="H39" s="21">
        <f t="shared" si="2"/>
        <v>0</v>
      </c>
      <c r="I39" s="28">
        <f t="shared" si="3"/>
        <v>3</v>
      </c>
      <c r="J39" s="29">
        <v>1.0</v>
      </c>
    </row>
    <row r="40">
      <c r="G40" s="28">
        <f t="shared" si="1"/>
        <v>1</v>
      </c>
      <c r="H40" s="21">
        <f t="shared" si="2"/>
        <v>1.13</v>
      </c>
      <c r="I40" s="28">
        <f t="shared" si="3"/>
        <v>2</v>
      </c>
      <c r="J40" s="29">
        <v>1.0</v>
      </c>
    </row>
    <row r="41">
      <c r="G41" s="28">
        <f t="shared" si="1"/>
        <v>0</v>
      </c>
      <c r="H41" s="21">
        <f t="shared" si="2"/>
        <v>0</v>
      </c>
      <c r="I41" s="28">
        <f t="shared" si="3"/>
        <v>2</v>
      </c>
      <c r="J41" s="29">
        <v>1.0</v>
      </c>
    </row>
    <row r="42">
      <c r="G42" s="28">
        <f t="shared" si="1"/>
        <v>2</v>
      </c>
      <c r="H42" s="21">
        <f t="shared" si="2"/>
        <v>0.86</v>
      </c>
      <c r="I42" s="28">
        <f t="shared" si="3"/>
        <v>3</v>
      </c>
      <c r="J42" s="29">
        <v>1.0</v>
      </c>
    </row>
    <row r="43">
      <c r="G43" s="28">
        <f t="shared" si="1"/>
        <v>0</v>
      </c>
      <c r="H43" s="21">
        <f t="shared" si="2"/>
        <v>0</v>
      </c>
      <c r="I43" s="28">
        <f t="shared" si="3"/>
        <v>3</v>
      </c>
      <c r="J43" s="29">
        <v>1.0</v>
      </c>
    </row>
    <row r="44">
      <c r="G44" s="28">
        <f t="shared" si="1"/>
        <v>1</v>
      </c>
      <c r="H44" s="21">
        <f t="shared" si="2"/>
        <v>1</v>
      </c>
      <c r="I44" s="28">
        <f t="shared" si="3"/>
        <v>3</v>
      </c>
      <c r="J44" s="29">
        <v>1.0</v>
      </c>
    </row>
    <row r="45">
      <c r="G45" s="28">
        <f t="shared" si="1"/>
        <v>1</v>
      </c>
      <c r="H45" s="21">
        <f t="shared" si="2"/>
        <v>1.5</v>
      </c>
      <c r="I45" s="28">
        <f t="shared" si="3"/>
        <v>3</v>
      </c>
      <c r="J45" s="29">
        <v>1.0</v>
      </c>
    </row>
    <row r="46">
      <c r="G46" s="28">
        <f t="shared" si="1"/>
        <v>0</v>
      </c>
      <c r="H46" s="21">
        <f t="shared" si="2"/>
        <v>0</v>
      </c>
      <c r="I46" s="28">
        <f t="shared" si="3"/>
        <v>3</v>
      </c>
      <c r="J46" s="29">
        <v>1.0</v>
      </c>
    </row>
    <row r="47">
      <c r="G47" s="28">
        <f t="shared" si="1"/>
        <v>2</v>
      </c>
      <c r="H47" s="21">
        <f t="shared" si="2"/>
        <v>0.725</v>
      </c>
      <c r="I47" s="28">
        <f t="shared" si="3"/>
        <v>3</v>
      </c>
      <c r="J47" s="29">
        <v>1.0</v>
      </c>
    </row>
    <row r="48">
      <c r="G48" s="28">
        <f t="shared" si="1"/>
        <v>1</v>
      </c>
      <c r="H48" s="21">
        <f t="shared" si="2"/>
        <v>0.4</v>
      </c>
      <c r="I48" s="28">
        <f t="shared" si="3"/>
        <v>3</v>
      </c>
      <c r="J48" s="29">
        <v>1.0</v>
      </c>
    </row>
    <row r="49">
      <c r="G49" s="28">
        <f t="shared" si="1"/>
        <v>4</v>
      </c>
      <c r="H49" s="21">
        <f t="shared" si="2"/>
        <v>0.3025</v>
      </c>
      <c r="I49" s="28">
        <f t="shared" si="3"/>
        <v>3</v>
      </c>
      <c r="J49" s="29">
        <v>1.0</v>
      </c>
    </row>
    <row r="50">
      <c r="G50" s="28">
        <f t="shared" si="1"/>
        <v>5</v>
      </c>
      <c r="H50" s="21">
        <f t="shared" si="2"/>
        <v>0.674</v>
      </c>
      <c r="I50" s="28">
        <f t="shared" si="3"/>
        <v>3</v>
      </c>
      <c r="J50" s="29">
        <v>1.0</v>
      </c>
    </row>
    <row r="51">
      <c r="G51" s="28">
        <f t="shared" si="1"/>
        <v>2</v>
      </c>
      <c r="H51" s="21">
        <f t="shared" si="2"/>
        <v>1.125</v>
      </c>
      <c r="I51" s="28">
        <f t="shared" si="3"/>
        <v>3</v>
      </c>
      <c r="J51" s="29">
        <v>1.0</v>
      </c>
    </row>
    <row r="52">
      <c r="G52" s="28">
        <f t="shared" si="1"/>
        <v>3</v>
      </c>
      <c r="H52" s="21">
        <f t="shared" si="2"/>
        <v>0.6133333333</v>
      </c>
      <c r="I52" s="28">
        <f t="shared" si="3"/>
        <v>2</v>
      </c>
      <c r="J52" s="29">
        <v>1.0</v>
      </c>
    </row>
    <row r="53">
      <c r="G53" s="28">
        <f t="shared" si="1"/>
        <v>3</v>
      </c>
      <c r="H53" s="21">
        <f t="shared" si="2"/>
        <v>0.6433333333</v>
      </c>
      <c r="I53" s="28">
        <f t="shared" si="3"/>
        <v>2</v>
      </c>
      <c r="J53" s="29">
        <v>1.0</v>
      </c>
    </row>
    <row r="54">
      <c r="G54" s="28">
        <f t="shared" si="1"/>
        <v>1</v>
      </c>
      <c r="H54" s="21">
        <f t="shared" si="2"/>
        <v>0.2</v>
      </c>
      <c r="I54" s="28">
        <f t="shared" si="3"/>
        <v>3</v>
      </c>
      <c r="J54" s="29">
        <v>1.0</v>
      </c>
    </row>
    <row r="55">
      <c r="G55" s="28">
        <f t="shared" si="1"/>
        <v>1</v>
      </c>
      <c r="H55" s="21">
        <f t="shared" si="2"/>
        <v>0.39</v>
      </c>
      <c r="I55" s="28">
        <f t="shared" si="3"/>
        <v>2</v>
      </c>
      <c r="J55" s="29">
        <v>1.0</v>
      </c>
    </row>
    <row r="56">
      <c r="G56" s="28">
        <f t="shared" si="1"/>
        <v>0</v>
      </c>
      <c r="H56" s="21">
        <f t="shared" si="2"/>
        <v>0</v>
      </c>
      <c r="I56" s="28">
        <f t="shared" si="3"/>
        <v>2</v>
      </c>
      <c r="J56" s="29">
        <v>1.0</v>
      </c>
    </row>
    <row r="57">
      <c r="G57" s="28">
        <f t="shared" si="1"/>
        <v>2</v>
      </c>
      <c r="H57" s="21">
        <f t="shared" si="2"/>
        <v>45.73</v>
      </c>
      <c r="I57" s="28">
        <f t="shared" si="3"/>
        <v>3</v>
      </c>
      <c r="J57" s="29">
        <v>1.0</v>
      </c>
    </row>
    <row r="58">
      <c r="G58" s="28">
        <f t="shared" si="1"/>
        <v>3</v>
      </c>
      <c r="H58" s="21">
        <f t="shared" si="2"/>
        <v>47.5</v>
      </c>
      <c r="I58" s="28">
        <f t="shared" si="3"/>
        <v>3</v>
      </c>
      <c r="J58" s="29">
        <v>1.0</v>
      </c>
    </row>
    <row r="59">
      <c r="G59" s="28">
        <f t="shared" si="1"/>
        <v>2</v>
      </c>
      <c r="H59" s="21">
        <f t="shared" si="2"/>
        <v>1.015</v>
      </c>
      <c r="I59" s="28">
        <f t="shared" si="3"/>
        <v>2</v>
      </c>
      <c r="J59" s="29">
        <v>1.0</v>
      </c>
    </row>
    <row r="60">
      <c r="G60" s="28">
        <f t="shared" si="1"/>
        <v>0</v>
      </c>
      <c r="H60" s="21">
        <f t="shared" si="2"/>
        <v>0</v>
      </c>
      <c r="I60" s="28">
        <f t="shared" si="3"/>
        <v>2</v>
      </c>
      <c r="J60" s="29">
        <v>1.0</v>
      </c>
    </row>
    <row r="61">
      <c r="G61" s="28">
        <f t="shared" si="1"/>
        <v>0</v>
      </c>
      <c r="H61" s="21">
        <f t="shared" si="2"/>
        <v>0</v>
      </c>
      <c r="I61" s="28">
        <f t="shared" si="3"/>
        <v>2</v>
      </c>
      <c r="J61" s="29">
        <v>1.0</v>
      </c>
    </row>
    <row r="62">
      <c r="G62" s="28">
        <f t="shared" si="1"/>
        <v>2</v>
      </c>
      <c r="H62" s="21">
        <f t="shared" si="2"/>
        <v>57.9</v>
      </c>
      <c r="I62" s="28">
        <f t="shared" si="3"/>
        <v>2</v>
      </c>
      <c r="J62" s="29">
        <v>1.0</v>
      </c>
    </row>
    <row r="63">
      <c r="G63" s="28">
        <f t="shared" si="1"/>
        <v>1</v>
      </c>
      <c r="H63" s="21">
        <f t="shared" si="2"/>
        <v>89.99</v>
      </c>
      <c r="I63" s="28">
        <f t="shared" si="3"/>
        <v>2</v>
      </c>
      <c r="J63" s="29">
        <v>1.0</v>
      </c>
    </row>
    <row r="64">
      <c r="G64" s="28">
        <f t="shared" si="1"/>
        <v>1</v>
      </c>
      <c r="H64" s="21">
        <f t="shared" si="2"/>
        <v>775</v>
      </c>
      <c r="I64" s="28">
        <f t="shared" si="3"/>
        <v>2</v>
      </c>
      <c r="J64" s="29">
        <v>1.0</v>
      </c>
    </row>
    <row r="65">
      <c r="G65" s="28">
        <f t="shared" si="1"/>
        <v>0</v>
      </c>
      <c r="H65" s="21">
        <f t="shared" si="2"/>
        <v>0</v>
      </c>
      <c r="I65" s="28">
        <f t="shared" si="3"/>
        <v>1</v>
      </c>
      <c r="J65" s="29">
        <v>1.0</v>
      </c>
    </row>
    <row r="66">
      <c r="G66" s="4">
        <f>SUM(G2:G65)</f>
        <v>96</v>
      </c>
      <c r="H66" s="31">
        <f t="shared" si="2"/>
        <v>439.6341667</v>
      </c>
      <c r="I66" s="28">
        <f>SUM(I2:I65)</f>
        <v>157</v>
      </c>
    </row>
    <row r="67">
      <c r="B67" s="21"/>
      <c r="D67" s="32">
        <f>C66/D66</f>
        <v>0.9182282794</v>
      </c>
      <c r="H67" s="21"/>
    </row>
    <row r="68">
      <c r="B68" s="21"/>
      <c r="H68" s="21"/>
    </row>
    <row r="69">
      <c r="B69" s="21"/>
      <c r="H69" s="21"/>
    </row>
    <row r="70">
      <c r="G70" s="29" t="s">
        <v>10434</v>
      </c>
      <c r="H70" s="30" t="s">
        <v>10435</v>
      </c>
      <c r="I70" s="29" t="s">
        <v>10436</v>
      </c>
    </row>
    <row r="71">
      <c r="G71" s="28">
        <f t="shared" ref="G71:G112" si="4">D71-C71</f>
        <v>4</v>
      </c>
      <c r="H71" s="21">
        <f t="shared" ref="H71:H111" si="5">IF(G71=0, 0, B71/G71)</f>
        <v>45</v>
      </c>
      <c r="I71" s="28">
        <f t="shared" ref="I71:I112" si="6">CEILING((D71-1)/9,1)</f>
        <v>1</v>
      </c>
    </row>
    <row r="72">
      <c r="G72" s="28">
        <f t="shared" si="4"/>
        <v>2</v>
      </c>
      <c r="H72" s="21">
        <f t="shared" si="5"/>
        <v>126.75</v>
      </c>
      <c r="I72" s="28">
        <f t="shared" si="6"/>
        <v>2</v>
      </c>
    </row>
    <row r="73">
      <c r="G73" s="28">
        <f t="shared" si="4"/>
        <v>3</v>
      </c>
      <c r="H73" s="21">
        <f t="shared" si="5"/>
        <v>11.36333333</v>
      </c>
      <c r="I73" s="28">
        <f t="shared" si="6"/>
        <v>1</v>
      </c>
    </row>
    <row r="74">
      <c r="G74" s="28">
        <f t="shared" si="4"/>
        <v>1</v>
      </c>
      <c r="H74" s="21">
        <f t="shared" si="5"/>
        <v>1500</v>
      </c>
      <c r="I74" s="28">
        <f t="shared" si="6"/>
        <v>2</v>
      </c>
    </row>
    <row r="75">
      <c r="G75" s="28">
        <f t="shared" si="4"/>
        <v>5</v>
      </c>
      <c r="H75" s="21">
        <f t="shared" si="5"/>
        <v>114.8</v>
      </c>
      <c r="I75" s="28">
        <f t="shared" si="6"/>
        <v>3</v>
      </c>
    </row>
    <row r="76">
      <c r="G76" s="28">
        <f t="shared" si="4"/>
        <v>0</v>
      </c>
      <c r="H76" s="21">
        <f t="shared" si="5"/>
        <v>0</v>
      </c>
      <c r="I76" s="28">
        <f t="shared" si="6"/>
        <v>2</v>
      </c>
    </row>
    <row r="77">
      <c r="G77" s="28">
        <f t="shared" si="4"/>
        <v>2</v>
      </c>
      <c r="H77" s="21">
        <f t="shared" si="5"/>
        <v>413</v>
      </c>
      <c r="I77" s="28">
        <f t="shared" si="6"/>
        <v>1</v>
      </c>
    </row>
    <row r="78">
      <c r="G78" s="28">
        <f t="shared" si="4"/>
        <v>12</v>
      </c>
      <c r="H78" s="21">
        <f t="shared" si="5"/>
        <v>109.3333333</v>
      </c>
      <c r="I78" s="28">
        <f t="shared" si="6"/>
        <v>2</v>
      </c>
    </row>
    <row r="79">
      <c r="G79" s="28">
        <f t="shared" si="4"/>
        <v>1</v>
      </c>
      <c r="H79" s="21">
        <f t="shared" si="5"/>
        <v>24.5</v>
      </c>
      <c r="I79" s="28">
        <f t="shared" si="6"/>
        <v>0</v>
      </c>
    </row>
    <row r="80">
      <c r="G80" s="28">
        <f t="shared" si="4"/>
        <v>3</v>
      </c>
      <c r="H80" s="21">
        <f t="shared" si="5"/>
        <v>106.9166667</v>
      </c>
      <c r="I80" s="28">
        <f t="shared" si="6"/>
        <v>2</v>
      </c>
    </row>
    <row r="81">
      <c r="G81" s="28">
        <f t="shared" si="4"/>
        <v>1</v>
      </c>
      <c r="H81" s="21">
        <f t="shared" si="5"/>
        <v>282</v>
      </c>
      <c r="I81" s="28">
        <f t="shared" si="6"/>
        <v>3</v>
      </c>
    </row>
    <row r="82">
      <c r="G82" s="28">
        <f t="shared" si="4"/>
        <v>1</v>
      </c>
      <c r="H82" s="21">
        <f t="shared" si="5"/>
        <v>60</v>
      </c>
      <c r="I82" s="28">
        <f t="shared" si="6"/>
        <v>2</v>
      </c>
    </row>
    <row r="83">
      <c r="G83" s="28">
        <f t="shared" si="4"/>
        <v>1</v>
      </c>
      <c r="H83" s="21">
        <f t="shared" si="5"/>
        <v>145</v>
      </c>
      <c r="I83" s="28">
        <f t="shared" si="6"/>
        <v>2</v>
      </c>
    </row>
    <row r="84">
      <c r="G84" s="28">
        <f t="shared" si="4"/>
        <v>0</v>
      </c>
      <c r="H84" s="21">
        <f t="shared" si="5"/>
        <v>0</v>
      </c>
      <c r="I84" s="28">
        <f t="shared" si="6"/>
        <v>2</v>
      </c>
    </row>
    <row r="85">
      <c r="G85" s="28">
        <f t="shared" si="4"/>
        <v>1</v>
      </c>
      <c r="H85" s="21">
        <f t="shared" si="5"/>
        <v>45</v>
      </c>
      <c r="I85" s="28">
        <f t="shared" si="6"/>
        <v>2</v>
      </c>
    </row>
    <row r="86">
      <c r="G86" s="28">
        <f t="shared" si="4"/>
        <v>1</v>
      </c>
      <c r="H86" s="21">
        <f t="shared" si="5"/>
        <v>71.65</v>
      </c>
      <c r="I86" s="28">
        <f t="shared" si="6"/>
        <v>3</v>
      </c>
    </row>
    <row r="87">
      <c r="G87" s="28">
        <f t="shared" si="4"/>
        <v>1</v>
      </c>
      <c r="H87" s="21">
        <f t="shared" si="5"/>
        <v>43.75</v>
      </c>
      <c r="I87" s="28">
        <f t="shared" si="6"/>
        <v>3</v>
      </c>
    </row>
    <row r="88">
      <c r="G88" s="28">
        <f t="shared" si="4"/>
        <v>1</v>
      </c>
      <c r="H88" s="21">
        <f t="shared" si="5"/>
        <v>45</v>
      </c>
      <c r="I88" s="28">
        <f t="shared" si="6"/>
        <v>2</v>
      </c>
    </row>
    <row r="89">
      <c r="G89" s="28">
        <f t="shared" si="4"/>
        <v>1</v>
      </c>
      <c r="H89" s="21">
        <f t="shared" si="5"/>
        <v>43</v>
      </c>
      <c r="I89" s="28">
        <f t="shared" si="6"/>
        <v>3</v>
      </c>
    </row>
    <row r="90">
      <c r="G90" s="28">
        <f t="shared" si="4"/>
        <v>0</v>
      </c>
      <c r="H90" s="21">
        <f t="shared" si="5"/>
        <v>0</v>
      </c>
      <c r="I90" s="28">
        <f t="shared" si="6"/>
        <v>3</v>
      </c>
    </row>
    <row r="91">
      <c r="G91" s="28">
        <f t="shared" si="4"/>
        <v>0</v>
      </c>
      <c r="H91" s="21">
        <f t="shared" si="5"/>
        <v>0</v>
      </c>
      <c r="I91" s="28">
        <f t="shared" si="6"/>
        <v>2</v>
      </c>
    </row>
    <row r="92">
      <c r="G92" s="28">
        <f t="shared" si="4"/>
        <v>0</v>
      </c>
      <c r="H92" s="21">
        <f t="shared" si="5"/>
        <v>0</v>
      </c>
      <c r="I92" s="28">
        <f t="shared" si="6"/>
        <v>2</v>
      </c>
    </row>
    <row r="93">
      <c r="G93" s="28">
        <f t="shared" si="4"/>
        <v>0</v>
      </c>
      <c r="H93" s="21">
        <f t="shared" si="5"/>
        <v>0</v>
      </c>
      <c r="I93" s="28">
        <f t="shared" si="6"/>
        <v>3</v>
      </c>
    </row>
    <row r="94">
      <c r="G94" s="28">
        <f t="shared" si="4"/>
        <v>0</v>
      </c>
      <c r="H94" s="21">
        <f t="shared" si="5"/>
        <v>0</v>
      </c>
      <c r="I94" s="28">
        <f t="shared" si="6"/>
        <v>3</v>
      </c>
    </row>
    <row r="95">
      <c r="G95" s="28">
        <f t="shared" si="4"/>
        <v>0</v>
      </c>
      <c r="H95" s="21">
        <f t="shared" si="5"/>
        <v>0</v>
      </c>
      <c r="I95" s="28">
        <f t="shared" si="6"/>
        <v>2</v>
      </c>
    </row>
    <row r="96">
      <c r="G96" s="28">
        <f t="shared" si="4"/>
        <v>0</v>
      </c>
      <c r="H96" s="21">
        <f t="shared" si="5"/>
        <v>0</v>
      </c>
      <c r="I96" s="28">
        <f t="shared" si="6"/>
        <v>2</v>
      </c>
    </row>
    <row r="97">
      <c r="G97" s="28">
        <f t="shared" si="4"/>
        <v>0</v>
      </c>
      <c r="H97" s="21">
        <f t="shared" si="5"/>
        <v>0</v>
      </c>
      <c r="I97" s="28">
        <f t="shared" si="6"/>
        <v>2</v>
      </c>
    </row>
    <row r="98">
      <c r="G98" s="28">
        <f t="shared" si="4"/>
        <v>0</v>
      </c>
      <c r="H98" s="21">
        <f t="shared" si="5"/>
        <v>0</v>
      </c>
      <c r="I98" s="28">
        <f t="shared" si="6"/>
        <v>2</v>
      </c>
    </row>
    <row r="99">
      <c r="G99" s="28">
        <f t="shared" si="4"/>
        <v>0</v>
      </c>
      <c r="H99" s="21">
        <f t="shared" si="5"/>
        <v>0</v>
      </c>
      <c r="I99" s="28">
        <f t="shared" si="6"/>
        <v>2</v>
      </c>
    </row>
    <row r="100">
      <c r="G100" s="28">
        <f t="shared" si="4"/>
        <v>0</v>
      </c>
      <c r="H100" s="21">
        <f t="shared" si="5"/>
        <v>0</v>
      </c>
      <c r="I100" s="28">
        <f t="shared" si="6"/>
        <v>2</v>
      </c>
    </row>
    <row r="101">
      <c r="G101" s="28">
        <f t="shared" si="4"/>
        <v>0</v>
      </c>
      <c r="H101" s="21">
        <f t="shared" si="5"/>
        <v>0</v>
      </c>
      <c r="I101" s="28">
        <f t="shared" si="6"/>
        <v>2</v>
      </c>
    </row>
    <row r="102">
      <c r="G102" s="28">
        <f t="shared" si="4"/>
        <v>0</v>
      </c>
      <c r="H102" s="21">
        <f t="shared" si="5"/>
        <v>0</v>
      </c>
      <c r="I102" s="28">
        <f t="shared" si="6"/>
        <v>2</v>
      </c>
    </row>
    <row r="103">
      <c r="G103" s="28">
        <f t="shared" si="4"/>
        <v>1</v>
      </c>
      <c r="H103" s="21">
        <f t="shared" si="5"/>
        <v>0.8</v>
      </c>
      <c r="I103" s="28">
        <f t="shared" si="6"/>
        <v>2</v>
      </c>
    </row>
    <row r="104">
      <c r="G104" s="28">
        <f t="shared" si="4"/>
        <v>3</v>
      </c>
      <c r="H104" s="21">
        <f t="shared" si="5"/>
        <v>0.29</v>
      </c>
      <c r="I104" s="28">
        <f t="shared" si="6"/>
        <v>2</v>
      </c>
    </row>
    <row r="105">
      <c r="G105" s="28">
        <f t="shared" si="4"/>
        <v>0</v>
      </c>
      <c r="H105" s="21">
        <f t="shared" si="5"/>
        <v>0</v>
      </c>
      <c r="I105" s="28">
        <f t="shared" si="6"/>
        <v>2</v>
      </c>
    </row>
    <row r="106">
      <c r="G106" s="28">
        <f t="shared" si="4"/>
        <v>0</v>
      </c>
      <c r="H106" s="21">
        <f t="shared" si="5"/>
        <v>0</v>
      </c>
      <c r="I106" s="28">
        <f t="shared" si="6"/>
        <v>2</v>
      </c>
    </row>
    <row r="107">
      <c r="G107" s="28">
        <f t="shared" si="4"/>
        <v>0</v>
      </c>
      <c r="H107" s="21">
        <f t="shared" si="5"/>
        <v>0</v>
      </c>
      <c r="I107" s="28">
        <f t="shared" si="6"/>
        <v>2</v>
      </c>
    </row>
    <row r="108">
      <c r="G108" s="28">
        <f t="shared" si="4"/>
        <v>2</v>
      </c>
      <c r="H108" s="21">
        <f t="shared" si="5"/>
        <v>0.475</v>
      </c>
      <c r="I108" s="28">
        <f t="shared" si="6"/>
        <v>2</v>
      </c>
    </row>
    <row r="109">
      <c r="G109" s="28">
        <f t="shared" si="4"/>
        <v>3</v>
      </c>
      <c r="H109" s="21">
        <f t="shared" si="5"/>
        <v>1.13</v>
      </c>
      <c r="I109" s="28">
        <f t="shared" si="6"/>
        <v>2</v>
      </c>
    </row>
    <row r="110">
      <c r="G110" s="28">
        <f t="shared" si="4"/>
        <v>1</v>
      </c>
      <c r="H110" s="21">
        <f t="shared" si="5"/>
        <v>0.75</v>
      </c>
      <c r="I110" s="28">
        <f t="shared" si="6"/>
        <v>2</v>
      </c>
    </row>
    <row r="111">
      <c r="G111" s="28">
        <f t="shared" si="4"/>
        <v>3</v>
      </c>
      <c r="H111" s="21">
        <f t="shared" si="5"/>
        <v>0.45</v>
      </c>
      <c r="I111" s="28">
        <f t="shared" si="6"/>
        <v>2</v>
      </c>
    </row>
    <row r="112">
      <c r="G112" s="28">
        <f t="shared" si="4"/>
        <v>54</v>
      </c>
      <c r="H112" s="21">
        <f>G112/B112</f>
        <v>0.009361429178</v>
      </c>
      <c r="I112" s="28">
        <f t="shared" si="6"/>
        <v>74</v>
      </c>
    </row>
    <row r="113">
      <c r="B113" s="21"/>
      <c r="D113" s="32">
        <f>C112/D112</f>
        <v>0.9190404798</v>
      </c>
      <c r="H113" s="21"/>
    </row>
    <row r="114">
      <c r="B114" s="21"/>
      <c r="H114" s="21"/>
    </row>
    <row r="115">
      <c r="B115" s="21"/>
      <c r="H115" s="21"/>
    </row>
    <row r="116">
      <c r="G116" s="29" t="s">
        <v>10434</v>
      </c>
      <c r="H116" s="30" t="s">
        <v>10435</v>
      </c>
      <c r="I116" s="29" t="s">
        <v>10436</v>
      </c>
    </row>
    <row r="117">
      <c r="G117" s="28">
        <f t="shared" ref="G117:G213" si="7">D117-C117</f>
        <v>3</v>
      </c>
      <c r="H117" s="21">
        <f t="shared" ref="H117:H190" si="8">IF(G117&gt;0, B117/G117, 0)</f>
        <v>19.66666667</v>
      </c>
      <c r="I117" s="28">
        <f t="shared" ref="I117:I212" si="9">CEILING((D117-1)/9,1)</f>
        <v>1</v>
      </c>
    </row>
    <row r="118">
      <c r="G118" s="28">
        <f t="shared" si="7"/>
        <v>2</v>
      </c>
      <c r="H118" s="21">
        <f t="shared" si="8"/>
        <v>32.75</v>
      </c>
      <c r="I118" s="28">
        <f t="shared" si="9"/>
        <v>1</v>
      </c>
    </row>
    <row r="119">
      <c r="G119" s="28">
        <f t="shared" si="7"/>
        <v>11</v>
      </c>
      <c r="H119" s="21">
        <f t="shared" si="8"/>
        <v>3.312727273</v>
      </c>
      <c r="I119" s="28">
        <f t="shared" si="9"/>
        <v>2</v>
      </c>
    </row>
    <row r="120">
      <c r="G120" s="28">
        <f t="shared" si="7"/>
        <v>0</v>
      </c>
      <c r="H120" s="21">
        <f t="shared" si="8"/>
        <v>0</v>
      </c>
      <c r="I120" s="28">
        <f t="shared" si="9"/>
        <v>1</v>
      </c>
    </row>
    <row r="121">
      <c r="G121" s="28">
        <f t="shared" si="7"/>
        <v>5</v>
      </c>
      <c r="H121" s="21">
        <f t="shared" si="8"/>
        <v>23.25</v>
      </c>
      <c r="I121" s="28">
        <f t="shared" si="9"/>
        <v>1</v>
      </c>
    </row>
    <row r="122">
      <c r="G122" s="28">
        <f t="shared" si="7"/>
        <v>11</v>
      </c>
      <c r="H122" s="21">
        <f t="shared" si="8"/>
        <v>3.064545455</v>
      </c>
      <c r="I122" s="28">
        <f t="shared" si="9"/>
        <v>2</v>
      </c>
    </row>
    <row r="123">
      <c r="G123" s="28">
        <f t="shared" si="7"/>
        <v>5</v>
      </c>
      <c r="H123" s="21">
        <f t="shared" si="8"/>
        <v>94.9</v>
      </c>
      <c r="I123" s="28">
        <f t="shared" si="9"/>
        <v>1</v>
      </c>
    </row>
    <row r="124">
      <c r="G124" s="28">
        <f t="shared" si="7"/>
        <v>5</v>
      </c>
      <c r="H124" s="21">
        <f t="shared" si="8"/>
        <v>74.9</v>
      </c>
      <c r="I124" s="28">
        <f t="shared" si="9"/>
        <v>1</v>
      </c>
    </row>
    <row r="125">
      <c r="G125" s="28">
        <f t="shared" si="7"/>
        <v>5</v>
      </c>
      <c r="H125" s="21">
        <f t="shared" si="8"/>
        <v>21.9</v>
      </c>
      <c r="I125" s="28">
        <f t="shared" si="9"/>
        <v>1</v>
      </c>
    </row>
    <row r="126">
      <c r="G126" s="28">
        <f t="shared" si="7"/>
        <v>1</v>
      </c>
      <c r="H126" s="21">
        <f t="shared" si="8"/>
        <v>9</v>
      </c>
      <c r="I126" s="28">
        <f t="shared" si="9"/>
        <v>1</v>
      </c>
    </row>
    <row r="127">
      <c r="G127" s="28">
        <f t="shared" si="7"/>
        <v>1</v>
      </c>
      <c r="H127" s="21">
        <f t="shared" si="8"/>
        <v>116</v>
      </c>
      <c r="I127" s="28">
        <f t="shared" si="9"/>
        <v>1</v>
      </c>
    </row>
    <row r="128">
      <c r="G128" s="28">
        <f t="shared" si="7"/>
        <v>7</v>
      </c>
      <c r="H128" s="21">
        <f t="shared" si="8"/>
        <v>13.25857143</v>
      </c>
      <c r="I128" s="28">
        <f t="shared" si="9"/>
        <v>1</v>
      </c>
    </row>
    <row r="129">
      <c r="G129" s="28">
        <f t="shared" si="7"/>
        <v>12</v>
      </c>
      <c r="H129" s="21">
        <f t="shared" si="8"/>
        <v>12.79166667</v>
      </c>
      <c r="I129" s="28">
        <f t="shared" si="9"/>
        <v>2</v>
      </c>
    </row>
    <row r="130">
      <c r="G130" s="28">
        <f t="shared" si="7"/>
        <v>5</v>
      </c>
      <c r="H130" s="21">
        <f t="shared" si="8"/>
        <v>36.988</v>
      </c>
      <c r="I130" s="28">
        <f t="shared" si="9"/>
        <v>2</v>
      </c>
    </row>
    <row r="131">
      <c r="G131" s="28">
        <f t="shared" si="7"/>
        <v>4</v>
      </c>
      <c r="H131" s="21">
        <f t="shared" si="8"/>
        <v>12.25</v>
      </c>
      <c r="I131" s="28">
        <f t="shared" si="9"/>
        <v>2</v>
      </c>
    </row>
    <row r="132">
      <c r="G132" s="28">
        <f t="shared" si="7"/>
        <v>24</v>
      </c>
      <c r="H132" s="21">
        <f t="shared" si="8"/>
        <v>5.197083333</v>
      </c>
      <c r="I132" s="28">
        <f t="shared" si="9"/>
        <v>3</v>
      </c>
    </row>
    <row r="133">
      <c r="G133" s="28">
        <f t="shared" si="7"/>
        <v>1</v>
      </c>
      <c r="H133" s="21">
        <f t="shared" si="8"/>
        <v>10.17</v>
      </c>
      <c r="I133" s="28">
        <f t="shared" si="9"/>
        <v>2</v>
      </c>
    </row>
    <row r="134">
      <c r="G134" s="28">
        <f t="shared" si="7"/>
        <v>4</v>
      </c>
      <c r="H134" s="21">
        <f t="shared" si="8"/>
        <v>172.245</v>
      </c>
      <c r="I134" s="28">
        <f t="shared" si="9"/>
        <v>3</v>
      </c>
    </row>
    <row r="135">
      <c r="G135" s="28">
        <f t="shared" si="7"/>
        <v>14</v>
      </c>
      <c r="H135" s="21">
        <f t="shared" si="8"/>
        <v>8.111428571</v>
      </c>
      <c r="I135" s="28">
        <f t="shared" si="9"/>
        <v>2</v>
      </c>
    </row>
    <row r="136">
      <c r="G136" s="28">
        <f t="shared" si="7"/>
        <v>0</v>
      </c>
      <c r="H136" s="21">
        <f t="shared" si="8"/>
        <v>0</v>
      </c>
      <c r="I136" s="28">
        <f t="shared" si="9"/>
        <v>2</v>
      </c>
    </row>
    <row r="137">
      <c r="G137" s="28">
        <f t="shared" si="7"/>
        <v>0</v>
      </c>
      <c r="H137" s="21">
        <f t="shared" si="8"/>
        <v>0</v>
      </c>
      <c r="I137" s="28">
        <f t="shared" si="9"/>
        <v>2</v>
      </c>
    </row>
    <row r="138">
      <c r="G138" s="28">
        <f t="shared" si="7"/>
        <v>0</v>
      </c>
      <c r="H138" s="21">
        <f t="shared" si="8"/>
        <v>0</v>
      </c>
      <c r="I138" s="28">
        <f t="shared" si="9"/>
        <v>3</v>
      </c>
    </row>
    <row r="139">
      <c r="G139" s="28">
        <f t="shared" si="7"/>
        <v>0</v>
      </c>
      <c r="H139" s="21">
        <f t="shared" si="8"/>
        <v>0</v>
      </c>
      <c r="I139" s="28">
        <f t="shared" si="9"/>
        <v>2</v>
      </c>
    </row>
    <row r="140">
      <c r="G140" s="28">
        <f t="shared" si="7"/>
        <v>0</v>
      </c>
      <c r="H140" s="21">
        <f t="shared" si="8"/>
        <v>0</v>
      </c>
      <c r="I140" s="28">
        <f t="shared" si="9"/>
        <v>2</v>
      </c>
    </row>
    <row r="141">
      <c r="G141" s="28">
        <f t="shared" si="7"/>
        <v>0</v>
      </c>
      <c r="H141" s="21">
        <f t="shared" si="8"/>
        <v>0</v>
      </c>
      <c r="I141" s="28">
        <f t="shared" si="9"/>
        <v>2</v>
      </c>
    </row>
    <row r="142">
      <c r="G142" s="28">
        <f t="shared" si="7"/>
        <v>0</v>
      </c>
      <c r="H142" s="21">
        <f t="shared" si="8"/>
        <v>0</v>
      </c>
      <c r="I142" s="28">
        <f t="shared" si="9"/>
        <v>2</v>
      </c>
    </row>
    <row r="143">
      <c r="G143" s="28">
        <f t="shared" si="7"/>
        <v>0</v>
      </c>
      <c r="H143" s="21">
        <f t="shared" si="8"/>
        <v>0</v>
      </c>
      <c r="I143" s="28">
        <f t="shared" si="9"/>
        <v>3</v>
      </c>
    </row>
    <row r="144">
      <c r="G144" s="28">
        <f t="shared" si="7"/>
        <v>0</v>
      </c>
      <c r="H144" s="21">
        <f t="shared" si="8"/>
        <v>0</v>
      </c>
      <c r="I144" s="28">
        <f t="shared" si="9"/>
        <v>2</v>
      </c>
    </row>
    <row r="145">
      <c r="G145" s="28">
        <f t="shared" si="7"/>
        <v>0</v>
      </c>
      <c r="H145" s="21">
        <f t="shared" si="8"/>
        <v>0</v>
      </c>
      <c r="I145" s="28">
        <f t="shared" si="9"/>
        <v>2</v>
      </c>
    </row>
    <row r="146">
      <c r="G146" s="28">
        <f t="shared" si="7"/>
        <v>0</v>
      </c>
      <c r="H146" s="21">
        <f t="shared" si="8"/>
        <v>0</v>
      </c>
      <c r="I146" s="28">
        <f t="shared" si="9"/>
        <v>2</v>
      </c>
    </row>
    <row r="147">
      <c r="G147" s="28">
        <f t="shared" si="7"/>
        <v>0</v>
      </c>
      <c r="H147" s="21">
        <f t="shared" si="8"/>
        <v>0</v>
      </c>
      <c r="I147" s="28">
        <f t="shared" si="9"/>
        <v>2</v>
      </c>
    </row>
    <row r="148">
      <c r="G148" s="28">
        <f t="shared" si="7"/>
        <v>2</v>
      </c>
      <c r="H148" s="21">
        <f t="shared" si="8"/>
        <v>0.135</v>
      </c>
      <c r="I148" s="28">
        <f t="shared" si="9"/>
        <v>2</v>
      </c>
    </row>
    <row r="149">
      <c r="G149" s="28">
        <f t="shared" si="7"/>
        <v>0</v>
      </c>
      <c r="H149" s="21">
        <f t="shared" si="8"/>
        <v>0</v>
      </c>
      <c r="I149" s="28">
        <f t="shared" si="9"/>
        <v>2</v>
      </c>
    </row>
    <row r="150">
      <c r="G150" s="28">
        <f t="shared" si="7"/>
        <v>1</v>
      </c>
      <c r="H150" s="21">
        <f t="shared" si="8"/>
        <v>0.35</v>
      </c>
      <c r="I150" s="28">
        <f t="shared" si="9"/>
        <v>2</v>
      </c>
    </row>
    <row r="151">
      <c r="G151" s="28">
        <f t="shared" si="7"/>
        <v>1</v>
      </c>
      <c r="H151" s="21">
        <f t="shared" si="8"/>
        <v>1.25</v>
      </c>
      <c r="I151" s="28">
        <f t="shared" si="9"/>
        <v>2</v>
      </c>
    </row>
    <row r="152">
      <c r="G152" s="28">
        <f t="shared" si="7"/>
        <v>0</v>
      </c>
      <c r="H152" s="21">
        <f t="shared" si="8"/>
        <v>0</v>
      </c>
      <c r="I152" s="28">
        <f t="shared" si="9"/>
        <v>3</v>
      </c>
    </row>
    <row r="153">
      <c r="G153" s="28">
        <f t="shared" si="7"/>
        <v>0</v>
      </c>
      <c r="H153" s="21">
        <f t="shared" si="8"/>
        <v>0</v>
      </c>
      <c r="I153" s="28">
        <f t="shared" si="9"/>
        <v>2</v>
      </c>
    </row>
    <row r="154">
      <c r="G154" s="28">
        <f t="shared" si="7"/>
        <v>3</v>
      </c>
      <c r="H154" s="21">
        <f t="shared" si="8"/>
        <v>1.983333333</v>
      </c>
      <c r="I154" s="28">
        <f t="shared" si="9"/>
        <v>3</v>
      </c>
    </row>
    <row r="155">
      <c r="G155" s="28">
        <f t="shared" si="7"/>
        <v>0</v>
      </c>
      <c r="H155" s="21">
        <f t="shared" si="8"/>
        <v>0</v>
      </c>
      <c r="I155" s="28">
        <f t="shared" si="9"/>
        <v>1</v>
      </c>
    </row>
    <row r="156">
      <c r="G156" s="28">
        <f t="shared" si="7"/>
        <v>0</v>
      </c>
      <c r="H156" s="21">
        <f t="shared" si="8"/>
        <v>0</v>
      </c>
      <c r="I156" s="28">
        <f t="shared" si="9"/>
        <v>2</v>
      </c>
    </row>
    <row r="157">
      <c r="G157" s="28">
        <f t="shared" si="7"/>
        <v>1</v>
      </c>
      <c r="H157" s="21">
        <f t="shared" si="8"/>
        <v>0.2</v>
      </c>
      <c r="I157" s="28">
        <f t="shared" si="9"/>
        <v>2</v>
      </c>
    </row>
    <row r="158">
      <c r="G158" s="28">
        <f t="shared" si="7"/>
        <v>1</v>
      </c>
      <c r="H158" s="21">
        <f t="shared" si="8"/>
        <v>0.3</v>
      </c>
      <c r="I158" s="28">
        <f t="shared" si="9"/>
        <v>2</v>
      </c>
    </row>
    <row r="159">
      <c r="G159" s="28">
        <f t="shared" si="7"/>
        <v>0</v>
      </c>
      <c r="H159" s="21">
        <f t="shared" si="8"/>
        <v>0</v>
      </c>
      <c r="I159" s="28">
        <f t="shared" si="9"/>
        <v>1</v>
      </c>
    </row>
    <row r="160">
      <c r="G160" s="28">
        <f t="shared" si="7"/>
        <v>0</v>
      </c>
      <c r="H160" s="21">
        <f t="shared" si="8"/>
        <v>0</v>
      </c>
      <c r="I160" s="28">
        <f t="shared" si="9"/>
        <v>2</v>
      </c>
    </row>
    <row r="161">
      <c r="G161" s="28">
        <f t="shared" si="7"/>
        <v>0</v>
      </c>
      <c r="H161" s="21">
        <f t="shared" si="8"/>
        <v>0</v>
      </c>
      <c r="I161" s="28">
        <f t="shared" si="9"/>
        <v>2</v>
      </c>
    </row>
    <row r="162">
      <c r="G162" s="28">
        <f t="shared" si="7"/>
        <v>0</v>
      </c>
      <c r="H162" s="21">
        <f t="shared" si="8"/>
        <v>0</v>
      </c>
      <c r="I162" s="28">
        <f t="shared" si="9"/>
        <v>2</v>
      </c>
    </row>
    <row r="163">
      <c r="G163" s="28">
        <f t="shared" si="7"/>
        <v>0</v>
      </c>
      <c r="H163" s="21">
        <f t="shared" si="8"/>
        <v>0</v>
      </c>
      <c r="I163" s="28">
        <f t="shared" si="9"/>
        <v>2</v>
      </c>
    </row>
    <row r="164">
      <c r="G164" s="28">
        <f t="shared" si="7"/>
        <v>3</v>
      </c>
      <c r="H164" s="21">
        <f t="shared" si="8"/>
        <v>0.37</v>
      </c>
      <c r="I164" s="28">
        <f t="shared" si="9"/>
        <v>3</v>
      </c>
    </row>
    <row r="165">
      <c r="G165" s="28">
        <f t="shared" si="7"/>
        <v>1</v>
      </c>
      <c r="H165" s="21">
        <f t="shared" si="8"/>
        <v>0.32</v>
      </c>
      <c r="I165" s="28">
        <f t="shared" si="9"/>
        <v>3</v>
      </c>
    </row>
    <row r="166">
      <c r="G166" s="28">
        <f t="shared" si="7"/>
        <v>0</v>
      </c>
      <c r="H166" s="21">
        <f t="shared" si="8"/>
        <v>0</v>
      </c>
      <c r="I166" s="28">
        <f t="shared" si="9"/>
        <v>2</v>
      </c>
    </row>
    <row r="167">
      <c r="G167" s="28">
        <f t="shared" si="7"/>
        <v>2</v>
      </c>
      <c r="H167" s="21">
        <f t="shared" si="8"/>
        <v>0.475</v>
      </c>
      <c r="I167" s="28">
        <f t="shared" si="9"/>
        <v>2</v>
      </c>
    </row>
    <row r="168">
      <c r="G168" s="28">
        <f t="shared" si="7"/>
        <v>0</v>
      </c>
      <c r="H168" s="21">
        <f t="shared" si="8"/>
        <v>0</v>
      </c>
      <c r="I168" s="28">
        <f t="shared" si="9"/>
        <v>2</v>
      </c>
    </row>
    <row r="169">
      <c r="G169" s="28">
        <f t="shared" si="7"/>
        <v>0</v>
      </c>
      <c r="H169" s="21">
        <f t="shared" si="8"/>
        <v>0</v>
      </c>
      <c r="I169" s="28">
        <f t="shared" si="9"/>
        <v>2</v>
      </c>
    </row>
    <row r="170">
      <c r="G170" s="28">
        <f t="shared" si="7"/>
        <v>0</v>
      </c>
      <c r="H170" s="21">
        <f t="shared" si="8"/>
        <v>0</v>
      </c>
      <c r="I170" s="28">
        <f t="shared" si="9"/>
        <v>2</v>
      </c>
    </row>
    <row r="171">
      <c r="G171" s="28">
        <f t="shared" si="7"/>
        <v>0</v>
      </c>
      <c r="H171" s="21">
        <f t="shared" si="8"/>
        <v>0</v>
      </c>
      <c r="I171" s="28">
        <f t="shared" si="9"/>
        <v>2</v>
      </c>
    </row>
    <row r="172">
      <c r="G172" s="28">
        <f t="shared" si="7"/>
        <v>2</v>
      </c>
      <c r="H172" s="21">
        <f t="shared" si="8"/>
        <v>0.365</v>
      </c>
      <c r="I172" s="28">
        <f t="shared" si="9"/>
        <v>3</v>
      </c>
    </row>
    <row r="173">
      <c r="G173" s="28">
        <f t="shared" si="7"/>
        <v>2</v>
      </c>
      <c r="H173" s="21">
        <f t="shared" si="8"/>
        <v>0.25</v>
      </c>
      <c r="I173" s="28">
        <f t="shared" si="9"/>
        <v>2</v>
      </c>
    </row>
    <row r="174">
      <c r="G174" s="28">
        <f t="shared" si="7"/>
        <v>1</v>
      </c>
      <c r="H174" s="21">
        <f t="shared" si="8"/>
        <v>10.6</v>
      </c>
      <c r="I174" s="28">
        <f t="shared" si="9"/>
        <v>2</v>
      </c>
    </row>
    <row r="175">
      <c r="G175" s="28">
        <f t="shared" si="7"/>
        <v>1</v>
      </c>
      <c r="H175" s="21">
        <f t="shared" si="8"/>
        <v>0.35</v>
      </c>
      <c r="I175" s="28">
        <f t="shared" si="9"/>
        <v>2</v>
      </c>
    </row>
    <row r="176">
      <c r="G176" s="28">
        <f t="shared" si="7"/>
        <v>1</v>
      </c>
      <c r="H176" s="21">
        <f t="shared" si="8"/>
        <v>0.34</v>
      </c>
      <c r="I176" s="28">
        <f t="shared" si="9"/>
        <v>2</v>
      </c>
    </row>
    <row r="177">
      <c r="G177" s="28">
        <f t="shared" si="7"/>
        <v>2</v>
      </c>
      <c r="H177" s="21">
        <f t="shared" si="8"/>
        <v>0.45</v>
      </c>
      <c r="I177" s="28">
        <f t="shared" si="9"/>
        <v>2</v>
      </c>
    </row>
    <row r="178">
      <c r="G178" s="28">
        <f t="shared" si="7"/>
        <v>1</v>
      </c>
      <c r="H178" s="21">
        <f t="shared" si="8"/>
        <v>0.3</v>
      </c>
      <c r="I178" s="28">
        <f t="shared" si="9"/>
        <v>2</v>
      </c>
    </row>
    <row r="179">
      <c r="G179" s="28">
        <f t="shared" si="7"/>
        <v>0</v>
      </c>
      <c r="H179" s="21">
        <f t="shared" si="8"/>
        <v>0</v>
      </c>
      <c r="I179" s="28">
        <f t="shared" si="9"/>
        <v>2</v>
      </c>
    </row>
    <row r="180">
      <c r="G180" s="28">
        <f t="shared" si="7"/>
        <v>4</v>
      </c>
      <c r="H180" s="21">
        <f t="shared" si="8"/>
        <v>0.725</v>
      </c>
      <c r="I180" s="28">
        <f t="shared" si="9"/>
        <v>2</v>
      </c>
    </row>
    <row r="181">
      <c r="G181" s="28">
        <f t="shared" si="7"/>
        <v>2</v>
      </c>
      <c r="H181" s="21">
        <f t="shared" si="8"/>
        <v>0.375</v>
      </c>
      <c r="I181" s="28">
        <f t="shared" si="9"/>
        <v>3</v>
      </c>
    </row>
    <row r="182">
      <c r="G182" s="28">
        <f t="shared" si="7"/>
        <v>0</v>
      </c>
      <c r="H182" s="21">
        <f t="shared" si="8"/>
        <v>0</v>
      </c>
      <c r="I182" s="28">
        <f t="shared" si="9"/>
        <v>2</v>
      </c>
    </row>
    <row r="183">
      <c r="G183" s="28">
        <f t="shared" si="7"/>
        <v>0</v>
      </c>
      <c r="H183" s="21">
        <f t="shared" si="8"/>
        <v>0</v>
      </c>
      <c r="I183" s="28">
        <f t="shared" si="9"/>
        <v>2</v>
      </c>
    </row>
    <row r="184">
      <c r="G184" s="28">
        <f t="shared" si="7"/>
        <v>0</v>
      </c>
      <c r="H184" s="21">
        <f t="shared" si="8"/>
        <v>0</v>
      </c>
      <c r="I184" s="28">
        <f t="shared" si="9"/>
        <v>2</v>
      </c>
    </row>
    <row r="185">
      <c r="G185" s="28">
        <f t="shared" si="7"/>
        <v>1</v>
      </c>
      <c r="H185" s="21">
        <f t="shared" si="8"/>
        <v>0.53</v>
      </c>
      <c r="I185" s="28">
        <f t="shared" si="9"/>
        <v>2</v>
      </c>
    </row>
    <row r="186">
      <c r="G186" s="28">
        <f t="shared" si="7"/>
        <v>0</v>
      </c>
      <c r="H186" s="21">
        <f t="shared" si="8"/>
        <v>0</v>
      </c>
      <c r="I186" s="28">
        <f t="shared" si="9"/>
        <v>2</v>
      </c>
    </row>
    <row r="187">
      <c r="G187" s="28">
        <f t="shared" si="7"/>
        <v>0</v>
      </c>
      <c r="H187" s="21">
        <f t="shared" si="8"/>
        <v>0</v>
      </c>
      <c r="I187" s="28">
        <f t="shared" si="9"/>
        <v>2</v>
      </c>
    </row>
    <row r="188">
      <c r="G188" s="28">
        <f t="shared" si="7"/>
        <v>5</v>
      </c>
      <c r="H188" s="21">
        <f t="shared" si="8"/>
        <v>8.53</v>
      </c>
      <c r="I188" s="28">
        <f t="shared" si="9"/>
        <v>2</v>
      </c>
    </row>
    <row r="189">
      <c r="G189" s="28">
        <f t="shared" si="7"/>
        <v>0</v>
      </c>
      <c r="H189" s="21">
        <f t="shared" si="8"/>
        <v>0</v>
      </c>
      <c r="I189" s="28">
        <f t="shared" si="9"/>
        <v>2</v>
      </c>
    </row>
    <row r="190">
      <c r="G190" s="28">
        <f t="shared" si="7"/>
        <v>0</v>
      </c>
      <c r="H190" s="21">
        <f t="shared" si="8"/>
        <v>0</v>
      </c>
      <c r="I190" s="28">
        <f t="shared" si="9"/>
        <v>2</v>
      </c>
    </row>
    <row r="191">
      <c r="G191" s="28">
        <f t="shared" si="7"/>
        <v>1</v>
      </c>
      <c r="H191" s="21">
        <f>IF(G191&gt;0, B190/G191, 0)</f>
        <v>0</v>
      </c>
      <c r="I191" s="28">
        <f t="shared" si="9"/>
        <v>2</v>
      </c>
    </row>
    <row r="192">
      <c r="G192" s="28">
        <f t="shared" si="7"/>
        <v>0</v>
      </c>
      <c r="H192" s="21">
        <f t="shared" ref="H192:H212" si="10">IF(G192&gt;0, B192/G192, 0)</f>
        <v>0</v>
      </c>
      <c r="I192" s="28">
        <f t="shared" si="9"/>
        <v>2</v>
      </c>
    </row>
    <row r="193">
      <c r="G193" s="28">
        <f t="shared" si="7"/>
        <v>1</v>
      </c>
      <c r="H193" s="21">
        <f t="shared" si="10"/>
        <v>0.6</v>
      </c>
      <c r="I193" s="28">
        <f t="shared" si="9"/>
        <v>2</v>
      </c>
    </row>
    <row r="194">
      <c r="G194" s="28">
        <f t="shared" si="7"/>
        <v>0</v>
      </c>
      <c r="H194" s="21">
        <f t="shared" si="10"/>
        <v>0</v>
      </c>
      <c r="I194" s="28">
        <f t="shared" si="9"/>
        <v>2</v>
      </c>
    </row>
    <row r="195">
      <c r="G195" s="28">
        <f t="shared" si="7"/>
        <v>3</v>
      </c>
      <c r="H195" s="21">
        <f t="shared" si="10"/>
        <v>0.65</v>
      </c>
      <c r="I195" s="28">
        <f t="shared" si="9"/>
        <v>2</v>
      </c>
    </row>
    <row r="196">
      <c r="G196" s="28">
        <f t="shared" si="7"/>
        <v>12</v>
      </c>
      <c r="H196" s="21">
        <f t="shared" si="10"/>
        <v>2.524166667</v>
      </c>
      <c r="I196" s="28">
        <f t="shared" si="9"/>
        <v>2</v>
      </c>
    </row>
    <row r="197">
      <c r="G197" s="28">
        <f t="shared" si="7"/>
        <v>0</v>
      </c>
      <c r="H197" s="21">
        <f t="shared" si="10"/>
        <v>0</v>
      </c>
      <c r="I197" s="28">
        <f t="shared" si="9"/>
        <v>2</v>
      </c>
    </row>
    <row r="198">
      <c r="G198" s="28">
        <f t="shared" si="7"/>
        <v>0</v>
      </c>
      <c r="H198" s="21">
        <f t="shared" si="10"/>
        <v>0</v>
      </c>
      <c r="I198" s="28">
        <f t="shared" si="9"/>
        <v>1</v>
      </c>
    </row>
    <row r="199">
      <c r="G199" s="28">
        <f t="shared" si="7"/>
        <v>1</v>
      </c>
      <c r="H199" s="21">
        <f t="shared" si="10"/>
        <v>1</v>
      </c>
      <c r="I199" s="28">
        <f t="shared" si="9"/>
        <v>1</v>
      </c>
    </row>
    <row r="200">
      <c r="G200" s="28">
        <f t="shared" si="7"/>
        <v>2</v>
      </c>
      <c r="H200" s="21">
        <f t="shared" si="10"/>
        <v>11.75</v>
      </c>
      <c r="I200" s="28">
        <f t="shared" si="9"/>
        <v>1</v>
      </c>
    </row>
    <row r="201">
      <c r="G201" s="28">
        <f t="shared" si="7"/>
        <v>1</v>
      </c>
      <c r="H201" s="21">
        <f t="shared" si="10"/>
        <v>55</v>
      </c>
      <c r="I201" s="28">
        <f t="shared" si="9"/>
        <v>1</v>
      </c>
    </row>
    <row r="202">
      <c r="G202" s="28">
        <f t="shared" si="7"/>
        <v>8</v>
      </c>
      <c r="H202" s="21">
        <f t="shared" si="10"/>
        <v>1.7125</v>
      </c>
      <c r="I202" s="28">
        <f t="shared" si="9"/>
        <v>1</v>
      </c>
    </row>
    <row r="203">
      <c r="G203" s="28">
        <f t="shared" si="7"/>
        <v>0</v>
      </c>
      <c r="H203" s="21">
        <f t="shared" si="10"/>
        <v>0</v>
      </c>
      <c r="I203" s="28">
        <f t="shared" si="9"/>
        <v>1</v>
      </c>
    </row>
    <row r="204">
      <c r="G204" s="28">
        <f t="shared" si="7"/>
        <v>6</v>
      </c>
      <c r="H204" s="21">
        <f t="shared" si="10"/>
        <v>5.421666667</v>
      </c>
      <c r="I204" s="28">
        <f t="shared" si="9"/>
        <v>1</v>
      </c>
    </row>
    <row r="205">
      <c r="G205" s="28">
        <f t="shared" si="7"/>
        <v>1</v>
      </c>
      <c r="H205" s="21">
        <f t="shared" si="10"/>
        <v>1</v>
      </c>
      <c r="I205" s="28">
        <f t="shared" si="9"/>
        <v>1</v>
      </c>
    </row>
    <row r="206">
      <c r="G206" s="28">
        <f t="shared" si="7"/>
        <v>0</v>
      </c>
      <c r="H206" s="21">
        <f t="shared" si="10"/>
        <v>0</v>
      </c>
      <c r="I206" s="28">
        <f t="shared" si="9"/>
        <v>1</v>
      </c>
    </row>
    <row r="207">
      <c r="G207" s="28">
        <f t="shared" si="7"/>
        <v>0</v>
      </c>
      <c r="H207" s="21">
        <f t="shared" si="10"/>
        <v>0</v>
      </c>
      <c r="I207" s="28">
        <f t="shared" si="9"/>
        <v>1</v>
      </c>
    </row>
    <row r="208">
      <c r="G208" s="28">
        <f t="shared" si="7"/>
        <v>0</v>
      </c>
      <c r="H208" s="21">
        <f t="shared" si="10"/>
        <v>0</v>
      </c>
      <c r="I208" s="28">
        <f t="shared" si="9"/>
        <v>1</v>
      </c>
    </row>
    <row r="209">
      <c r="G209" s="28">
        <f t="shared" si="7"/>
        <v>0</v>
      </c>
      <c r="H209" s="21">
        <f t="shared" si="10"/>
        <v>0</v>
      </c>
      <c r="I209" s="28">
        <f t="shared" si="9"/>
        <v>1</v>
      </c>
    </row>
    <row r="210">
      <c r="G210" s="28">
        <f t="shared" si="7"/>
        <v>4</v>
      </c>
      <c r="H210" s="21">
        <f t="shared" si="10"/>
        <v>2.8625</v>
      </c>
      <c r="I210" s="28">
        <f t="shared" si="9"/>
        <v>1</v>
      </c>
    </row>
    <row r="211">
      <c r="G211" s="28">
        <f t="shared" si="7"/>
        <v>0</v>
      </c>
      <c r="H211" s="21">
        <f t="shared" si="10"/>
        <v>0</v>
      </c>
      <c r="I211" s="28">
        <f t="shared" si="9"/>
        <v>1</v>
      </c>
    </row>
    <row r="212">
      <c r="G212" s="28">
        <f t="shared" si="7"/>
        <v>0</v>
      </c>
      <c r="H212" s="21">
        <f t="shared" si="10"/>
        <v>0</v>
      </c>
      <c r="I212" s="28">
        <f t="shared" si="9"/>
        <v>1</v>
      </c>
    </row>
    <row r="213">
      <c r="G213" s="28">
        <f t="shared" si="7"/>
        <v>197</v>
      </c>
      <c r="H213" s="21"/>
    </row>
    <row r="214">
      <c r="B214" s="21"/>
      <c r="D214" s="32">
        <f>C205/D205</f>
        <v>0.8333333333</v>
      </c>
      <c r="H214" s="21"/>
    </row>
    <row r="215">
      <c r="B215" s="21"/>
      <c r="H215" s="21"/>
    </row>
    <row r="216">
      <c r="B216" s="21"/>
      <c r="H216" s="21"/>
    </row>
    <row r="217">
      <c r="B217" s="21"/>
      <c r="H217" s="21"/>
    </row>
    <row r="218">
      <c r="B218" s="21"/>
      <c r="H218" s="21"/>
    </row>
    <row r="219">
      <c r="B219" s="21"/>
      <c r="H219" s="21"/>
    </row>
    <row r="220">
      <c r="B220" s="21"/>
      <c r="H220" s="21"/>
    </row>
    <row r="221">
      <c r="B221" s="21"/>
      <c r="H221" s="21"/>
    </row>
    <row r="222">
      <c r="B222" s="21"/>
      <c r="H222" s="21"/>
    </row>
    <row r="223">
      <c r="B223" s="21"/>
      <c r="H223" s="21"/>
    </row>
    <row r="224">
      <c r="B224" s="21"/>
      <c r="H224" s="21"/>
    </row>
    <row r="225">
      <c r="B225" s="21"/>
      <c r="H225" s="21"/>
    </row>
    <row r="226">
      <c r="B226" s="21"/>
      <c r="H226" s="21"/>
    </row>
    <row r="227">
      <c r="B227" s="21"/>
      <c r="H227" s="21"/>
    </row>
    <row r="228">
      <c r="B228" s="21"/>
      <c r="H228" s="21"/>
    </row>
    <row r="229">
      <c r="B229" s="21"/>
      <c r="H229" s="21"/>
    </row>
    <row r="230">
      <c r="B230" s="21"/>
      <c r="H230" s="21"/>
    </row>
    <row r="231">
      <c r="B231" s="21"/>
      <c r="H231" s="21"/>
    </row>
    <row r="232">
      <c r="B232" s="21"/>
      <c r="H232" s="21"/>
    </row>
    <row r="233">
      <c r="B233" s="21"/>
      <c r="H233" s="21"/>
    </row>
    <row r="234">
      <c r="B234" s="21"/>
      <c r="H234" s="21"/>
    </row>
    <row r="235">
      <c r="B235" s="21"/>
      <c r="H235" s="21"/>
    </row>
    <row r="236">
      <c r="B236" s="21"/>
      <c r="H236" s="21"/>
    </row>
    <row r="237">
      <c r="B237" s="21"/>
      <c r="H237" s="21"/>
    </row>
    <row r="238">
      <c r="B238" s="21"/>
      <c r="H238" s="21"/>
    </row>
    <row r="239">
      <c r="B239" s="21"/>
      <c r="H239" s="21"/>
    </row>
    <row r="240">
      <c r="B240" s="21"/>
      <c r="H240" s="21"/>
    </row>
    <row r="241">
      <c r="B241" s="21"/>
      <c r="H241" s="21"/>
    </row>
    <row r="242">
      <c r="B242" s="21"/>
      <c r="H242" s="21"/>
    </row>
    <row r="243">
      <c r="B243" s="21"/>
      <c r="H243" s="21"/>
    </row>
    <row r="244">
      <c r="B244" s="21"/>
      <c r="H244" s="21"/>
    </row>
    <row r="245">
      <c r="B245" s="21"/>
      <c r="H245" s="21"/>
    </row>
    <row r="246">
      <c r="B246" s="21"/>
      <c r="H246" s="21"/>
    </row>
    <row r="247">
      <c r="B247" s="21"/>
      <c r="H247" s="21"/>
    </row>
    <row r="248">
      <c r="B248" s="21"/>
      <c r="H248" s="21"/>
    </row>
    <row r="249">
      <c r="B249" s="21"/>
      <c r="H249" s="21"/>
    </row>
    <row r="250">
      <c r="B250" s="21"/>
      <c r="H250" s="21"/>
    </row>
    <row r="251">
      <c r="B251" s="21"/>
      <c r="H251" s="21"/>
    </row>
    <row r="252">
      <c r="B252" s="21"/>
      <c r="H252" s="21"/>
    </row>
    <row r="253">
      <c r="B253" s="21"/>
      <c r="H253" s="21"/>
    </row>
    <row r="254">
      <c r="B254" s="21"/>
      <c r="H254" s="21"/>
    </row>
    <row r="255">
      <c r="B255" s="21"/>
      <c r="H255" s="21"/>
    </row>
    <row r="256">
      <c r="B256" s="21"/>
      <c r="H256" s="21"/>
    </row>
    <row r="257">
      <c r="B257" s="21"/>
      <c r="H257" s="21"/>
    </row>
    <row r="258">
      <c r="B258" s="21"/>
      <c r="H258" s="21"/>
    </row>
    <row r="259">
      <c r="B259" s="21"/>
      <c r="H259" s="21"/>
    </row>
    <row r="260">
      <c r="B260" s="21"/>
      <c r="H260" s="21"/>
    </row>
    <row r="261">
      <c r="B261" s="21"/>
      <c r="H261" s="21"/>
    </row>
    <row r="262">
      <c r="B262" s="21"/>
      <c r="H262" s="21"/>
    </row>
    <row r="263">
      <c r="B263" s="21"/>
      <c r="H263" s="21"/>
    </row>
    <row r="264">
      <c r="B264" s="21"/>
      <c r="H264" s="21"/>
    </row>
    <row r="265">
      <c r="B265" s="21"/>
      <c r="H265" s="21"/>
    </row>
    <row r="266">
      <c r="B266" s="21"/>
      <c r="H266" s="21"/>
    </row>
    <row r="267">
      <c r="B267" s="21"/>
      <c r="H267" s="21"/>
    </row>
    <row r="268">
      <c r="B268" s="21"/>
      <c r="H268" s="21"/>
    </row>
    <row r="269">
      <c r="B269" s="21"/>
      <c r="H269" s="21"/>
    </row>
    <row r="270">
      <c r="B270" s="21"/>
      <c r="H270" s="21"/>
    </row>
    <row r="271">
      <c r="B271" s="21"/>
      <c r="H271" s="21"/>
    </row>
    <row r="272">
      <c r="B272" s="21"/>
      <c r="H272" s="21"/>
    </row>
    <row r="273">
      <c r="B273" s="21"/>
      <c r="H273" s="21"/>
    </row>
    <row r="274">
      <c r="B274" s="21"/>
      <c r="H274" s="21"/>
    </row>
    <row r="275">
      <c r="B275" s="21"/>
      <c r="H275" s="21"/>
    </row>
    <row r="276">
      <c r="B276" s="21"/>
      <c r="H276" s="21"/>
    </row>
    <row r="277">
      <c r="B277" s="21"/>
      <c r="H277" s="21"/>
    </row>
    <row r="278">
      <c r="B278" s="21"/>
      <c r="H278" s="21"/>
    </row>
    <row r="279">
      <c r="B279" s="21"/>
      <c r="H279" s="21"/>
    </row>
    <row r="280">
      <c r="B280" s="21"/>
      <c r="H280" s="21"/>
    </row>
    <row r="281">
      <c r="B281" s="21"/>
      <c r="H281" s="21"/>
    </row>
    <row r="282">
      <c r="B282" s="21"/>
      <c r="H282" s="21"/>
    </row>
    <row r="283">
      <c r="B283" s="21"/>
      <c r="H283" s="21"/>
    </row>
    <row r="284">
      <c r="B284" s="21"/>
      <c r="H284" s="21"/>
    </row>
    <row r="285">
      <c r="B285" s="21"/>
      <c r="H285" s="21"/>
    </row>
    <row r="286">
      <c r="B286" s="21"/>
      <c r="H286" s="21"/>
    </row>
    <row r="287">
      <c r="B287" s="21"/>
      <c r="H287" s="21"/>
    </row>
    <row r="288">
      <c r="B288" s="21"/>
      <c r="H288" s="21"/>
    </row>
    <row r="289">
      <c r="B289" s="21"/>
      <c r="H289" s="21"/>
    </row>
    <row r="290">
      <c r="B290" s="21"/>
      <c r="H290" s="21"/>
    </row>
    <row r="291">
      <c r="B291" s="21"/>
      <c r="H291" s="21"/>
    </row>
    <row r="292">
      <c r="B292" s="21"/>
      <c r="H292" s="21"/>
    </row>
    <row r="293">
      <c r="B293" s="21"/>
      <c r="H293" s="21"/>
    </row>
    <row r="294">
      <c r="B294" s="21"/>
      <c r="H294" s="21"/>
    </row>
    <row r="295">
      <c r="B295" s="21"/>
      <c r="H295" s="21"/>
    </row>
    <row r="296">
      <c r="B296" s="21"/>
      <c r="H296" s="21"/>
    </row>
    <row r="297">
      <c r="B297" s="21"/>
      <c r="H297" s="21"/>
    </row>
    <row r="298">
      <c r="B298" s="21"/>
      <c r="H298" s="21"/>
    </row>
    <row r="299">
      <c r="B299" s="21"/>
      <c r="H299" s="21"/>
    </row>
    <row r="300">
      <c r="B300" s="21"/>
      <c r="H300" s="21"/>
    </row>
    <row r="301">
      <c r="B301" s="21"/>
      <c r="H301" s="21"/>
    </row>
    <row r="302">
      <c r="B302" s="21"/>
      <c r="H302" s="21"/>
    </row>
    <row r="303">
      <c r="B303" s="21"/>
      <c r="H303" s="21"/>
    </row>
    <row r="304">
      <c r="B304" s="21"/>
      <c r="H304" s="21"/>
    </row>
    <row r="305">
      <c r="B305" s="21"/>
      <c r="H305" s="21"/>
    </row>
    <row r="306">
      <c r="B306" s="21"/>
      <c r="H306" s="21"/>
    </row>
    <row r="307">
      <c r="B307" s="21"/>
      <c r="H307" s="21"/>
    </row>
    <row r="308">
      <c r="B308" s="21"/>
      <c r="H308" s="21"/>
    </row>
    <row r="309">
      <c r="B309" s="21"/>
      <c r="H309" s="21"/>
    </row>
    <row r="310">
      <c r="B310" s="21"/>
      <c r="H310" s="21"/>
    </row>
    <row r="311">
      <c r="B311" s="21"/>
      <c r="H311" s="21"/>
    </row>
    <row r="312">
      <c r="B312" s="21"/>
      <c r="H312" s="21"/>
    </row>
    <row r="313">
      <c r="B313" s="21"/>
      <c r="H313" s="21"/>
    </row>
    <row r="314">
      <c r="B314" s="21"/>
      <c r="H314" s="21"/>
    </row>
    <row r="315">
      <c r="B315" s="21"/>
      <c r="H315" s="21"/>
    </row>
    <row r="316">
      <c r="B316" s="21"/>
      <c r="H316" s="21"/>
    </row>
    <row r="317">
      <c r="B317" s="21"/>
      <c r="H317" s="21"/>
    </row>
    <row r="318">
      <c r="B318" s="21"/>
      <c r="H318" s="21"/>
    </row>
    <row r="319">
      <c r="B319" s="21"/>
      <c r="H319" s="21"/>
    </row>
    <row r="320">
      <c r="B320" s="21"/>
      <c r="H320" s="21"/>
    </row>
    <row r="321">
      <c r="B321" s="21"/>
      <c r="H321" s="21"/>
    </row>
    <row r="322">
      <c r="B322" s="21"/>
      <c r="H322" s="21"/>
    </row>
    <row r="323">
      <c r="B323" s="21"/>
      <c r="H323" s="21"/>
    </row>
    <row r="324">
      <c r="B324" s="21"/>
      <c r="H324" s="21"/>
    </row>
    <row r="325">
      <c r="B325" s="21"/>
      <c r="H325" s="21"/>
    </row>
    <row r="326">
      <c r="B326" s="21"/>
      <c r="H326" s="21"/>
    </row>
    <row r="327">
      <c r="B327" s="21"/>
      <c r="H327" s="21"/>
    </row>
    <row r="328">
      <c r="B328" s="21"/>
      <c r="H328" s="21"/>
    </row>
    <row r="329">
      <c r="B329" s="21"/>
      <c r="H329" s="21"/>
    </row>
    <row r="330">
      <c r="B330" s="21"/>
      <c r="H330" s="21"/>
    </row>
    <row r="331">
      <c r="B331" s="21"/>
      <c r="H331" s="21"/>
    </row>
    <row r="332">
      <c r="B332" s="21"/>
      <c r="H332" s="21"/>
    </row>
    <row r="333">
      <c r="B333" s="21"/>
      <c r="H333" s="21"/>
    </row>
    <row r="334">
      <c r="B334" s="21"/>
      <c r="H334" s="21"/>
    </row>
    <row r="335">
      <c r="B335" s="21"/>
      <c r="H335" s="21"/>
    </row>
    <row r="336">
      <c r="B336" s="21"/>
      <c r="H336" s="21"/>
    </row>
    <row r="337">
      <c r="B337" s="21"/>
      <c r="H337" s="21"/>
    </row>
    <row r="338">
      <c r="B338" s="21"/>
      <c r="H338" s="21"/>
    </row>
    <row r="339">
      <c r="B339" s="21"/>
      <c r="H339" s="21"/>
    </row>
    <row r="340">
      <c r="B340" s="21"/>
      <c r="H340" s="21"/>
    </row>
    <row r="341">
      <c r="B341" s="21"/>
      <c r="H341" s="21"/>
    </row>
    <row r="342">
      <c r="B342" s="21"/>
      <c r="H342" s="21"/>
    </row>
    <row r="343">
      <c r="B343" s="21"/>
      <c r="H343" s="21"/>
    </row>
    <row r="344">
      <c r="B344" s="21"/>
      <c r="H344" s="21"/>
    </row>
    <row r="345">
      <c r="B345" s="21"/>
      <c r="H345" s="21"/>
    </row>
    <row r="346">
      <c r="B346" s="21"/>
      <c r="H346" s="21"/>
    </row>
    <row r="347">
      <c r="B347" s="21"/>
      <c r="H347" s="21"/>
    </row>
    <row r="348">
      <c r="B348" s="21"/>
      <c r="H348" s="21"/>
    </row>
    <row r="349">
      <c r="B349" s="21"/>
      <c r="H349" s="21"/>
    </row>
    <row r="350">
      <c r="B350" s="21"/>
      <c r="H350" s="21"/>
    </row>
    <row r="351">
      <c r="B351" s="21"/>
      <c r="H351" s="21"/>
    </row>
    <row r="352">
      <c r="B352" s="21"/>
      <c r="H352" s="21"/>
    </row>
    <row r="353">
      <c r="B353" s="21"/>
      <c r="H353" s="21"/>
    </row>
    <row r="354">
      <c r="B354" s="21"/>
      <c r="H354" s="21"/>
    </row>
    <row r="355">
      <c r="B355" s="21"/>
      <c r="H355" s="21"/>
    </row>
    <row r="356">
      <c r="B356" s="21"/>
      <c r="H356" s="21"/>
    </row>
    <row r="357">
      <c r="B357" s="21"/>
      <c r="H357" s="21"/>
    </row>
    <row r="358">
      <c r="B358" s="21"/>
      <c r="H358" s="21"/>
    </row>
    <row r="359">
      <c r="B359" s="21"/>
      <c r="H359" s="21"/>
    </row>
    <row r="360">
      <c r="B360" s="21"/>
      <c r="H360" s="21"/>
    </row>
    <row r="361">
      <c r="B361" s="21"/>
      <c r="H361" s="21"/>
    </row>
    <row r="362">
      <c r="B362" s="21"/>
      <c r="H362" s="21"/>
    </row>
    <row r="363">
      <c r="B363" s="21"/>
      <c r="H363" s="21"/>
    </row>
    <row r="364">
      <c r="B364" s="21"/>
      <c r="H364" s="21"/>
    </row>
    <row r="365">
      <c r="B365" s="21"/>
      <c r="H365" s="21"/>
    </row>
    <row r="366">
      <c r="B366" s="21"/>
      <c r="H366" s="21"/>
    </row>
    <row r="367">
      <c r="B367" s="21"/>
      <c r="H367" s="21"/>
    </row>
    <row r="368">
      <c r="B368" s="21"/>
      <c r="H368" s="21"/>
    </row>
    <row r="369">
      <c r="B369" s="21"/>
      <c r="H369" s="21"/>
    </row>
    <row r="370">
      <c r="B370" s="21"/>
      <c r="H370" s="21"/>
    </row>
    <row r="371">
      <c r="B371" s="21"/>
      <c r="H371" s="21"/>
    </row>
    <row r="372">
      <c r="B372" s="21"/>
      <c r="H372" s="21"/>
    </row>
    <row r="373">
      <c r="B373" s="21"/>
      <c r="H373" s="21"/>
    </row>
    <row r="374">
      <c r="B374" s="21"/>
      <c r="H374" s="21"/>
    </row>
    <row r="375">
      <c r="B375" s="21"/>
      <c r="H375" s="21"/>
    </row>
    <row r="376">
      <c r="B376" s="21"/>
      <c r="H376" s="21"/>
    </row>
    <row r="377">
      <c r="B377" s="21"/>
      <c r="H377" s="21"/>
    </row>
    <row r="378">
      <c r="B378" s="21"/>
      <c r="H378" s="21"/>
    </row>
    <row r="379">
      <c r="B379" s="21"/>
      <c r="H379" s="21"/>
    </row>
    <row r="380">
      <c r="B380" s="21"/>
      <c r="H380" s="21"/>
    </row>
    <row r="381">
      <c r="B381" s="21"/>
      <c r="H381" s="21"/>
    </row>
    <row r="382">
      <c r="B382" s="21"/>
      <c r="H382" s="21"/>
    </row>
    <row r="383">
      <c r="B383" s="21"/>
      <c r="H383" s="21"/>
    </row>
    <row r="384">
      <c r="B384" s="21"/>
      <c r="H384" s="21"/>
    </row>
    <row r="385">
      <c r="B385" s="21"/>
      <c r="H385" s="21"/>
    </row>
    <row r="386">
      <c r="B386" s="21"/>
      <c r="H386" s="21"/>
    </row>
    <row r="387">
      <c r="B387" s="21"/>
      <c r="H387" s="21"/>
    </row>
    <row r="388">
      <c r="B388" s="21"/>
      <c r="H388" s="21"/>
    </row>
    <row r="389">
      <c r="B389" s="21"/>
      <c r="H389" s="21"/>
    </row>
    <row r="390">
      <c r="B390" s="21"/>
      <c r="H390" s="21"/>
    </row>
    <row r="391">
      <c r="B391" s="21"/>
      <c r="H391" s="21"/>
    </row>
    <row r="392">
      <c r="B392" s="21"/>
      <c r="H392" s="21"/>
    </row>
    <row r="393">
      <c r="B393" s="21"/>
      <c r="H393" s="21"/>
    </row>
    <row r="394">
      <c r="B394" s="21"/>
      <c r="H394" s="21"/>
    </row>
    <row r="395">
      <c r="B395" s="21"/>
      <c r="H395" s="21"/>
    </row>
    <row r="396">
      <c r="B396" s="21"/>
      <c r="H396" s="21"/>
    </row>
    <row r="397">
      <c r="B397" s="21"/>
      <c r="H397" s="21"/>
    </row>
    <row r="398">
      <c r="B398" s="21"/>
      <c r="H398" s="21"/>
    </row>
    <row r="399">
      <c r="B399" s="21"/>
      <c r="H399" s="21"/>
    </row>
    <row r="400">
      <c r="B400" s="21"/>
      <c r="H400" s="21"/>
    </row>
    <row r="401">
      <c r="B401" s="21"/>
      <c r="H401" s="21"/>
    </row>
    <row r="402">
      <c r="B402" s="21"/>
      <c r="H402" s="21"/>
    </row>
    <row r="403">
      <c r="B403" s="21"/>
      <c r="H403" s="21"/>
    </row>
    <row r="404">
      <c r="B404" s="21"/>
      <c r="H404" s="21"/>
    </row>
    <row r="405">
      <c r="B405" s="21"/>
      <c r="H405" s="21"/>
    </row>
    <row r="406">
      <c r="B406" s="21"/>
      <c r="H406" s="21"/>
    </row>
    <row r="407">
      <c r="B407" s="21"/>
      <c r="H407" s="21"/>
    </row>
    <row r="408">
      <c r="B408" s="21"/>
      <c r="H408" s="21"/>
    </row>
    <row r="409">
      <c r="B409" s="21"/>
      <c r="H409" s="21"/>
    </row>
    <row r="410">
      <c r="B410" s="21"/>
      <c r="H410" s="21"/>
    </row>
    <row r="411">
      <c r="B411" s="21"/>
      <c r="H411" s="21"/>
    </row>
    <row r="412">
      <c r="B412" s="21"/>
      <c r="H412" s="21"/>
    </row>
    <row r="413">
      <c r="B413" s="21"/>
      <c r="H413" s="21"/>
    </row>
    <row r="414">
      <c r="B414" s="21"/>
      <c r="H414" s="21"/>
    </row>
    <row r="415">
      <c r="B415" s="21"/>
      <c r="H415" s="21"/>
    </row>
    <row r="416">
      <c r="B416" s="21"/>
      <c r="H416" s="21"/>
    </row>
    <row r="417">
      <c r="B417" s="21"/>
      <c r="H417" s="21"/>
    </row>
    <row r="418">
      <c r="B418" s="21"/>
      <c r="H418" s="21"/>
    </row>
    <row r="419">
      <c r="B419" s="21"/>
      <c r="H419" s="21"/>
    </row>
    <row r="420">
      <c r="B420" s="21"/>
      <c r="H420" s="21"/>
    </row>
    <row r="421">
      <c r="B421" s="21"/>
      <c r="H421" s="21"/>
    </row>
    <row r="422">
      <c r="B422" s="21"/>
      <c r="H422" s="21"/>
    </row>
    <row r="423">
      <c r="B423" s="21"/>
      <c r="H423" s="21"/>
    </row>
    <row r="424">
      <c r="B424" s="21"/>
      <c r="H424" s="21"/>
    </row>
    <row r="425">
      <c r="B425" s="21"/>
      <c r="H425" s="21"/>
    </row>
    <row r="426">
      <c r="B426" s="21"/>
      <c r="H426" s="21"/>
    </row>
    <row r="427">
      <c r="B427" s="21"/>
      <c r="H427" s="21"/>
    </row>
    <row r="428">
      <c r="B428" s="21"/>
      <c r="H428" s="21"/>
    </row>
    <row r="429">
      <c r="B429" s="21"/>
      <c r="H429" s="21"/>
    </row>
    <row r="430">
      <c r="B430" s="21"/>
      <c r="H430" s="21"/>
    </row>
    <row r="431">
      <c r="B431" s="21"/>
      <c r="H431" s="21"/>
    </row>
    <row r="432">
      <c r="B432" s="21"/>
      <c r="H432" s="21"/>
    </row>
    <row r="433">
      <c r="B433" s="21"/>
      <c r="H433" s="21"/>
    </row>
    <row r="434">
      <c r="B434" s="21"/>
      <c r="H434" s="21"/>
    </row>
    <row r="435">
      <c r="B435" s="21"/>
      <c r="H435" s="21"/>
    </row>
    <row r="436">
      <c r="B436" s="21"/>
      <c r="H436" s="21"/>
    </row>
    <row r="437">
      <c r="B437" s="21"/>
      <c r="H437" s="21"/>
    </row>
    <row r="438">
      <c r="B438" s="21"/>
      <c r="H438" s="21"/>
    </row>
    <row r="439">
      <c r="B439" s="21"/>
      <c r="H439" s="21"/>
    </row>
    <row r="440">
      <c r="B440" s="21"/>
      <c r="H440" s="21"/>
    </row>
    <row r="441">
      <c r="B441" s="21"/>
      <c r="H441" s="21"/>
    </row>
    <row r="442">
      <c r="B442" s="21"/>
      <c r="H442" s="21"/>
    </row>
    <row r="443">
      <c r="B443" s="21"/>
      <c r="H443" s="21"/>
    </row>
    <row r="444">
      <c r="B444" s="21"/>
      <c r="H444" s="21"/>
    </row>
    <row r="445">
      <c r="B445" s="21"/>
      <c r="H445" s="21"/>
    </row>
    <row r="446">
      <c r="B446" s="21"/>
      <c r="H446" s="21"/>
    </row>
    <row r="447">
      <c r="B447" s="21"/>
      <c r="H447" s="21"/>
    </row>
    <row r="448">
      <c r="B448" s="21"/>
      <c r="H448" s="21"/>
    </row>
    <row r="449">
      <c r="B449" s="21"/>
      <c r="H449" s="21"/>
    </row>
    <row r="450">
      <c r="B450" s="21"/>
      <c r="H450" s="21"/>
    </row>
    <row r="451">
      <c r="B451" s="21"/>
      <c r="H451" s="21"/>
    </row>
    <row r="452">
      <c r="B452" s="21"/>
      <c r="H452" s="21"/>
    </row>
    <row r="453">
      <c r="B453" s="21"/>
      <c r="H453" s="21"/>
    </row>
    <row r="454">
      <c r="B454" s="21"/>
      <c r="H454" s="21"/>
    </row>
    <row r="455">
      <c r="B455" s="21"/>
      <c r="H455" s="21"/>
    </row>
    <row r="456">
      <c r="B456" s="21"/>
      <c r="H456" s="21"/>
    </row>
    <row r="457">
      <c r="B457" s="21"/>
      <c r="H457" s="21"/>
    </row>
    <row r="458">
      <c r="B458" s="21"/>
      <c r="H458" s="21"/>
    </row>
    <row r="459">
      <c r="B459" s="21"/>
      <c r="H459" s="21"/>
    </row>
    <row r="460">
      <c r="B460" s="21"/>
      <c r="H460" s="21"/>
    </row>
    <row r="461">
      <c r="B461" s="21"/>
      <c r="H461" s="21"/>
    </row>
    <row r="462">
      <c r="B462" s="21"/>
      <c r="H462" s="21"/>
    </row>
    <row r="463">
      <c r="B463" s="21"/>
      <c r="H463" s="21"/>
    </row>
    <row r="464">
      <c r="B464" s="21"/>
      <c r="H464" s="21"/>
    </row>
    <row r="465">
      <c r="B465" s="21"/>
      <c r="H465" s="21"/>
    </row>
    <row r="466">
      <c r="B466" s="21"/>
      <c r="H466" s="21"/>
    </row>
    <row r="467">
      <c r="B467" s="21"/>
      <c r="H467" s="21"/>
    </row>
    <row r="468">
      <c r="B468" s="21"/>
      <c r="H468" s="21"/>
    </row>
    <row r="469">
      <c r="B469" s="21"/>
      <c r="H469" s="21"/>
    </row>
    <row r="470">
      <c r="B470" s="21"/>
      <c r="H470" s="21"/>
    </row>
    <row r="471">
      <c r="B471" s="21"/>
      <c r="H471" s="21"/>
    </row>
    <row r="472">
      <c r="B472" s="21"/>
      <c r="H472" s="21"/>
    </row>
    <row r="473">
      <c r="B473" s="21"/>
      <c r="H473" s="21"/>
    </row>
    <row r="474">
      <c r="B474" s="21"/>
      <c r="H474" s="21"/>
    </row>
    <row r="475">
      <c r="B475" s="21"/>
      <c r="H475" s="21"/>
    </row>
    <row r="476">
      <c r="B476" s="21"/>
      <c r="H476" s="21"/>
    </row>
    <row r="477">
      <c r="B477" s="21"/>
      <c r="H477" s="21"/>
    </row>
    <row r="478">
      <c r="B478" s="21"/>
      <c r="H478" s="21"/>
    </row>
    <row r="479">
      <c r="B479" s="21"/>
      <c r="H479" s="21"/>
    </row>
    <row r="480">
      <c r="B480" s="21"/>
      <c r="H480" s="21"/>
    </row>
    <row r="481">
      <c r="B481" s="21"/>
      <c r="H481" s="21"/>
    </row>
    <row r="482">
      <c r="B482" s="21"/>
      <c r="H482" s="21"/>
    </row>
    <row r="483">
      <c r="B483" s="21"/>
      <c r="H483" s="21"/>
    </row>
    <row r="484">
      <c r="B484" s="21"/>
      <c r="H484" s="21"/>
    </row>
    <row r="485">
      <c r="B485" s="21"/>
      <c r="H485" s="21"/>
    </row>
    <row r="486">
      <c r="B486" s="21"/>
      <c r="H486" s="21"/>
    </row>
    <row r="487">
      <c r="B487" s="21"/>
      <c r="H487" s="21"/>
    </row>
    <row r="488">
      <c r="B488" s="21"/>
      <c r="H488" s="21"/>
    </row>
    <row r="489">
      <c r="B489" s="21"/>
      <c r="H489" s="21"/>
    </row>
    <row r="490">
      <c r="B490" s="21"/>
      <c r="H490" s="21"/>
    </row>
    <row r="491">
      <c r="B491" s="21"/>
      <c r="H491" s="21"/>
    </row>
    <row r="492">
      <c r="B492" s="21"/>
      <c r="H492" s="21"/>
    </row>
    <row r="493">
      <c r="B493" s="21"/>
      <c r="H493" s="21"/>
    </row>
    <row r="494">
      <c r="B494" s="21"/>
      <c r="H494" s="21"/>
    </row>
    <row r="495">
      <c r="B495" s="21"/>
      <c r="H495" s="21"/>
    </row>
    <row r="496">
      <c r="B496" s="21"/>
      <c r="H496" s="21"/>
    </row>
    <row r="497">
      <c r="B497" s="21"/>
      <c r="H497" s="21"/>
    </row>
    <row r="498">
      <c r="B498" s="21"/>
      <c r="H498" s="21"/>
    </row>
    <row r="499">
      <c r="B499" s="21"/>
      <c r="H499" s="21"/>
    </row>
    <row r="500">
      <c r="B500" s="21"/>
      <c r="H500" s="21"/>
    </row>
    <row r="501">
      <c r="B501" s="21"/>
      <c r="H501" s="21"/>
    </row>
    <row r="502">
      <c r="B502" s="21"/>
      <c r="H502" s="21"/>
    </row>
    <row r="503">
      <c r="B503" s="21"/>
      <c r="H503" s="21"/>
    </row>
    <row r="504">
      <c r="B504" s="21"/>
      <c r="H504" s="21"/>
    </row>
    <row r="505">
      <c r="B505" s="21"/>
      <c r="H505" s="21"/>
    </row>
    <row r="506">
      <c r="B506" s="21"/>
      <c r="H506" s="21"/>
    </row>
    <row r="507">
      <c r="B507" s="21"/>
      <c r="H507" s="21"/>
    </row>
    <row r="508">
      <c r="B508" s="21"/>
      <c r="H508" s="21"/>
    </row>
    <row r="509">
      <c r="B509" s="21"/>
      <c r="H509" s="21"/>
    </row>
    <row r="510">
      <c r="B510" s="21"/>
      <c r="H510" s="21"/>
    </row>
    <row r="511">
      <c r="B511" s="21"/>
      <c r="H511" s="21"/>
    </row>
    <row r="512">
      <c r="B512" s="21"/>
      <c r="H512" s="21"/>
    </row>
    <row r="513">
      <c r="B513" s="21"/>
      <c r="H513" s="21"/>
    </row>
    <row r="514">
      <c r="B514" s="21"/>
      <c r="H514" s="21"/>
    </row>
    <row r="515">
      <c r="B515" s="21"/>
      <c r="H515" s="21"/>
    </row>
    <row r="516">
      <c r="B516" s="21"/>
      <c r="H516" s="21"/>
    </row>
    <row r="517">
      <c r="B517" s="21"/>
      <c r="H517" s="21"/>
    </row>
    <row r="518">
      <c r="B518" s="21"/>
      <c r="H518" s="21"/>
    </row>
    <row r="519">
      <c r="B519" s="21"/>
      <c r="H519" s="21"/>
    </row>
    <row r="520">
      <c r="B520" s="21"/>
      <c r="H520" s="21"/>
    </row>
    <row r="521">
      <c r="B521" s="21"/>
      <c r="H521" s="21"/>
    </row>
    <row r="522">
      <c r="B522" s="21"/>
      <c r="H522" s="21"/>
    </row>
    <row r="523">
      <c r="B523" s="21"/>
      <c r="H523" s="21"/>
    </row>
    <row r="524">
      <c r="B524" s="21"/>
      <c r="H524" s="21"/>
    </row>
    <row r="525">
      <c r="B525" s="21"/>
      <c r="H525" s="21"/>
    </row>
    <row r="526">
      <c r="B526" s="21"/>
      <c r="H526" s="21"/>
    </row>
    <row r="527">
      <c r="B527" s="21"/>
      <c r="H527" s="21"/>
    </row>
    <row r="528">
      <c r="B528" s="21"/>
      <c r="H528" s="21"/>
    </row>
    <row r="529">
      <c r="B529" s="21"/>
      <c r="H529" s="21"/>
    </row>
    <row r="530">
      <c r="B530" s="21"/>
      <c r="H530" s="21"/>
    </row>
    <row r="531">
      <c r="B531" s="21"/>
      <c r="H531" s="21"/>
    </row>
    <row r="532">
      <c r="B532" s="21"/>
      <c r="H532" s="21"/>
    </row>
    <row r="533">
      <c r="B533" s="21"/>
      <c r="H533" s="21"/>
    </row>
    <row r="534">
      <c r="B534" s="21"/>
      <c r="H534" s="21"/>
    </row>
    <row r="535">
      <c r="B535" s="21"/>
      <c r="H535" s="21"/>
    </row>
    <row r="536">
      <c r="B536" s="21"/>
      <c r="H536" s="21"/>
    </row>
    <row r="537">
      <c r="B537" s="21"/>
      <c r="H537" s="21"/>
    </row>
    <row r="538">
      <c r="B538" s="21"/>
      <c r="H538" s="21"/>
    </row>
    <row r="539">
      <c r="B539" s="21"/>
      <c r="H539" s="21"/>
    </row>
    <row r="540">
      <c r="B540" s="21"/>
      <c r="H540" s="21"/>
    </row>
    <row r="541">
      <c r="B541" s="21"/>
      <c r="H541" s="21"/>
    </row>
    <row r="542">
      <c r="B542" s="21"/>
      <c r="H542" s="21"/>
    </row>
    <row r="543">
      <c r="B543" s="21"/>
      <c r="H543" s="21"/>
    </row>
    <row r="544">
      <c r="B544" s="21"/>
      <c r="H544" s="21"/>
    </row>
    <row r="545">
      <c r="B545" s="21"/>
      <c r="H545" s="21"/>
    </row>
    <row r="546">
      <c r="B546" s="21"/>
      <c r="H546" s="21"/>
    </row>
    <row r="547">
      <c r="B547" s="21"/>
      <c r="H547" s="21"/>
    </row>
    <row r="548">
      <c r="B548" s="21"/>
      <c r="H548" s="21"/>
    </row>
    <row r="549">
      <c r="B549" s="21"/>
      <c r="H549" s="21"/>
    </row>
    <row r="550">
      <c r="B550" s="21"/>
      <c r="H550" s="21"/>
    </row>
    <row r="551">
      <c r="B551" s="21"/>
      <c r="H551" s="21"/>
    </row>
    <row r="552">
      <c r="B552" s="21"/>
      <c r="H552" s="21"/>
    </row>
    <row r="553">
      <c r="B553" s="21"/>
      <c r="H553" s="21"/>
    </row>
    <row r="554">
      <c r="B554" s="21"/>
      <c r="H554" s="21"/>
    </row>
    <row r="555">
      <c r="B555" s="21"/>
      <c r="H555" s="21"/>
    </row>
    <row r="556">
      <c r="B556" s="21"/>
      <c r="H556" s="21"/>
    </row>
    <row r="557">
      <c r="B557" s="21"/>
      <c r="H557" s="21"/>
    </row>
    <row r="558">
      <c r="B558" s="21"/>
      <c r="H558" s="21"/>
    </row>
    <row r="559">
      <c r="B559" s="21"/>
      <c r="H559" s="21"/>
    </row>
    <row r="560">
      <c r="B560" s="21"/>
      <c r="H560" s="21"/>
    </row>
    <row r="561">
      <c r="B561" s="21"/>
      <c r="H561" s="21"/>
    </row>
    <row r="562">
      <c r="B562" s="21"/>
      <c r="H562" s="21"/>
    </row>
    <row r="563">
      <c r="B563" s="21"/>
      <c r="H563" s="21"/>
    </row>
    <row r="564">
      <c r="B564" s="21"/>
      <c r="H564" s="21"/>
    </row>
    <row r="565">
      <c r="B565" s="21"/>
      <c r="H565" s="21"/>
    </row>
    <row r="566">
      <c r="B566" s="21"/>
      <c r="H566" s="21"/>
    </row>
    <row r="567">
      <c r="B567" s="21"/>
      <c r="H567" s="21"/>
    </row>
    <row r="568">
      <c r="B568" s="21"/>
      <c r="H568" s="21"/>
    </row>
    <row r="569">
      <c r="B569" s="21"/>
      <c r="H569" s="21"/>
    </row>
    <row r="570">
      <c r="B570" s="21"/>
      <c r="H570" s="21"/>
    </row>
    <row r="571">
      <c r="B571" s="21"/>
      <c r="H571" s="21"/>
    </row>
    <row r="572">
      <c r="B572" s="21"/>
      <c r="H572" s="21"/>
    </row>
    <row r="573">
      <c r="B573" s="21"/>
      <c r="H573" s="21"/>
    </row>
    <row r="574">
      <c r="B574" s="21"/>
      <c r="H574" s="21"/>
    </row>
    <row r="575">
      <c r="B575" s="21"/>
      <c r="H575" s="21"/>
    </row>
    <row r="576">
      <c r="B576" s="21"/>
      <c r="H576" s="21"/>
    </row>
    <row r="577">
      <c r="B577" s="21"/>
      <c r="H577" s="21"/>
    </row>
    <row r="578">
      <c r="B578" s="21"/>
      <c r="H578" s="21"/>
    </row>
    <row r="579">
      <c r="B579" s="21"/>
      <c r="H579" s="21"/>
    </row>
    <row r="580">
      <c r="B580" s="21"/>
      <c r="H580" s="21"/>
    </row>
    <row r="581">
      <c r="B581" s="21"/>
      <c r="H581" s="21"/>
    </row>
    <row r="582">
      <c r="B582" s="21"/>
      <c r="H582" s="21"/>
    </row>
    <row r="583">
      <c r="B583" s="21"/>
      <c r="H583" s="21"/>
    </row>
    <row r="584">
      <c r="B584" s="21"/>
      <c r="H584" s="21"/>
    </row>
    <row r="585">
      <c r="B585" s="21"/>
      <c r="H585" s="21"/>
    </row>
    <row r="586">
      <c r="B586" s="21"/>
      <c r="H586" s="21"/>
    </row>
    <row r="587">
      <c r="B587" s="21"/>
      <c r="H587" s="21"/>
    </row>
    <row r="588">
      <c r="B588" s="21"/>
      <c r="H588" s="21"/>
    </row>
    <row r="589">
      <c r="B589" s="21"/>
      <c r="H589" s="21"/>
    </row>
    <row r="590">
      <c r="B590" s="21"/>
      <c r="H590" s="21"/>
    </row>
    <row r="591">
      <c r="B591" s="21"/>
      <c r="H591" s="21"/>
    </row>
    <row r="592">
      <c r="B592" s="21"/>
      <c r="H592" s="21"/>
    </row>
    <row r="593">
      <c r="B593" s="21"/>
      <c r="H593" s="21"/>
    </row>
    <row r="594">
      <c r="B594" s="21"/>
      <c r="H594" s="21"/>
    </row>
    <row r="595">
      <c r="B595" s="21"/>
      <c r="H595" s="21"/>
    </row>
    <row r="596">
      <c r="B596" s="21"/>
      <c r="H596" s="21"/>
    </row>
    <row r="597">
      <c r="B597" s="21"/>
      <c r="H597" s="21"/>
    </row>
    <row r="598">
      <c r="B598" s="21"/>
      <c r="H598" s="21"/>
    </row>
    <row r="599">
      <c r="B599" s="21"/>
      <c r="H599" s="21"/>
    </row>
    <row r="600">
      <c r="B600" s="21"/>
      <c r="H600" s="21"/>
    </row>
    <row r="601">
      <c r="B601" s="21"/>
      <c r="H601" s="21"/>
    </row>
    <row r="602">
      <c r="B602" s="21"/>
      <c r="H602" s="21"/>
    </row>
    <row r="603">
      <c r="B603" s="21"/>
      <c r="H603" s="21"/>
    </row>
    <row r="604">
      <c r="B604" s="21"/>
      <c r="H604" s="21"/>
    </row>
    <row r="605">
      <c r="B605" s="21"/>
      <c r="H605" s="21"/>
    </row>
    <row r="606">
      <c r="B606" s="21"/>
      <c r="H606" s="21"/>
    </row>
    <row r="607">
      <c r="B607" s="21"/>
      <c r="H607" s="21"/>
    </row>
    <row r="608">
      <c r="B608" s="21"/>
      <c r="H608" s="21"/>
    </row>
    <row r="609">
      <c r="B609" s="21"/>
      <c r="H609" s="21"/>
    </row>
    <row r="610">
      <c r="B610" s="21"/>
      <c r="H610" s="21"/>
    </row>
    <row r="611">
      <c r="B611" s="21"/>
      <c r="H611" s="21"/>
    </row>
    <row r="612">
      <c r="B612" s="21"/>
      <c r="H612" s="21"/>
    </row>
    <row r="613">
      <c r="B613" s="21"/>
      <c r="H613" s="21"/>
    </row>
    <row r="614">
      <c r="B614" s="21"/>
      <c r="H614" s="21"/>
    </row>
    <row r="615">
      <c r="B615" s="21"/>
      <c r="H615" s="21"/>
    </row>
    <row r="616">
      <c r="B616" s="21"/>
      <c r="H616" s="21"/>
    </row>
    <row r="617">
      <c r="B617" s="21"/>
      <c r="H617" s="21"/>
    </row>
    <row r="618">
      <c r="B618" s="21"/>
      <c r="H618" s="21"/>
    </row>
    <row r="619">
      <c r="B619" s="21"/>
      <c r="H619" s="21"/>
    </row>
    <row r="620">
      <c r="B620" s="21"/>
      <c r="H620" s="21"/>
    </row>
    <row r="621">
      <c r="B621" s="21"/>
      <c r="H621" s="21"/>
    </row>
    <row r="622">
      <c r="B622" s="21"/>
      <c r="H622" s="21"/>
    </row>
    <row r="623">
      <c r="B623" s="21"/>
      <c r="H623" s="21"/>
    </row>
    <row r="624">
      <c r="B624" s="21"/>
      <c r="H624" s="21"/>
    </row>
    <row r="625">
      <c r="B625" s="21"/>
      <c r="H625" s="21"/>
    </row>
    <row r="626">
      <c r="B626" s="21"/>
      <c r="H626" s="21"/>
    </row>
    <row r="627">
      <c r="B627" s="21"/>
      <c r="H627" s="21"/>
    </row>
    <row r="628">
      <c r="B628" s="21"/>
      <c r="H628" s="21"/>
    </row>
    <row r="629">
      <c r="B629" s="21"/>
      <c r="H629" s="21"/>
    </row>
    <row r="630">
      <c r="B630" s="21"/>
      <c r="H630" s="21"/>
    </row>
    <row r="631">
      <c r="B631" s="21"/>
      <c r="H631" s="21"/>
    </row>
    <row r="632">
      <c r="B632" s="21"/>
      <c r="H632" s="21"/>
    </row>
    <row r="633">
      <c r="B633" s="21"/>
      <c r="H633" s="21"/>
    </row>
    <row r="634">
      <c r="B634" s="21"/>
      <c r="H634" s="21"/>
    </row>
    <row r="635">
      <c r="B635" s="21"/>
      <c r="H635" s="21"/>
    </row>
    <row r="636">
      <c r="B636" s="21"/>
      <c r="H636" s="21"/>
    </row>
    <row r="637">
      <c r="B637" s="21"/>
      <c r="H637" s="21"/>
    </row>
    <row r="638">
      <c r="B638" s="21"/>
      <c r="H638" s="21"/>
    </row>
    <row r="639">
      <c r="B639" s="21"/>
      <c r="H639" s="21"/>
    </row>
    <row r="640">
      <c r="B640" s="21"/>
      <c r="H640" s="21"/>
    </row>
    <row r="641">
      <c r="B641" s="21"/>
      <c r="H641" s="21"/>
    </row>
    <row r="642">
      <c r="B642" s="21"/>
      <c r="H642" s="21"/>
    </row>
    <row r="643">
      <c r="B643" s="21"/>
      <c r="H643" s="21"/>
    </row>
    <row r="644">
      <c r="B644" s="21"/>
      <c r="H644" s="21"/>
    </row>
    <row r="645">
      <c r="B645" s="21"/>
      <c r="H645" s="21"/>
    </row>
    <row r="646">
      <c r="B646" s="21"/>
      <c r="H646" s="21"/>
    </row>
    <row r="647">
      <c r="B647" s="21"/>
      <c r="H647" s="21"/>
    </row>
    <row r="648">
      <c r="B648" s="21"/>
      <c r="H648" s="21"/>
    </row>
    <row r="649">
      <c r="B649" s="21"/>
      <c r="H649" s="21"/>
    </row>
    <row r="650">
      <c r="B650" s="21"/>
      <c r="H650" s="21"/>
    </row>
    <row r="651">
      <c r="B651" s="21"/>
      <c r="H651" s="21"/>
    </row>
    <row r="652">
      <c r="B652" s="21"/>
      <c r="H652" s="21"/>
    </row>
    <row r="653">
      <c r="B653" s="21"/>
      <c r="H653" s="21"/>
    </row>
    <row r="654">
      <c r="B654" s="21"/>
      <c r="H654" s="21"/>
    </row>
    <row r="655">
      <c r="B655" s="21"/>
      <c r="H655" s="21"/>
    </row>
    <row r="656">
      <c r="B656" s="21"/>
      <c r="H656" s="21"/>
    </row>
    <row r="657">
      <c r="B657" s="21"/>
      <c r="H657" s="21"/>
    </row>
    <row r="658">
      <c r="B658" s="21"/>
      <c r="H658" s="21"/>
    </row>
    <row r="659">
      <c r="B659" s="21"/>
      <c r="H659" s="21"/>
    </row>
    <row r="660">
      <c r="B660" s="21"/>
      <c r="H660" s="21"/>
    </row>
    <row r="661">
      <c r="B661" s="21"/>
      <c r="H661" s="21"/>
    </row>
    <row r="662">
      <c r="B662" s="21"/>
      <c r="H662" s="21"/>
    </row>
    <row r="663">
      <c r="B663" s="21"/>
      <c r="H663" s="21"/>
    </row>
    <row r="664">
      <c r="B664" s="21"/>
      <c r="H664" s="21"/>
    </row>
    <row r="665">
      <c r="B665" s="21"/>
      <c r="H665" s="21"/>
    </row>
    <row r="666">
      <c r="B666" s="21"/>
      <c r="H666" s="21"/>
    </row>
    <row r="667">
      <c r="B667" s="21"/>
      <c r="H667" s="21"/>
    </row>
    <row r="668">
      <c r="B668" s="21"/>
      <c r="H668" s="21"/>
    </row>
    <row r="669">
      <c r="B669" s="21"/>
      <c r="H669" s="21"/>
    </row>
    <row r="670">
      <c r="B670" s="21"/>
      <c r="H670" s="21"/>
    </row>
    <row r="671">
      <c r="B671" s="21"/>
      <c r="H671" s="21"/>
    </row>
    <row r="672">
      <c r="B672" s="21"/>
      <c r="H672" s="21"/>
    </row>
    <row r="673">
      <c r="B673" s="21"/>
      <c r="H673" s="21"/>
    </row>
    <row r="674">
      <c r="B674" s="21"/>
      <c r="H674" s="21"/>
    </row>
    <row r="675">
      <c r="B675" s="21"/>
      <c r="H675" s="21"/>
    </row>
    <row r="676">
      <c r="B676" s="21"/>
      <c r="H676" s="21"/>
    </row>
    <row r="677">
      <c r="B677" s="21"/>
      <c r="H677" s="21"/>
    </row>
    <row r="678">
      <c r="B678" s="21"/>
      <c r="H678" s="21"/>
    </row>
    <row r="679">
      <c r="B679" s="21"/>
      <c r="H679" s="21"/>
    </row>
    <row r="680">
      <c r="B680" s="21"/>
      <c r="H680" s="21"/>
    </row>
    <row r="681">
      <c r="B681" s="21"/>
      <c r="H681" s="21"/>
    </row>
    <row r="682">
      <c r="B682" s="21"/>
      <c r="H682" s="21"/>
    </row>
    <row r="683">
      <c r="B683" s="21"/>
      <c r="H683" s="21"/>
    </row>
    <row r="684">
      <c r="B684" s="21"/>
      <c r="H684" s="21"/>
    </row>
    <row r="685">
      <c r="B685" s="21"/>
      <c r="H685" s="21"/>
    </row>
    <row r="686">
      <c r="B686" s="21"/>
      <c r="H686" s="21"/>
    </row>
    <row r="687">
      <c r="B687" s="21"/>
      <c r="H687" s="21"/>
    </row>
    <row r="688">
      <c r="B688" s="21"/>
      <c r="H688" s="21"/>
    </row>
    <row r="689">
      <c r="B689" s="21"/>
      <c r="H689" s="21"/>
    </row>
    <row r="690">
      <c r="B690" s="21"/>
      <c r="H690" s="21"/>
    </row>
    <row r="691">
      <c r="B691" s="21"/>
      <c r="H691" s="21"/>
    </row>
    <row r="692">
      <c r="B692" s="21"/>
      <c r="H692" s="21"/>
    </row>
    <row r="693">
      <c r="B693" s="21"/>
      <c r="H693" s="21"/>
    </row>
    <row r="694">
      <c r="B694" s="21"/>
      <c r="H694" s="21"/>
    </row>
    <row r="695">
      <c r="B695" s="21"/>
      <c r="H695" s="21"/>
    </row>
    <row r="696">
      <c r="B696" s="21"/>
      <c r="H696" s="21"/>
    </row>
    <row r="697">
      <c r="B697" s="21"/>
      <c r="H697" s="21"/>
    </row>
    <row r="698">
      <c r="B698" s="21"/>
      <c r="H698" s="21"/>
    </row>
    <row r="699">
      <c r="B699" s="21"/>
      <c r="H699" s="21"/>
    </row>
    <row r="700">
      <c r="B700" s="21"/>
      <c r="H700" s="21"/>
    </row>
    <row r="701">
      <c r="B701" s="21"/>
      <c r="H701" s="21"/>
    </row>
    <row r="702">
      <c r="B702" s="21"/>
      <c r="H702" s="21"/>
    </row>
    <row r="703">
      <c r="B703" s="21"/>
      <c r="H703" s="21"/>
    </row>
    <row r="704">
      <c r="B704" s="21"/>
      <c r="H704" s="21"/>
    </row>
    <row r="705">
      <c r="B705" s="21"/>
      <c r="H705" s="21"/>
    </row>
    <row r="706">
      <c r="B706" s="21"/>
      <c r="H706" s="21"/>
    </row>
    <row r="707">
      <c r="B707" s="21"/>
      <c r="H707" s="21"/>
    </row>
    <row r="708">
      <c r="B708" s="21"/>
      <c r="H708" s="21"/>
    </row>
    <row r="709">
      <c r="B709" s="21"/>
      <c r="H709" s="21"/>
    </row>
    <row r="710">
      <c r="B710" s="21"/>
      <c r="H710" s="21"/>
    </row>
    <row r="711">
      <c r="B711" s="21"/>
      <c r="H711" s="21"/>
    </row>
    <row r="712">
      <c r="B712" s="21"/>
      <c r="H712" s="21"/>
    </row>
    <row r="713">
      <c r="B713" s="21"/>
      <c r="H713" s="21"/>
    </row>
    <row r="714">
      <c r="B714" s="21"/>
      <c r="H714" s="21"/>
    </row>
    <row r="715">
      <c r="B715" s="21"/>
      <c r="H715" s="21"/>
    </row>
    <row r="716">
      <c r="B716" s="21"/>
      <c r="H716" s="21"/>
    </row>
    <row r="717">
      <c r="B717" s="21"/>
      <c r="H717" s="21"/>
    </row>
    <row r="718">
      <c r="B718" s="21"/>
      <c r="H718" s="21"/>
    </row>
    <row r="719">
      <c r="B719" s="21"/>
      <c r="H719" s="21"/>
    </row>
    <row r="720">
      <c r="B720" s="21"/>
      <c r="H720" s="21"/>
    </row>
    <row r="721">
      <c r="B721" s="21"/>
      <c r="H721" s="21"/>
    </row>
    <row r="722">
      <c r="B722" s="21"/>
      <c r="H722" s="21"/>
    </row>
    <row r="723">
      <c r="B723" s="21"/>
      <c r="H723" s="21"/>
    </row>
    <row r="724">
      <c r="B724" s="21"/>
      <c r="H724" s="21"/>
    </row>
    <row r="725">
      <c r="B725" s="21"/>
      <c r="H725" s="21"/>
    </row>
    <row r="726">
      <c r="B726" s="21"/>
      <c r="H726" s="21"/>
    </row>
    <row r="727">
      <c r="B727" s="21"/>
      <c r="H727" s="21"/>
    </row>
    <row r="728">
      <c r="B728" s="21"/>
      <c r="H728" s="21"/>
    </row>
    <row r="729">
      <c r="B729" s="21"/>
      <c r="H729" s="21"/>
    </row>
    <row r="730">
      <c r="B730" s="21"/>
      <c r="H730" s="21"/>
    </row>
    <row r="731">
      <c r="B731" s="21"/>
      <c r="H731" s="21"/>
    </row>
    <row r="732">
      <c r="B732" s="21"/>
      <c r="H732" s="21"/>
    </row>
    <row r="733">
      <c r="B733" s="21"/>
      <c r="H733" s="21"/>
    </row>
    <row r="734">
      <c r="B734" s="21"/>
      <c r="H734" s="21"/>
    </row>
    <row r="735">
      <c r="B735" s="21"/>
      <c r="H735" s="21"/>
    </row>
    <row r="736">
      <c r="B736" s="21"/>
      <c r="H736" s="21"/>
    </row>
    <row r="737">
      <c r="B737" s="21"/>
      <c r="H737" s="21"/>
    </row>
    <row r="738">
      <c r="B738" s="21"/>
      <c r="H738" s="21"/>
    </row>
    <row r="739">
      <c r="B739" s="21"/>
      <c r="H739" s="21"/>
    </row>
    <row r="740">
      <c r="B740" s="21"/>
      <c r="H740" s="21"/>
    </row>
    <row r="741">
      <c r="B741" s="21"/>
      <c r="H741" s="21"/>
    </row>
    <row r="742">
      <c r="B742" s="21"/>
      <c r="H742" s="21"/>
    </row>
    <row r="743">
      <c r="B743" s="21"/>
      <c r="H743" s="21"/>
    </row>
    <row r="744">
      <c r="B744" s="21"/>
      <c r="H744" s="21"/>
    </row>
    <row r="745">
      <c r="B745" s="21"/>
      <c r="H745" s="21"/>
    </row>
    <row r="746">
      <c r="B746" s="21"/>
      <c r="H746" s="21"/>
    </row>
    <row r="747">
      <c r="B747" s="21"/>
      <c r="H747" s="21"/>
    </row>
    <row r="748">
      <c r="B748" s="21"/>
      <c r="H748" s="21"/>
    </row>
    <row r="749">
      <c r="B749" s="21"/>
      <c r="H749" s="21"/>
    </row>
    <row r="750">
      <c r="B750" s="21"/>
      <c r="H750" s="21"/>
    </row>
    <row r="751">
      <c r="B751" s="21"/>
      <c r="H751" s="21"/>
    </row>
    <row r="752">
      <c r="B752" s="21"/>
      <c r="H752" s="21"/>
    </row>
    <row r="753">
      <c r="B753" s="21"/>
      <c r="H753" s="21"/>
    </row>
    <row r="754">
      <c r="B754" s="21"/>
      <c r="H754" s="21"/>
    </row>
    <row r="755">
      <c r="B755" s="21"/>
      <c r="H755" s="21"/>
    </row>
    <row r="756">
      <c r="B756" s="21"/>
      <c r="H756" s="21"/>
    </row>
    <row r="757">
      <c r="B757" s="21"/>
      <c r="H757" s="21"/>
    </row>
    <row r="758">
      <c r="B758" s="21"/>
      <c r="H758" s="21"/>
    </row>
    <row r="759">
      <c r="B759" s="21"/>
      <c r="H759" s="21"/>
    </row>
    <row r="760">
      <c r="B760" s="21"/>
      <c r="H760" s="21"/>
    </row>
    <row r="761">
      <c r="B761" s="21"/>
      <c r="H761" s="21"/>
    </row>
    <row r="762">
      <c r="B762" s="21"/>
      <c r="H762" s="21"/>
    </row>
    <row r="763">
      <c r="B763" s="21"/>
      <c r="H763" s="21"/>
    </row>
    <row r="764">
      <c r="B764" s="21"/>
      <c r="H764" s="21"/>
    </row>
    <row r="765">
      <c r="B765" s="21"/>
      <c r="H765" s="21"/>
    </row>
    <row r="766">
      <c r="B766" s="21"/>
      <c r="H766" s="21"/>
    </row>
    <row r="767">
      <c r="B767" s="21"/>
      <c r="H767" s="21"/>
    </row>
    <row r="768">
      <c r="B768" s="21"/>
      <c r="H768" s="21"/>
    </row>
    <row r="769">
      <c r="B769" s="21"/>
      <c r="H769" s="21"/>
    </row>
    <row r="770">
      <c r="B770" s="21"/>
      <c r="H770" s="21"/>
    </row>
    <row r="771">
      <c r="B771" s="21"/>
      <c r="H771" s="21"/>
    </row>
    <row r="772">
      <c r="B772" s="21"/>
      <c r="H772" s="21"/>
    </row>
    <row r="773">
      <c r="B773" s="21"/>
      <c r="H773" s="21"/>
    </row>
    <row r="774">
      <c r="B774" s="21"/>
      <c r="H774" s="21"/>
    </row>
    <row r="775">
      <c r="B775" s="21"/>
      <c r="H775" s="21"/>
    </row>
    <row r="776">
      <c r="B776" s="21"/>
      <c r="H776" s="21"/>
    </row>
    <row r="777">
      <c r="B777" s="21"/>
      <c r="H777" s="21"/>
    </row>
    <row r="778">
      <c r="B778" s="21"/>
      <c r="H778" s="21"/>
    </row>
    <row r="779">
      <c r="B779" s="21"/>
      <c r="H779" s="21"/>
    </row>
    <row r="780">
      <c r="B780" s="21"/>
      <c r="H780" s="21"/>
    </row>
    <row r="781">
      <c r="B781" s="21"/>
      <c r="H781" s="21"/>
    </row>
    <row r="782">
      <c r="B782" s="21"/>
      <c r="H782" s="21"/>
    </row>
    <row r="783">
      <c r="B783" s="21"/>
      <c r="H783" s="21"/>
    </row>
    <row r="784">
      <c r="B784" s="21"/>
      <c r="H784" s="21"/>
    </row>
    <row r="785">
      <c r="B785" s="21"/>
      <c r="H785" s="21"/>
    </row>
    <row r="786">
      <c r="B786" s="21"/>
      <c r="H786" s="21"/>
    </row>
    <row r="787">
      <c r="B787" s="21"/>
      <c r="H787" s="21"/>
    </row>
    <row r="788">
      <c r="B788" s="21"/>
      <c r="H788" s="21"/>
    </row>
    <row r="789">
      <c r="B789" s="21"/>
      <c r="H789" s="21"/>
    </row>
    <row r="790">
      <c r="B790" s="21"/>
      <c r="H790" s="21"/>
    </row>
    <row r="791">
      <c r="B791" s="21"/>
      <c r="H791" s="21"/>
    </row>
    <row r="792">
      <c r="B792" s="21"/>
      <c r="H792" s="21"/>
    </row>
    <row r="793">
      <c r="B793" s="21"/>
      <c r="H793" s="21"/>
    </row>
    <row r="794">
      <c r="B794" s="21"/>
      <c r="H794" s="21"/>
    </row>
    <row r="795">
      <c r="B795" s="21"/>
      <c r="H795" s="21"/>
    </row>
    <row r="796">
      <c r="B796" s="21"/>
      <c r="H796" s="21"/>
    </row>
    <row r="797">
      <c r="B797" s="21"/>
      <c r="H797" s="21"/>
    </row>
    <row r="798">
      <c r="B798" s="21"/>
      <c r="H798" s="21"/>
    </row>
    <row r="799">
      <c r="B799" s="21"/>
      <c r="H799" s="21"/>
    </row>
    <row r="800">
      <c r="B800" s="21"/>
      <c r="H800" s="21"/>
    </row>
    <row r="801">
      <c r="B801" s="21"/>
      <c r="H801" s="21"/>
    </row>
    <row r="802">
      <c r="B802" s="21"/>
      <c r="H802" s="21"/>
    </row>
    <row r="803">
      <c r="B803" s="21"/>
      <c r="H803" s="21"/>
    </row>
    <row r="804">
      <c r="B804" s="21"/>
      <c r="H804" s="21"/>
    </row>
    <row r="805">
      <c r="B805" s="21"/>
      <c r="H805" s="21"/>
    </row>
    <row r="806">
      <c r="B806" s="21"/>
      <c r="H806" s="21"/>
    </row>
    <row r="807">
      <c r="B807" s="21"/>
      <c r="H807" s="21"/>
    </row>
    <row r="808">
      <c r="B808" s="21"/>
      <c r="H808" s="21"/>
    </row>
    <row r="809">
      <c r="B809" s="21"/>
      <c r="H809" s="21"/>
    </row>
    <row r="810">
      <c r="B810" s="21"/>
      <c r="H810" s="21"/>
    </row>
    <row r="811">
      <c r="B811" s="21"/>
      <c r="H811" s="21"/>
    </row>
    <row r="812">
      <c r="B812" s="21"/>
      <c r="H812" s="21"/>
    </row>
    <row r="813">
      <c r="B813" s="21"/>
      <c r="H813" s="21"/>
    </row>
    <row r="814">
      <c r="B814" s="21"/>
      <c r="H814" s="21"/>
    </row>
    <row r="815">
      <c r="B815" s="21"/>
      <c r="H815" s="21"/>
    </row>
    <row r="816">
      <c r="B816" s="21"/>
      <c r="H816" s="21"/>
    </row>
    <row r="817">
      <c r="B817" s="21"/>
      <c r="H817" s="21"/>
    </row>
    <row r="818">
      <c r="B818" s="21"/>
      <c r="H818" s="21"/>
    </row>
    <row r="819">
      <c r="B819" s="21"/>
      <c r="H819" s="21"/>
    </row>
    <row r="820">
      <c r="B820" s="21"/>
      <c r="H820" s="21"/>
    </row>
    <row r="821">
      <c r="B821" s="21"/>
      <c r="H821" s="21"/>
    </row>
    <row r="822">
      <c r="B822" s="21"/>
      <c r="H822" s="21"/>
    </row>
    <row r="823">
      <c r="B823" s="21"/>
      <c r="H823" s="21"/>
    </row>
    <row r="824">
      <c r="B824" s="21"/>
      <c r="H824" s="21"/>
    </row>
    <row r="825">
      <c r="B825" s="21"/>
      <c r="H825" s="21"/>
    </row>
    <row r="826">
      <c r="B826" s="21"/>
      <c r="H826" s="21"/>
    </row>
    <row r="827">
      <c r="B827" s="21"/>
      <c r="H827" s="21"/>
    </row>
    <row r="828">
      <c r="B828" s="21"/>
      <c r="H828" s="21"/>
    </row>
    <row r="829">
      <c r="B829" s="21"/>
      <c r="H829" s="21"/>
    </row>
    <row r="830">
      <c r="B830" s="21"/>
      <c r="H830" s="21"/>
    </row>
    <row r="831">
      <c r="B831" s="21"/>
      <c r="H831" s="21"/>
    </row>
    <row r="832">
      <c r="B832" s="21"/>
      <c r="H832" s="21"/>
    </row>
    <row r="833">
      <c r="B833" s="21"/>
      <c r="H833" s="21"/>
    </row>
    <row r="834">
      <c r="B834" s="21"/>
      <c r="H834" s="21"/>
    </row>
    <row r="835">
      <c r="B835" s="21"/>
      <c r="H835" s="21"/>
    </row>
    <row r="836">
      <c r="B836" s="21"/>
      <c r="H836" s="21"/>
    </row>
    <row r="837">
      <c r="B837" s="21"/>
      <c r="H837" s="21"/>
    </row>
    <row r="838">
      <c r="B838" s="21"/>
      <c r="H838" s="21"/>
    </row>
    <row r="839">
      <c r="B839" s="21"/>
      <c r="H839" s="21"/>
    </row>
    <row r="840">
      <c r="B840" s="21"/>
      <c r="H840" s="21"/>
    </row>
    <row r="841">
      <c r="B841" s="21"/>
      <c r="H841" s="21"/>
    </row>
    <row r="842">
      <c r="B842" s="21"/>
      <c r="H842" s="21"/>
    </row>
    <row r="843">
      <c r="B843" s="21"/>
      <c r="H843" s="21"/>
    </row>
    <row r="844">
      <c r="B844" s="21"/>
      <c r="H844" s="21"/>
    </row>
    <row r="845">
      <c r="B845" s="21"/>
      <c r="H845" s="21"/>
    </row>
    <row r="846">
      <c r="B846" s="21"/>
      <c r="H846" s="21"/>
    </row>
    <row r="847">
      <c r="B847" s="21"/>
      <c r="H847" s="21"/>
    </row>
    <row r="848">
      <c r="B848" s="21"/>
      <c r="H848" s="21"/>
    </row>
    <row r="849">
      <c r="B849" s="21"/>
      <c r="H849" s="21"/>
    </row>
    <row r="850">
      <c r="B850" s="21"/>
      <c r="H850" s="21"/>
    </row>
    <row r="851">
      <c r="B851" s="21"/>
      <c r="H851" s="21"/>
    </row>
    <row r="852">
      <c r="B852" s="21"/>
      <c r="H852" s="21"/>
    </row>
    <row r="853">
      <c r="B853" s="21"/>
      <c r="H853" s="21"/>
    </row>
    <row r="854">
      <c r="B854" s="21"/>
      <c r="H854" s="21"/>
    </row>
    <row r="855">
      <c r="B855" s="21"/>
      <c r="H855" s="21"/>
    </row>
    <row r="856">
      <c r="B856" s="21"/>
      <c r="H856" s="21"/>
    </row>
    <row r="857">
      <c r="B857" s="21"/>
      <c r="H857" s="21"/>
    </row>
    <row r="858">
      <c r="B858" s="21"/>
      <c r="H858" s="21"/>
    </row>
    <row r="859">
      <c r="B859" s="21"/>
      <c r="H859" s="21"/>
    </row>
    <row r="860">
      <c r="B860" s="21"/>
      <c r="H860" s="21"/>
    </row>
    <row r="861">
      <c r="B861" s="21"/>
      <c r="H861" s="21"/>
    </row>
    <row r="862">
      <c r="B862" s="21"/>
      <c r="H862" s="21"/>
    </row>
    <row r="863">
      <c r="B863" s="21"/>
      <c r="H863" s="21"/>
    </row>
    <row r="864">
      <c r="B864" s="21"/>
      <c r="H864" s="21"/>
    </row>
    <row r="865">
      <c r="B865" s="21"/>
      <c r="H865" s="21"/>
    </row>
    <row r="866">
      <c r="B866" s="21"/>
      <c r="H866" s="21"/>
    </row>
    <row r="867">
      <c r="B867" s="21"/>
      <c r="H867" s="21"/>
    </row>
    <row r="868">
      <c r="B868" s="21"/>
      <c r="H868" s="21"/>
    </row>
    <row r="869">
      <c r="B869" s="21"/>
      <c r="H869" s="21"/>
    </row>
    <row r="870">
      <c r="B870" s="21"/>
      <c r="H870" s="21"/>
    </row>
    <row r="871">
      <c r="B871" s="21"/>
      <c r="H871" s="21"/>
    </row>
    <row r="872">
      <c r="B872" s="21"/>
      <c r="H872" s="21"/>
    </row>
    <row r="873">
      <c r="B873" s="21"/>
      <c r="H873" s="21"/>
    </row>
    <row r="874">
      <c r="B874" s="21"/>
      <c r="H874" s="21"/>
    </row>
    <row r="875">
      <c r="B875" s="21"/>
      <c r="H875" s="21"/>
    </row>
    <row r="876">
      <c r="B876" s="21"/>
      <c r="H876" s="21"/>
    </row>
    <row r="877">
      <c r="B877" s="21"/>
      <c r="H877" s="21"/>
    </row>
    <row r="878">
      <c r="B878" s="21"/>
      <c r="H878" s="21"/>
    </row>
    <row r="879">
      <c r="B879" s="21"/>
      <c r="H879" s="21"/>
    </row>
    <row r="880">
      <c r="B880" s="21"/>
      <c r="H880" s="21"/>
    </row>
    <row r="881">
      <c r="B881" s="21"/>
      <c r="H881" s="21"/>
    </row>
    <row r="882">
      <c r="B882" s="21"/>
      <c r="H882" s="21"/>
    </row>
    <row r="883">
      <c r="B883" s="21"/>
      <c r="H883" s="21"/>
    </row>
    <row r="884">
      <c r="B884" s="21"/>
      <c r="H884" s="21"/>
    </row>
    <row r="885">
      <c r="B885" s="21"/>
      <c r="H885" s="21"/>
    </row>
    <row r="886">
      <c r="B886" s="21"/>
      <c r="H886" s="21"/>
    </row>
    <row r="887">
      <c r="B887" s="21"/>
      <c r="H887" s="21"/>
    </row>
    <row r="888">
      <c r="B888" s="21"/>
      <c r="H888" s="21"/>
    </row>
    <row r="889">
      <c r="B889" s="21"/>
      <c r="H889" s="21"/>
    </row>
    <row r="890">
      <c r="B890" s="21"/>
      <c r="H890" s="21"/>
    </row>
    <row r="891">
      <c r="B891" s="21"/>
      <c r="H891" s="21"/>
    </row>
    <row r="892">
      <c r="B892" s="21"/>
      <c r="H892" s="21"/>
    </row>
    <row r="893">
      <c r="B893" s="21"/>
      <c r="H893" s="21"/>
    </row>
    <row r="894">
      <c r="B894" s="21"/>
      <c r="H894" s="21"/>
    </row>
    <row r="895">
      <c r="B895" s="21"/>
      <c r="H895" s="21"/>
    </row>
    <row r="896">
      <c r="B896" s="21"/>
      <c r="H896" s="21"/>
    </row>
    <row r="897">
      <c r="B897" s="21"/>
      <c r="H897" s="21"/>
    </row>
    <row r="898">
      <c r="B898" s="21"/>
      <c r="H898" s="21"/>
    </row>
    <row r="899">
      <c r="B899" s="21"/>
      <c r="H899" s="21"/>
    </row>
    <row r="900">
      <c r="B900" s="21"/>
      <c r="H900" s="21"/>
    </row>
    <row r="901">
      <c r="B901" s="21"/>
      <c r="H901" s="21"/>
    </row>
    <row r="902">
      <c r="B902" s="21"/>
      <c r="H902" s="21"/>
    </row>
    <row r="903">
      <c r="B903" s="21"/>
      <c r="H903" s="21"/>
    </row>
    <row r="904">
      <c r="B904" s="21"/>
      <c r="H904" s="21"/>
    </row>
    <row r="905">
      <c r="B905" s="21"/>
      <c r="H905" s="21"/>
    </row>
    <row r="906">
      <c r="B906" s="21"/>
      <c r="H906" s="21"/>
    </row>
    <row r="907">
      <c r="B907" s="21"/>
      <c r="H907" s="21"/>
    </row>
    <row r="908">
      <c r="B908" s="21"/>
      <c r="H908" s="21"/>
    </row>
    <row r="909">
      <c r="B909" s="21"/>
      <c r="H909" s="21"/>
    </row>
    <row r="910">
      <c r="B910" s="21"/>
      <c r="H910" s="21"/>
    </row>
    <row r="911">
      <c r="B911" s="21"/>
      <c r="H911" s="21"/>
    </row>
    <row r="912">
      <c r="B912" s="21"/>
      <c r="H912" s="21"/>
    </row>
    <row r="913">
      <c r="B913" s="21"/>
      <c r="H913" s="21"/>
    </row>
    <row r="914">
      <c r="B914" s="21"/>
      <c r="H914" s="21"/>
    </row>
    <row r="915">
      <c r="B915" s="21"/>
      <c r="H915" s="21"/>
    </row>
    <row r="916">
      <c r="B916" s="21"/>
      <c r="H916" s="21"/>
    </row>
    <row r="917">
      <c r="B917" s="21"/>
      <c r="H917" s="21"/>
    </row>
    <row r="918">
      <c r="B918" s="21"/>
      <c r="H918" s="21"/>
    </row>
    <row r="919">
      <c r="B919" s="21"/>
      <c r="H919" s="21"/>
    </row>
    <row r="920">
      <c r="B920" s="21"/>
      <c r="H920" s="21"/>
    </row>
    <row r="921">
      <c r="B921" s="21"/>
      <c r="H921" s="21"/>
    </row>
    <row r="922">
      <c r="B922" s="21"/>
      <c r="H922" s="21"/>
    </row>
    <row r="923">
      <c r="B923" s="21"/>
      <c r="H923" s="21"/>
    </row>
    <row r="924">
      <c r="B924" s="21"/>
      <c r="H924" s="21"/>
    </row>
    <row r="925">
      <c r="B925" s="21"/>
      <c r="H925" s="21"/>
    </row>
    <row r="926">
      <c r="B926" s="21"/>
      <c r="H926" s="21"/>
    </row>
    <row r="927">
      <c r="B927" s="21"/>
      <c r="H927" s="21"/>
    </row>
    <row r="928">
      <c r="B928" s="21"/>
      <c r="H928" s="21"/>
    </row>
    <row r="929">
      <c r="B929" s="21"/>
      <c r="H929" s="21"/>
    </row>
    <row r="930">
      <c r="B930" s="21"/>
      <c r="H930" s="21"/>
    </row>
    <row r="931">
      <c r="B931" s="21"/>
      <c r="H931" s="21"/>
    </row>
    <row r="932">
      <c r="B932" s="21"/>
      <c r="H932" s="21"/>
    </row>
    <row r="933">
      <c r="B933" s="21"/>
      <c r="H933" s="21"/>
    </row>
    <row r="934">
      <c r="B934" s="21"/>
      <c r="H934" s="21"/>
    </row>
    <row r="935">
      <c r="B935" s="21"/>
      <c r="H935" s="21"/>
    </row>
    <row r="936">
      <c r="B936" s="21"/>
      <c r="H936" s="21"/>
    </row>
    <row r="937">
      <c r="B937" s="21"/>
      <c r="H937" s="21"/>
    </row>
    <row r="938">
      <c r="B938" s="21"/>
      <c r="H938" s="21"/>
    </row>
    <row r="939">
      <c r="B939" s="21"/>
      <c r="H939" s="21"/>
    </row>
    <row r="940">
      <c r="B940" s="21"/>
      <c r="H940" s="21"/>
    </row>
    <row r="941">
      <c r="B941" s="21"/>
      <c r="H941" s="21"/>
    </row>
    <row r="942">
      <c r="B942" s="21"/>
      <c r="H942" s="21"/>
    </row>
    <row r="943">
      <c r="B943" s="21"/>
      <c r="H943" s="21"/>
    </row>
    <row r="944">
      <c r="B944" s="21"/>
      <c r="H944" s="21"/>
    </row>
    <row r="945">
      <c r="B945" s="21"/>
      <c r="H945" s="21"/>
    </row>
    <row r="946">
      <c r="B946" s="21"/>
      <c r="H946" s="21"/>
    </row>
    <row r="947">
      <c r="B947" s="21"/>
      <c r="H947" s="21"/>
    </row>
    <row r="948">
      <c r="B948" s="21"/>
      <c r="H948" s="21"/>
    </row>
    <row r="949">
      <c r="B949" s="21"/>
      <c r="H949" s="21"/>
    </row>
    <row r="950">
      <c r="B950" s="21"/>
      <c r="H950" s="21"/>
    </row>
    <row r="951">
      <c r="B951" s="21"/>
      <c r="H951" s="21"/>
    </row>
    <row r="952">
      <c r="B952" s="21"/>
      <c r="H952" s="21"/>
    </row>
    <row r="953">
      <c r="B953" s="21"/>
      <c r="H953" s="21"/>
    </row>
    <row r="954">
      <c r="B954" s="21"/>
      <c r="H954" s="21"/>
    </row>
    <row r="955">
      <c r="B955" s="21"/>
      <c r="H955" s="21"/>
    </row>
    <row r="956">
      <c r="B956" s="21"/>
      <c r="H956" s="21"/>
    </row>
    <row r="957">
      <c r="B957" s="21"/>
      <c r="H957" s="21"/>
    </row>
    <row r="958">
      <c r="B958" s="21"/>
      <c r="H958" s="21"/>
    </row>
    <row r="959">
      <c r="B959" s="21"/>
      <c r="H959" s="21"/>
    </row>
    <row r="960">
      <c r="B960" s="21"/>
      <c r="H960" s="21"/>
    </row>
    <row r="961">
      <c r="B961" s="21"/>
      <c r="H961" s="21"/>
    </row>
    <row r="962">
      <c r="B962" s="21"/>
      <c r="H962" s="21"/>
    </row>
    <row r="963">
      <c r="B963" s="21"/>
      <c r="H963" s="21"/>
    </row>
    <row r="964">
      <c r="B964" s="21"/>
      <c r="H964" s="21"/>
    </row>
    <row r="965">
      <c r="B965" s="21"/>
      <c r="H965" s="21"/>
    </row>
    <row r="966">
      <c r="B966" s="21"/>
      <c r="H966" s="21"/>
    </row>
    <row r="967">
      <c r="B967" s="21"/>
      <c r="H967" s="21"/>
    </row>
    <row r="968">
      <c r="B968" s="21"/>
      <c r="H968" s="21"/>
    </row>
    <row r="969">
      <c r="B969" s="21"/>
      <c r="H969" s="21"/>
    </row>
    <row r="970">
      <c r="B970" s="21"/>
      <c r="H970" s="21"/>
    </row>
    <row r="971">
      <c r="B971" s="21"/>
      <c r="H971" s="21"/>
    </row>
    <row r="972">
      <c r="B972" s="21"/>
      <c r="H972" s="21"/>
    </row>
    <row r="973">
      <c r="B973" s="21"/>
      <c r="H973" s="21"/>
    </row>
    <row r="974">
      <c r="B974" s="21"/>
      <c r="H974" s="21"/>
    </row>
    <row r="975">
      <c r="B975" s="21"/>
      <c r="H975" s="21"/>
    </row>
    <row r="976">
      <c r="B976" s="21"/>
      <c r="H976" s="21"/>
    </row>
    <row r="977">
      <c r="B977" s="21"/>
      <c r="H977" s="21"/>
    </row>
    <row r="978">
      <c r="B978" s="21"/>
      <c r="H978" s="21"/>
    </row>
    <row r="979">
      <c r="B979" s="21"/>
      <c r="H979" s="21"/>
    </row>
    <row r="980">
      <c r="B980" s="21"/>
      <c r="H980" s="21"/>
    </row>
    <row r="981">
      <c r="B981" s="21"/>
      <c r="H981" s="21"/>
    </row>
    <row r="982">
      <c r="B982" s="21"/>
      <c r="H982" s="21"/>
    </row>
    <row r="983">
      <c r="B983" s="21"/>
      <c r="H983" s="21"/>
    </row>
    <row r="984">
      <c r="B984" s="21"/>
      <c r="H984" s="21"/>
    </row>
    <row r="985">
      <c r="B985" s="21"/>
      <c r="H985" s="21"/>
    </row>
    <row r="986">
      <c r="B986" s="21"/>
      <c r="H986" s="21"/>
    </row>
    <row r="987">
      <c r="B987" s="21"/>
      <c r="H987" s="21"/>
    </row>
    <row r="988">
      <c r="B988" s="21"/>
      <c r="H988" s="21"/>
    </row>
    <row r="989">
      <c r="B989" s="21"/>
      <c r="H989" s="21"/>
    </row>
    <row r="990">
      <c r="B990" s="21"/>
      <c r="H990" s="21"/>
    </row>
    <row r="991">
      <c r="B991" s="21"/>
      <c r="H991" s="21"/>
    </row>
    <row r="992">
      <c r="B992" s="21"/>
      <c r="H992" s="21"/>
    </row>
    <row r="993">
      <c r="B993" s="21"/>
      <c r="H993" s="21"/>
    </row>
    <row r="994">
      <c r="B994" s="21"/>
      <c r="H994" s="21"/>
    </row>
    <row r="995">
      <c r="B995" s="21"/>
      <c r="H995" s="21"/>
    </row>
    <row r="996">
      <c r="B996" s="21"/>
      <c r="H996" s="21"/>
    </row>
    <row r="997">
      <c r="B997" s="21"/>
      <c r="H997" s="21"/>
    </row>
    <row r="998">
      <c r="B998" s="21"/>
      <c r="H998" s="21"/>
    </row>
    <row r="999">
      <c r="B999" s="21"/>
      <c r="H999" s="21"/>
    </row>
    <row r="1000">
      <c r="B1000" s="21"/>
      <c r="H1000" s="21"/>
    </row>
  </sheetData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6.88"/>
  </cols>
  <sheetData>
    <row r="1">
      <c r="F1" s="29" t="s">
        <v>10434</v>
      </c>
      <c r="G1" s="30" t="s">
        <v>10435</v>
      </c>
    </row>
    <row r="2">
      <c r="F2" s="33">
        <f t="shared" ref="F2:F72" si="1">D2-E2</f>
        <v>4</v>
      </c>
      <c r="G2" s="21">
        <f t="shared" ref="G2:G72" si="2">IF(F2&gt;0, C2/F2, 0)</f>
        <v>5272.25</v>
      </c>
    </row>
    <row r="3">
      <c r="F3" s="33">
        <f t="shared" si="1"/>
        <v>4</v>
      </c>
      <c r="G3" s="21">
        <f t="shared" si="2"/>
        <v>977.5</v>
      </c>
    </row>
    <row r="4">
      <c r="F4" s="33">
        <f t="shared" si="1"/>
        <v>6</v>
      </c>
      <c r="G4" s="21">
        <f t="shared" si="2"/>
        <v>685.7483333</v>
      </c>
    </row>
    <row r="5">
      <c r="F5" s="33">
        <f t="shared" si="1"/>
        <v>6</v>
      </c>
      <c r="G5" s="21">
        <f t="shared" si="2"/>
        <v>498.3333333</v>
      </c>
    </row>
    <row r="6">
      <c r="F6" s="33">
        <f t="shared" si="1"/>
        <v>5</v>
      </c>
      <c r="G6" s="21">
        <f t="shared" si="2"/>
        <v>316.8</v>
      </c>
    </row>
    <row r="7">
      <c r="F7" s="33">
        <f t="shared" si="1"/>
        <v>5</v>
      </c>
      <c r="G7" s="21">
        <f t="shared" si="2"/>
        <v>349.7</v>
      </c>
    </row>
    <row r="8">
      <c r="F8" s="33">
        <f t="shared" si="1"/>
        <v>2</v>
      </c>
      <c r="G8" s="21">
        <f t="shared" si="2"/>
        <v>217.475</v>
      </c>
    </row>
    <row r="9">
      <c r="F9" s="33">
        <f t="shared" si="1"/>
        <v>3</v>
      </c>
      <c r="G9" s="21">
        <f t="shared" si="2"/>
        <v>259.0366667</v>
      </c>
    </row>
    <row r="10">
      <c r="F10" s="33">
        <f t="shared" si="1"/>
        <v>3</v>
      </c>
      <c r="G10" s="21">
        <f t="shared" si="2"/>
        <v>171</v>
      </c>
    </row>
    <row r="11">
      <c r="F11" s="33">
        <f t="shared" si="1"/>
        <v>1</v>
      </c>
      <c r="G11" s="21">
        <f t="shared" si="2"/>
        <v>251.25</v>
      </c>
    </row>
    <row r="12">
      <c r="F12" s="33">
        <f t="shared" si="1"/>
        <v>3</v>
      </c>
      <c r="G12" s="21">
        <f t="shared" si="2"/>
        <v>113.3333333</v>
      </c>
    </row>
    <row r="13">
      <c r="F13" s="33">
        <f t="shared" si="1"/>
        <v>2</v>
      </c>
      <c r="G13" s="21">
        <f t="shared" si="2"/>
        <v>187.575</v>
      </c>
    </row>
    <row r="14">
      <c r="F14" s="33">
        <f t="shared" si="1"/>
        <v>1</v>
      </c>
      <c r="G14" s="21">
        <f t="shared" si="2"/>
        <v>299</v>
      </c>
    </row>
    <row r="15">
      <c r="F15" s="33">
        <f t="shared" si="1"/>
        <v>2</v>
      </c>
      <c r="G15" s="21">
        <f t="shared" si="2"/>
        <v>157.645</v>
      </c>
    </row>
    <row r="16">
      <c r="F16" s="33">
        <f t="shared" si="1"/>
        <v>1</v>
      </c>
      <c r="G16" s="21">
        <f t="shared" si="2"/>
        <v>145</v>
      </c>
    </row>
    <row r="17">
      <c r="F17" s="33">
        <f t="shared" si="1"/>
        <v>3</v>
      </c>
      <c r="G17" s="21">
        <f t="shared" si="2"/>
        <v>346.6633333</v>
      </c>
    </row>
    <row r="18">
      <c r="F18" s="33">
        <f t="shared" si="1"/>
        <v>2</v>
      </c>
      <c r="G18" s="21">
        <f t="shared" si="2"/>
        <v>187.495</v>
      </c>
    </row>
    <row r="19">
      <c r="F19" s="33">
        <f t="shared" si="1"/>
        <v>3</v>
      </c>
      <c r="G19" s="21">
        <f t="shared" si="2"/>
        <v>121.1633333</v>
      </c>
    </row>
    <row r="20">
      <c r="F20" s="33">
        <f t="shared" si="1"/>
        <v>1</v>
      </c>
      <c r="G20" s="21">
        <f t="shared" si="2"/>
        <v>127.5</v>
      </c>
    </row>
    <row r="21">
      <c r="F21" s="33">
        <f t="shared" si="1"/>
        <v>0</v>
      </c>
      <c r="G21" s="21">
        <f t="shared" si="2"/>
        <v>0</v>
      </c>
    </row>
    <row r="22">
      <c r="F22" s="33">
        <f t="shared" si="1"/>
        <v>0</v>
      </c>
      <c r="G22" s="21">
        <f t="shared" si="2"/>
        <v>0</v>
      </c>
    </row>
    <row r="23">
      <c r="F23" s="33">
        <f t="shared" si="1"/>
        <v>0</v>
      </c>
      <c r="G23" s="21">
        <f t="shared" si="2"/>
        <v>0</v>
      </c>
    </row>
    <row r="24">
      <c r="F24" s="33">
        <f t="shared" si="1"/>
        <v>0</v>
      </c>
      <c r="G24" s="21">
        <f t="shared" si="2"/>
        <v>0</v>
      </c>
    </row>
    <row r="25">
      <c r="F25" s="33">
        <f t="shared" si="1"/>
        <v>0</v>
      </c>
      <c r="G25" s="21">
        <f t="shared" si="2"/>
        <v>0</v>
      </c>
    </row>
    <row r="26">
      <c r="F26" s="33">
        <f t="shared" si="1"/>
        <v>0</v>
      </c>
      <c r="G26" s="21">
        <f t="shared" si="2"/>
        <v>0</v>
      </c>
    </row>
    <row r="27">
      <c r="F27" s="33">
        <f t="shared" si="1"/>
        <v>0</v>
      </c>
      <c r="G27" s="21">
        <f t="shared" si="2"/>
        <v>0</v>
      </c>
    </row>
    <row r="28">
      <c r="F28" s="33">
        <f t="shared" si="1"/>
        <v>0</v>
      </c>
      <c r="G28" s="21">
        <f t="shared" si="2"/>
        <v>0</v>
      </c>
    </row>
    <row r="29">
      <c r="F29" s="33">
        <f t="shared" si="1"/>
        <v>0</v>
      </c>
      <c r="G29" s="21">
        <f t="shared" si="2"/>
        <v>0</v>
      </c>
    </row>
    <row r="30">
      <c r="F30" s="33">
        <f t="shared" si="1"/>
        <v>0</v>
      </c>
      <c r="G30" s="21">
        <f t="shared" si="2"/>
        <v>0</v>
      </c>
    </row>
    <row r="31">
      <c r="F31" s="33">
        <f t="shared" si="1"/>
        <v>0</v>
      </c>
      <c r="G31" s="21">
        <f t="shared" si="2"/>
        <v>0</v>
      </c>
    </row>
    <row r="32">
      <c r="F32" s="33">
        <f t="shared" si="1"/>
        <v>1</v>
      </c>
      <c r="G32" s="21">
        <f t="shared" si="2"/>
        <v>177</v>
      </c>
    </row>
    <row r="33">
      <c r="F33" s="33">
        <f t="shared" si="1"/>
        <v>0</v>
      </c>
      <c r="G33" s="21">
        <f t="shared" si="2"/>
        <v>0</v>
      </c>
    </row>
    <row r="34">
      <c r="F34" s="33">
        <f t="shared" si="1"/>
        <v>0</v>
      </c>
      <c r="G34" s="21">
        <f t="shared" si="2"/>
        <v>0</v>
      </c>
    </row>
    <row r="35">
      <c r="F35" s="33">
        <f t="shared" si="1"/>
        <v>0</v>
      </c>
      <c r="G35" s="21">
        <f t="shared" si="2"/>
        <v>0</v>
      </c>
    </row>
    <row r="36">
      <c r="F36" s="33">
        <f t="shared" si="1"/>
        <v>0</v>
      </c>
      <c r="G36" s="21">
        <f t="shared" si="2"/>
        <v>0</v>
      </c>
    </row>
    <row r="37">
      <c r="F37" s="33">
        <f t="shared" si="1"/>
        <v>0</v>
      </c>
      <c r="G37" s="21">
        <f t="shared" si="2"/>
        <v>0</v>
      </c>
    </row>
    <row r="38">
      <c r="F38" s="33">
        <f t="shared" si="1"/>
        <v>0</v>
      </c>
      <c r="G38" s="21">
        <f t="shared" si="2"/>
        <v>0</v>
      </c>
    </row>
    <row r="39">
      <c r="F39" s="33">
        <f t="shared" si="1"/>
        <v>0</v>
      </c>
      <c r="G39" s="21">
        <f t="shared" si="2"/>
        <v>0</v>
      </c>
    </row>
    <row r="40">
      <c r="F40" s="33">
        <f t="shared" si="1"/>
        <v>0</v>
      </c>
      <c r="G40" s="21">
        <f t="shared" si="2"/>
        <v>0</v>
      </c>
    </row>
    <row r="41">
      <c r="F41" s="33">
        <f t="shared" si="1"/>
        <v>0</v>
      </c>
      <c r="G41" s="21">
        <f t="shared" si="2"/>
        <v>0</v>
      </c>
    </row>
    <row r="42">
      <c r="F42" s="33">
        <f t="shared" si="1"/>
        <v>0</v>
      </c>
      <c r="G42" s="21">
        <f t="shared" si="2"/>
        <v>0</v>
      </c>
    </row>
    <row r="43">
      <c r="F43" s="33">
        <f t="shared" si="1"/>
        <v>0</v>
      </c>
      <c r="G43" s="21">
        <f t="shared" si="2"/>
        <v>0</v>
      </c>
    </row>
    <row r="44">
      <c r="F44" s="33">
        <f t="shared" si="1"/>
        <v>0</v>
      </c>
      <c r="G44" s="21">
        <f t="shared" si="2"/>
        <v>0</v>
      </c>
    </row>
    <row r="45">
      <c r="F45" s="33">
        <f t="shared" si="1"/>
        <v>0</v>
      </c>
      <c r="G45" s="21">
        <f t="shared" si="2"/>
        <v>0</v>
      </c>
    </row>
    <row r="46">
      <c r="F46" s="33">
        <f t="shared" si="1"/>
        <v>0</v>
      </c>
      <c r="G46" s="21">
        <f t="shared" si="2"/>
        <v>0</v>
      </c>
    </row>
    <row r="47">
      <c r="F47" s="33">
        <f t="shared" si="1"/>
        <v>0</v>
      </c>
      <c r="G47" s="21">
        <f t="shared" si="2"/>
        <v>0</v>
      </c>
    </row>
    <row r="48">
      <c r="F48" s="33">
        <f t="shared" si="1"/>
        <v>0</v>
      </c>
      <c r="G48" s="21">
        <f t="shared" si="2"/>
        <v>0</v>
      </c>
    </row>
    <row r="49">
      <c r="F49" s="33">
        <f t="shared" si="1"/>
        <v>2</v>
      </c>
      <c r="G49" s="21">
        <f t="shared" si="2"/>
        <v>0.68</v>
      </c>
    </row>
    <row r="50">
      <c r="F50" s="33">
        <f t="shared" si="1"/>
        <v>2</v>
      </c>
      <c r="G50" s="21">
        <f t="shared" si="2"/>
        <v>45.12</v>
      </c>
    </row>
    <row r="51">
      <c r="F51" s="33">
        <f t="shared" si="1"/>
        <v>3</v>
      </c>
      <c r="G51" s="21">
        <f t="shared" si="2"/>
        <v>46.89666667</v>
      </c>
    </row>
    <row r="52">
      <c r="F52" s="33">
        <f t="shared" si="1"/>
        <v>1</v>
      </c>
      <c r="G52" s="21">
        <f t="shared" si="2"/>
        <v>0.4</v>
      </c>
    </row>
    <row r="53">
      <c r="F53" s="33">
        <f t="shared" si="1"/>
        <v>5</v>
      </c>
      <c r="G53" s="21">
        <f t="shared" si="2"/>
        <v>0.494</v>
      </c>
    </row>
    <row r="54">
      <c r="F54" s="33">
        <f t="shared" si="1"/>
        <v>7</v>
      </c>
      <c r="G54" s="21">
        <f t="shared" si="2"/>
        <v>0.6528571429</v>
      </c>
    </row>
    <row r="55">
      <c r="F55" s="33">
        <f t="shared" si="1"/>
        <v>1</v>
      </c>
      <c r="G55" s="21">
        <f t="shared" si="2"/>
        <v>1.05</v>
      </c>
    </row>
    <row r="56">
      <c r="F56" s="33">
        <f t="shared" si="1"/>
        <v>0</v>
      </c>
      <c r="G56" s="21">
        <f t="shared" si="2"/>
        <v>0</v>
      </c>
    </row>
    <row r="57">
      <c r="F57" s="33">
        <f t="shared" si="1"/>
        <v>0</v>
      </c>
      <c r="G57" s="21">
        <f t="shared" si="2"/>
        <v>0</v>
      </c>
    </row>
    <row r="58">
      <c r="F58" s="33">
        <f t="shared" si="1"/>
        <v>11</v>
      </c>
      <c r="G58" s="21">
        <f t="shared" si="2"/>
        <v>19.54</v>
      </c>
    </row>
    <row r="59">
      <c r="F59" s="33">
        <f t="shared" si="1"/>
        <v>3</v>
      </c>
      <c r="G59" s="21">
        <f t="shared" si="2"/>
        <v>0.8833333333</v>
      </c>
    </row>
    <row r="60">
      <c r="F60" s="33">
        <f t="shared" si="1"/>
        <v>2</v>
      </c>
      <c r="G60" s="21">
        <f t="shared" si="2"/>
        <v>0.9</v>
      </c>
    </row>
    <row r="61">
      <c r="F61" s="33">
        <f t="shared" si="1"/>
        <v>1</v>
      </c>
      <c r="G61" s="21">
        <f t="shared" si="2"/>
        <v>775</v>
      </c>
    </row>
    <row r="62">
      <c r="F62" s="33">
        <f t="shared" si="1"/>
        <v>0</v>
      </c>
      <c r="G62" s="21">
        <f t="shared" si="2"/>
        <v>0</v>
      </c>
    </row>
    <row r="63">
      <c r="F63" s="33">
        <f t="shared" si="1"/>
        <v>0</v>
      </c>
      <c r="G63" s="21">
        <f t="shared" si="2"/>
        <v>0</v>
      </c>
    </row>
    <row r="64">
      <c r="F64" s="33">
        <f t="shared" si="1"/>
        <v>0</v>
      </c>
      <c r="G64" s="21">
        <f t="shared" si="2"/>
        <v>0</v>
      </c>
    </row>
    <row r="65">
      <c r="F65" s="33">
        <f t="shared" si="1"/>
        <v>0</v>
      </c>
      <c r="G65" s="21">
        <f t="shared" si="2"/>
        <v>0</v>
      </c>
    </row>
    <row r="66">
      <c r="F66" s="33">
        <f t="shared" si="1"/>
        <v>0</v>
      </c>
      <c r="G66" s="21">
        <f t="shared" si="2"/>
        <v>0</v>
      </c>
    </row>
    <row r="67">
      <c r="F67" s="33">
        <f t="shared" si="1"/>
        <v>0</v>
      </c>
      <c r="G67" s="21">
        <f t="shared" si="2"/>
        <v>0</v>
      </c>
    </row>
    <row r="68">
      <c r="F68" s="33">
        <f t="shared" si="1"/>
        <v>0</v>
      </c>
      <c r="G68" s="21">
        <f t="shared" si="2"/>
        <v>0</v>
      </c>
    </row>
    <row r="69">
      <c r="F69" s="33">
        <f t="shared" si="1"/>
        <v>0</v>
      </c>
      <c r="G69" s="21">
        <f t="shared" si="2"/>
        <v>0</v>
      </c>
    </row>
    <row r="70">
      <c r="F70" s="33">
        <f t="shared" si="1"/>
        <v>0</v>
      </c>
      <c r="G70" s="21">
        <f t="shared" si="2"/>
        <v>0</v>
      </c>
    </row>
    <row r="71">
      <c r="F71" s="33">
        <f t="shared" si="1"/>
        <v>0</v>
      </c>
      <c r="G71" s="21">
        <f t="shared" si="2"/>
        <v>0</v>
      </c>
    </row>
    <row r="72">
      <c r="F72" s="33">
        <f t="shared" si="1"/>
        <v>0</v>
      </c>
      <c r="G72" s="21">
        <f t="shared" si="2"/>
        <v>0</v>
      </c>
    </row>
    <row r="73">
      <c r="G73" s="21"/>
    </row>
    <row r="74">
      <c r="B74" s="21"/>
      <c r="C74" s="21"/>
      <c r="D74" s="33"/>
      <c r="G74" s="21"/>
    </row>
    <row r="75">
      <c r="B75" s="21"/>
      <c r="C75" s="21"/>
      <c r="D75" s="33"/>
      <c r="G75" s="21"/>
    </row>
    <row r="76">
      <c r="B76" s="21"/>
      <c r="C76" s="21"/>
      <c r="D76" s="33"/>
      <c r="G76" s="21"/>
    </row>
    <row r="77">
      <c r="B77" s="21"/>
      <c r="C77" s="21"/>
      <c r="D77" s="33"/>
      <c r="G77" s="21"/>
    </row>
    <row r="78">
      <c r="B78" s="21"/>
      <c r="C78" s="21"/>
      <c r="D78" s="33"/>
      <c r="G78" s="21"/>
    </row>
    <row r="79">
      <c r="B79" s="21"/>
      <c r="C79" s="21"/>
      <c r="D79" s="33"/>
      <c r="G79" s="21"/>
    </row>
    <row r="80">
      <c r="B80" s="21"/>
      <c r="C80" s="21"/>
      <c r="D80" s="33"/>
      <c r="G80" s="21"/>
    </row>
    <row r="81">
      <c r="B81" s="21"/>
      <c r="C81" s="21"/>
      <c r="D81" s="33"/>
      <c r="G81" s="21"/>
    </row>
    <row r="82">
      <c r="B82" s="21"/>
      <c r="C82" s="21"/>
      <c r="D82" s="33"/>
      <c r="G82" s="21"/>
    </row>
    <row r="83">
      <c r="B83" s="21"/>
      <c r="C83" s="21"/>
      <c r="D83" s="33"/>
      <c r="G83" s="21"/>
    </row>
    <row r="84">
      <c r="B84" s="21"/>
      <c r="C84" s="21"/>
      <c r="D84" s="33"/>
      <c r="G84" s="21"/>
    </row>
    <row r="85">
      <c r="B85" s="21"/>
      <c r="C85" s="21"/>
      <c r="D85" s="33"/>
      <c r="G85" s="21"/>
    </row>
    <row r="86">
      <c r="B86" s="21"/>
      <c r="C86" s="21"/>
      <c r="D86" s="33"/>
      <c r="G86" s="21"/>
    </row>
    <row r="87">
      <c r="B87" s="21"/>
      <c r="C87" s="21"/>
      <c r="D87" s="33"/>
      <c r="G87" s="21"/>
    </row>
    <row r="88">
      <c r="B88" s="21"/>
      <c r="C88" s="21"/>
      <c r="D88" s="33"/>
      <c r="G88" s="21"/>
    </row>
    <row r="89">
      <c r="B89" s="21"/>
      <c r="C89" s="21"/>
      <c r="D89" s="33"/>
      <c r="G89" s="21"/>
    </row>
    <row r="90">
      <c r="B90" s="21"/>
      <c r="C90" s="21"/>
      <c r="D90" s="33"/>
      <c r="G90" s="21"/>
    </row>
    <row r="91">
      <c r="B91" s="21"/>
      <c r="C91" s="21"/>
      <c r="D91" s="33"/>
      <c r="G91" s="21"/>
    </row>
    <row r="92">
      <c r="B92" s="21"/>
      <c r="C92" s="21"/>
      <c r="D92" s="33"/>
      <c r="G92" s="21"/>
    </row>
    <row r="93">
      <c r="B93" s="21"/>
      <c r="C93" s="21"/>
      <c r="D93" s="33"/>
      <c r="G93" s="21"/>
    </row>
    <row r="94">
      <c r="B94" s="21"/>
      <c r="C94" s="21"/>
      <c r="D94" s="33"/>
      <c r="G94" s="21"/>
    </row>
    <row r="95">
      <c r="B95" s="21"/>
      <c r="C95" s="21"/>
      <c r="D95" s="33"/>
      <c r="G95" s="21"/>
    </row>
    <row r="96">
      <c r="B96" s="21"/>
      <c r="C96" s="21"/>
      <c r="D96" s="33"/>
      <c r="G96" s="21"/>
    </row>
    <row r="97">
      <c r="B97" s="21"/>
      <c r="C97" s="21"/>
      <c r="D97" s="33"/>
      <c r="G97" s="21"/>
    </row>
    <row r="98">
      <c r="B98" s="21"/>
      <c r="C98" s="21"/>
      <c r="D98" s="33"/>
      <c r="G98" s="21"/>
    </row>
    <row r="99">
      <c r="B99" s="21"/>
      <c r="C99" s="21"/>
      <c r="D99" s="33"/>
      <c r="G99" s="21"/>
    </row>
    <row r="100">
      <c r="B100" s="21"/>
      <c r="C100" s="21"/>
      <c r="D100" s="33"/>
      <c r="G100" s="21"/>
    </row>
    <row r="101">
      <c r="B101" s="21"/>
      <c r="C101" s="21"/>
      <c r="D101" s="33"/>
      <c r="G101" s="21"/>
    </row>
    <row r="102">
      <c r="B102" s="21"/>
      <c r="C102" s="21"/>
      <c r="D102" s="33"/>
      <c r="G102" s="21"/>
    </row>
    <row r="103">
      <c r="B103" s="21"/>
      <c r="C103" s="21"/>
      <c r="D103" s="33"/>
      <c r="G103" s="21"/>
    </row>
    <row r="104">
      <c r="B104" s="21"/>
      <c r="C104" s="21"/>
      <c r="D104" s="33"/>
      <c r="G104" s="21"/>
    </row>
    <row r="105">
      <c r="B105" s="21"/>
      <c r="C105" s="21"/>
      <c r="D105" s="33"/>
      <c r="G105" s="21"/>
    </row>
    <row r="106">
      <c r="B106" s="21"/>
      <c r="C106" s="21"/>
      <c r="D106" s="33"/>
      <c r="G106" s="21"/>
    </row>
    <row r="107">
      <c r="B107" s="21"/>
      <c r="C107" s="21"/>
      <c r="D107" s="33"/>
      <c r="G107" s="21"/>
    </row>
    <row r="108">
      <c r="B108" s="21"/>
      <c r="C108" s="21"/>
      <c r="D108" s="33"/>
      <c r="G108" s="21"/>
    </row>
    <row r="109">
      <c r="B109" s="21"/>
      <c r="C109" s="21"/>
      <c r="D109" s="33"/>
      <c r="G109" s="21"/>
    </row>
    <row r="110">
      <c r="B110" s="21"/>
      <c r="C110" s="21"/>
      <c r="D110" s="33"/>
      <c r="G110" s="21"/>
    </row>
    <row r="111">
      <c r="B111" s="21"/>
      <c r="C111" s="21"/>
      <c r="D111" s="33"/>
      <c r="G111" s="21"/>
    </row>
    <row r="112">
      <c r="B112" s="21"/>
      <c r="C112" s="21"/>
      <c r="D112" s="33"/>
      <c r="G112" s="21"/>
    </row>
    <row r="113">
      <c r="B113" s="21"/>
      <c r="C113" s="21"/>
      <c r="D113" s="33"/>
      <c r="G113" s="21"/>
    </row>
    <row r="114">
      <c r="B114" s="21"/>
      <c r="C114" s="21"/>
      <c r="D114" s="33"/>
      <c r="G114" s="21"/>
    </row>
    <row r="115">
      <c r="B115" s="21"/>
      <c r="C115" s="21"/>
      <c r="D115" s="33"/>
      <c r="G115" s="21"/>
    </row>
    <row r="116">
      <c r="B116" s="21"/>
      <c r="C116" s="21"/>
      <c r="D116" s="33"/>
      <c r="G116" s="21"/>
    </row>
    <row r="117">
      <c r="B117" s="21"/>
      <c r="C117" s="21"/>
      <c r="D117" s="33"/>
      <c r="G117" s="21"/>
    </row>
    <row r="118">
      <c r="B118" s="21"/>
      <c r="C118" s="21"/>
      <c r="D118" s="33"/>
      <c r="G118" s="21"/>
    </row>
    <row r="119">
      <c r="B119" s="21"/>
      <c r="C119" s="21"/>
      <c r="D119" s="33"/>
      <c r="G119" s="21"/>
    </row>
    <row r="120">
      <c r="B120" s="21"/>
      <c r="C120" s="21"/>
      <c r="D120" s="33"/>
      <c r="G120" s="21"/>
    </row>
    <row r="121">
      <c r="B121" s="21"/>
      <c r="C121" s="21"/>
      <c r="D121" s="33"/>
      <c r="G121" s="21"/>
    </row>
    <row r="122">
      <c r="B122" s="21"/>
      <c r="C122" s="21"/>
      <c r="D122" s="33"/>
      <c r="G122" s="21"/>
    </row>
    <row r="123">
      <c r="B123" s="21"/>
      <c r="C123" s="21"/>
      <c r="D123" s="33"/>
      <c r="G123" s="21"/>
    </row>
    <row r="124">
      <c r="B124" s="21"/>
      <c r="C124" s="21"/>
      <c r="D124" s="33"/>
      <c r="G124" s="21"/>
    </row>
    <row r="125">
      <c r="B125" s="21"/>
      <c r="C125" s="21"/>
      <c r="D125" s="33"/>
      <c r="G125" s="21"/>
    </row>
    <row r="126">
      <c r="B126" s="21"/>
      <c r="C126" s="21"/>
      <c r="D126" s="33"/>
      <c r="G126" s="21"/>
    </row>
    <row r="127">
      <c r="B127" s="21"/>
      <c r="C127" s="21"/>
      <c r="D127" s="33"/>
      <c r="G127" s="21"/>
    </row>
    <row r="128">
      <c r="B128" s="21"/>
      <c r="C128" s="21"/>
      <c r="D128" s="33"/>
      <c r="G128" s="21"/>
    </row>
    <row r="129">
      <c r="B129" s="21"/>
      <c r="C129" s="21"/>
      <c r="D129" s="33"/>
      <c r="G129" s="21"/>
    </row>
    <row r="130">
      <c r="B130" s="21"/>
      <c r="C130" s="21"/>
      <c r="D130" s="33"/>
      <c r="G130" s="21"/>
    </row>
    <row r="131">
      <c r="B131" s="21"/>
      <c r="C131" s="21"/>
      <c r="D131" s="33"/>
      <c r="G131" s="21"/>
    </row>
    <row r="132">
      <c r="B132" s="21"/>
      <c r="C132" s="21"/>
      <c r="D132" s="33"/>
      <c r="G132" s="21"/>
    </row>
    <row r="133">
      <c r="B133" s="21"/>
      <c r="C133" s="21"/>
      <c r="D133" s="33"/>
      <c r="G133" s="21"/>
    </row>
    <row r="134">
      <c r="B134" s="21"/>
      <c r="C134" s="21"/>
      <c r="D134" s="33"/>
      <c r="G134" s="21"/>
    </row>
    <row r="135">
      <c r="B135" s="21"/>
      <c r="C135" s="21"/>
      <c r="D135" s="33"/>
      <c r="G135" s="21"/>
    </row>
    <row r="136">
      <c r="B136" s="21"/>
      <c r="C136" s="21"/>
      <c r="D136" s="33"/>
      <c r="G136" s="21"/>
    </row>
    <row r="137">
      <c r="B137" s="21"/>
      <c r="C137" s="21"/>
      <c r="D137" s="33"/>
      <c r="G137" s="21"/>
    </row>
    <row r="138">
      <c r="B138" s="21"/>
      <c r="C138" s="21"/>
      <c r="D138" s="33"/>
      <c r="G138" s="21"/>
    </row>
    <row r="139">
      <c r="B139" s="21"/>
      <c r="C139" s="21"/>
      <c r="D139" s="33"/>
      <c r="G139" s="21"/>
    </row>
    <row r="140">
      <c r="B140" s="21"/>
      <c r="C140" s="21"/>
      <c r="D140" s="33"/>
      <c r="G140" s="21"/>
    </row>
    <row r="141">
      <c r="B141" s="21"/>
      <c r="C141" s="21"/>
      <c r="D141" s="33"/>
      <c r="G141" s="21"/>
    </row>
    <row r="142">
      <c r="B142" s="21"/>
      <c r="C142" s="21"/>
      <c r="D142" s="33"/>
      <c r="G142" s="21"/>
    </row>
    <row r="143">
      <c r="B143" s="21"/>
      <c r="C143" s="21"/>
      <c r="D143" s="33"/>
      <c r="G143" s="21"/>
    </row>
    <row r="144">
      <c r="B144" s="21"/>
      <c r="C144" s="21"/>
      <c r="D144" s="33"/>
      <c r="G144" s="21"/>
    </row>
    <row r="145">
      <c r="B145" s="21"/>
      <c r="C145" s="21"/>
      <c r="D145" s="33"/>
      <c r="G145" s="21"/>
    </row>
    <row r="146">
      <c r="B146" s="21"/>
      <c r="C146" s="21"/>
      <c r="D146" s="33"/>
      <c r="G146" s="21"/>
    </row>
    <row r="147">
      <c r="B147" s="21"/>
      <c r="C147" s="21"/>
      <c r="D147" s="33"/>
      <c r="G147" s="21"/>
    </row>
    <row r="148">
      <c r="B148" s="21"/>
      <c r="C148" s="21"/>
      <c r="D148" s="33"/>
      <c r="G148" s="21"/>
    </row>
    <row r="149">
      <c r="B149" s="21"/>
      <c r="C149" s="21"/>
      <c r="D149" s="33"/>
      <c r="G149" s="21"/>
    </row>
    <row r="150">
      <c r="B150" s="21"/>
      <c r="C150" s="21"/>
      <c r="D150" s="33"/>
      <c r="G150" s="21"/>
    </row>
    <row r="151">
      <c r="B151" s="21"/>
      <c r="C151" s="21"/>
      <c r="D151" s="33"/>
      <c r="G151" s="21"/>
    </row>
    <row r="152">
      <c r="B152" s="21"/>
      <c r="C152" s="21"/>
      <c r="D152" s="33"/>
      <c r="G152" s="21"/>
    </row>
    <row r="153">
      <c r="B153" s="21"/>
      <c r="C153" s="21"/>
      <c r="D153" s="33"/>
      <c r="G153" s="21"/>
    </row>
    <row r="154">
      <c r="B154" s="21"/>
      <c r="C154" s="21"/>
      <c r="D154" s="33"/>
      <c r="G154" s="21"/>
    </row>
    <row r="155">
      <c r="B155" s="21"/>
      <c r="C155" s="21"/>
      <c r="D155" s="33"/>
      <c r="G155" s="21"/>
    </row>
    <row r="156">
      <c r="B156" s="21"/>
      <c r="C156" s="21"/>
      <c r="D156" s="33"/>
      <c r="G156" s="21"/>
    </row>
    <row r="157">
      <c r="B157" s="21"/>
      <c r="C157" s="21"/>
      <c r="D157" s="33"/>
      <c r="G157" s="21"/>
    </row>
    <row r="158">
      <c r="B158" s="21"/>
      <c r="C158" s="21"/>
      <c r="D158" s="33"/>
      <c r="G158" s="21"/>
    </row>
    <row r="159">
      <c r="B159" s="21"/>
      <c r="C159" s="21"/>
      <c r="D159" s="33"/>
      <c r="G159" s="21"/>
    </row>
    <row r="160">
      <c r="B160" s="21"/>
      <c r="C160" s="21"/>
      <c r="D160" s="33"/>
      <c r="G160" s="21"/>
    </row>
    <row r="161">
      <c r="B161" s="21"/>
      <c r="C161" s="21"/>
      <c r="D161" s="33"/>
      <c r="G161" s="21"/>
    </row>
    <row r="162">
      <c r="B162" s="21"/>
      <c r="C162" s="21"/>
      <c r="D162" s="33"/>
      <c r="G162" s="21"/>
    </row>
    <row r="163">
      <c r="B163" s="21"/>
      <c r="C163" s="21"/>
      <c r="D163" s="33"/>
      <c r="G163" s="21"/>
    </row>
    <row r="164">
      <c r="B164" s="21"/>
      <c r="C164" s="21"/>
      <c r="D164" s="33"/>
      <c r="G164" s="21"/>
    </row>
    <row r="165">
      <c r="B165" s="21"/>
      <c r="C165" s="21"/>
      <c r="D165" s="33"/>
      <c r="G165" s="21"/>
    </row>
    <row r="166">
      <c r="B166" s="21"/>
      <c r="C166" s="21"/>
      <c r="D166" s="33"/>
      <c r="G166" s="21"/>
    </row>
    <row r="167">
      <c r="B167" s="21"/>
      <c r="C167" s="21"/>
      <c r="D167" s="33"/>
      <c r="G167" s="21"/>
    </row>
    <row r="168">
      <c r="B168" s="21"/>
      <c r="C168" s="21"/>
      <c r="D168" s="33"/>
      <c r="G168" s="21"/>
    </row>
    <row r="169">
      <c r="B169" s="21"/>
      <c r="C169" s="21"/>
      <c r="D169" s="33"/>
      <c r="G169" s="21"/>
    </row>
    <row r="170">
      <c r="B170" s="21"/>
      <c r="C170" s="21"/>
      <c r="D170" s="33"/>
      <c r="G170" s="21"/>
    </row>
    <row r="171">
      <c r="B171" s="21"/>
      <c r="C171" s="21"/>
      <c r="D171" s="33"/>
      <c r="G171" s="21"/>
    </row>
    <row r="172">
      <c r="B172" s="21"/>
      <c r="C172" s="21"/>
      <c r="D172" s="33"/>
      <c r="G172" s="21"/>
    </row>
    <row r="173">
      <c r="B173" s="21"/>
      <c r="C173" s="21"/>
      <c r="D173" s="33"/>
      <c r="G173" s="21"/>
    </row>
    <row r="174">
      <c r="B174" s="21"/>
      <c r="C174" s="21"/>
      <c r="D174" s="33"/>
      <c r="G174" s="21"/>
    </row>
    <row r="175">
      <c r="B175" s="21"/>
      <c r="C175" s="21"/>
      <c r="D175" s="33"/>
      <c r="G175" s="21"/>
    </row>
    <row r="176">
      <c r="B176" s="21"/>
      <c r="C176" s="21"/>
      <c r="D176" s="33"/>
      <c r="G176" s="21"/>
    </row>
    <row r="177">
      <c r="B177" s="21"/>
      <c r="C177" s="21"/>
      <c r="D177" s="33"/>
      <c r="G177" s="21"/>
    </row>
    <row r="178">
      <c r="B178" s="21"/>
      <c r="C178" s="21"/>
      <c r="D178" s="33"/>
      <c r="G178" s="21"/>
    </row>
    <row r="179">
      <c r="B179" s="21"/>
      <c r="C179" s="21"/>
      <c r="D179" s="33"/>
      <c r="G179" s="21"/>
    </row>
    <row r="180">
      <c r="B180" s="21"/>
      <c r="C180" s="21"/>
      <c r="D180" s="33"/>
      <c r="G180" s="21"/>
    </row>
    <row r="181">
      <c r="B181" s="21"/>
      <c r="C181" s="21"/>
      <c r="D181" s="33"/>
      <c r="G181" s="21"/>
    </row>
    <row r="182">
      <c r="B182" s="21"/>
      <c r="C182" s="21"/>
      <c r="D182" s="33"/>
      <c r="G182" s="21"/>
    </row>
    <row r="183">
      <c r="B183" s="21"/>
      <c r="C183" s="21"/>
      <c r="D183" s="33"/>
      <c r="G183" s="21"/>
    </row>
    <row r="184">
      <c r="B184" s="21"/>
      <c r="C184" s="21"/>
      <c r="D184" s="33"/>
      <c r="G184" s="21"/>
    </row>
    <row r="185">
      <c r="B185" s="21"/>
      <c r="C185" s="21"/>
      <c r="D185" s="33"/>
      <c r="G185" s="21"/>
    </row>
    <row r="186">
      <c r="B186" s="21"/>
      <c r="C186" s="21"/>
      <c r="D186" s="33"/>
      <c r="G186" s="21"/>
    </row>
    <row r="187">
      <c r="B187" s="21"/>
      <c r="C187" s="21"/>
      <c r="D187" s="33"/>
      <c r="G187" s="21"/>
    </row>
    <row r="188">
      <c r="B188" s="21"/>
      <c r="C188" s="21"/>
      <c r="D188" s="33"/>
      <c r="G188" s="21"/>
    </row>
    <row r="189">
      <c r="B189" s="21"/>
      <c r="C189" s="21"/>
      <c r="D189" s="33"/>
      <c r="G189" s="21"/>
    </row>
    <row r="190">
      <c r="B190" s="21"/>
      <c r="C190" s="21"/>
      <c r="D190" s="33"/>
      <c r="G190" s="21"/>
    </row>
    <row r="191">
      <c r="B191" s="21"/>
      <c r="C191" s="21"/>
      <c r="D191" s="33"/>
      <c r="G191" s="21"/>
    </row>
    <row r="192">
      <c r="B192" s="21"/>
      <c r="C192" s="21"/>
      <c r="D192" s="33"/>
      <c r="G192" s="21"/>
    </row>
    <row r="193">
      <c r="B193" s="21"/>
      <c r="C193" s="21"/>
      <c r="D193" s="33"/>
      <c r="G193" s="21"/>
    </row>
    <row r="194">
      <c r="B194" s="21"/>
      <c r="C194" s="21"/>
      <c r="D194" s="33"/>
      <c r="G194" s="21"/>
    </row>
    <row r="195">
      <c r="B195" s="21"/>
      <c r="C195" s="21"/>
      <c r="D195" s="33"/>
      <c r="G195" s="21"/>
    </row>
    <row r="196">
      <c r="B196" s="21"/>
      <c r="C196" s="21"/>
      <c r="D196" s="33"/>
      <c r="G196" s="21"/>
    </row>
    <row r="197">
      <c r="B197" s="21"/>
      <c r="C197" s="21"/>
      <c r="D197" s="33"/>
      <c r="G197" s="21"/>
    </row>
    <row r="198">
      <c r="B198" s="21"/>
      <c r="C198" s="21"/>
      <c r="D198" s="33"/>
      <c r="G198" s="21"/>
    </row>
    <row r="199">
      <c r="B199" s="21"/>
      <c r="C199" s="21"/>
      <c r="D199" s="33"/>
      <c r="G199" s="21"/>
    </row>
    <row r="200">
      <c r="B200" s="21"/>
      <c r="C200" s="21"/>
      <c r="D200" s="33"/>
      <c r="G200" s="21"/>
    </row>
    <row r="201">
      <c r="B201" s="21"/>
      <c r="C201" s="21"/>
      <c r="D201" s="33"/>
      <c r="G201" s="21"/>
    </row>
    <row r="202">
      <c r="B202" s="21"/>
      <c r="C202" s="21"/>
      <c r="D202" s="33"/>
      <c r="G202" s="21"/>
    </row>
    <row r="203">
      <c r="B203" s="21"/>
      <c r="C203" s="21"/>
      <c r="D203" s="33"/>
      <c r="G203" s="21"/>
    </row>
    <row r="204">
      <c r="B204" s="21"/>
      <c r="C204" s="21"/>
      <c r="D204" s="33"/>
      <c r="G204" s="21"/>
    </row>
    <row r="205">
      <c r="B205" s="21"/>
      <c r="C205" s="21"/>
      <c r="D205" s="33"/>
      <c r="G205" s="21"/>
    </row>
    <row r="206">
      <c r="B206" s="21"/>
      <c r="C206" s="21"/>
      <c r="D206" s="33"/>
      <c r="G206" s="21"/>
    </row>
    <row r="207">
      <c r="B207" s="21"/>
      <c r="C207" s="21"/>
      <c r="D207" s="33"/>
      <c r="G207" s="21"/>
    </row>
    <row r="208">
      <c r="B208" s="21"/>
      <c r="C208" s="21"/>
      <c r="D208" s="33"/>
      <c r="G208" s="21"/>
    </row>
    <row r="209">
      <c r="B209" s="21"/>
      <c r="C209" s="21"/>
      <c r="D209" s="33"/>
      <c r="G209" s="21"/>
    </row>
    <row r="210">
      <c r="B210" s="21"/>
      <c r="C210" s="21"/>
      <c r="D210" s="33"/>
      <c r="G210" s="21"/>
    </row>
    <row r="211">
      <c r="B211" s="21"/>
      <c r="C211" s="21"/>
      <c r="D211" s="33"/>
      <c r="G211" s="21"/>
    </row>
    <row r="212">
      <c r="B212" s="21"/>
      <c r="C212" s="21"/>
      <c r="D212" s="33"/>
      <c r="G212" s="21"/>
    </row>
    <row r="213">
      <c r="B213" s="21"/>
      <c r="C213" s="21"/>
      <c r="D213" s="33"/>
      <c r="G213" s="21"/>
    </row>
    <row r="214">
      <c r="B214" s="21"/>
      <c r="C214" s="21"/>
      <c r="D214" s="33"/>
      <c r="G214" s="21"/>
    </row>
    <row r="215">
      <c r="B215" s="21"/>
      <c r="C215" s="21"/>
      <c r="D215" s="33"/>
      <c r="G215" s="21"/>
    </row>
    <row r="216">
      <c r="B216" s="21"/>
      <c r="C216" s="21"/>
      <c r="D216" s="33"/>
      <c r="G216" s="21"/>
    </row>
    <row r="217">
      <c r="B217" s="21"/>
      <c r="C217" s="21"/>
      <c r="D217" s="33"/>
      <c r="G217" s="21"/>
    </row>
    <row r="218">
      <c r="B218" s="21"/>
      <c r="C218" s="21"/>
      <c r="D218" s="33"/>
      <c r="G218" s="21"/>
    </row>
    <row r="219">
      <c r="B219" s="21"/>
      <c r="C219" s="21"/>
      <c r="D219" s="33"/>
      <c r="G219" s="21"/>
    </row>
    <row r="220">
      <c r="B220" s="21"/>
      <c r="C220" s="21"/>
      <c r="D220" s="33"/>
      <c r="G220" s="21"/>
    </row>
    <row r="221">
      <c r="B221" s="21"/>
      <c r="C221" s="21"/>
      <c r="D221" s="33"/>
      <c r="G221" s="21"/>
    </row>
    <row r="222">
      <c r="B222" s="21"/>
      <c r="C222" s="21"/>
      <c r="D222" s="33"/>
      <c r="G222" s="21"/>
    </row>
    <row r="223">
      <c r="B223" s="21"/>
      <c r="C223" s="21"/>
      <c r="D223" s="33"/>
      <c r="G223" s="21"/>
    </row>
    <row r="224">
      <c r="B224" s="21"/>
      <c r="C224" s="21"/>
      <c r="D224" s="33"/>
      <c r="G224" s="21"/>
    </row>
    <row r="225">
      <c r="B225" s="21"/>
      <c r="C225" s="21"/>
      <c r="D225" s="33"/>
      <c r="G225" s="21"/>
    </row>
    <row r="226">
      <c r="B226" s="21"/>
      <c r="C226" s="21"/>
      <c r="D226" s="33"/>
      <c r="G226" s="21"/>
    </row>
    <row r="227">
      <c r="B227" s="21"/>
      <c r="C227" s="21"/>
      <c r="D227" s="33"/>
      <c r="G227" s="21"/>
    </row>
    <row r="228">
      <c r="B228" s="21"/>
      <c r="C228" s="21"/>
      <c r="D228" s="33"/>
      <c r="G228" s="21"/>
    </row>
    <row r="229">
      <c r="B229" s="21"/>
      <c r="C229" s="21"/>
      <c r="D229" s="33"/>
      <c r="G229" s="21"/>
    </row>
    <row r="230">
      <c r="B230" s="21"/>
      <c r="C230" s="21"/>
      <c r="D230" s="33"/>
      <c r="G230" s="21"/>
    </row>
    <row r="231">
      <c r="B231" s="21"/>
      <c r="C231" s="21"/>
      <c r="D231" s="33"/>
      <c r="G231" s="21"/>
    </row>
    <row r="232">
      <c r="B232" s="21"/>
      <c r="C232" s="21"/>
      <c r="D232" s="33"/>
      <c r="G232" s="21"/>
    </row>
    <row r="233">
      <c r="B233" s="21"/>
      <c r="C233" s="21"/>
      <c r="D233" s="33"/>
      <c r="G233" s="21"/>
    </row>
    <row r="234">
      <c r="B234" s="21"/>
      <c r="C234" s="21"/>
      <c r="D234" s="33"/>
      <c r="G234" s="21"/>
    </row>
    <row r="235">
      <c r="B235" s="21"/>
      <c r="C235" s="21"/>
      <c r="D235" s="33"/>
      <c r="G235" s="21"/>
    </row>
    <row r="236">
      <c r="B236" s="21"/>
      <c r="C236" s="21"/>
      <c r="D236" s="33"/>
      <c r="G236" s="21"/>
    </row>
    <row r="237">
      <c r="B237" s="21"/>
      <c r="C237" s="21"/>
      <c r="D237" s="33"/>
      <c r="G237" s="21"/>
    </row>
    <row r="238">
      <c r="B238" s="21"/>
      <c r="C238" s="21"/>
      <c r="D238" s="33"/>
      <c r="G238" s="21"/>
    </row>
    <row r="239">
      <c r="B239" s="21"/>
      <c r="C239" s="21"/>
      <c r="D239" s="33"/>
      <c r="G239" s="21"/>
    </row>
    <row r="240">
      <c r="B240" s="21"/>
      <c r="C240" s="21"/>
      <c r="D240" s="33"/>
      <c r="G240" s="21"/>
    </row>
    <row r="241">
      <c r="B241" s="21"/>
      <c r="C241" s="21"/>
      <c r="D241" s="33"/>
      <c r="G241" s="21"/>
    </row>
    <row r="242">
      <c r="B242" s="21"/>
      <c r="C242" s="21"/>
      <c r="D242" s="33"/>
      <c r="G242" s="21"/>
    </row>
    <row r="243">
      <c r="B243" s="21"/>
      <c r="C243" s="21"/>
      <c r="D243" s="33"/>
      <c r="G243" s="21"/>
    </row>
    <row r="244">
      <c r="B244" s="21"/>
      <c r="C244" s="21"/>
      <c r="D244" s="33"/>
      <c r="G244" s="21"/>
    </row>
    <row r="245">
      <c r="B245" s="21"/>
      <c r="C245" s="21"/>
      <c r="D245" s="33"/>
      <c r="G245" s="21"/>
    </row>
    <row r="246">
      <c r="B246" s="21"/>
      <c r="C246" s="21"/>
      <c r="D246" s="33"/>
      <c r="G246" s="21"/>
    </row>
    <row r="247">
      <c r="B247" s="21"/>
      <c r="C247" s="21"/>
      <c r="D247" s="33"/>
      <c r="G247" s="21"/>
    </row>
    <row r="248">
      <c r="B248" s="21"/>
      <c r="C248" s="21"/>
      <c r="D248" s="33"/>
      <c r="G248" s="21"/>
    </row>
    <row r="249">
      <c r="B249" s="21"/>
      <c r="C249" s="21"/>
      <c r="D249" s="33"/>
      <c r="G249" s="21"/>
    </row>
    <row r="250">
      <c r="B250" s="21"/>
      <c r="C250" s="21"/>
      <c r="D250" s="33"/>
      <c r="G250" s="21"/>
    </row>
    <row r="251">
      <c r="B251" s="21"/>
      <c r="C251" s="21"/>
      <c r="D251" s="33"/>
      <c r="G251" s="21"/>
    </row>
    <row r="252">
      <c r="B252" s="21"/>
      <c r="C252" s="21"/>
      <c r="D252" s="33"/>
      <c r="G252" s="21"/>
    </row>
    <row r="253">
      <c r="B253" s="21"/>
      <c r="C253" s="21"/>
      <c r="D253" s="33"/>
      <c r="G253" s="21"/>
    </row>
    <row r="254">
      <c r="B254" s="21"/>
      <c r="C254" s="21"/>
      <c r="D254" s="33"/>
      <c r="G254" s="21"/>
    </row>
    <row r="255">
      <c r="B255" s="21"/>
      <c r="C255" s="21"/>
      <c r="D255" s="33"/>
      <c r="G255" s="21"/>
    </row>
    <row r="256">
      <c r="B256" s="21"/>
      <c r="C256" s="21"/>
      <c r="D256" s="33"/>
      <c r="G256" s="21"/>
    </row>
    <row r="257">
      <c r="B257" s="21"/>
      <c r="C257" s="21"/>
      <c r="D257" s="33"/>
      <c r="G257" s="21"/>
    </row>
    <row r="258">
      <c r="B258" s="21"/>
      <c r="C258" s="21"/>
      <c r="D258" s="33"/>
      <c r="G258" s="21"/>
    </row>
    <row r="259">
      <c r="B259" s="21"/>
      <c r="C259" s="21"/>
      <c r="D259" s="33"/>
      <c r="G259" s="21"/>
    </row>
    <row r="260">
      <c r="B260" s="21"/>
      <c r="C260" s="21"/>
      <c r="D260" s="33"/>
      <c r="G260" s="21"/>
    </row>
    <row r="261">
      <c r="B261" s="21"/>
      <c r="C261" s="21"/>
      <c r="D261" s="33"/>
      <c r="G261" s="21"/>
    </row>
    <row r="262">
      <c r="B262" s="21"/>
      <c r="C262" s="21"/>
      <c r="D262" s="33"/>
      <c r="G262" s="21"/>
    </row>
    <row r="263">
      <c r="B263" s="21"/>
      <c r="C263" s="21"/>
      <c r="D263" s="33"/>
      <c r="G263" s="21"/>
    </row>
    <row r="264">
      <c r="B264" s="21"/>
      <c r="C264" s="21"/>
      <c r="D264" s="33"/>
      <c r="G264" s="21"/>
    </row>
    <row r="265">
      <c r="B265" s="21"/>
      <c r="C265" s="21"/>
      <c r="D265" s="33"/>
      <c r="G265" s="21"/>
    </row>
    <row r="266">
      <c r="B266" s="21"/>
      <c r="C266" s="21"/>
      <c r="D266" s="33"/>
      <c r="G266" s="21"/>
    </row>
    <row r="267">
      <c r="B267" s="21"/>
      <c r="C267" s="21"/>
      <c r="D267" s="33"/>
      <c r="G267" s="21"/>
    </row>
    <row r="268">
      <c r="B268" s="21"/>
      <c r="C268" s="21"/>
      <c r="D268" s="33"/>
      <c r="G268" s="21"/>
    </row>
    <row r="269">
      <c r="B269" s="21"/>
      <c r="C269" s="21"/>
      <c r="D269" s="33"/>
      <c r="G269" s="21"/>
    </row>
    <row r="270">
      <c r="B270" s="21"/>
      <c r="C270" s="21"/>
      <c r="D270" s="33"/>
      <c r="G270" s="21"/>
    </row>
    <row r="271">
      <c r="B271" s="21"/>
      <c r="C271" s="21"/>
      <c r="D271" s="33"/>
      <c r="G271" s="21"/>
    </row>
    <row r="272">
      <c r="B272" s="21"/>
      <c r="C272" s="21"/>
      <c r="D272" s="33"/>
      <c r="G272" s="21"/>
    </row>
    <row r="273">
      <c r="B273" s="21"/>
      <c r="C273" s="21"/>
      <c r="D273" s="33"/>
      <c r="G273" s="21"/>
    </row>
    <row r="274">
      <c r="B274" s="21"/>
      <c r="C274" s="21"/>
      <c r="D274" s="33"/>
      <c r="G274" s="21"/>
    </row>
    <row r="275">
      <c r="B275" s="21"/>
      <c r="C275" s="21"/>
      <c r="D275" s="33"/>
      <c r="G275" s="21"/>
    </row>
    <row r="276">
      <c r="B276" s="21"/>
      <c r="C276" s="21"/>
      <c r="D276" s="33"/>
      <c r="G276" s="21"/>
    </row>
    <row r="277">
      <c r="B277" s="21"/>
      <c r="C277" s="21"/>
      <c r="D277" s="33"/>
      <c r="G277" s="21"/>
    </row>
    <row r="278">
      <c r="B278" s="21"/>
      <c r="C278" s="21"/>
      <c r="D278" s="33"/>
      <c r="G278" s="21"/>
    </row>
    <row r="279">
      <c r="B279" s="21"/>
      <c r="C279" s="21"/>
      <c r="D279" s="33"/>
      <c r="G279" s="21"/>
    </row>
    <row r="280">
      <c r="B280" s="21"/>
      <c r="C280" s="21"/>
      <c r="D280" s="33"/>
      <c r="G280" s="21"/>
    </row>
    <row r="281">
      <c r="B281" s="21"/>
      <c r="C281" s="21"/>
      <c r="D281" s="33"/>
      <c r="G281" s="21"/>
    </row>
    <row r="282">
      <c r="B282" s="21"/>
      <c r="C282" s="21"/>
      <c r="D282" s="33"/>
      <c r="G282" s="21"/>
    </row>
    <row r="283">
      <c r="B283" s="21"/>
      <c r="C283" s="21"/>
      <c r="D283" s="33"/>
      <c r="G283" s="21"/>
    </row>
    <row r="284">
      <c r="B284" s="21"/>
      <c r="C284" s="21"/>
      <c r="D284" s="33"/>
      <c r="G284" s="21"/>
    </row>
    <row r="285">
      <c r="B285" s="21"/>
      <c r="C285" s="21"/>
      <c r="D285" s="33"/>
      <c r="G285" s="21"/>
    </row>
    <row r="286">
      <c r="B286" s="21"/>
      <c r="C286" s="21"/>
      <c r="D286" s="33"/>
      <c r="G286" s="21"/>
    </row>
    <row r="287">
      <c r="B287" s="21"/>
      <c r="C287" s="21"/>
      <c r="D287" s="33"/>
      <c r="G287" s="21"/>
    </row>
    <row r="288">
      <c r="B288" s="21"/>
      <c r="C288" s="21"/>
      <c r="D288" s="33"/>
      <c r="G288" s="21"/>
    </row>
    <row r="289">
      <c r="B289" s="21"/>
      <c r="C289" s="21"/>
      <c r="D289" s="33"/>
      <c r="G289" s="21"/>
    </row>
    <row r="290">
      <c r="B290" s="21"/>
      <c r="C290" s="21"/>
      <c r="D290" s="33"/>
      <c r="G290" s="21"/>
    </row>
    <row r="291">
      <c r="B291" s="21"/>
      <c r="C291" s="21"/>
      <c r="D291" s="33"/>
      <c r="G291" s="21"/>
    </row>
    <row r="292">
      <c r="B292" s="21"/>
      <c r="C292" s="21"/>
      <c r="D292" s="33"/>
      <c r="G292" s="21"/>
    </row>
    <row r="293">
      <c r="B293" s="21"/>
      <c r="C293" s="21"/>
      <c r="D293" s="33"/>
      <c r="G293" s="21"/>
    </row>
    <row r="294">
      <c r="B294" s="21"/>
      <c r="C294" s="21"/>
      <c r="D294" s="33"/>
      <c r="G294" s="21"/>
    </row>
    <row r="295">
      <c r="B295" s="21"/>
      <c r="C295" s="21"/>
      <c r="D295" s="33"/>
      <c r="G295" s="21"/>
    </row>
    <row r="296">
      <c r="B296" s="21"/>
      <c r="C296" s="21"/>
      <c r="D296" s="33"/>
      <c r="G296" s="21"/>
    </row>
    <row r="297">
      <c r="B297" s="21"/>
      <c r="C297" s="21"/>
      <c r="D297" s="33"/>
      <c r="G297" s="21"/>
    </row>
    <row r="298">
      <c r="B298" s="21"/>
      <c r="C298" s="21"/>
      <c r="D298" s="33"/>
      <c r="G298" s="21"/>
    </row>
    <row r="299">
      <c r="B299" s="21"/>
      <c r="C299" s="21"/>
      <c r="D299" s="33"/>
      <c r="G299" s="21"/>
    </row>
    <row r="300">
      <c r="B300" s="21"/>
      <c r="C300" s="21"/>
      <c r="D300" s="33"/>
      <c r="G300" s="21"/>
    </row>
    <row r="301">
      <c r="B301" s="21"/>
      <c r="C301" s="21"/>
      <c r="D301" s="33"/>
      <c r="G301" s="21"/>
    </row>
    <row r="302">
      <c r="B302" s="21"/>
      <c r="C302" s="21"/>
      <c r="D302" s="33"/>
      <c r="G302" s="21"/>
    </row>
    <row r="303">
      <c r="B303" s="21"/>
      <c r="C303" s="21"/>
      <c r="D303" s="33"/>
      <c r="G303" s="21"/>
    </row>
    <row r="304">
      <c r="B304" s="21"/>
      <c r="C304" s="21"/>
      <c r="D304" s="33"/>
      <c r="G304" s="21"/>
    </row>
    <row r="305">
      <c r="B305" s="21"/>
      <c r="C305" s="21"/>
      <c r="D305" s="33"/>
      <c r="G305" s="21"/>
    </row>
    <row r="306">
      <c r="B306" s="21"/>
      <c r="C306" s="21"/>
      <c r="D306" s="33"/>
      <c r="G306" s="21"/>
    </row>
    <row r="307">
      <c r="B307" s="21"/>
      <c r="C307" s="21"/>
      <c r="D307" s="33"/>
      <c r="G307" s="21"/>
    </row>
    <row r="308">
      <c r="B308" s="21"/>
      <c r="C308" s="21"/>
      <c r="D308" s="33"/>
      <c r="G308" s="21"/>
    </row>
    <row r="309">
      <c r="B309" s="21"/>
      <c r="C309" s="21"/>
      <c r="D309" s="33"/>
      <c r="G309" s="21"/>
    </row>
    <row r="310">
      <c r="B310" s="21"/>
      <c r="C310" s="21"/>
      <c r="D310" s="33"/>
      <c r="G310" s="21"/>
    </row>
    <row r="311">
      <c r="B311" s="21"/>
      <c r="C311" s="21"/>
      <c r="D311" s="33"/>
      <c r="G311" s="21"/>
    </row>
    <row r="312">
      <c r="B312" s="21"/>
      <c r="C312" s="21"/>
      <c r="D312" s="33"/>
      <c r="G312" s="21"/>
    </row>
    <row r="313">
      <c r="B313" s="21"/>
      <c r="C313" s="21"/>
      <c r="D313" s="33"/>
      <c r="G313" s="21"/>
    </row>
    <row r="314">
      <c r="B314" s="21"/>
      <c r="C314" s="21"/>
      <c r="D314" s="33"/>
      <c r="G314" s="21"/>
    </row>
    <row r="315">
      <c r="B315" s="21"/>
      <c r="C315" s="21"/>
      <c r="D315" s="33"/>
      <c r="G315" s="21"/>
    </row>
    <row r="316">
      <c r="B316" s="21"/>
      <c r="C316" s="21"/>
      <c r="D316" s="33"/>
      <c r="G316" s="21"/>
    </row>
    <row r="317">
      <c r="B317" s="21"/>
      <c r="C317" s="21"/>
      <c r="D317" s="33"/>
      <c r="G317" s="21"/>
    </row>
    <row r="318">
      <c r="B318" s="21"/>
      <c r="C318" s="21"/>
      <c r="D318" s="33"/>
      <c r="G318" s="21"/>
    </row>
    <row r="319">
      <c r="B319" s="21"/>
      <c r="C319" s="21"/>
      <c r="D319" s="33"/>
      <c r="G319" s="21"/>
    </row>
    <row r="320">
      <c r="B320" s="21"/>
      <c r="C320" s="21"/>
      <c r="D320" s="33"/>
      <c r="G320" s="21"/>
    </row>
    <row r="321">
      <c r="B321" s="21"/>
      <c r="C321" s="21"/>
      <c r="D321" s="33"/>
      <c r="G321" s="21"/>
    </row>
    <row r="322">
      <c r="B322" s="21"/>
      <c r="C322" s="21"/>
      <c r="D322" s="33"/>
      <c r="G322" s="21"/>
    </row>
    <row r="323">
      <c r="B323" s="21"/>
      <c r="C323" s="21"/>
      <c r="D323" s="33"/>
      <c r="G323" s="21"/>
    </row>
    <row r="324">
      <c r="B324" s="21"/>
      <c r="C324" s="21"/>
      <c r="D324" s="33"/>
      <c r="G324" s="21"/>
    </row>
    <row r="325">
      <c r="B325" s="21"/>
      <c r="C325" s="21"/>
      <c r="D325" s="33"/>
      <c r="G325" s="21"/>
    </row>
    <row r="326">
      <c r="B326" s="21"/>
      <c r="C326" s="21"/>
      <c r="D326" s="33"/>
      <c r="G326" s="21"/>
    </row>
    <row r="327">
      <c r="B327" s="21"/>
      <c r="C327" s="21"/>
      <c r="D327" s="33"/>
      <c r="G327" s="21"/>
    </row>
    <row r="328">
      <c r="B328" s="21"/>
      <c r="C328" s="21"/>
      <c r="D328" s="33"/>
      <c r="G328" s="21"/>
    </row>
    <row r="329">
      <c r="B329" s="21"/>
      <c r="C329" s="21"/>
      <c r="D329" s="33"/>
      <c r="G329" s="21"/>
    </row>
    <row r="330">
      <c r="B330" s="21"/>
      <c r="C330" s="21"/>
      <c r="D330" s="33"/>
      <c r="G330" s="21"/>
    </row>
    <row r="331">
      <c r="B331" s="21"/>
      <c r="C331" s="21"/>
      <c r="D331" s="33"/>
      <c r="G331" s="21"/>
    </row>
    <row r="332">
      <c r="B332" s="21"/>
      <c r="C332" s="21"/>
      <c r="D332" s="33"/>
      <c r="G332" s="21"/>
    </row>
    <row r="333">
      <c r="B333" s="21"/>
      <c r="C333" s="21"/>
      <c r="D333" s="33"/>
      <c r="G333" s="21"/>
    </row>
    <row r="334">
      <c r="B334" s="21"/>
      <c r="C334" s="21"/>
      <c r="D334" s="33"/>
      <c r="G334" s="21"/>
    </row>
    <row r="335">
      <c r="B335" s="21"/>
      <c r="C335" s="21"/>
      <c r="D335" s="33"/>
      <c r="G335" s="21"/>
    </row>
    <row r="336">
      <c r="B336" s="21"/>
      <c r="C336" s="21"/>
      <c r="D336" s="33"/>
      <c r="G336" s="21"/>
    </row>
    <row r="337">
      <c r="B337" s="21"/>
      <c r="C337" s="21"/>
      <c r="D337" s="33"/>
      <c r="G337" s="21"/>
    </row>
    <row r="338">
      <c r="B338" s="21"/>
      <c r="C338" s="21"/>
      <c r="D338" s="33"/>
      <c r="G338" s="21"/>
    </row>
    <row r="339">
      <c r="B339" s="21"/>
      <c r="C339" s="21"/>
      <c r="D339" s="33"/>
      <c r="G339" s="21"/>
    </row>
    <row r="340">
      <c r="B340" s="21"/>
      <c r="C340" s="21"/>
      <c r="D340" s="33"/>
      <c r="G340" s="21"/>
    </row>
    <row r="341">
      <c r="B341" s="21"/>
      <c r="C341" s="21"/>
      <c r="D341" s="33"/>
      <c r="G341" s="21"/>
    </row>
    <row r="342">
      <c r="B342" s="21"/>
      <c r="C342" s="21"/>
      <c r="D342" s="33"/>
      <c r="G342" s="21"/>
    </row>
    <row r="343">
      <c r="B343" s="21"/>
      <c r="C343" s="21"/>
      <c r="D343" s="33"/>
      <c r="G343" s="21"/>
    </row>
    <row r="344">
      <c r="B344" s="21"/>
      <c r="C344" s="21"/>
      <c r="D344" s="33"/>
      <c r="G344" s="21"/>
    </row>
    <row r="345">
      <c r="B345" s="21"/>
      <c r="C345" s="21"/>
      <c r="D345" s="33"/>
      <c r="G345" s="21"/>
    </row>
    <row r="346">
      <c r="B346" s="21"/>
      <c r="C346" s="21"/>
      <c r="D346" s="33"/>
      <c r="G346" s="21"/>
    </row>
    <row r="347">
      <c r="B347" s="21"/>
      <c r="C347" s="21"/>
      <c r="D347" s="33"/>
      <c r="G347" s="21"/>
    </row>
    <row r="348">
      <c r="B348" s="21"/>
      <c r="C348" s="21"/>
      <c r="D348" s="33"/>
      <c r="G348" s="21"/>
    </row>
    <row r="349">
      <c r="B349" s="21"/>
      <c r="C349" s="21"/>
      <c r="D349" s="33"/>
      <c r="G349" s="21"/>
    </row>
    <row r="350">
      <c r="B350" s="21"/>
      <c r="C350" s="21"/>
      <c r="D350" s="33"/>
      <c r="G350" s="21"/>
    </row>
    <row r="351">
      <c r="B351" s="21"/>
      <c r="C351" s="21"/>
      <c r="D351" s="33"/>
      <c r="G351" s="21"/>
    </row>
    <row r="352">
      <c r="B352" s="21"/>
      <c r="C352" s="21"/>
      <c r="D352" s="33"/>
      <c r="G352" s="21"/>
    </row>
    <row r="353">
      <c r="B353" s="21"/>
      <c r="C353" s="21"/>
      <c r="D353" s="33"/>
      <c r="G353" s="21"/>
    </row>
    <row r="354">
      <c r="B354" s="21"/>
      <c r="C354" s="21"/>
      <c r="D354" s="33"/>
      <c r="G354" s="21"/>
    </row>
    <row r="355">
      <c r="B355" s="21"/>
      <c r="C355" s="21"/>
      <c r="D355" s="33"/>
      <c r="G355" s="21"/>
    </row>
    <row r="356">
      <c r="B356" s="21"/>
      <c r="C356" s="21"/>
      <c r="D356" s="33"/>
      <c r="G356" s="21"/>
    </row>
    <row r="357">
      <c r="B357" s="21"/>
      <c r="C357" s="21"/>
      <c r="D357" s="33"/>
      <c r="G357" s="21"/>
    </row>
    <row r="358">
      <c r="B358" s="21"/>
      <c r="C358" s="21"/>
      <c r="D358" s="33"/>
      <c r="G358" s="21"/>
    </row>
    <row r="359">
      <c r="B359" s="21"/>
      <c r="C359" s="21"/>
      <c r="D359" s="33"/>
      <c r="G359" s="21"/>
    </row>
    <row r="360">
      <c r="B360" s="21"/>
      <c r="C360" s="21"/>
      <c r="D360" s="33"/>
      <c r="G360" s="21"/>
    </row>
    <row r="361">
      <c r="B361" s="21"/>
      <c r="C361" s="21"/>
      <c r="D361" s="33"/>
      <c r="G361" s="21"/>
    </row>
    <row r="362">
      <c r="B362" s="21"/>
      <c r="C362" s="21"/>
      <c r="D362" s="33"/>
      <c r="G362" s="21"/>
    </row>
    <row r="363">
      <c r="B363" s="21"/>
      <c r="C363" s="21"/>
      <c r="D363" s="33"/>
      <c r="G363" s="21"/>
    </row>
    <row r="364">
      <c r="B364" s="21"/>
      <c r="C364" s="21"/>
      <c r="D364" s="33"/>
      <c r="G364" s="21"/>
    </row>
    <row r="365">
      <c r="B365" s="21"/>
      <c r="C365" s="21"/>
      <c r="D365" s="33"/>
      <c r="G365" s="21"/>
    </row>
    <row r="366">
      <c r="B366" s="21"/>
      <c r="C366" s="21"/>
      <c r="D366" s="33"/>
      <c r="G366" s="21"/>
    </row>
    <row r="367">
      <c r="B367" s="21"/>
      <c r="C367" s="21"/>
      <c r="D367" s="33"/>
      <c r="G367" s="21"/>
    </row>
    <row r="368">
      <c r="B368" s="21"/>
      <c r="C368" s="21"/>
      <c r="D368" s="33"/>
      <c r="G368" s="21"/>
    </row>
    <row r="369">
      <c r="B369" s="21"/>
      <c r="C369" s="21"/>
      <c r="D369" s="33"/>
      <c r="G369" s="21"/>
    </row>
    <row r="370">
      <c r="B370" s="21"/>
      <c r="C370" s="21"/>
      <c r="D370" s="33"/>
      <c r="G370" s="21"/>
    </row>
    <row r="371">
      <c r="B371" s="21"/>
      <c r="C371" s="21"/>
      <c r="D371" s="33"/>
      <c r="G371" s="21"/>
    </row>
    <row r="372">
      <c r="B372" s="21"/>
      <c r="C372" s="21"/>
      <c r="D372" s="33"/>
      <c r="G372" s="21"/>
    </row>
    <row r="373">
      <c r="B373" s="21"/>
      <c r="C373" s="21"/>
      <c r="D373" s="33"/>
      <c r="G373" s="21"/>
    </row>
    <row r="374">
      <c r="B374" s="21"/>
      <c r="C374" s="21"/>
      <c r="D374" s="33"/>
      <c r="G374" s="21"/>
    </row>
    <row r="375">
      <c r="B375" s="21"/>
      <c r="C375" s="21"/>
      <c r="D375" s="33"/>
      <c r="G375" s="21"/>
    </row>
    <row r="376">
      <c r="B376" s="21"/>
      <c r="C376" s="21"/>
      <c r="D376" s="33"/>
      <c r="G376" s="21"/>
    </row>
    <row r="377">
      <c r="B377" s="21"/>
      <c r="C377" s="21"/>
      <c r="D377" s="33"/>
      <c r="G377" s="21"/>
    </row>
    <row r="378">
      <c r="B378" s="21"/>
      <c r="C378" s="21"/>
      <c r="D378" s="33"/>
      <c r="G378" s="21"/>
    </row>
    <row r="379">
      <c r="B379" s="21"/>
      <c r="C379" s="21"/>
      <c r="D379" s="33"/>
      <c r="G379" s="21"/>
    </row>
    <row r="380">
      <c r="B380" s="21"/>
      <c r="C380" s="21"/>
      <c r="D380" s="33"/>
      <c r="G380" s="21"/>
    </row>
    <row r="381">
      <c r="B381" s="21"/>
      <c r="C381" s="21"/>
      <c r="D381" s="33"/>
      <c r="G381" s="21"/>
    </row>
    <row r="382">
      <c r="B382" s="21"/>
      <c r="C382" s="21"/>
      <c r="D382" s="33"/>
      <c r="G382" s="21"/>
    </row>
    <row r="383">
      <c r="B383" s="21"/>
      <c r="C383" s="21"/>
      <c r="D383" s="33"/>
      <c r="G383" s="21"/>
    </row>
    <row r="384">
      <c r="B384" s="21"/>
      <c r="C384" s="21"/>
      <c r="D384" s="33"/>
      <c r="G384" s="21"/>
    </row>
    <row r="385">
      <c r="B385" s="21"/>
      <c r="C385" s="21"/>
      <c r="D385" s="33"/>
      <c r="G385" s="21"/>
    </row>
    <row r="386">
      <c r="B386" s="21"/>
      <c r="C386" s="21"/>
      <c r="D386" s="33"/>
      <c r="G386" s="21"/>
    </row>
    <row r="387">
      <c r="B387" s="21"/>
      <c r="C387" s="21"/>
      <c r="D387" s="33"/>
      <c r="G387" s="21"/>
    </row>
    <row r="388">
      <c r="B388" s="21"/>
      <c r="C388" s="21"/>
      <c r="D388" s="33"/>
      <c r="G388" s="21"/>
    </row>
    <row r="389">
      <c r="B389" s="21"/>
      <c r="C389" s="21"/>
      <c r="D389" s="33"/>
      <c r="G389" s="21"/>
    </row>
    <row r="390">
      <c r="B390" s="21"/>
      <c r="C390" s="21"/>
      <c r="D390" s="33"/>
      <c r="G390" s="21"/>
    </row>
    <row r="391">
      <c r="B391" s="21"/>
      <c r="C391" s="21"/>
      <c r="D391" s="33"/>
      <c r="G391" s="21"/>
    </row>
    <row r="392">
      <c r="B392" s="21"/>
      <c r="C392" s="21"/>
      <c r="D392" s="33"/>
      <c r="G392" s="21"/>
    </row>
    <row r="393">
      <c r="B393" s="21"/>
      <c r="C393" s="21"/>
      <c r="D393" s="33"/>
      <c r="G393" s="21"/>
    </row>
    <row r="394">
      <c r="B394" s="21"/>
      <c r="C394" s="21"/>
      <c r="D394" s="33"/>
      <c r="G394" s="21"/>
    </row>
    <row r="395">
      <c r="B395" s="21"/>
      <c r="C395" s="21"/>
      <c r="D395" s="33"/>
      <c r="G395" s="21"/>
    </row>
    <row r="396">
      <c r="B396" s="21"/>
      <c r="C396" s="21"/>
      <c r="D396" s="33"/>
      <c r="G396" s="21"/>
    </row>
    <row r="397">
      <c r="B397" s="21"/>
      <c r="C397" s="21"/>
      <c r="D397" s="33"/>
      <c r="G397" s="21"/>
    </row>
    <row r="398">
      <c r="B398" s="21"/>
      <c r="C398" s="21"/>
      <c r="D398" s="33"/>
      <c r="G398" s="21"/>
    </row>
    <row r="399">
      <c r="B399" s="21"/>
      <c r="C399" s="21"/>
      <c r="D399" s="33"/>
      <c r="G399" s="21"/>
    </row>
    <row r="400">
      <c r="B400" s="21"/>
      <c r="C400" s="21"/>
      <c r="D400" s="33"/>
      <c r="G400" s="21"/>
    </row>
    <row r="401">
      <c r="B401" s="21"/>
      <c r="C401" s="21"/>
      <c r="D401" s="33"/>
      <c r="G401" s="21"/>
    </row>
    <row r="402">
      <c r="B402" s="21"/>
      <c r="C402" s="21"/>
      <c r="D402" s="33"/>
      <c r="G402" s="21"/>
    </row>
    <row r="403">
      <c r="B403" s="21"/>
      <c r="C403" s="21"/>
      <c r="D403" s="33"/>
      <c r="G403" s="21"/>
    </row>
    <row r="404">
      <c r="B404" s="21"/>
      <c r="C404" s="21"/>
      <c r="D404" s="33"/>
      <c r="G404" s="21"/>
    </row>
    <row r="405">
      <c r="B405" s="21"/>
      <c r="C405" s="21"/>
      <c r="D405" s="33"/>
      <c r="G405" s="21"/>
    </row>
    <row r="406">
      <c r="B406" s="21"/>
      <c r="C406" s="21"/>
      <c r="D406" s="33"/>
      <c r="G406" s="21"/>
    </row>
    <row r="407">
      <c r="B407" s="21"/>
      <c r="C407" s="21"/>
      <c r="D407" s="33"/>
      <c r="G407" s="21"/>
    </row>
    <row r="408">
      <c r="B408" s="21"/>
      <c r="C408" s="21"/>
      <c r="D408" s="33"/>
      <c r="G408" s="21"/>
    </row>
    <row r="409">
      <c r="B409" s="21"/>
      <c r="C409" s="21"/>
      <c r="D409" s="33"/>
      <c r="G409" s="21"/>
    </row>
    <row r="410">
      <c r="B410" s="21"/>
      <c r="C410" s="21"/>
      <c r="D410" s="33"/>
      <c r="G410" s="21"/>
    </row>
    <row r="411">
      <c r="B411" s="21"/>
      <c r="C411" s="21"/>
      <c r="D411" s="33"/>
      <c r="G411" s="21"/>
    </row>
    <row r="412">
      <c r="B412" s="21"/>
      <c r="C412" s="21"/>
      <c r="D412" s="33"/>
      <c r="G412" s="21"/>
    </row>
    <row r="413">
      <c r="B413" s="21"/>
      <c r="C413" s="21"/>
      <c r="D413" s="33"/>
      <c r="G413" s="21"/>
    </row>
    <row r="414">
      <c r="B414" s="21"/>
      <c r="C414" s="21"/>
      <c r="D414" s="33"/>
      <c r="G414" s="21"/>
    </row>
    <row r="415">
      <c r="B415" s="21"/>
      <c r="C415" s="21"/>
      <c r="D415" s="33"/>
      <c r="G415" s="21"/>
    </row>
    <row r="416">
      <c r="B416" s="21"/>
      <c r="C416" s="21"/>
      <c r="D416" s="33"/>
      <c r="G416" s="21"/>
    </row>
    <row r="417">
      <c r="B417" s="21"/>
      <c r="C417" s="21"/>
      <c r="D417" s="33"/>
      <c r="G417" s="21"/>
    </row>
    <row r="418">
      <c r="B418" s="21"/>
      <c r="C418" s="21"/>
      <c r="D418" s="33"/>
      <c r="G418" s="21"/>
    </row>
    <row r="419">
      <c r="B419" s="21"/>
      <c r="C419" s="21"/>
      <c r="D419" s="33"/>
      <c r="G419" s="21"/>
    </row>
    <row r="420">
      <c r="B420" s="21"/>
      <c r="C420" s="21"/>
      <c r="D420" s="33"/>
      <c r="G420" s="21"/>
    </row>
    <row r="421">
      <c r="B421" s="21"/>
      <c r="C421" s="21"/>
      <c r="D421" s="33"/>
      <c r="G421" s="21"/>
    </row>
    <row r="422">
      <c r="B422" s="21"/>
      <c r="C422" s="21"/>
      <c r="D422" s="33"/>
      <c r="G422" s="21"/>
    </row>
    <row r="423">
      <c r="B423" s="21"/>
      <c r="C423" s="21"/>
      <c r="D423" s="33"/>
      <c r="G423" s="21"/>
    </row>
    <row r="424">
      <c r="B424" s="21"/>
      <c r="C424" s="21"/>
      <c r="D424" s="33"/>
      <c r="G424" s="21"/>
    </row>
    <row r="425">
      <c r="B425" s="21"/>
      <c r="C425" s="21"/>
      <c r="D425" s="33"/>
      <c r="G425" s="21"/>
    </row>
    <row r="426">
      <c r="B426" s="21"/>
      <c r="C426" s="21"/>
      <c r="D426" s="33"/>
      <c r="G426" s="21"/>
    </row>
    <row r="427">
      <c r="B427" s="21"/>
      <c r="C427" s="21"/>
      <c r="D427" s="33"/>
      <c r="G427" s="21"/>
    </row>
    <row r="428">
      <c r="B428" s="21"/>
      <c r="C428" s="21"/>
      <c r="D428" s="33"/>
      <c r="G428" s="21"/>
    </row>
    <row r="429">
      <c r="B429" s="21"/>
      <c r="C429" s="21"/>
      <c r="D429" s="33"/>
      <c r="G429" s="21"/>
    </row>
    <row r="430">
      <c r="B430" s="21"/>
      <c r="C430" s="21"/>
      <c r="D430" s="33"/>
      <c r="G430" s="21"/>
    </row>
    <row r="431">
      <c r="B431" s="21"/>
      <c r="C431" s="21"/>
      <c r="D431" s="33"/>
      <c r="G431" s="21"/>
    </row>
    <row r="432">
      <c r="B432" s="21"/>
      <c r="C432" s="21"/>
      <c r="D432" s="33"/>
      <c r="G432" s="21"/>
    </row>
    <row r="433">
      <c r="B433" s="21"/>
      <c r="C433" s="21"/>
      <c r="D433" s="33"/>
      <c r="G433" s="21"/>
    </row>
    <row r="434">
      <c r="B434" s="21"/>
      <c r="C434" s="21"/>
      <c r="D434" s="33"/>
      <c r="G434" s="21"/>
    </row>
    <row r="435">
      <c r="B435" s="21"/>
      <c r="C435" s="21"/>
      <c r="D435" s="33"/>
      <c r="G435" s="21"/>
    </row>
    <row r="436">
      <c r="B436" s="21"/>
      <c r="C436" s="21"/>
      <c r="D436" s="33"/>
      <c r="G436" s="21"/>
    </row>
    <row r="437">
      <c r="B437" s="21"/>
      <c r="C437" s="21"/>
      <c r="D437" s="33"/>
      <c r="G437" s="21"/>
    </row>
    <row r="438">
      <c r="B438" s="21"/>
      <c r="C438" s="21"/>
      <c r="D438" s="33"/>
      <c r="G438" s="21"/>
    </row>
    <row r="439">
      <c r="B439" s="21"/>
      <c r="C439" s="21"/>
      <c r="D439" s="33"/>
      <c r="G439" s="21"/>
    </row>
    <row r="440">
      <c r="B440" s="21"/>
      <c r="C440" s="21"/>
      <c r="D440" s="33"/>
      <c r="G440" s="21"/>
    </row>
    <row r="441">
      <c r="B441" s="21"/>
      <c r="C441" s="21"/>
      <c r="D441" s="33"/>
      <c r="G441" s="21"/>
    </row>
    <row r="442">
      <c r="B442" s="21"/>
      <c r="C442" s="21"/>
      <c r="D442" s="33"/>
      <c r="G442" s="21"/>
    </row>
    <row r="443">
      <c r="B443" s="21"/>
      <c r="C443" s="21"/>
      <c r="D443" s="33"/>
      <c r="G443" s="21"/>
    </row>
    <row r="444">
      <c r="B444" s="21"/>
      <c r="C444" s="21"/>
      <c r="D444" s="33"/>
      <c r="G444" s="21"/>
    </row>
    <row r="445">
      <c r="B445" s="21"/>
      <c r="C445" s="21"/>
      <c r="D445" s="33"/>
      <c r="G445" s="21"/>
    </row>
    <row r="446">
      <c r="B446" s="21"/>
      <c r="C446" s="21"/>
      <c r="D446" s="33"/>
      <c r="G446" s="21"/>
    </row>
    <row r="447">
      <c r="B447" s="21"/>
      <c r="C447" s="21"/>
      <c r="D447" s="33"/>
      <c r="G447" s="21"/>
    </row>
    <row r="448">
      <c r="B448" s="21"/>
      <c r="C448" s="21"/>
      <c r="D448" s="33"/>
      <c r="G448" s="21"/>
    </row>
    <row r="449">
      <c r="B449" s="21"/>
      <c r="C449" s="21"/>
      <c r="D449" s="33"/>
      <c r="G449" s="21"/>
    </row>
    <row r="450">
      <c r="B450" s="21"/>
      <c r="C450" s="21"/>
      <c r="D450" s="33"/>
      <c r="G450" s="21"/>
    </row>
    <row r="451">
      <c r="B451" s="21"/>
      <c r="C451" s="21"/>
      <c r="D451" s="33"/>
      <c r="G451" s="21"/>
    </row>
    <row r="452">
      <c r="B452" s="21"/>
      <c r="C452" s="21"/>
      <c r="D452" s="33"/>
      <c r="G452" s="21"/>
    </row>
    <row r="453">
      <c r="B453" s="21"/>
      <c r="C453" s="21"/>
      <c r="D453" s="33"/>
      <c r="G453" s="21"/>
    </row>
    <row r="454">
      <c r="B454" s="21"/>
      <c r="C454" s="21"/>
      <c r="D454" s="33"/>
      <c r="G454" s="21"/>
    </row>
    <row r="455">
      <c r="B455" s="21"/>
      <c r="C455" s="21"/>
      <c r="D455" s="33"/>
      <c r="G455" s="21"/>
    </row>
    <row r="456">
      <c r="B456" s="21"/>
      <c r="C456" s="21"/>
      <c r="D456" s="33"/>
      <c r="G456" s="21"/>
    </row>
    <row r="457">
      <c r="B457" s="21"/>
      <c r="C457" s="21"/>
      <c r="D457" s="33"/>
      <c r="G457" s="21"/>
    </row>
    <row r="458">
      <c r="B458" s="21"/>
      <c r="C458" s="21"/>
      <c r="D458" s="33"/>
      <c r="G458" s="21"/>
    </row>
    <row r="459">
      <c r="B459" s="21"/>
      <c r="C459" s="21"/>
      <c r="D459" s="33"/>
      <c r="G459" s="21"/>
    </row>
    <row r="460">
      <c r="B460" s="21"/>
      <c r="C460" s="21"/>
      <c r="D460" s="33"/>
      <c r="G460" s="21"/>
    </row>
    <row r="461">
      <c r="B461" s="21"/>
      <c r="C461" s="21"/>
      <c r="D461" s="33"/>
      <c r="G461" s="21"/>
    </row>
    <row r="462">
      <c r="B462" s="21"/>
      <c r="C462" s="21"/>
      <c r="D462" s="33"/>
      <c r="G462" s="21"/>
    </row>
    <row r="463">
      <c r="B463" s="21"/>
      <c r="C463" s="21"/>
      <c r="D463" s="33"/>
      <c r="G463" s="21"/>
    </row>
    <row r="464">
      <c r="B464" s="21"/>
      <c r="C464" s="21"/>
      <c r="D464" s="33"/>
      <c r="G464" s="21"/>
    </row>
    <row r="465">
      <c r="B465" s="21"/>
      <c r="C465" s="21"/>
      <c r="D465" s="33"/>
      <c r="G465" s="21"/>
    </row>
    <row r="466">
      <c r="B466" s="21"/>
      <c r="C466" s="21"/>
      <c r="D466" s="33"/>
      <c r="G466" s="21"/>
    </row>
    <row r="467">
      <c r="B467" s="21"/>
      <c r="C467" s="21"/>
      <c r="D467" s="33"/>
      <c r="G467" s="21"/>
    </row>
    <row r="468">
      <c r="B468" s="21"/>
      <c r="C468" s="21"/>
      <c r="D468" s="33"/>
      <c r="G468" s="21"/>
    </row>
    <row r="469">
      <c r="B469" s="21"/>
      <c r="C469" s="21"/>
      <c r="D469" s="33"/>
      <c r="G469" s="21"/>
    </row>
    <row r="470">
      <c r="B470" s="21"/>
      <c r="C470" s="21"/>
      <c r="D470" s="33"/>
      <c r="G470" s="21"/>
    </row>
    <row r="471">
      <c r="B471" s="21"/>
      <c r="C471" s="21"/>
      <c r="D471" s="33"/>
      <c r="G471" s="21"/>
    </row>
    <row r="472">
      <c r="B472" s="21"/>
      <c r="C472" s="21"/>
      <c r="D472" s="33"/>
      <c r="G472" s="21"/>
    </row>
    <row r="473">
      <c r="B473" s="21"/>
      <c r="C473" s="21"/>
      <c r="D473" s="33"/>
      <c r="G473" s="21"/>
    </row>
    <row r="474">
      <c r="B474" s="21"/>
      <c r="C474" s="21"/>
      <c r="D474" s="33"/>
      <c r="G474" s="21"/>
    </row>
    <row r="475">
      <c r="B475" s="21"/>
      <c r="C475" s="21"/>
      <c r="D475" s="33"/>
      <c r="G475" s="21"/>
    </row>
    <row r="476">
      <c r="B476" s="21"/>
      <c r="C476" s="21"/>
      <c r="D476" s="33"/>
      <c r="G476" s="21"/>
    </row>
    <row r="477">
      <c r="B477" s="21"/>
      <c r="C477" s="21"/>
      <c r="D477" s="33"/>
      <c r="G477" s="21"/>
    </row>
    <row r="478">
      <c r="B478" s="21"/>
      <c r="C478" s="21"/>
      <c r="D478" s="33"/>
      <c r="G478" s="21"/>
    </row>
    <row r="479">
      <c r="B479" s="21"/>
      <c r="C479" s="21"/>
      <c r="D479" s="33"/>
      <c r="G479" s="21"/>
    </row>
    <row r="480">
      <c r="B480" s="21"/>
      <c r="C480" s="21"/>
      <c r="D480" s="33"/>
      <c r="G480" s="21"/>
    </row>
    <row r="481">
      <c r="B481" s="21"/>
      <c r="C481" s="21"/>
      <c r="D481" s="33"/>
      <c r="G481" s="21"/>
    </row>
    <row r="482">
      <c r="B482" s="21"/>
      <c r="C482" s="21"/>
      <c r="D482" s="33"/>
      <c r="G482" s="21"/>
    </row>
    <row r="483">
      <c r="B483" s="21"/>
      <c r="C483" s="21"/>
      <c r="D483" s="33"/>
      <c r="G483" s="21"/>
    </row>
    <row r="484">
      <c r="B484" s="21"/>
      <c r="C484" s="21"/>
      <c r="D484" s="33"/>
      <c r="G484" s="21"/>
    </row>
    <row r="485">
      <c r="B485" s="21"/>
      <c r="C485" s="21"/>
      <c r="D485" s="33"/>
      <c r="G485" s="21"/>
    </row>
    <row r="486">
      <c r="B486" s="21"/>
      <c r="C486" s="21"/>
      <c r="D486" s="33"/>
      <c r="G486" s="21"/>
    </row>
    <row r="487">
      <c r="B487" s="21"/>
      <c r="C487" s="21"/>
      <c r="D487" s="33"/>
      <c r="G487" s="21"/>
    </row>
    <row r="488">
      <c r="B488" s="21"/>
      <c r="C488" s="21"/>
      <c r="D488" s="33"/>
      <c r="G488" s="21"/>
    </row>
    <row r="489">
      <c r="B489" s="21"/>
      <c r="C489" s="21"/>
      <c r="D489" s="33"/>
      <c r="G489" s="21"/>
    </row>
    <row r="490">
      <c r="B490" s="21"/>
      <c r="C490" s="21"/>
      <c r="D490" s="33"/>
      <c r="G490" s="21"/>
    </row>
    <row r="491">
      <c r="B491" s="21"/>
      <c r="C491" s="21"/>
      <c r="D491" s="33"/>
      <c r="G491" s="21"/>
    </row>
    <row r="492">
      <c r="B492" s="21"/>
      <c r="C492" s="21"/>
      <c r="D492" s="33"/>
      <c r="G492" s="21"/>
    </row>
    <row r="493">
      <c r="B493" s="21"/>
      <c r="C493" s="21"/>
      <c r="D493" s="33"/>
      <c r="G493" s="21"/>
    </row>
    <row r="494">
      <c r="B494" s="21"/>
      <c r="C494" s="21"/>
      <c r="D494" s="33"/>
      <c r="G494" s="21"/>
    </row>
    <row r="495">
      <c r="B495" s="21"/>
      <c r="C495" s="21"/>
      <c r="D495" s="33"/>
      <c r="G495" s="21"/>
    </row>
    <row r="496">
      <c r="B496" s="21"/>
      <c r="C496" s="21"/>
      <c r="D496" s="33"/>
      <c r="G496" s="21"/>
    </row>
    <row r="497">
      <c r="B497" s="21"/>
      <c r="C497" s="21"/>
      <c r="D497" s="33"/>
      <c r="G497" s="21"/>
    </row>
    <row r="498">
      <c r="B498" s="21"/>
      <c r="C498" s="21"/>
      <c r="D498" s="33"/>
      <c r="G498" s="21"/>
    </row>
    <row r="499">
      <c r="B499" s="21"/>
      <c r="C499" s="21"/>
      <c r="D499" s="33"/>
      <c r="G499" s="21"/>
    </row>
    <row r="500">
      <c r="B500" s="21"/>
      <c r="C500" s="21"/>
      <c r="D500" s="33"/>
      <c r="G500" s="21"/>
    </row>
    <row r="501">
      <c r="B501" s="21"/>
      <c r="C501" s="21"/>
      <c r="D501" s="33"/>
      <c r="G501" s="21"/>
    </row>
    <row r="502">
      <c r="B502" s="21"/>
      <c r="C502" s="21"/>
      <c r="D502" s="33"/>
      <c r="G502" s="21"/>
    </row>
    <row r="503">
      <c r="B503" s="21"/>
      <c r="C503" s="21"/>
      <c r="D503" s="33"/>
      <c r="G503" s="21"/>
    </row>
    <row r="504">
      <c r="B504" s="21"/>
      <c r="C504" s="21"/>
      <c r="D504" s="33"/>
      <c r="G504" s="21"/>
    </row>
    <row r="505">
      <c r="B505" s="21"/>
      <c r="C505" s="21"/>
      <c r="D505" s="33"/>
      <c r="G505" s="21"/>
    </row>
    <row r="506">
      <c r="B506" s="21"/>
      <c r="C506" s="21"/>
      <c r="D506" s="33"/>
      <c r="G506" s="21"/>
    </row>
    <row r="507">
      <c r="B507" s="21"/>
      <c r="C507" s="21"/>
      <c r="D507" s="33"/>
      <c r="G507" s="21"/>
    </row>
    <row r="508">
      <c r="B508" s="21"/>
      <c r="C508" s="21"/>
      <c r="D508" s="33"/>
      <c r="G508" s="21"/>
    </row>
    <row r="509">
      <c r="B509" s="21"/>
      <c r="C509" s="21"/>
      <c r="D509" s="33"/>
      <c r="G509" s="21"/>
    </row>
    <row r="510">
      <c r="B510" s="21"/>
      <c r="C510" s="21"/>
      <c r="D510" s="33"/>
      <c r="G510" s="21"/>
    </row>
    <row r="511">
      <c r="B511" s="21"/>
      <c r="C511" s="21"/>
      <c r="D511" s="33"/>
      <c r="G511" s="21"/>
    </row>
    <row r="512">
      <c r="B512" s="21"/>
      <c r="C512" s="21"/>
      <c r="D512" s="33"/>
      <c r="G512" s="21"/>
    </row>
    <row r="513">
      <c r="B513" s="21"/>
      <c r="C513" s="21"/>
      <c r="D513" s="33"/>
      <c r="G513" s="21"/>
    </row>
    <row r="514">
      <c r="B514" s="21"/>
      <c r="C514" s="21"/>
      <c r="D514" s="33"/>
      <c r="G514" s="21"/>
    </row>
    <row r="515">
      <c r="B515" s="21"/>
      <c r="C515" s="21"/>
      <c r="D515" s="33"/>
      <c r="G515" s="21"/>
    </row>
    <row r="516">
      <c r="B516" s="21"/>
      <c r="C516" s="21"/>
      <c r="D516" s="33"/>
      <c r="G516" s="21"/>
    </row>
    <row r="517">
      <c r="B517" s="21"/>
      <c r="C517" s="21"/>
      <c r="D517" s="33"/>
      <c r="G517" s="21"/>
    </row>
    <row r="518">
      <c r="B518" s="21"/>
      <c r="C518" s="21"/>
      <c r="D518" s="33"/>
      <c r="G518" s="21"/>
    </row>
    <row r="519">
      <c r="B519" s="21"/>
      <c r="C519" s="21"/>
      <c r="D519" s="33"/>
      <c r="G519" s="21"/>
    </row>
    <row r="520">
      <c r="B520" s="21"/>
      <c r="C520" s="21"/>
      <c r="D520" s="33"/>
      <c r="G520" s="21"/>
    </row>
    <row r="521">
      <c r="B521" s="21"/>
      <c r="C521" s="21"/>
      <c r="D521" s="33"/>
      <c r="G521" s="21"/>
    </row>
    <row r="522">
      <c r="B522" s="21"/>
      <c r="C522" s="21"/>
      <c r="D522" s="33"/>
      <c r="G522" s="21"/>
    </row>
    <row r="523">
      <c r="B523" s="21"/>
      <c r="C523" s="21"/>
      <c r="D523" s="33"/>
      <c r="G523" s="21"/>
    </row>
    <row r="524">
      <c r="B524" s="21"/>
      <c r="C524" s="21"/>
      <c r="D524" s="33"/>
      <c r="G524" s="21"/>
    </row>
    <row r="525">
      <c r="B525" s="21"/>
      <c r="C525" s="21"/>
      <c r="D525" s="33"/>
      <c r="G525" s="21"/>
    </row>
    <row r="526">
      <c r="B526" s="21"/>
      <c r="C526" s="21"/>
      <c r="D526" s="33"/>
      <c r="G526" s="21"/>
    </row>
    <row r="527">
      <c r="B527" s="21"/>
      <c r="C527" s="21"/>
      <c r="D527" s="33"/>
      <c r="G527" s="21"/>
    </row>
    <row r="528">
      <c r="B528" s="21"/>
      <c r="C528" s="21"/>
      <c r="D528" s="33"/>
      <c r="G528" s="21"/>
    </row>
    <row r="529">
      <c r="B529" s="21"/>
      <c r="C529" s="21"/>
      <c r="D529" s="33"/>
      <c r="G529" s="21"/>
    </row>
    <row r="530">
      <c r="B530" s="21"/>
      <c r="C530" s="21"/>
      <c r="D530" s="33"/>
      <c r="G530" s="21"/>
    </row>
    <row r="531">
      <c r="B531" s="21"/>
      <c r="C531" s="21"/>
      <c r="D531" s="33"/>
      <c r="G531" s="21"/>
    </row>
    <row r="532">
      <c r="B532" s="21"/>
      <c r="C532" s="21"/>
      <c r="D532" s="33"/>
      <c r="G532" s="21"/>
    </row>
    <row r="533">
      <c r="B533" s="21"/>
      <c r="C533" s="21"/>
      <c r="D533" s="33"/>
      <c r="G533" s="21"/>
    </row>
    <row r="534">
      <c r="B534" s="21"/>
      <c r="C534" s="21"/>
      <c r="D534" s="33"/>
      <c r="G534" s="21"/>
    </row>
    <row r="535">
      <c r="B535" s="21"/>
      <c r="C535" s="21"/>
      <c r="D535" s="33"/>
      <c r="G535" s="21"/>
    </row>
    <row r="536">
      <c r="B536" s="21"/>
      <c r="C536" s="21"/>
      <c r="D536" s="33"/>
      <c r="G536" s="21"/>
    </row>
    <row r="537">
      <c r="B537" s="21"/>
      <c r="C537" s="21"/>
      <c r="D537" s="33"/>
      <c r="G537" s="21"/>
    </row>
    <row r="538">
      <c r="B538" s="21"/>
      <c r="C538" s="21"/>
      <c r="D538" s="33"/>
      <c r="G538" s="21"/>
    </row>
    <row r="539">
      <c r="B539" s="21"/>
      <c r="C539" s="21"/>
      <c r="D539" s="33"/>
      <c r="G539" s="21"/>
    </row>
    <row r="540">
      <c r="B540" s="21"/>
      <c r="C540" s="21"/>
      <c r="D540" s="33"/>
      <c r="G540" s="21"/>
    </row>
    <row r="541">
      <c r="B541" s="21"/>
      <c r="C541" s="21"/>
      <c r="D541" s="33"/>
      <c r="G541" s="21"/>
    </row>
    <row r="542">
      <c r="B542" s="21"/>
      <c r="C542" s="21"/>
      <c r="D542" s="33"/>
      <c r="G542" s="21"/>
    </row>
    <row r="543">
      <c r="B543" s="21"/>
      <c r="C543" s="21"/>
      <c r="D543" s="33"/>
      <c r="G543" s="21"/>
    </row>
    <row r="544">
      <c r="B544" s="21"/>
      <c r="C544" s="21"/>
      <c r="D544" s="33"/>
      <c r="G544" s="21"/>
    </row>
    <row r="545">
      <c r="B545" s="21"/>
      <c r="C545" s="21"/>
      <c r="D545" s="33"/>
      <c r="G545" s="21"/>
    </row>
    <row r="546">
      <c r="B546" s="21"/>
      <c r="C546" s="21"/>
      <c r="D546" s="33"/>
      <c r="G546" s="21"/>
    </row>
    <row r="547">
      <c r="B547" s="21"/>
      <c r="C547" s="21"/>
      <c r="D547" s="33"/>
      <c r="G547" s="21"/>
    </row>
    <row r="548">
      <c r="B548" s="21"/>
      <c r="C548" s="21"/>
      <c r="D548" s="33"/>
      <c r="G548" s="21"/>
    </row>
    <row r="549">
      <c r="B549" s="21"/>
      <c r="C549" s="21"/>
      <c r="D549" s="33"/>
      <c r="G549" s="21"/>
    </row>
    <row r="550">
      <c r="B550" s="21"/>
      <c r="C550" s="21"/>
      <c r="D550" s="33"/>
      <c r="G550" s="21"/>
    </row>
    <row r="551">
      <c r="B551" s="21"/>
      <c r="C551" s="21"/>
      <c r="D551" s="33"/>
      <c r="G551" s="21"/>
    </row>
    <row r="552">
      <c r="B552" s="21"/>
      <c r="C552" s="21"/>
      <c r="D552" s="33"/>
      <c r="G552" s="21"/>
    </row>
    <row r="553">
      <c r="B553" s="21"/>
      <c r="C553" s="21"/>
      <c r="D553" s="33"/>
      <c r="G553" s="21"/>
    </row>
    <row r="554">
      <c r="B554" s="21"/>
      <c r="C554" s="21"/>
      <c r="D554" s="33"/>
      <c r="G554" s="21"/>
    </row>
    <row r="555">
      <c r="B555" s="21"/>
      <c r="C555" s="21"/>
      <c r="D555" s="33"/>
      <c r="G555" s="21"/>
    </row>
    <row r="556">
      <c r="B556" s="21"/>
      <c r="C556" s="21"/>
      <c r="D556" s="33"/>
      <c r="G556" s="21"/>
    </row>
    <row r="557">
      <c r="B557" s="21"/>
      <c r="C557" s="21"/>
      <c r="D557" s="33"/>
      <c r="G557" s="21"/>
    </row>
    <row r="558">
      <c r="B558" s="21"/>
      <c r="C558" s="21"/>
      <c r="D558" s="33"/>
      <c r="G558" s="21"/>
    </row>
    <row r="559">
      <c r="B559" s="21"/>
      <c r="C559" s="21"/>
      <c r="D559" s="33"/>
      <c r="G559" s="21"/>
    </row>
    <row r="560">
      <c r="B560" s="21"/>
      <c r="C560" s="21"/>
      <c r="D560" s="33"/>
      <c r="G560" s="21"/>
    </row>
    <row r="561">
      <c r="B561" s="21"/>
      <c r="C561" s="21"/>
      <c r="D561" s="33"/>
      <c r="G561" s="21"/>
    </row>
    <row r="562">
      <c r="B562" s="21"/>
      <c r="C562" s="21"/>
      <c r="D562" s="33"/>
      <c r="G562" s="21"/>
    </row>
    <row r="563">
      <c r="B563" s="21"/>
      <c r="C563" s="21"/>
      <c r="D563" s="33"/>
      <c r="G563" s="21"/>
    </row>
    <row r="564">
      <c r="B564" s="21"/>
      <c r="C564" s="21"/>
      <c r="D564" s="33"/>
      <c r="G564" s="21"/>
    </row>
    <row r="565">
      <c r="B565" s="21"/>
      <c r="C565" s="21"/>
      <c r="D565" s="33"/>
      <c r="G565" s="21"/>
    </row>
    <row r="566">
      <c r="B566" s="21"/>
      <c r="C566" s="21"/>
      <c r="D566" s="33"/>
      <c r="G566" s="21"/>
    </row>
    <row r="567">
      <c r="B567" s="21"/>
      <c r="C567" s="21"/>
      <c r="D567" s="33"/>
      <c r="G567" s="21"/>
    </row>
    <row r="568">
      <c r="B568" s="21"/>
      <c r="C568" s="21"/>
      <c r="D568" s="33"/>
      <c r="G568" s="21"/>
    </row>
    <row r="569">
      <c r="B569" s="21"/>
      <c r="C569" s="21"/>
      <c r="D569" s="33"/>
      <c r="G569" s="21"/>
    </row>
    <row r="570">
      <c r="B570" s="21"/>
      <c r="C570" s="21"/>
      <c r="D570" s="33"/>
      <c r="G570" s="21"/>
    </row>
    <row r="571">
      <c r="B571" s="21"/>
      <c r="C571" s="21"/>
      <c r="D571" s="33"/>
      <c r="G571" s="21"/>
    </row>
    <row r="572">
      <c r="B572" s="21"/>
      <c r="C572" s="21"/>
      <c r="D572" s="33"/>
      <c r="G572" s="21"/>
    </row>
    <row r="573">
      <c r="B573" s="21"/>
      <c r="C573" s="21"/>
      <c r="D573" s="33"/>
      <c r="G573" s="21"/>
    </row>
    <row r="574">
      <c r="B574" s="21"/>
      <c r="C574" s="21"/>
      <c r="D574" s="33"/>
      <c r="G574" s="21"/>
    </row>
    <row r="575">
      <c r="B575" s="21"/>
      <c r="C575" s="21"/>
      <c r="D575" s="33"/>
      <c r="G575" s="21"/>
    </row>
    <row r="576">
      <c r="B576" s="21"/>
      <c r="C576" s="21"/>
      <c r="D576" s="33"/>
      <c r="G576" s="21"/>
    </row>
    <row r="577">
      <c r="B577" s="21"/>
      <c r="C577" s="21"/>
      <c r="D577" s="33"/>
      <c r="G577" s="21"/>
    </row>
    <row r="578">
      <c r="B578" s="21"/>
      <c r="C578" s="21"/>
      <c r="D578" s="33"/>
      <c r="G578" s="21"/>
    </row>
    <row r="579">
      <c r="B579" s="21"/>
      <c r="C579" s="21"/>
      <c r="D579" s="33"/>
      <c r="G579" s="21"/>
    </row>
    <row r="580">
      <c r="B580" s="21"/>
      <c r="C580" s="21"/>
      <c r="D580" s="33"/>
      <c r="G580" s="21"/>
    </row>
    <row r="581">
      <c r="B581" s="21"/>
      <c r="C581" s="21"/>
      <c r="D581" s="33"/>
      <c r="G581" s="21"/>
    </row>
    <row r="582">
      <c r="B582" s="21"/>
      <c r="C582" s="21"/>
      <c r="D582" s="33"/>
      <c r="G582" s="21"/>
    </row>
    <row r="583">
      <c r="B583" s="21"/>
      <c r="C583" s="21"/>
      <c r="D583" s="33"/>
      <c r="G583" s="21"/>
    </row>
    <row r="584">
      <c r="B584" s="21"/>
      <c r="C584" s="21"/>
      <c r="D584" s="33"/>
      <c r="G584" s="21"/>
    </row>
    <row r="585">
      <c r="B585" s="21"/>
      <c r="C585" s="21"/>
      <c r="D585" s="33"/>
      <c r="G585" s="21"/>
    </row>
    <row r="586">
      <c r="B586" s="21"/>
      <c r="C586" s="21"/>
      <c r="D586" s="33"/>
      <c r="G586" s="21"/>
    </row>
    <row r="587">
      <c r="B587" s="21"/>
      <c r="C587" s="21"/>
      <c r="D587" s="33"/>
      <c r="G587" s="21"/>
    </row>
    <row r="588">
      <c r="B588" s="21"/>
      <c r="C588" s="21"/>
      <c r="D588" s="33"/>
      <c r="G588" s="21"/>
    </row>
    <row r="589">
      <c r="B589" s="21"/>
      <c r="C589" s="21"/>
      <c r="D589" s="33"/>
      <c r="G589" s="21"/>
    </row>
    <row r="590">
      <c r="B590" s="21"/>
      <c r="C590" s="21"/>
      <c r="D590" s="33"/>
      <c r="G590" s="21"/>
    </row>
    <row r="591">
      <c r="B591" s="21"/>
      <c r="C591" s="21"/>
      <c r="D591" s="33"/>
      <c r="G591" s="21"/>
    </row>
    <row r="592">
      <c r="B592" s="21"/>
      <c r="C592" s="21"/>
      <c r="D592" s="33"/>
      <c r="G592" s="21"/>
    </row>
    <row r="593">
      <c r="B593" s="21"/>
      <c r="C593" s="21"/>
      <c r="D593" s="33"/>
      <c r="G593" s="21"/>
    </row>
    <row r="594">
      <c r="B594" s="21"/>
      <c r="C594" s="21"/>
      <c r="D594" s="33"/>
      <c r="G594" s="21"/>
    </row>
    <row r="595">
      <c r="B595" s="21"/>
      <c r="C595" s="21"/>
      <c r="D595" s="33"/>
      <c r="G595" s="21"/>
    </row>
    <row r="596">
      <c r="B596" s="21"/>
      <c r="C596" s="21"/>
      <c r="D596" s="33"/>
      <c r="G596" s="21"/>
    </row>
    <row r="597">
      <c r="B597" s="21"/>
      <c r="C597" s="21"/>
      <c r="D597" s="33"/>
      <c r="G597" s="21"/>
    </row>
    <row r="598">
      <c r="B598" s="21"/>
      <c r="C598" s="21"/>
      <c r="D598" s="33"/>
      <c r="G598" s="21"/>
    </row>
    <row r="599">
      <c r="B599" s="21"/>
      <c r="C599" s="21"/>
      <c r="D599" s="33"/>
      <c r="G599" s="21"/>
    </row>
    <row r="600">
      <c r="B600" s="21"/>
      <c r="C600" s="21"/>
      <c r="D600" s="33"/>
      <c r="G600" s="21"/>
    </row>
    <row r="601">
      <c r="B601" s="21"/>
      <c r="C601" s="21"/>
      <c r="D601" s="33"/>
      <c r="G601" s="21"/>
    </row>
    <row r="602">
      <c r="B602" s="21"/>
      <c r="C602" s="21"/>
      <c r="D602" s="33"/>
      <c r="G602" s="21"/>
    </row>
    <row r="603">
      <c r="B603" s="21"/>
      <c r="C603" s="21"/>
      <c r="D603" s="33"/>
      <c r="G603" s="21"/>
    </row>
    <row r="604">
      <c r="B604" s="21"/>
      <c r="C604" s="21"/>
      <c r="D604" s="33"/>
      <c r="G604" s="21"/>
    </row>
    <row r="605">
      <c r="B605" s="21"/>
      <c r="C605" s="21"/>
      <c r="D605" s="33"/>
      <c r="G605" s="21"/>
    </row>
    <row r="606">
      <c r="B606" s="21"/>
      <c r="C606" s="21"/>
      <c r="D606" s="33"/>
      <c r="G606" s="21"/>
    </row>
    <row r="607">
      <c r="B607" s="21"/>
      <c r="C607" s="21"/>
      <c r="D607" s="33"/>
      <c r="G607" s="21"/>
    </row>
    <row r="608">
      <c r="B608" s="21"/>
      <c r="C608" s="21"/>
      <c r="D608" s="33"/>
      <c r="G608" s="21"/>
    </row>
    <row r="609">
      <c r="B609" s="21"/>
      <c r="C609" s="21"/>
      <c r="D609" s="33"/>
      <c r="G609" s="21"/>
    </row>
    <row r="610">
      <c r="B610" s="21"/>
      <c r="C610" s="21"/>
      <c r="D610" s="33"/>
      <c r="G610" s="21"/>
    </row>
    <row r="611">
      <c r="B611" s="21"/>
      <c r="C611" s="21"/>
      <c r="D611" s="33"/>
      <c r="G611" s="21"/>
    </row>
    <row r="612">
      <c r="B612" s="21"/>
      <c r="C612" s="21"/>
      <c r="D612" s="33"/>
      <c r="G612" s="21"/>
    </row>
    <row r="613">
      <c r="B613" s="21"/>
      <c r="C613" s="21"/>
      <c r="D613" s="33"/>
      <c r="G613" s="21"/>
    </row>
    <row r="614">
      <c r="B614" s="21"/>
      <c r="C614" s="21"/>
      <c r="D614" s="33"/>
      <c r="G614" s="21"/>
    </row>
    <row r="615">
      <c r="B615" s="21"/>
      <c r="C615" s="21"/>
      <c r="D615" s="33"/>
      <c r="G615" s="21"/>
    </row>
    <row r="616">
      <c r="B616" s="21"/>
      <c r="C616" s="21"/>
      <c r="D616" s="33"/>
      <c r="G616" s="21"/>
    </row>
    <row r="617">
      <c r="B617" s="21"/>
      <c r="C617" s="21"/>
      <c r="D617" s="33"/>
      <c r="G617" s="21"/>
    </row>
    <row r="618">
      <c r="B618" s="21"/>
      <c r="C618" s="21"/>
      <c r="D618" s="33"/>
      <c r="G618" s="21"/>
    </row>
    <row r="619">
      <c r="B619" s="21"/>
      <c r="C619" s="21"/>
      <c r="D619" s="33"/>
      <c r="G619" s="21"/>
    </row>
    <row r="620">
      <c r="B620" s="21"/>
      <c r="C620" s="21"/>
      <c r="D620" s="33"/>
      <c r="G620" s="21"/>
    </row>
    <row r="621">
      <c r="B621" s="21"/>
      <c r="C621" s="21"/>
      <c r="D621" s="33"/>
      <c r="G621" s="21"/>
    </row>
    <row r="622">
      <c r="B622" s="21"/>
      <c r="C622" s="21"/>
      <c r="D622" s="33"/>
      <c r="G622" s="21"/>
    </row>
    <row r="623">
      <c r="B623" s="21"/>
      <c r="C623" s="21"/>
      <c r="D623" s="33"/>
      <c r="G623" s="21"/>
    </row>
    <row r="624">
      <c r="B624" s="21"/>
      <c r="C624" s="21"/>
      <c r="D624" s="33"/>
      <c r="G624" s="21"/>
    </row>
    <row r="625">
      <c r="B625" s="21"/>
      <c r="C625" s="21"/>
      <c r="D625" s="33"/>
      <c r="G625" s="21"/>
    </row>
    <row r="626">
      <c r="B626" s="21"/>
      <c r="C626" s="21"/>
      <c r="D626" s="33"/>
      <c r="G626" s="21"/>
    </row>
    <row r="627">
      <c r="B627" s="21"/>
      <c r="C627" s="21"/>
      <c r="D627" s="33"/>
      <c r="G627" s="21"/>
    </row>
    <row r="628">
      <c r="B628" s="21"/>
      <c r="C628" s="21"/>
      <c r="D628" s="33"/>
      <c r="G628" s="21"/>
    </row>
    <row r="629">
      <c r="B629" s="21"/>
      <c r="C629" s="21"/>
      <c r="D629" s="33"/>
      <c r="G629" s="21"/>
    </row>
    <row r="630">
      <c r="B630" s="21"/>
      <c r="C630" s="21"/>
      <c r="D630" s="33"/>
      <c r="G630" s="21"/>
    </row>
    <row r="631">
      <c r="B631" s="21"/>
      <c r="C631" s="21"/>
      <c r="D631" s="33"/>
      <c r="G631" s="21"/>
    </row>
    <row r="632">
      <c r="B632" s="21"/>
      <c r="C632" s="21"/>
      <c r="D632" s="33"/>
      <c r="G632" s="21"/>
    </row>
    <row r="633">
      <c r="B633" s="21"/>
      <c r="C633" s="21"/>
      <c r="D633" s="33"/>
      <c r="G633" s="21"/>
    </row>
    <row r="634">
      <c r="B634" s="21"/>
      <c r="C634" s="21"/>
      <c r="D634" s="33"/>
      <c r="G634" s="21"/>
    </row>
    <row r="635">
      <c r="B635" s="21"/>
      <c r="C635" s="21"/>
      <c r="D635" s="33"/>
      <c r="G635" s="21"/>
    </row>
    <row r="636">
      <c r="B636" s="21"/>
      <c r="C636" s="21"/>
      <c r="D636" s="33"/>
      <c r="G636" s="21"/>
    </row>
    <row r="637">
      <c r="B637" s="21"/>
      <c r="C637" s="21"/>
      <c r="D637" s="33"/>
      <c r="G637" s="21"/>
    </row>
    <row r="638">
      <c r="B638" s="21"/>
      <c r="C638" s="21"/>
      <c r="D638" s="33"/>
      <c r="G638" s="21"/>
    </row>
    <row r="639">
      <c r="B639" s="21"/>
      <c r="C639" s="21"/>
      <c r="D639" s="33"/>
      <c r="G639" s="21"/>
    </row>
    <row r="640">
      <c r="B640" s="21"/>
      <c r="C640" s="21"/>
      <c r="D640" s="33"/>
      <c r="G640" s="21"/>
    </row>
    <row r="641">
      <c r="B641" s="21"/>
      <c r="C641" s="21"/>
      <c r="D641" s="33"/>
      <c r="G641" s="21"/>
    </row>
    <row r="642">
      <c r="B642" s="21"/>
      <c r="C642" s="21"/>
      <c r="D642" s="33"/>
      <c r="G642" s="21"/>
    </row>
    <row r="643">
      <c r="B643" s="21"/>
      <c r="C643" s="21"/>
      <c r="D643" s="33"/>
      <c r="G643" s="21"/>
    </row>
    <row r="644">
      <c r="B644" s="21"/>
      <c r="C644" s="21"/>
      <c r="D644" s="33"/>
      <c r="G644" s="21"/>
    </row>
    <row r="645">
      <c r="B645" s="21"/>
      <c r="C645" s="21"/>
      <c r="D645" s="33"/>
      <c r="G645" s="21"/>
    </row>
    <row r="646">
      <c r="B646" s="21"/>
      <c r="C646" s="21"/>
      <c r="D646" s="33"/>
      <c r="G646" s="21"/>
    </row>
    <row r="647">
      <c r="B647" s="21"/>
      <c r="C647" s="21"/>
      <c r="D647" s="33"/>
      <c r="G647" s="21"/>
    </row>
    <row r="648">
      <c r="B648" s="21"/>
      <c r="C648" s="21"/>
      <c r="D648" s="33"/>
      <c r="G648" s="21"/>
    </row>
    <row r="649">
      <c r="B649" s="21"/>
      <c r="C649" s="21"/>
      <c r="D649" s="33"/>
      <c r="G649" s="21"/>
    </row>
    <row r="650">
      <c r="B650" s="21"/>
      <c r="C650" s="21"/>
      <c r="D650" s="33"/>
      <c r="G650" s="21"/>
    </row>
    <row r="651">
      <c r="B651" s="21"/>
      <c r="C651" s="21"/>
      <c r="D651" s="33"/>
      <c r="G651" s="21"/>
    </row>
    <row r="652">
      <c r="B652" s="21"/>
      <c r="C652" s="21"/>
      <c r="D652" s="33"/>
      <c r="G652" s="21"/>
    </row>
    <row r="653">
      <c r="B653" s="21"/>
      <c r="C653" s="21"/>
      <c r="D653" s="33"/>
      <c r="G653" s="21"/>
    </row>
    <row r="654">
      <c r="B654" s="21"/>
      <c r="C654" s="21"/>
      <c r="D654" s="33"/>
      <c r="G654" s="21"/>
    </row>
    <row r="655">
      <c r="B655" s="21"/>
      <c r="C655" s="21"/>
      <c r="D655" s="33"/>
      <c r="G655" s="21"/>
    </row>
    <row r="656">
      <c r="B656" s="21"/>
      <c r="C656" s="21"/>
      <c r="D656" s="33"/>
      <c r="G656" s="21"/>
    </row>
    <row r="657">
      <c r="B657" s="21"/>
      <c r="C657" s="21"/>
      <c r="D657" s="33"/>
      <c r="G657" s="21"/>
    </row>
    <row r="658">
      <c r="B658" s="21"/>
      <c r="C658" s="21"/>
      <c r="D658" s="33"/>
      <c r="G658" s="21"/>
    </row>
    <row r="659">
      <c r="B659" s="21"/>
      <c r="C659" s="21"/>
      <c r="D659" s="33"/>
      <c r="G659" s="21"/>
    </row>
    <row r="660">
      <c r="B660" s="21"/>
      <c r="C660" s="21"/>
      <c r="D660" s="33"/>
      <c r="G660" s="21"/>
    </row>
    <row r="661">
      <c r="B661" s="21"/>
      <c r="C661" s="21"/>
      <c r="D661" s="33"/>
      <c r="G661" s="21"/>
    </row>
    <row r="662">
      <c r="B662" s="21"/>
      <c r="C662" s="21"/>
      <c r="D662" s="33"/>
      <c r="G662" s="21"/>
    </row>
    <row r="663">
      <c r="B663" s="21"/>
      <c r="C663" s="21"/>
      <c r="D663" s="33"/>
      <c r="G663" s="21"/>
    </row>
    <row r="664">
      <c r="B664" s="21"/>
      <c r="C664" s="21"/>
      <c r="D664" s="33"/>
      <c r="G664" s="21"/>
    </row>
    <row r="665">
      <c r="B665" s="21"/>
      <c r="C665" s="21"/>
      <c r="D665" s="33"/>
      <c r="G665" s="21"/>
    </row>
    <row r="666">
      <c r="B666" s="21"/>
      <c r="C666" s="21"/>
      <c r="D666" s="33"/>
      <c r="G666" s="21"/>
    </row>
    <row r="667">
      <c r="B667" s="21"/>
      <c r="C667" s="21"/>
      <c r="D667" s="33"/>
      <c r="G667" s="21"/>
    </row>
    <row r="668">
      <c r="B668" s="21"/>
      <c r="C668" s="21"/>
      <c r="D668" s="33"/>
      <c r="G668" s="21"/>
    </row>
    <row r="669">
      <c r="B669" s="21"/>
      <c r="C669" s="21"/>
      <c r="D669" s="33"/>
      <c r="G669" s="21"/>
    </row>
    <row r="670">
      <c r="B670" s="21"/>
      <c r="C670" s="21"/>
      <c r="D670" s="33"/>
      <c r="G670" s="21"/>
    </row>
    <row r="671">
      <c r="B671" s="21"/>
      <c r="C671" s="21"/>
      <c r="D671" s="33"/>
      <c r="G671" s="21"/>
    </row>
    <row r="672">
      <c r="B672" s="21"/>
      <c r="C672" s="21"/>
      <c r="D672" s="33"/>
      <c r="G672" s="21"/>
    </row>
    <row r="673">
      <c r="B673" s="21"/>
      <c r="C673" s="21"/>
      <c r="D673" s="33"/>
      <c r="G673" s="21"/>
    </row>
    <row r="674">
      <c r="B674" s="21"/>
      <c r="C674" s="21"/>
      <c r="D674" s="33"/>
      <c r="G674" s="21"/>
    </row>
    <row r="675">
      <c r="B675" s="21"/>
      <c r="C675" s="21"/>
      <c r="D675" s="33"/>
      <c r="G675" s="21"/>
    </row>
    <row r="676">
      <c r="B676" s="21"/>
      <c r="C676" s="21"/>
      <c r="D676" s="33"/>
      <c r="G676" s="21"/>
    </row>
    <row r="677">
      <c r="B677" s="21"/>
      <c r="C677" s="21"/>
      <c r="D677" s="33"/>
      <c r="G677" s="21"/>
    </row>
    <row r="678">
      <c r="B678" s="21"/>
      <c r="C678" s="21"/>
      <c r="D678" s="33"/>
      <c r="G678" s="21"/>
    </row>
    <row r="679">
      <c r="B679" s="21"/>
      <c r="C679" s="21"/>
      <c r="D679" s="33"/>
      <c r="G679" s="21"/>
    </row>
    <row r="680">
      <c r="B680" s="21"/>
      <c r="C680" s="21"/>
      <c r="D680" s="33"/>
      <c r="G680" s="21"/>
    </row>
    <row r="681">
      <c r="B681" s="21"/>
      <c r="C681" s="21"/>
      <c r="D681" s="33"/>
      <c r="G681" s="21"/>
    </row>
    <row r="682">
      <c r="B682" s="21"/>
      <c r="C682" s="21"/>
      <c r="D682" s="33"/>
      <c r="G682" s="21"/>
    </row>
    <row r="683">
      <c r="B683" s="21"/>
      <c r="C683" s="21"/>
      <c r="D683" s="33"/>
      <c r="G683" s="21"/>
    </row>
    <row r="684">
      <c r="B684" s="21"/>
      <c r="C684" s="21"/>
      <c r="D684" s="33"/>
      <c r="G684" s="21"/>
    </row>
    <row r="685">
      <c r="B685" s="21"/>
      <c r="C685" s="21"/>
      <c r="D685" s="33"/>
      <c r="G685" s="21"/>
    </row>
    <row r="686">
      <c r="B686" s="21"/>
      <c r="C686" s="21"/>
      <c r="D686" s="33"/>
      <c r="G686" s="21"/>
    </row>
    <row r="687">
      <c r="B687" s="21"/>
      <c r="C687" s="21"/>
      <c r="D687" s="33"/>
      <c r="G687" s="21"/>
    </row>
    <row r="688">
      <c r="B688" s="21"/>
      <c r="C688" s="21"/>
      <c r="D688" s="33"/>
      <c r="G688" s="21"/>
    </row>
    <row r="689">
      <c r="B689" s="21"/>
      <c r="C689" s="21"/>
      <c r="D689" s="33"/>
      <c r="G689" s="21"/>
    </row>
    <row r="690">
      <c r="B690" s="21"/>
      <c r="C690" s="21"/>
      <c r="D690" s="33"/>
      <c r="G690" s="21"/>
    </row>
    <row r="691">
      <c r="B691" s="21"/>
      <c r="C691" s="21"/>
      <c r="D691" s="33"/>
      <c r="G691" s="21"/>
    </row>
    <row r="692">
      <c r="B692" s="21"/>
      <c r="C692" s="21"/>
      <c r="D692" s="33"/>
      <c r="G692" s="21"/>
    </row>
    <row r="693">
      <c r="B693" s="21"/>
      <c r="C693" s="21"/>
      <c r="D693" s="33"/>
      <c r="G693" s="21"/>
    </row>
    <row r="694">
      <c r="B694" s="21"/>
      <c r="C694" s="21"/>
      <c r="D694" s="33"/>
      <c r="G694" s="21"/>
    </row>
    <row r="695">
      <c r="B695" s="21"/>
      <c r="C695" s="21"/>
      <c r="D695" s="33"/>
      <c r="G695" s="21"/>
    </row>
    <row r="696">
      <c r="B696" s="21"/>
      <c r="C696" s="21"/>
      <c r="D696" s="33"/>
      <c r="G696" s="21"/>
    </row>
    <row r="697">
      <c r="B697" s="21"/>
      <c r="C697" s="21"/>
      <c r="D697" s="33"/>
      <c r="G697" s="21"/>
    </row>
    <row r="698">
      <c r="B698" s="21"/>
      <c r="C698" s="21"/>
      <c r="D698" s="33"/>
      <c r="G698" s="21"/>
    </row>
    <row r="699">
      <c r="B699" s="21"/>
      <c r="C699" s="21"/>
      <c r="D699" s="33"/>
      <c r="G699" s="21"/>
    </row>
    <row r="700">
      <c r="B700" s="21"/>
      <c r="C700" s="21"/>
      <c r="D700" s="33"/>
      <c r="G700" s="21"/>
    </row>
    <row r="701">
      <c r="B701" s="21"/>
      <c r="C701" s="21"/>
      <c r="D701" s="33"/>
      <c r="G701" s="21"/>
    </row>
    <row r="702">
      <c r="B702" s="21"/>
      <c r="C702" s="21"/>
      <c r="D702" s="33"/>
      <c r="G702" s="21"/>
    </row>
    <row r="703">
      <c r="B703" s="21"/>
      <c r="C703" s="21"/>
      <c r="D703" s="33"/>
      <c r="G703" s="21"/>
    </row>
    <row r="704">
      <c r="B704" s="21"/>
      <c r="C704" s="21"/>
      <c r="D704" s="33"/>
      <c r="G704" s="21"/>
    </row>
    <row r="705">
      <c r="B705" s="21"/>
      <c r="C705" s="21"/>
      <c r="D705" s="33"/>
      <c r="G705" s="21"/>
    </row>
    <row r="706">
      <c r="B706" s="21"/>
      <c r="C706" s="21"/>
      <c r="D706" s="33"/>
      <c r="G706" s="21"/>
    </row>
    <row r="707">
      <c r="B707" s="21"/>
      <c r="C707" s="21"/>
      <c r="D707" s="33"/>
      <c r="G707" s="21"/>
    </row>
    <row r="708">
      <c r="B708" s="21"/>
      <c r="C708" s="21"/>
      <c r="D708" s="33"/>
      <c r="G708" s="21"/>
    </row>
    <row r="709">
      <c r="B709" s="21"/>
      <c r="C709" s="21"/>
      <c r="D709" s="33"/>
      <c r="G709" s="21"/>
    </row>
    <row r="710">
      <c r="B710" s="21"/>
      <c r="C710" s="21"/>
      <c r="D710" s="33"/>
      <c r="G710" s="21"/>
    </row>
    <row r="711">
      <c r="B711" s="21"/>
      <c r="C711" s="21"/>
      <c r="D711" s="33"/>
      <c r="G711" s="21"/>
    </row>
    <row r="712">
      <c r="B712" s="21"/>
      <c r="C712" s="21"/>
      <c r="D712" s="33"/>
      <c r="G712" s="21"/>
    </row>
    <row r="713">
      <c r="B713" s="21"/>
      <c r="C713" s="21"/>
      <c r="D713" s="33"/>
      <c r="G713" s="21"/>
    </row>
    <row r="714">
      <c r="B714" s="21"/>
      <c r="C714" s="21"/>
      <c r="D714" s="33"/>
      <c r="G714" s="21"/>
    </row>
    <row r="715">
      <c r="B715" s="21"/>
      <c r="C715" s="21"/>
      <c r="D715" s="33"/>
      <c r="G715" s="21"/>
    </row>
    <row r="716">
      <c r="B716" s="21"/>
      <c r="C716" s="21"/>
      <c r="D716" s="33"/>
      <c r="G716" s="21"/>
    </row>
    <row r="717">
      <c r="B717" s="21"/>
      <c r="C717" s="21"/>
      <c r="D717" s="33"/>
      <c r="G717" s="21"/>
    </row>
    <row r="718">
      <c r="B718" s="21"/>
      <c r="C718" s="21"/>
      <c r="D718" s="33"/>
      <c r="G718" s="21"/>
    </row>
    <row r="719">
      <c r="B719" s="21"/>
      <c r="C719" s="21"/>
      <c r="D719" s="33"/>
      <c r="G719" s="21"/>
    </row>
    <row r="720">
      <c r="B720" s="21"/>
      <c r="C720" s="21"/>
      <c r="D720" s="33"/>
      <c r="G720" s="21"/>
    </row>
    <row r="721">
      <c r="B721" s="21"/>
      <c r="C721" s="21"/>
      <c r="D721" s="33"/>
      <c r="G721" s="21"/>
    </row>
    <row r="722">
      <c r="B722" s="21"/>
      <c r="C722" s="21"/>
      <c r="D722" s="33"/>
      <c r="G722" s="21"/>
    </row>
    <row r="723">
      <c r="B723" s="21"/>
      <c r="C723" s="21"/>
      <c r="D723" s="33"/>
      <c r="G723" s="21"/>
    </row>
    <row r="724">
      <c r="B724" s="21"/>
      <c r="C724" s="21"/>
      <c r="D724" s="33"/>
      <c r="G724" s="21"/>
    </row>
    <row r="725">
      <c r="B725" s="21"/>
      <c r="C725" s="21"/>
      <c r="D725" s="33"/>
      <c r="G725" s="21"/>
    </row>
    <row r="726">
      <c r="B726" s="21"/>
      <c r="C726" s="21"/>
      <c r="D726" s="33"/>
      <c r="G726" s="21"/>
    </row>
    <row r="727">
      <c r="B727" s="21"/>
      <c r="C727" s="21"/>
      <c r="D727" s="33"/>
      <c r="G727" s="21"/>
    </row>
    <row r="728">
      <c r="B728" s="21"/>
      <c r="C728" s="21"/>
      <c r="D728" s="33"/>
      <c r="G728" s="21"/>
    </row>
    <row r="729">
      <c r="B729" s="21"/>
      <c r="C729" s="21"/>
      <c r="D729" s="33"/>
      <c r="G729" s="21"/>
    </row>
    <row r="730">
      <c r="B730" s="21"/>
      <c r="C730" s="21"/>
      <c r="D730" s="33"/>
      <c r="G730" s="21"/>
    </row>
    <row r="731">
      <c r="B731" s="21"/>
      <c r="C731" s="21"/>
      <c r="D731" s="33"/>
      <c r="G731" s="21"/>
    </row>
    <row r="732">
      <c r="B732" s="21"/>
      <c r="C732" s="21"/>
      <c r="D732" s="33"/>
      <c r="G732" s="21"/>
    </row>
    <row r="733">
      <c r="B733" s="21"/>
      <c r="C733" s="21"/>
      <c r="D733" s="33"/>
      <c r="G733" s="21"/>
    </row>
    <row r="734">
      <c r="B734" s="21"/>
      <c r="C734" s="21"/>
      <c r="D734" s="33"/>
      <c r="G734" s="21"/>
    </row>
    <row r="735">
      <c r="B735" s="21"/>
      <c r="C735" s="21"/>
      <c r="D735" s="33"/>
      <c r="G735" s="21"/>
    </row>
    <row r="736">
      <c r="B736" s="21"/>
      <c r="C736" s="21"/>
      <c r="D736" s="33"/>
      <c r="G736" s="21"/>
    </row>
    <row r="737">
      <c r="B737" s="21"/>
      <c r="C737" s="21"/>
      <c r="D737" s="33"/>
      <c r="G737" s="21"/>
    </row>
    <row r="738">
      <c r="B738" s="21"/>
      <c r="C738" s="21"/>
      <c r="D738" s="33"/>
      <c r="G738" s="21"/>
    </row>
    <row r="739">
      <c r="B739" s="21"/>
      <c r="C739" s="21"/>
      <c r="D739" s="33"/>
      <c r="G739" s="21"/>
    </row>
    <row r="740">
      <c r="B740" s="21"/>
      <c r="C740" s="21"/>
      <c r="D740" s="33"/>
      <c r="G740" s="21"/>
    </row>
    <row r="741">
      <c r="B741" s="21"/>
      <c r="C741" s="21"/>
      <c r="D741" s="33"/>
      <c r="G741" s="21"/>
    </row>
    <row r="742">
      <c r="B742" s="21"/>
      <c r="C742" s="21"/>
      <c r="D742" s="33"/>
      <c r="G742" s="21"/>
    </row>
    <row r="743">
      <c r="B743" s="21"/>
      <c r="C743" s="21"/>
      <c r="D743" s="33"/>
      <c r="G743" s="21"/>
    </row>
    <row r="744">
      <c r="B744" s="21"/>
      <c r="C744" s="21"/>
      <c r="D744" s="33"/>
      <c r="G744" s="21"/>
    </row>
    <row r="745">
      <c r="B745" s="21"/>
      <c r="C745" s="21"/>
      <c r="D745" s="33"/>
      <c r="G745" s="21"/>
    </row>
    <row r="746">
      <c r="B746" s="21"/>
      <c r="C746" s="21"/>
      <c r="D746" s="33"/>
      <c r="G746" s="21"/>
    </row>
    <row r="747">
      <c r="B747" s="21"/>
      <c r="C747" s="21"/>
      <c r="D747" s="33"/>
      <c r="G747" s="21"/>
    </row>
    <row r="748">
      <c r="B748" s="21"/>
      <c r="C748" s="21"/>
      <c r="D748" s="33"/>
      <c r="G748" s="21"/>
    </row>
    <row r="749">
      <c r="B749" s="21"/>
      <c r="C749" s="21"/>
      <c r="D749" s="33"/>
      <c r="G749" s="21"/>
    </row>
    <row r="750">
      <c r="B750" s="21"/>
      <c r="C750" s="21"/>
      <c r="D750" s="33"/>
      <c r="G750" s="21"/>
    </row>
    <row r="751">
      <c r="B751" s="21"/>
      <c r="C751" s="21"/>
      <c r="D751" s="33"/>
      <c r="G751" s="21"/>
    </row>
    <row r="752">
      <c r="B752" s="21"/>
      <c r="C752" s="21"/>
      <c r="D752" s="33"/>
      <c r="G752" s="21"/>
    </row>
    <row r="753">
      <c r="B753" s="21"/>
      <c r="C753" s="21"/>
      <c r="D753" s="33"/>
      <c r="G753" s="21"/>
    </row>
    <row r="754">
      <c r="B754" s="21"/>
      <c r="C754" s="21"/>
      <c r="D754" s="33"/>
      <c r="G754" s="21"/>
    </row>
    <row r="755">
      <c r="B755" s="21"/>
      <c r="C755" s="21"/>
      <c r="D755" s="33"/>
      <c r="G755" s="21"/>
    </row>
    <row r="756">
      <c r="B756" s="21"/>
      <c r="C756" s="21"/>
      <c r="D756" s="33"/>
      <c r="G756" s="21"/>
    </row>
    <row r="757">
      <c r="B757" s="21"/>
      <c r="C757" s="21"/>
      <c r="D757" s="33"/>
      <c r="G757" s="21"/>
    </row>
    <row r="758">
      <c r="B758" s="21"/>
      <c r="C758" s="21"/>
      <c r="D758" s="33"/>
      <c r="G758" s="21"/>
    </row>
    <row r="759">
      <c r="B759" s="21"/>
      <c r="C759" s="21"/>
      <c r="D759" s="33"/>
      <c r="G759" s="21"/>
    </row>
    <row r="760">
      <c r="B760" s="21"/>
      <c r="C760" s="21"/>
      <c r="D760" s="33"/>
      <c r="G760" s="21"/>
    </row>
    <row r="761">
      <c r="B761" s="21"/>
      <c r="C761" s="21"/>
      <c r="D761" s="33"/>
      <c r="G761" s="21"/>
    </row>
    <row r="762">
      <c r="B762" s="21"/>
      <c r="C762" s="21"/>
      <c r="D762" s="33"/>
      <c r="G762" s="21"/>
    </row>
    <row r="763">
      <c r="B763" s="21"/>
      <c r="C763" s="21"/>
      <c r="D763" s="33"/>
      <c r="G763" s="21"/>
    </row>
    <row r="764">
      <c r="B764" s="21"/>
      <c r="C764" s="21"/>
      <c r="D764" s="33"/>
      <c r="G764" s="21"/>
    </row>
    <row r="765">
      <c r="B765" s="21"/>
      <c r="C765" s="21"/>
      <c r="D765" s="33"/>
      <c r="G765" s="21"/>
    </row>
    <row r="766">
      <c r="B766" s="21"/>
      <c r="C766" s="21"/>
      <c r="D766" s="33"/>
      <c r="G766" s="21"/>
    </row>
    <row r="767">
      <c r="B767" s="21"/>
      <c r="C767" s="21"/>
      <c r="D767" s="33"/>
      <c r="G767" s="21"/>
    </row>
    <row r="768">
      <c r="B768" s="21"/>
      <c r="C768" s="21"/>
      <c r="D768" s="33"/>
      <c r="G768" s="21"/>
    </row>
    <row r="769">
      <c r="B769" s="21"/>
      <c r="C769" s="21"/>
      <c r="D769" s="33"/>
      <c r="G769" s="21"/>
    </row>
    <row r="770">
      <c r="B770" s="21"/>
      <c r="C770" s="21"/>
      <c r="D770" s="33"/>
      <c r="G770" s="21"/>
    </row>
    <row r="771">
      <c r="B771" s="21"/>
      <c r="C771" s="21"/>
      <c r="D771" s="33"/>
      <c r="G771" s="21"/>
    </row>
    <row r="772">
      <c r="B772" s="21"/>
      <c r="C772" s="21"/>
      <c r="D772" s="33"/>
      <c r="G772" s="21"/>
    </row>
    <row r="773">
      <c r="B773" s="21"/>
      <c r="C773" s="21"/>
      <c r="D773" s="33"/>
      <c r="G773" s="21"/>
    </row>
    <row r="774">
      <c r="B774" s="21"/>
      <c r="C774" s="21"/>
      <c r="D774" s="33"/>
      <c r="G774" s="21"/>
    </row>
    <row r="775">
      <c r="B775" s="21"/>
      <c r="C775" s="21"/>
      <c r="D775" s="33"/>
      <c r="G775" s="21"/>
    </row>
    <row r="776">
      <c r="B776" s="21"/>
      <c r="C776" s="21"/>
      <c r="D776" s="33"/>
      <c r="G776" s="21"/>
    </row>
    <row r="777">
      <c r="B777" s="21"/>
      <c r="C777" s="21"/>
      <c r="D777" s="33"/>
      <c r="G777" s="21"/>
    </row>
    <row r="778">
      <c r="B778" s="21"/>
      <c r="C778" s="21"/>
      <c r="D778" s="33"/>
      <c r="G778" s="21"/>
    </row>
    <row r="779">
      <c r="B779" s="21"/>
      <c r="C779" s="21"/>
      <c r="D779" s="33"/>
      <c r="G779" s="21"/>
    </row>
    <row r="780">
      <c r="B780" s="21"/>
      <c r="C780" s="21"/>
      <c r="D780" s="33"/>
      <c r="G780" s="21"/>
    </row>
    <row r="781">
      <c r="B781" s="21"/>
      <c r="C781" s="21"/>
      <c r="D781" s="33"/>
      <c r="G781" s="21"/>
    </row>
    <row r="782">
      <c r="B782" s="21"/>
      <c r="C782" s="21"/>
      <c r="D782" s="33"/>
      <c r="G782" s="21"/>
    </row>
    <row r="783">
      <c r="B783" s="21"/>
      <c r="C783" s="21"/>
      <c r="D783" s="33"/>
      <c r="G783" s="21"/>
    </row>
    <row r="784">
      <c r="B784" s="21"/>
      <c r="C784" s="21"/>
      <c r="D784" s="33"/>
      <c r="G784" s="21"/>
    </row>
    <row r="785">
      <c r="B785" s="21"/>
      <c r="C785" s="21"/>
      <c r="D785" s="33"/>
      <c r="G785" s="21"/>
    </row>
    <row r="786">
      <c r="B786" s="21"/>
      <c r="C786" s="21"/>
      <c r="D786" s="33"/>
      <c r="G786" s="21"/>
    </row>
    <row r="787">
      <c r="B787" s="21"/>
      <c r="C787" s="21"/>
      <c r="D787" s="33"/>
      <c r="G787" s="21"/>
    </row>
    <row r="788">
      <c r="B788" s="21"/>
      <c r="C788" s="21"/>
      <c r="D788" s="33"/>
      <c r="G788" s="21"/>
    </row>
    <row r="789">
      <c r="B789" s="21"/>
      <c r="C789" s="21"/>
      <c r="D789" s="33"/>
      <c r="G789" s="21"/>
    </row>
    <row r="790">
      <c r="B790" s="21"/>
      <c r="C790" s="21"/>
      <c r="D790" s="33"/>
      <c r="G790" s="21"/>
    </row>
    <row r="791">
      <c r="B791" s="21"/>
      <c r="C791" s="21"/>
      <c r="D791" s="33"/>
      <c r="G791" s="21"/>
    </row>
    <row r="792">
      <c r="B792" s="21"/>
      <c r="C792" s="21"/>
      <c r="D792" s="33"/>
      <c r="G792" s="21"/>
    </row>
    <row r="793">
      <c r="B793" s="21"/>
      <c r="C793" s="21"/>
      <c r="D793" s="33"/>
      <c r="G793" s="21"/>
    </row>
    <row r="794">
      <c r="B794" s="21"/>
      <c r="C794" s="21"/>
      <c r="D794" s="33"/>
      <c r="G794" s="21"/>
    </row>
    <row r="795">
      <c r="B795" s="21"/>
      <c r="C795" s="21"/>
      <c r="D795" s="33"/>
      <c r="G795" s="21"/>
    </row>
    <row r="796">
      <c r="B796" s="21"/>
      <c r="C796" s="21"/>
      <c r="D796" s="33"/>
      <c r="G796" s="21"/>
    </row>
    <row r="797">
      <c r="B797" s="21"/>
      <c r="C797" s="21"/>
      <c r="D797" s="33"/>
      <c r="G797" s="21"/>
    </row>
    <row r="798">
      <c r="B798" s="21"/>
      <c r="C798" s="21"/>
      <c r="D798" s="33"/>
      <c r="G798" s="21"/>
    </row>
    <row r="799">
      <c r="B799" s="21"/>
      <c r="C799" s="21"/>
      <c r="D799" s="33"/>
      <c r="G799" s="21"/>
    </row>
    <row r="800">
      <c r="B800" s="21"/>
      <c r="C800" s="21"/>
      <c r="D800" s="33"/>
      <c r="G800" s="21"/>
    </row>
    <row r="801">
      <c r="B801" s="21"/>
      <c r="C801" s="21"/>
      <c r="D801" s="33"/>
      <c r="G801" s="21"/>
    </row>
    <row r="802">
      <c r="B802" s="21"/>
      <c r="C802" s="21"/>
      <c r="D802" s="33"/>
      <c r="G802" s="21"/>
    </row>
    <row r="803">
      <c r="B803" s="21"/>
      <c r="C803" s="21"/>
      <c r="D803" s="33"/>
      <c r="G803" s="21"/>
    </row>
    <row r="804">
      <c r="B804" s="21"/>
      <c r="C804" s="21"/>
      <c r="D804" s="33"/>
      <c r="G804" s="21"/>
    </row>
    <row r="805">
      <c r="B805" s="21"/>
      <c r="C805" s="21"/>
      <c r="D805" s="33"/>
      <c r="G805" s="21"/>
    </row>
    <row r="806">
      <c r="B806" s="21"/>
      <c r="C806" s="21"/>
      <c r="D806" s="33"/>
      <c r="G806" s="21"/>
    </row>
    <row r="807">
      <c r="B807" s="21"/>
      <c r="C807" s="21"/>
      <c r="D807" s="33"/>
      <c r="G807" s="21"/>
    </row>
    <row r="808">
      <c r="B808" s="21"/>
      <c r="C808" s="21"/>
      <c r="D808" s="33"/>
      <c r="G808" s="21"/>
    </row>
    <row r="809">
      <c r="B809" s="21"/>
      <c r="C809" s="21"/>
      <c r="D809" s="33"/>
      <c r="G809" s="21"/>
    </row>
    <row r="810">
      <c r="B810" s="21"/>
      <c r="C810" s="21"/>
      <c r="D810" s="33"/>
      <c r="G810" s="21"/>
    </row>
    <row r="811">
      <c r="B811" s="21"/>
      <c r="C811" s="21"/>
      <c r="D811" s="33"/>
      <c r="G811" s="21"/>
    </row>
    <row r="812">
      <c r="B812" s="21"/>
      <c r="C812" s="21"/>
      <c r="D812" s="33"/>
      <c r="G812" s="21"/>
    </row>
    <row r="813">
      <c r="B813" s="21"/>
      <c r="C813" s="21"/>
      <c r="D813" s="33"/>
      <c r="G813" s="21"/>
    </row>
    <row r="814">
      <c r="B814" s="21"/>
      <c r="C814" s="21"/>
      <c r="D814" s="33"/>
      <c r="G814" s="21"/>
    </row>
    <row r="815">
      <c r="B815" s="21"/>
      <c r="C815" s="21"/>
      <c r="D815" s="33"/>
      <c r="G815" s="21"/>
    </row>
    <row r="816">
      <c r="B816" s="21"/>
      <c r="C816" s="21"/>
      <c r="D816" s="33"/>
      <c r="G816" s="21"/>
    </row>
    <row r="817">
      <c r="B817" s="21"/>
      <c r="C817" s="21"/>
      <c r="D817" s="33"/>
      <c r="G817" s="21"/>
    </row>
    <row r="818">
      <c r="B818" s="21"/>
      <c r="C818" s="21"/>
      <c r="D818" s="33"/>
      <c r="G818" s="21"/>
    </row>
    <row r="819">
      <c r="B819" s="21"/>
      <c r="C819" s="21"/>
      <c r="D819" s="33"/>
      <c r="G819" s="21"/>
    </row>
    <row r="820">
      <c r="B820" s="21"/>
      <c r="C820" s="21"/>
      <c r="D820" s="33"/>
      <c r="G820" s="21"/>
    </row>
    <row r="821">
      <c r="B821" s="21"/>
      <c r="C821" s="21"/>
      <c r="D821" s="33"/>
      <c r="G821" s="21"/>
    </row>
    <row r="822">
      <c r="B822" s="21"/>
      <c r="C822" s="21"/>
      <c r="D822" s="33"/>
      <c r="G822" s="21"/>
    </row>
    <row r="823">
      <c r="B823" s="21"/>
      <c r="C823" s="21"/>
      <c r="D823" s="33"/>
      <c r="G823" s="21"/>
    </row>
    <row r="824">
      <c r="B824" s="21"/>
      <c r="C824" s="21"/>
      <c r="D824" s="33"/>
      <c r="G824" s="21"/>
    </row>
    <row r="825">
      <c r="B825" s="21"/>
      <c r="C825" s="21"/>
      <c r="D825" s="33"/>
      <c r="G825" s="21"/>
    </row>
    <row r="826">
      <c r="B826" s="21"/>
      <c r="C826" s="21"/>
      <c r="D826" s="33"/>
      <c r="G826" s="21"/>
    </row>
    <row r="827">
      <c r="B827" s="21"/>
      <c r="C827" s="21"/>
      <c r="D827" s="33"/>
      <c r="G827" s="21"/>
    </row>
    <row r="828">
      <c r="B828" s="21"/>
      <c r="C828" s="21"/>
      <c r="D828" s="33"/>
      <c r="G828" s="21"/>
    </row>
    <row r="829">
      <c r="B829" s="21"/>
      <c r="C829" s="21"/>
      <c r="D829" s="33"/>
      <c r="G829" s="21"/>
    </row>
    <row r="830">
      <c r="B830" s="21"/>
      <c r="C830" s="21"/>
      <c r="D830" s="33"/>
      <c r="G830" s="21"/>
    </row>
    <row r="831">
      <c r="B831" s="21"/>
      <c r="C831" s="21"/>
      <c r="D831" s="33"/>
      <c r="G831" s="21"/>
    </row>
    <row r="832">
      <c r="B832" s="21"/>
      <c r="C832" s="21"/>
      <c r="D832" s="33"/>
      <c r="G832" s="21"/>
    </row>
    <row r="833">
      <c r="B833" s="21"/>
      <c r="C833" s="21"/>
      <c r="D833" s="33"/>
      <c r="G833" s="21"/>
    </row>
    <row r="834">
      <c r="B834" s="21"/>
      <c r="C834" s="21"/>
      <c r="D834" s="33"/>
      <c r="G834" s="21"/>
    </row>
    <row r="835">
      <c r="B835" s="21"/>
      <c r="C835" s="21"/>
      <c r="D835" s="33"/>
      <c r="G835" s="21"/>
    </row>
    <row r="836">
      <c r="B836" s="21"/>
      <c r="C836" s="21"/>
      <c r="D836" s="33"/>
      <c r="G836" s="21"/>
    </row>
    <row r="837">
      <c r="B837" s="21"/>
      <c r="C837" s="21"/>
      <c r="D837" s="33"/>
      <c r="G837" s="21"/>
    </row>
    <row r="838">
      <c r="B838" s="21"/>
      <c r="C838" s="21"/>
      <c r="D838" s="33"/>
      <c r="G838" s="21"/>
    </row>
    <row r="839">
      <c r="B839" s="21"/>
      <c r="C839" s="21"/>
      <c r="D839" s="33"/>
      <c r="G839" s="21"/>
    </row>
    <row r="840">
      <c r="B840" s="21"/>
      <c r="C840" s="21"/>
      <c r="D840" s="33"/>
      <c r="G840" s="21"/>
    </row>
    <row r="841">
      <c r="B841" s="21"/>
      <c r="C841" s="21"/>
      <c r="D841" s="33"/>
      <c r="G841" s="21"/>
    </row>
    <row r="842">
      <c r="B842" s="21"/>
      <c r="C842" s="21"/>
      <c r="D842" s="33"/>
      <c r="G842" s="21"/>
    </row>
    <row r="843">
      <c r="B843" s="21"/>
      <c r="C843" s="21"/>
      <c r="D843" s="33"/>
      <c r="G843" s="21"/>
    </row>
    <row r="844">
      <c r="B844" s="21"/>
      <c r="C844" s="21"/>
      <c r="D844" s="33"/>
      <c r="G844" s="21"/>
    </row>
    <row r="845">
      <c r="B845" s="21"/>
      <c r="C845" s="21"/>
      <c r="D845" s="33"/>
      <c r="G845" s="21"/>
    </row>
    <row r="846">
      <c r="B846" s="21"/>
      <c r="C846" s="21"/>
      <c r="D846" s="33"/>
      <c r="G846" s="21"/>
    </row>
    <row r="847">
      <c r="B847" s="21"/>
      <c r="C847" s="21"/>
      <c r="D847" s="33"/>
      <c r="G847" s="21"/>
    </row>
    <row r="848">
      <c r="B848" s="21"/>
      <c r="C848" s="21"/>
      <c r="D848" s="33"/>
      <c r="G848" s="21"/>
    </row>
    <row r="849">
      <c r="B849" s="21"/>
      <c r="C849" s="21"/>
      <c r="D849" s="33"/>
      <c r="G849" s="21"/>
    </row>
    <row r="850">
      <c r="B850" s="21"/>
      <c r="C850" s="21"/>
      <c r="D850" s="33"/>
      <c r="G850" s="21"/>
    </row>
    <row r="851">
      <c r="B851" s="21"/>
      <c r="C851" s="21"/>
      <c r="D851" s="33"/>
      <c r="G851" s="21"/>
    </row>
    <row r="852">
      <c r="B852" s="21"/>
      <c r="C852" s="21"/>
      <c r="D852" s="33"/>
      <c r="G852" s="21"/>
    </row>
    <row r="853">
      <c r="B853" s="21"/>
      <c r="C853" s="21"/>
      <c r="D853" s="33"/>
      <c r="G853" s="21"/>
    </row>
    <row r="854">
      <c r="B854" s="21"/>
      <c r="C854" s="21"/>
      <c r="D854" s="33"/>
      <c r="G854" s="21"/>
    </row>
    <row r="855">
      <c r="B855" s="21"/>
      <c r="C855" s="21"/>
      <c r="D855" s="33"/>
      <c r="G855" s="21"/>
    </row>
    <row r="856">
      <c r="B856" s="21"/>
      <c r="C856" s="21"/>
      <c r="D856" s="33"/>
      <c r="G856" s="21"/>
    </row>
    <row r="857">
      <c r="B857" s="21"/>
      <c r="C857" s="21"/>
      <c r="D857" s="33"/>
      <c r="G857" s="21"/>
    </row>
    <row r="858">
      <c r="B858" s="21"/>
      <c r="C858" s="21"/>
      <c r="D858" s="33"/>
      <c r="G858" s="21"/>
    </row>
    <row r="859">
      <c r="B859" s="21"/>
      <c r="C859" s="21"/>
      <c r="D859" s="33"/>
      <c r="G859" s="21"/>
    </row>
    <row r="860">
      <c r="B860" s="21"/>
      <c r="C860" s="21"/>
      <c r="D860" s="33"/>
      <c r="G860" s="21"/>
    </row>
    <row r="861">
      <c r="B861" s="21"/>
      <c r="C861" s="21"/>
      <c r="D861" s="33"/>
      <c r="G861" s="21"/>
    </row>
    <row r="862">
      <c r="B862" s="21"/>
      <c r="C862" s="21"/>
      <c r="D862" s="33"/>
      <c r="G862" s="21"/>
    </row>
    <row r="863">
      <c r="B863" s="21"/>
      <c r="C863" s="21"/>
      <c r="D863" s="33"/>
      <c r="G863" s="21"/>
    </row>
    <row r="864">
      <c r="B864" s="21"/>
      <c r="C864" s="21"/>
      <c r="D864" s="33"/>
      <c r="G864" s="21"/>
    </row>
    <row r="865">
      <c r="B865" s="21"/>
      <c r="C865" s="21"/>
      <c r="D865" s="33"/>
      <c r="G865" s="21"/>
    </row>
    <row r="866">
      <c r="B866" s="21"/>
      <c r="C866" s="21"/>
      <c r="D866" s="33"/>
      <c r="G866" s="21"/>
    </row>
    <row r="867">
      <c r="B867" s="21"/>
      <c r="C867" s="21"/>
      <c r="D867" s="33"/>
      <c r="G867" s="21"/>
    </row>
    <row r="868">
      <c r="B868" s="21"/>
      <c r="C868" s="21"/>
      <c r="D868" s="33"/>
      <c r="G868" s="21"/>
    </row>
    <row r="869">
      <c r="B869" s="21"/>
      <c r="C869" s="21"/>
      <c r="D869" s="33"/>
      <c r="G869" s="21"/>
    </row>
    <row r="870">
      <c r="B870" s="21"/>
      <c r="C870" s="21"/>
      <c r="D870" s="33"/>
      <c r="G870" s="21"/>
    </row>
    <row r="871">
      <c r="B871" s="21"/>
      <c r="C871" s="21"/>
      <c r="D871" s="33"/>
      <c r="G871" s="21"/>
    </row>
    <row r="872">
      <c r="B872" s="21"/>
      <c r="C872" s="21"/>
      <c r="D872" s="33"/>
      <c r="G872" s="21"/>
    </row>
    <row r="873">
      <c r="B873" s="21"/>
      <c r="C873" s="21"/>
      <c r="D873" s="33"/>
      <c r="G873" s="21"/>
    </row>
    <row r="874">
      <c r="B874" s="21"/>
      <c r="C874" s="21"/>
      <c r="D874" s="33"/>
      <c r="G874" s="21"/>
    </row>
    <row r="875">
      <c r="B875" s="21"/>
      <c r="C875" s="21"/>
      <c r="D875" s="33"/>
      <c r="G875" s="21"/>
    </row>
    <row r="876">
      <c r="B876" s="21"/>
      <c r="C876" s="21"/>
      <c r="D876" s="33"/>
      <c r="G876" s="21"/>
    </row>
    <row r="877">
      <c r="B877" s="21"/>
      <c r="C877" s="21"/>
      <c r="D877" s="33"/>
      <c r="G877" s="21"/>
    </row>
    <row r="878">
      <c r="B878" s="21"/>
      <c r="C878" s="21"/>
      <c r="D878" s="33"/>
      <c r="G878" s="21"/>
    </row>
    <row r="879">
      <c r="B879" s="21"/>
      <c r="C879" s="21"/>
      <c r="D879" s="33"/>
      <c r="G879" s="21"/>
    </row>
    <row r="880">
      <c r="B880" s="21"/>
      <c r="C880" s="21"/>
      <c r="D880" s="33"/>
      <c r="G880" s="21"/>
    </row>
    <row r="881">
      <c r="B881" s="21"/>
      <c r="C881" s="21"/>
      <c r="D881" s="33"/>
      <c r="G881" s="21"/>
    </row>
    <row r="882">
      <c r="B882" s="21"/>
      <c r="C882" s="21"/>
      <c r="D882" s="33"/>
      <c r="G882" s="21"/>
    </row>
    <row r="883">
      <c r="B883" s="21"/>
      <c r="C883" s="21"/>
      <c r="D883" s="33"/>
      <c r="G883" s="21"/>
    </row>
    <row r="884">
      <c r="B884" s="21"/>
      <c r="C884" s="21"/>
      <c r="D884" s="33"/>
      <c r="G884" s="21"/>
    </row>
    <row r="885">
      <c r="B885" s="21"/>
      <c r="C885" s="21"/>
      <c r="D885" s="33"/>
      <c r="G885" s="21"/>
    </row>
    <row r="886">
      <c r="B886" s="21"/>
      <c r="C886" s="21"/>
      <c r="D886" s="33"/>
      <c r="G886" s="21"/>
    </row>
    <row r="887">
      <c r="B887" s="21"/>
      <c r="C887" s="21"/>
      <c r="D887" s="33"/>
      <c r="G887" s="21"/>
    </row>
    <row r="888">
      <c r="B888" s="21"/>
      <c r="C888" s="21"/>
      <c r="D888" s="33"/>
      <c r="G888" s="21"/>
    </row>
    <row r="889">
      <c r="B889" s="21"/>
      <c r="C889" s="21"/>
      <c r="D889" s="33"/>
      <c r="G889" s="21"/>
    </row>
    <row r="890">
      <c r="B890" s="21"/>
      <c r="C890" s="21"/>
      <c r="D890" s="33"/>
      <c r="G890" s="21"/>
    </row>
    <row r="891">
      <c r="B891" s="21"/>
      <c r="C891" s="21"/>
      <c r="D891" s="33"/>
      <c r="G891" s="21"/>
    </row>
    <row r="892">
      <c r="B892" s="21"/>
      <c r="C892" s="21"/>
      <c r="D892" s="33"/>
      <c r="G892" s="21"/>
    </row>
    <row r="893">
      <c r="B893" s="21"/>
      <c r="C893" s="21"/>
      <c r="D893" s="33"/>
      <c r="G893" s="21"/>
    </row>
    <row r="894">
      <c r="B894" s="21"/>
      <c r="C894" s="21"/>
      <c r="D894" s="33"/>
      <c r="G894" s="21"/>
    </row>
    <row r="895">
      <c r="B895" s="21"/>
      <c r="C895" s="21"/>
      <c r="D895" s="33"/>
      <c r="G895" s="21"/>
    </row>
    <row r="896">
      <c r="B896" s="21"/>
      <c r="C896" s="21"/>
      <c r="D896" s="33"/>
      <c r="G896" s="21"/>
    </row>
    <row r="897">
      <c r="B897" s="21"/>
      <c r="C897" s="21"/>
      <c r="D897" s="33"/>
      <c r="G897" s="21"/>
    </row>
    <row r="898">
      <c r="B898" s="21"/>
      <c r="C898" s="21"/>
      <c r="D898" s="33"/>
      <c r="G898" s="21"/>
    </row>
    <row r="899">
      <c r="B899" s="21"/>
      <c r="C899" s="21"/>
      <c r="D899" s="33"/>
      <c r="G899" s="21"/>
    </row>
    <row r="900">
      <c r="B900" s="21"/>
      <c r="C900" s="21"/>
      <c r="D900" s="33"/>
      <c r="G900" s="21"/>
    </row>
    <row r="901">
      <c r="B901" s="21"/>
      <c r="C901" s="21"/>
      <c r="D901" s="33"/>
      <c r="G901" s="21"/>
    </row>
    <row r="902">
      <c r="B902" s="21"/>
      <c r="C902" s="21"/>
      <c r="D902" s="33"/>
      <c r="G902" s="21"/>
    </row>
    <row r="903">
      <c r="B903" s="21"/>
      <c r="C903" s="21"/>
      <c r="D903" s="33"/>
      <c r="G903" s="21"/>
    </row>
    <row r="904">
      <c r="B904" s="21"/>
      <c r="C904" s="21"/>
      <c r="D904" s="33"/>
      <c r="G904" s="21"/>
    </row>
    <row r="905">
      <c r="B905" s="21"/>
      <c r="C905" s="21"/>
      <c r="D905" s="33"/>
      <c r="G905" s="21"/>
    </row>
    <row r="906">
      <c r="B906" s="21"/>
      <c r="C906" s="21"/>
      <c r="D906" s="33"/>
      <c r="G906" s="21"/>
    </row>
    <row r="907">
      <c r="B907" s="21"/>
      <c r="C907" s="21"/>
      <c r="D907" s="33"/>
      <c r="G907" s="21"/>
    </row>
    <row r="908">
      <c r="B908" s="21"/>
      <c r="C908" s="21"/>
      <c r="D908" s="33"/>
      <c r="G908" s="21"/>
    </row>
    <row r="909">
      <c r="B909" s="21"/>
      <c r="C909" s="21"/>
      <c r="D909" s="33"/>
      <c r="G909" s="21"/>
    </row>
    <row r="910">
      <c r="B910" s="21"/>
      <c r="C910" s="21"/>
      <c r="D910" s="33"/>
      <c r="G910" s="21"/>
    </row>
    <row r="911">
      <c r="B911" s="21"/>
      <c r="C911" s="21"/>
      <c r="D911" s="33"/>
      <c r="G911" s="21"/>
    </row>
    <row r="912">
      <c r="B912" s="21"/>
      <c r="C912" s="21"/>
      <c r="D912" s="33"/>
      <c r="G912" s="21"/>
    </row>
    <row r="913">
      <c r="B913" s="21"/>
      <c r="C913" s="21"/>
      <c r="D913" s="33"/>
      <c r="G913" s="21"/>
    </row>
    <row r="914">
      <c r="B914" s="21"/>
      <c r="C914" s="21"/>
      <c r="D914" s="33"/>
      <c r="G914" s="21"/>
    </row>
    <row r="915">
      <c r="B915" s="21"/>
      <c r="C915" s="21"/>
      <c r="D915" s="33"/>
      <c r="G915" s="21"/>
    </row>
    <row r="916">
      <c r="B916" s="21"/>
      <c r="C916" s="21"/>
      <c r="D916" s="33"/>
      <c r="G916" s="21"/>
    </row>
    <row r="917">
      <c r="B917" s="21"/>
      <c r="C917" s="21"/>
      <c r="D917" s="33"/>
      <c r="G917" s="21"/>
    </row>
    <row r="918">
      <c r="B918" s="21"/>
      <c r="C918" s="21"/>
      <c r="D918" s="33"/>
      <c r="G918" s="21"/>
    </row>
    <row r="919">
      <c r="B919" s="21"/>
      <c r="C919" s="21"/>
      <c r="D919" s="33"/>
      <c r="G919" s="21"/>
    </row>
    <row r="920">
      <c r="B920" s="21"/>
      <c r="C920" s="21"/>
      <c r="D920" s="33"/>
      <c r="G920" s="21"/>
    </row>
    <row r="921">
      <c r="B921" s="21"/>
      <c r="C921" s="21"/>
      <c r="D921" s="33"/>
      <c r="G921" s="21"/>
    </row>
    <row r="922">
      <c r="B922" s="21"/>
      <c r="C922" s="21"/>
      <c r="D922" s="33"/>
      <c r="G922" s="21"/>
    </row>
    <row r="923">
      <c r="B923" s="21"/>
      <c r="C923" s="21"/>
      <c r="D923" s="33"/>
      <c r="G923" s="21"/>
    </row>
    <row r="924">
      <c r="B924" s="21"/>
      <c r="C924" s="21"/>
      <c r="D924" s="33"/>
      <c r="G924" s="21"/>
    </row>
    <row r="925">
      <c r="B925" s="21"/>
      <c r="C925" s="21"/>
      <c r="D925" s="33"/>
      <c r="G925" s="21"/>
    </row>
    <row r="926">
      <c r="B926" s="21"/>
      <c r="C926" s="21"/>
      <c r="D926" s="33"/>
      <c r="G926" s="21"/>
    </row>
    <row r="927">
      <c r="B927" s="21"/>
      <c r="C927" s="21"/>
      <c r="D927" s="33"/>
      <c r="G927" s="21"/>
    </row>
    <row r="928">
      <c r="B928" s="21"/>
      <c r="C928" s="21"/>
      <c r="D928" s="33"/>
      <c r="G928" s="21"/>
    </row>
    <row r="929">
      <c r="B929" s="21"/>
      <c r="C929" s="21"/>
      <c r="D929" s="33"/>
      <c r="G929" s="21"/>
    </row>
    <row r="930">
      <c r="B930" s="21"/>
      <c r="C930" s="21"/>
      <c r="D930" s="33"/>
      <c r="G930" s="21"/>
    </row>
    <row r="931">
      <c r="B931" s="21"/>
      <c r="C931" s="21"/>
      <c r="D931" s="33"/>
      <c r="G931" s="21"/>
    </row>
    <row r="932">
      <c r="B932" s="21"/>
      <c r="C932" s="21"/>
      <c r="D932" s="33"/>
      <c r="G932" s="21"/>
    </row>
    <row r="933">
      <c r="B933" s="21"/>
      <c r="C933" s="21"/>
      <c r="D933" s="33"/>
      <c r="G933" s="21"/>
    </row>
    <row r="934">
      <c r="B934" s="21"/>
      <c r="C934" s="21"/>
      <c r="D934" s="33"/>
      <c r="G934" s="21"/>
    </row>
    <row r="935">
      <c r="B935" s="21"/>
      <c r="C935" s="21"/>
      <c r="D935" s="33"/>
      <c r="G935" s="21"/>
    </row>
    <row r="936">
      <c r="B936" s="21"/>
      <c r="C936" s="21"/>
      <c r="D936" s="33"/>
      <c r="G936" s="21"/>
    </row>
    <row r="937">
      <c r="B937" s="21"/>
      <c r="C937" s="21"/>
      <c r="D937" s="33"/>
      <c r="G937" s="21"/>
    </row>
    <row r="938">
      <c r="B938" s="21"/>
      <c r="C938" s="21"/>
      <c r="D938" s="33"/>
      <c r="G938" s="21"/>
    </row>
    <row r="939">
      <c r="B939" s="21"/>
      <c r="C939" s="21"/>
      <c r="D939" s="33"/>
      <c r="G939" s="21"/>
    </row>
    <row r="940">
      <c r="B940" s="21"/>
      <c r="C940" s="21"/>
      <c r="D940" s="33"/>
      <c r="G940" s="21"/>
    </row>
    <row r="941">
      <c r="B941" s="21"/>
      <c r="C941" s="21"/>
      <c r="D941" s="33"/>
      <c r="G941" s="21"/>
    </row>
    <row r="942">
      <c r="B942" s="21"/>
      <c r="C942" s="21"/>
      <c r="D942" s="33"/>
      <c r="G942" s="21"/>
    </row>
    <row r="943">
      <c r="B943" s="21"/>
      <c r="C943" s="21"/>
      <c r="D943" s="33"/>
      <c r="G943" s="21"/>
    </row>
    <row r="944">
      <c r="B944" s="21"/>
      <c r="C944" s="21"/>
      <c r="D944" s="33"/>
      <c r="G944" s="21"/>
    </row>
    <row r="945">
      <c r="B945" s="21"/>
      <c r="C945" s="21"/>
      <c r="D945" s="33"/>
      <c r="G945" s="21"/>
    </row>
    <row r="946">
      <c r="B946" s="21"/>
      <c r="C946" s="21"/>
      <c r="D946" s="33"/>
      <c r="G946" s="21"/>
    </row>
    <row r="947">
      <c r="B947" s="21"/>
      <c r="C947" s="21"/>
      <c r="D947" s="33"/>
      <c r="G947" s="21"/>
    </row>
    <row r="948">
      <c r="B948" s="21"/>
      <c r="C948" s="21"/>
      <c r="D948" s="33"/>
      <c r="G948" s="21"/>
    </row>
    <row r="949">
      <c r="B949" s="21"/>
      <c r="C949" s="21"/>
      <c r="D949" s="33"/>
      <c r="G949" s="21"/>
    </row>
    <row r="950">
      <c r="B950" s="21"/>
      <c r="C950" s="21"/>
      <c r="D950" s="33"/>
      <c r="G950" s="21"/>
    </row>
    <row r="951">
      <c r="B951" s="21"/>
      <c r="C951" s="21"/>
      <c r="D951" s="33"/>
      <c r="G951" s="21"/>
    </row>
    <row r="952">
      <c r="B952" s="21"/>
      <c r="C952" s="21"/>
      <c r="D952" s="33"/>
      <c r="G952" s="21"/>
    </row>
    <row r="953">
      <c r="B953" s="21"/>
      <c r="C953" s="21"/>
      <c r="D953" s="33"/>
      <c r="G953" s="21"/>
    </row>
    <row r="954">
      <c r="B954" s="21"/>
      <c r="C954" s="21"/>
      <c r="D954" s="33"/>
      <c r="G954" s="21"/>
    </row>
    <row r="955">
      <c r="B955" s="21"/>
      <c r="C955" s="21"/>
      <c r="D955" s="33"/>
      <c r="G955" s="21"/>
    </row>
    <row r="956">
      <c r="B956" s="21"/>
      <c r="C956" s="21"/>
      <c r="D956" s="33"/>
      <c r="G956" s="21"/>
    </row>
    <row r="957">
      <c r="B957" s="21"/>
      <c r="C957" s="21"/>
      <c r="D957" s="33"/>
      <c r="G957" s="21"/>
    </row>
    <row r="958">
      <c r="B958" s="21"/>
      <c r="C958" s="21"/>
      <c r="D958" s="33"/>
      <c r="G958" s="21"/>
    </row>
    <row r="959">
      <c r="B959" s="21"/>
      <c r="C959" s="21"/>
      <c r="D959" s="33"/>
      <c r="G959" s="21"/>
    </row>
    <row r="960">
      <c r="B960" s="21"/>
      <c r="C960" s="21"/>
      <c r="D960" s="33"/>
      <c r="G960" s="21"/>
    </row>
    <row r="961">
      <c r="B961" s="21"/>
      <c r="C961" s="21"/>
      <c r="D961" s="33"/>
      <c r="G961" s="21"/>
    </row>
    <row r="962">
      <c r="B962" s="21"/>
      <c r="C962" s="21"/>
      <c r="D962" s="33"/>
      <c r="G962" s="21"/>
    </row>
    <row r="963">
      <c r="B963" s="21"/>
      <c r="C963" s="21"/>
      <c r="D963" s="33"/>
      <c r="G963" s="21"/>
    </row>
    <row r="964">
      <c r="B964" s="21"/>
      <c r="C964" s="21"/>
      <c r="D964" s="33"/>
      <c r="G964" s="21"/>
    </row>
    <row r="965">
      <c r="B965" s="21"/>
      <c r="C965" s="21"/>
      <c r="D965" s="33"/>
      <c r="G965" s="21"/>
    </row>
    <row r="966">
      <c r="B966" s="21"/>
      <c r="C966" s="21"/>
      <c r="D966" s="33"/>
      <c r="G966" s="21"/>
    </row>
    <row r="967">
      <c r="B967" s="21"/>
      <c r="C967" s="21"/>
      <c r="D967" s="33"/>
      <c r="G967" s="21"/>
    </row>
    <row r="968">
      <c r="B968" s="21"/>
      <c r="C968" s="21"/>
      <c r="D968" s="33"/>
      <c r="G968" s="21"/>
    </row>
    <row r="969">
      <c r="B969" s="21"/>
      <c r="C969" s="21"/>
      <c r="D969" s="33"/>
      <c r="G969" s="21"/>
    </row>
    <row r="970">
      <c r="B970" s="21"/>
      <c r="C970" s="21"/>
      <c r="D970" s="33"/>
      <c r="G970" s="21"/>
    </row>
    <row r="971">
      <c r="B971" s="21"/>
      <c r="C971" s="21"/>
      <c r="D971" s="33"/>
      <c r="G971" s="21"/>
    </row>
    <row r="972">
      <c r="B972" s="21"/>
      <c r="C972" s="21"/>
      <c r="D972" s="33"/>
      <c r="G972" s="21"/>
    </row>
    <row r="973">
      <c r="B973" s="21"/>
      <c r="C973" s="21"/>
      <c r="D973" s="33"/>
      <c r="G973" s="21"/>
    </row>
    <row r="974">
      <c r="B974" s="21"/>
      <c r="C974" s="21"/>
      <c r="D974" s="33"/>
      <c r="G974" s="21"/>
    </row>
    <row r="975">
      <c r="B975" s="21"/>
      <c r="C975" s="21"/>
      <c r="D975" s="33"/>
      <c r="G975" s="21"/>
    </row>
    <row r="976">
      <c r="B976" s="21"/>
      <c r="C976" s="21"/>
      <c r="D976" s="33"/>
      <c r="G976" s="21"/>
    </row>
    <row r="977">
      <c r="B977" s="21"/>
      <c r="C977" s="21"/>
      <c r="D977" s="33"/>
      <c r="G977" s="21"/>
    </row>
    <row r="978">
      <c r="B978" s="21"/>
      <c r="C978" s="21"/>
      <c r="D978" s="33"/>
      <c r="G978" s="21"/>
    </row>
    <row r="979">
      <c r="B979" s="21"/>
      <c r="C979" s="21"/>
      <c r="D979" s="33"/>
      <c r="G979" s="21"/>
    </row>
    <row r="980">
      <c r="B980" s="21"/>
      <c r="C980" s="21"/>
      <c r="D980" s="33"/>
      <c r="G980" s="21"/>
    </row>
    <row r="981">
      <c r="B981" s="21"/>
      <c r="C981" s="21"/>
      <c r="D981" s="33"/>
      <c r="G981" s="21"/>
    </row>
    <row r="982">
      <c r="B982" s="21"/>
      <c r="C982" s="21"/>
      <c r="D982" s="33"/>
      <c r="G982" s="21"/>
    </row>
    <row r="983">
      <c r="B983" s="21"/>
      <c r="C983" s="21"/>
      <c r="D983" s="33"/>
      <c r="G983" s="21"/>
    </row>
    <row r="984">
      <c r="B984" s="21"/>
      <c r="C984" s="21"/>
      <c r="D984" s="33"/>
      <c r="G984" s="21"/>
    </row>
    <row r="985">
      <c r="B985" s="21"/>
      <c r="C985" s="21"/>
      <c r="D985" s="33"/>
      <c r="G985" s="21"/>
    </row>
    <row r="986">
      <c r="B986" s="21"/>
      <c r="C986" s="21"/>
      <c r="D986" s="33"/>
      <c r="G986" s="21"/>
    </row>
    <row r="987">
      <c r="B987" s="21"/>
      <c r="C987" s="21"/>
      <c r="D987" s="33"/>
      <c r="G987" s="21"/>
    </row>
    <row r="988">
      <c r="B988" s="21"/>
      <c r="C988" s="21"/>
      <c r="D988" s="33"/>
      <c r="G988" s="21"/>
    </row>
    <row r="989">
      <c r="B989" s="21"/>
      <c r="C989" s="21"/>
      <c r="D989" s="33"/>
      <c r="G989" s="21"/>
    </row>
    <row r="990">
      <c r="B990" s="21"/>
      <c r="C990" s="21"/>
      <c r="D990" s="33"/>
      <c r="G990" s="21"/>
    </row>
    <row r="991">
      <c r="B991" s="21"/>
      <c r="C991" s="21"/>
      <c r="D991" s="33"/>
      <c r="G991" s="21"/>
    </row>
    <row r="992">
      <c r="B992" s="21"/>
      <c r="C992" s="21"/>
      <c r="D992" s="33"/>
      <c r="G992" s="21"/>
    </row>
    <row r="993">
      <c r="B993" s="21"/>
      <c r="C993" s="21"/>
      <c r="D993" s="33"/>
      <c r="G993" s="21"/>
    </row>
    <row r="994">
      <c r="B994" s="21"/>
      <c r="C994" s="21"/>
      <c r="D994" s="33"/>
      <c r="G994" s="21"/>
    </row>
    <row r="995">
      <c r="B995" s="21"/>
      <c r="C995" s="21"/>
      <c r="D995" s="33"/>
      <c r="G995" s="21"/>
    </row>
    <row r="996">
      <c r="B996" s="21"/>
      <c r="C996" s="21"/>
      <c r="D996" s="33"/>
      <c r="G996" s="21"/>
    </row>
    <row r="997">
      <c r="B997" s="21"/>
      <c r="C997" s="21"/>
      <c r="D997" s="33"/>
      <c r="G997" s="21"/>
    </row>
    <row r="998">
      <c r="B998" s="21"/>
      <c r="C998" s="21"/>
      <c r="D998" s="33"/>
      <c r="G998" s="21"/>
    </row>
    <row r="999">
      <c r="B999" s="21"/>
      <c r="C999" s="21"/>
      <c r="D999" s="33"/>
      <c r="G999" s="21"/>
    </row>
    <row r="1000">
      <c r="B1000" s="21"/>
      <c r="C1000" s="21"/>
      <c r="D1000" s="33"/>
      <c r="G1000" s="21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  <col customWidth="1" min="3" max="3" width="8.5"/>
    <col customWidth="1" min="4" max="4" width="9.5"/>
    <col customWidth="1" min="5" max="5" width="6.13"/>
    <col customWidth="1" min="6" max="6" width="25.25"/>
    <col customWidth="1" min="7" max="7" width="9.5"/>
    <col customWidth="1" min="9" max="9" width="11.63"/>
    <col customWidth="1" min="11" max="11" width="11.0"/>
    <col customWidth="1" min="12" max="12" width="7.0"/>
    <col customWidth="1" min="13" max="13" width="6.88"/>
  </cols>
  <sheetData>
    <row r="1">
      <c r="A1" s="34" t="s">
        <v>0</v>
      </c>
      <c r="B1" s="34" t="s">
        <v>10439</v>
      </c>
      <c r="C1" s="34" t="s">
        <v>10440</v>
      </c>
      <c r="D1" s="35" t="s">
        <v>3</v>
      </c>
      <c r="E1" s="34" t="s">
        <v>4</v>
      </c>
      <c r="F1" s="34" t="s">
        <v>5</v>
      </c>
      <c r="G1" s="36" t="s">
        <v>10441</v>
      </c>
      <c r="H1" s="36" t="s">
        <v>10442</v>
      </c>
      <c r="I1" s="36" t="s">
        <v>10443</v>
      </c>
      <c r="J1" s="36" t="s">
        <v>10444</v>
      </c>
      <c r="K1" s="36" t="s">
        <v>10445</v>
      </c>
      <c r="L1" s="36" t="s">
        <v>10446</v>
      </c>
      <c r="M1" s="36" t="s">
        <v>10447</v>
      </c>
      <c r="N1" s="36" t="s">
        <v>10397</v>
      </c>
      <c r="O1" s="36" t="s">
        <v>10448</v>
      </c>
    </row>
    <row r="2">
      <c r="A2" s="37" t="s">
        <v>3988</v>
      </c>
      <c r="B2" s="38" t="s">
        <v>10449</v>
      </c>
      <c r="C2" s="38">
        <v>1952.0</v>
      </c>
      <c r="D2" s="39">
        <v>150.0</v>
      </c>
      <c r="E2" s="38">
        <v>0.0</v>
      </c>
      <c r="F2" s="40"/>
      <c r="O2" s="38"/>
    </row>
    <row r="3">
      <c r="A3" s="37" t="s">
        <v>3975</v>
      </c>
      <c r="B3" s="38" t="s">
        <v>10449</v>
      </c>
      <c r="C3" s="38">
        <v>1952.0</v>
      </c>
      <c r="D3" s="39">
        <v>53.5</v>
      </c>
      <c r="E3" s="38">
        <v>0.0</v>
      </c>
      <c r="F3" s="40"/>
      <c r="O3" s="38"/>
    </row>
    <row r="4">
      <c r="A4" s="37" t="s">
        <v>3992</v>
      </c>
      <c r="B4" s="38" t="s">
        <v>10449</v>
      </c>
      <c r="C4" s="38">
        <v>1952.0</v>
      </c>
      <c r="D4" s="39">
        <v>12.5</v>
      </c>
      <c r="E4" s="38">
        <v>0.0</v>
      </c>
      <c r="F4" s="40"/>
      <c r="O4" s="38"/>
    </row>
    <row r="5">
      <c r="A5" s="37" t="s">
        <v>4004</v>
      </c>
      <c r="B5" s="38" t="s">
        <v>10449</v>
      </c>
      <c r="C5" s="38">
        <v>1952.0</v>
      </c>
      <c r="D5" s="39">
        <v>1500.0</v>
      </c>
      <c r="E5" s="38">
        <v>0.0</v>
      </c>
      <c r="F5" s="40"/>
      <c r="O5" s="38"/>
    </row>
    <row r="6">
      <c r="A6" s="37" t="s">
        <v>4000</v>
      </c>
      <c r="B6" s="38" t="s">
        <v>10449</v>
      </c>
      <c r="C6" s="38">
        <v>1952.0</v>
      </c>
      <c r="D6" s="39">
        <v>500.0</v>
      </c>
      <c r="E6" s="38">
        <v>0.0</v>
      </c>
      <c r="F6" s="40"/>
      <c r="O6" s="38"/>
    </row>
    <row r="7">
      <c r="A7" s="37" t="s">
        <v>3979</v>
      </c>
      <c r="B7" s="38" t="s">
        <v>10449</v>
      </c>
      <c r="C7" s="38">
        <v>1952.0</v>
      </c>
      <c r="D7" s="39">
        <v>10.75</v>
      </c>
      <c r="E7" s="38">
        <v>0.0</v>
      </c>
      <c r="F7" s="40"/>
      <c r="O7" s="38"/>
    </row>
    <row r="8">
      <c r="A8" s="37" t="s">
        <v>3996</v>
      </c>
      <c r="B8" s="38" t="s">
        <v>10449</v>
      </c>
      <c r="C8" s="38">
        <v>1952.0</v>
      </c>
      <c r="D8" s="39">
        <v>750.0</v>
      </c>
      <c r="E8" s="38">
        <v>0.0</v>
      </c>
      <c r="F8" s="40"/>
      <c r="O8" s="38"/>
    </row>
    <row r="9">
      <c r="A9" s="37" t="s">
        <v>3984</v>
      </c>
      <c r="B9" s="38" t="s">
        <v>10449</v>
      </c>
      <c r="C9" s="38">
        <v>1952.0</v>
      </c>
      <c r="D9" s="39">
        <v>456.0</v>
      </c>
      <c r="E9" s="38">
        <v>0.0</v>
      </c>
      <c r="F9" s="40"/>
      <c r="O9" s="38"/>
    </row>
    <row r="10">
      <c r="A10" s="37" t="s">
        <v>15</v>
      </c>
      <c r="B10" s="38" t="s">
        <v>10450</v>
      </c>
      <c r="C10" s="38">
        <v>1952.0</v>
      </c>
      <c r="D10" s="39">
        <v>89.0</v>
      </c>
      <c r="E10" s="38">
        <v>0.0</v>
      </c>
      <c r="F10" s="40"/>
      <c r="O10" s="38"/>
    </row>
    <row r="11">
      <c r="A11" s="37" t="s">
        <v>27</v>
      </c>
      <c r="B11" s="38" t="s">
        <v>10450</v>
      </c>
      <c r="C11" s="38">
        <v>1952.0</v>
      </c>
      <c r="D11" s="39">
        <v>2000.0</v>
      </c>
      <c r="E11" s="38">
        <v>0.0</v>
      </c>
      <c r="F11" s="40"/>
      <c r="O11" s="38"/>
    </row>
    <row r="12">
      <c r="A12" s="37" t="s">
        <v>23</v>
      </c>
      <c r="B12" s="38" t="s">
        <v>10450</v>
      </c>
      <c r="C12" s="38">
        <v>1952.0</v>
      </c>
      <c r="D12" s="39">
        <v>4000.0</v>
      </c>
      <c r="E12" s="38">
        <v>0.0</v>
      </c>
      <c r="F12" s="40"/>
      <c r="O12" s="38"/>
    </row>
    <row r="13">
      <c r="A13" s="37" t="s">
        <v>10</v>
      </c>
      <c r="B13" s="38" t="s">
        <v>10450</v>
      </c>
      <c r="C13" s="38">
        <v>1952.0</v>
      </c>
      <c r="D13" s="39">
        <v>112.5</v>
      </c>
      <c r="E13" s="38">
        <v>0.0</v>
      </c>
      <c r="F13" s="40"/>
      <c r="O13" s="38"/>
    </row>
    <row r="14">
      <c r="A14" s="37" t="s">
        <v>19</v>
      </c>
      <c r="B14" s="38" t="s">
        <v>10450</v>
      </c>
      <c r="C14" s="38">
        <v>1952.0</v>
      </c>
      <c r="D14" s="39">
        <v>2000.0</v>
      </c>
      <c r="E14" s="38">
        <v>0.0</v>
      </c>
      <c r="F14" s="40"/>
      <c r="O14" s="38"/>
    </row>
    <row r="15">
      <c r="A15" s="37" t="s">
        <v>6251</v>
      </c>
      <c r="B15" s="38" t="s">
        <v>10451</v>
      </c>
      <c r="C15" s="38">
        <v>1952.0</v>
      </c>
      <c r="D15" s="39">
        <v>47.0</v>
      </c>
      <c r="E15" s="38">
        <v>0.0</v>
      </c>
      <c r="F15" s="40"/>
      <c r="O15" s="38"/>
    </row>
    <row r="16">
      <c r="A16" s="37" t="s">
        <v>6278</v>
      </c>
      <c r="B16" s="38" t="s">
        <v>10451</v>
      </c>
      <c r="C16" s="38">
        <v>1952.0</v>
      </c>
      <c r="D16" s="39">
        <v>58.0</v>
      </c>
      <c r="E16" s="38">
        <v>0.0</v>
      </c>
      <c r="F16" s="40"/>
      <c r="O16" s="38"/>
    </row>
    <row r="17">
      <c r="A17" s="37" t="s">
        <v>6260</v>
      </c>
      <c r="B17" s="38" t="s">
        <v>10451</v>
      </c>
      <c r="C17" s="38">
        <v>1952.0</v>
      </c>
      <c r="D17" s="39">
        <v>80.0</v>
      </c>
      <c r="E17" s="38">
        <v>0.0</v>
      </c>
      <c r="F17" s="40"/>
      <c r="O17" s="38"/>
    </row>
    <row r="18">
      <c r="A18" s="37" t="s">
        <v>6274</v>
      </c>
      <c r="B18" s="38" t="s">
        <v>10451</v>
      </c>
      <c r="C18" s="38">
        <v>1952.0</v>
      </c>
      <c r="D18" s="39">
        <v>62.0</v>
      </c>
      <c r="E18" s="38">
        <v>0.0</v>
      </c>
      <c r="F18" s="40"/>
      <c r="O18" s="38"/>
    </row>
    <row r="19">
      <c r="A19" s="37" t="s">
        <v>6282</v>
      </c>
      <c r="B19" s="38" t="s">
        <v>10451</v>
      </c>
      <c r="C19" s="38">
        <v>1952.0</v>
      </c>
      <c r="D19" s="39">
        <v>250.0</v>
      </c>
      <c r="E19" s="38">
        <v>0.0</v>
      </c>
      <c r="F19" s="40"/>
      <c r="O19" s="38"/>
    </row>
    <row r="20">
      <c r="A20" s="37" t="s">
        <v>6243</v>
      </c>
      <c r="B20" s="38" t="s">
        <v>10451</v>
      </c>
      <c r="C20" s="38">
        <v>1952.0</v>
      </c>
      <c r="D20" s="39">
        <v>46.0</v>
      </c>
      <c r="E20" s="38">
        <v>0.0</v>
      </c>
      <c r="F20" s="40"/>
      <c r="O20" s="38"/>
    </row>
    <row r="21">
      <c r="A21" s="37" t="s">
        <v>6255</v>
      </c>
      <c r="B21" s="38" t="s">
        <v>10451</v>
      </c>
      <c r="C21" s="38">
        <v>1952.0</v>
      </c>
      <c r="D21" s="39">
        <v>65.0</v>
      </c>
      <c r="E21" s="38">
        <v>0.0</v>
      </c>
      <c r="F21" s="40"/>
      <c r="O21" s="38"/>
    </row>
    <row r="22">
      <c r="A22" s="37" t="s">
        <v>6269</v>
      </c>
      <c r="B22" s="38" t="s">
        <v>10451</v>
      </c>
      <c r="C22" s="38">
        <v>1952.0</v>
      </c>
      <c r="D22" s="39">
        <v>167.0</v>
      </c>
      <c r="E22" s="38">
        <v>0.0</v>
      </c>
      <c r="F22" s="40"/>
      <c r="O22" s="38"/>
    </row>
    <row r="23">
      <c r="A23" s="37" t="s">
        <v>4027</v>
      </c>
      <c r="B23" s="38" t="s">
        <v>10449</v>
      </c>
      <c r="C23" s="38">
        <v>1953.0</v>
      </c>
      <c r="D23" s="39">
        <v>24.5</v>
      </c>
      <c r="E23" s="38">
        <v>0.0</v>
      </c>
      <c r="F23" s="40"/>
      <c r="O23" s="38"/>
    </row>
    <row r="24">
      <c r="A24" s="37" t="s">
        <v>4031</v>
      </c>
      <c r="B24" s="38" t="s">
        <v>10449</v>
      </c>
      <c r="C24" s="38">
        <v>1953.0</v>
      </c>
      <c r="D24" s="39">
        <v>129.0</v>
      </c>
      <c r="E24" s="38">
        <v>0.0</v>
      </c>
      <c r="F24" s="40"/>
      <c r="O24" s="38"/>
    </row>
    <row r="25">
      <c r="A25" s="37" t="s">
        <v>6310</v>
      </c>
      <c r="B25" s="38" t="s">
        <v>10451</v>
      </c>
      <c r="C25" s="38">
        <v>1953.0</v>
      </c>
      <c r="D25" s="39">
        <v>116.0</v>
      </c>
      <c r="E25" s="38">
        <v>0.0</v>
      </c>
      <c r="F25" s="40"/>
      <c r="O25" s="38"/>
    </row>
    <row r="26">
      <c r="A26" s="37" t="s">
        <v>69</v>
      </c>
      <c r="B26" s="38" t="s">
        <v>10450</v>
      </c>
      <c r="C26" s="38">
        <v>1954.0</v>
      </c>
      <c r="D26" s="39">
        <v>467.0</v>
      </c>
      <c r="E26" s="38">
        <v>0.0</v>
      </c>
      <c r="F26" s="40"/>
      <c r="O26" s="38"/>
    </row>
    <row r="27">
      <c r="A27" s="37" t="s">
        <v>61</v>
      </c>
      <c r="B27" s="38" t="s">
        <v>10450</v>
      </c>
      <c r="C27" s="38">
        <v>1954.0</v>
      </c>
      <c r="D27" s="39">
        <v>886.0</v>
      </c>
      <c r="E27" s="38">
        <v>0.0</v>
      </c>
      <c r="F27" s="40"/>
      <c r="O27" s="38"/>
    </row>
    <row r="28">
      <c r="A28" s="37" t="s">
        <v>65</v>
      </c>
      <c r="B28" s="38" t="s">
        <v>10450</v>
      </c>
      <c r="C28" s="38">
        <v>1954.0</v>
      </c>
      <c r="D28" s="39">
        <v>526.0</v>
      </c>
      <c r="E28" s="38">
        <v>0.0</v>
      </c>
      <c r="F28" s="40"/>
      <c r="O28" s="38"/>
    </row>
    <row r="29">
      <c r="A29" s="37" t="s">
        <v>47</v>
      </c>
      <c r="B29" s="38" t="s">
        <v>10450</v>
      </c>
      <c r="C29" s="38">
        <v>1954.0</v>
      </c>
      <c r="D29" s="39">
        <v>220.5</v>
      </c>
      <c r="E29" s="38">
        <v>0.0</v>
      </c>
      <c r="F29" s="40"/>
      <c r="O29" s="38"/>
    </row>
    <row r="30">
      <c r="A30" s="37" t="s">
        <v>4052</v>
      </c>
      <c r="B30" s="38" t="s">
        <v>10449</v>
      </c>
      <c r="C30" s="38">
        <v>1955.0</v>
      </c>
      <c r="D30" s="39">
        <v>282.0</v>
      </c>
      <c r="E30" s="38">
        <v>0.0</v>
      </c>
      <c r="F30" s="40"/>
      <c r="O30" s="38"/>
    </row>
    <row r="31">
      <c r="A31" s="37" t="s">
        <v>98</v>
      </c>
      <c r="B31" s="38" t="s">
        <v>10450</v>
      </c>
      <c r="C31" s="38">
        <v>1955.0</v>
      </c>
      <c r="D31" s="39">
        <v>1500.0</v>
      </c>
      <c r="E31" s="38">
        <v>0.0</v>
      </c>
      <c r="F31" s="40"/>
      <c r="O31" s="38"/>
    </row>
    <row r="32">
      <c r="A32" s="37" t="s">
        <v>94</v>
      </c>
      <c r="B32" s="38" t="s">
        <v>10450</v>
      </c>
      <c r="C32" s="38">
        <v>1955.0</v>
      </c>
      <c r="D32" s="39">
        <v>480.0</v>
      </c>
      <c r="E32" s="38">
        <v>0.0</v>
      </c>
      <c r="F32" s="40"/>
      <c r="O32" s="38"/>
    </row>
    <row r="33">
      <c r="A33" s="37" t="s">
        <v>4099</v>
      </c>
      <c r="B33" s="38" t="s">
        <v>10449</v>
      </c>
      <c r="C33" s="38">
        <v>1956.0</v>
      </c>
      <c r="D33" s="39">
        <v>60.0</v>
      </c>
      <c r="E33" s="38">
        <v>0.0</v>
      </c>
      <c r="F33" s="40"/>
      <c r="O33" s="38"/>
    </row>
    <row r="34">
      <c r="A34" s="37" t="s">
        <v>6344</v>
      </c>
      <c r="B34" s="38" t="s">
        <v>10451</v>
      </c>
      <c r="C34" s="38">
        <v>1956.0</v>
      </c>
      <c r="D34" s="39">
        <v>23.0</v>
      </c>
      <c r="E34" s="38">
        <v>0.0</v>
      </c>
      <c r="F34" s="40"/>
      <c r="O34" s="38"/>
    </row>
    <row r="35">
      <c r="A35" s="37" t="s">
        <v>4118</v>
      </c>
      <c r="B35" s="38" t="s">
        <v>10449</v>
      </c>
      <c r="C35" s="38">
        <v>1957.0</v>
      </c>
      <c r="D35" s="39">
        <v>145.0</v>
      </c>
      <c r="E35" s="38">
        <v>0.0</v>
      </c>
      <c r="F35" s="40"/>
      <c r="O35" s="38"/>
    </row>
    <row r="36">
      <c r="A36" s="37" t="s">
        <v>181</v>
      </c>
      <c r="B36" s="38" t="s">
        <v>10450</v>
      </c>
      <c r="C36" s="38">
        <v>1957.0</v>
      </c>
      <c r="D36" s="39">
        <v>130.0</v>
      </c>
      <c r="E36" s="38">
        <v>0.0</v>
      </c>
      <c r="F36" s="40"/>
      <c r="O36" s="38"/>
    </row>
    <row r="37">
      <c r="A37" s="37" t="s">
        <v>155</v>
      </c>
      <c r="B37" s="38" t="s">
        <v>10450</v>
      </c>
      <c r="C37" s="38">
        <v>1957.0</v>
      </c>
      <c r="D37" s="39">
        <v>161.5</v>
      </c>
      <c r="E37" s="38">
        <v>0.0</v>
      </c>
      <c r="F37" s="40"/>
      <c r="O37" s="38"/>
    </row>
    <row r="38">
      <c r="A38" s="37" t="s">
        <v>6372</v>
      </c>
      <c r="B38" s="38" t="s">
        <v>10451</v>
      </c>
      <c r="C38" s="38">
        <v>1957.0</v>
      </c>
      <c r="D38" s="39">
        <v>55.0</v>
      </c>
      <c r="E38" s="38">
        <v>0.0</v>
      </c>
      <c r="F38" s="40"/>
      <c r="O38" s="38"/>
    </row>
    <row r="39">
      <c r="A39" s="37" t="s">
        <v>6405</v>
      </c>
      <c r="B39" s="38" t="s">
        <v>10451</v>
      </c>
      <c r="C39" s="38">
        <v>1957.0</v>
      </c>
      <c r="D39" s="39">
        <v>90.0</v>
      </c>
      <c r="E39" s="38">
        <v>0.0</v>
      </c>
      <c r="F39" s="40"/>
      <c r="O39" s="38"/>
    </row>
    <row r="40">
      <c r="A40" s="37" t="s">
        <v>6436</v>
      </c>
      <c r="B40" s="38" t="s">
        <v>10451</v>
      </c>
      <c r="C40" s="38">
        <v>1958.0</v>
      </c>
      <c r="D40" s="39">
        <v>25.0</v>
      </c>
      <c r="E40" s="38">
        <v>0.0</v>
      </c>
      <c r="F40" s="40"/>
      <c r="O40" s="38"/>
    </row>
    <row r="41">
      <c r="A41" s="37" t="s">
        <v>269</v>
      </c>
      <c r="B41" s="38" t="s">
        <v>10450</v>
      </c>
      <c r="C41" s="38">
        <v>1959.0</v>
      </c>
      <c r="D41" s="39">
        <v>400.0</v>
      </c>
      <c r="E41" s="38">
        <v>0.0</v>
      </c>
      <c r="F41" s="40"/>
      <c r="O41" s="38"/>
    </row>
    <row r="42">
      <c r="A42" s="37" t="s">
        <v>237</v>
      </c>
      <c r="B42" s="38" t="s">
        <v>10450</v>
      </c>
      <c r="C42" s="38">
        <v>1959.0</v>
      </c>
      <c r="D42" s="39">
        <v>32.0</v>
      </c>
      <c r="E42" s="38">
        <v>1.0</v>
      </c>
      <c r="F42" s="38" t="s">
        <v>238</v>
      </c>
      <c r="O42" s="38"/>
    </row>
    <row r="43">
      <c r="A43" s="37" t="s">
        <v>289</v>
      </c>
      <c r="B43" s="38" t="s">
        <v>10450</v>
      </c>
      <c r="C43" s="38">
        <v>1960.0</v>
      </c>
      <c r="D43" s="39">
        <v>75.0</v>
      </c>
      <c r="E43" s="38">
        <v>1.0</v>
      </c>
      <c r="F43" s="38" t="s">
        <v>290</v>
      </c>
      <c r="O43" s="38"/>
    </row>
    <row r="44">
      <c r="A44" s="37" t="s">
        <v>305</v>
      </c>
      <c r="B44" s="38" t="s">
        <v>10450</v>
      </c>
      <c r="C44" s="38">
        <v>1960.0</v>
      </c>
      <c r="D44" s="39">
        <v>73.43</v>
      </c>
      <c r="E44" s="38">
        <v>1.0</v>
      </c>
      <c r="F44" s="38" t="s">
        <v>306</v>
      </c>
      <c r="O44" s="38"/>
    </row>
    <row r="45">
      <c r="A45" s="37" t="s">
        <v>4278</v>
      </c>
      <c r="B45" s="38" t="s">
        <v>10449</v>
      </c>
      <c r="C45" s="38">
        <v>1961.0</v>
      </c>
      <c r="D45" s="39">
        <v>32.5</v>
      </c>
      <c r="E45" s="38">
        <v>0.0</v>
      </c>
      <c r="F45" s="40"/>
      <c r="O45" s="38"/>
    </row>
    <row r="46">
      <c r="A46" s="37" t="s">
        <v>4291</v>
      </c>
      <c r="B46" s="38" t="s">
        <v>10449</v>
      </c>
      <c r="C46" s="38">
        <v>1961.0</v>
      </c>
      <c r="D46" s="39">
        <v>45.0</v>
      </c>
      <c r="E46" s="38">
        <v>0.0</v>
      </c>
      <c r="F46" s="40"/>
      <c r="O46" s="38"/>
    </row>
    <row r="47">
      <c r="A47" s="37" t="s">
        <v>6518</v>
      </c>
      <c r="B47" s="38" t="s">
        <v>10451</v>
      </c>
      <c r="C47" s="38">
        <v>1961.0</v>
      </c>
      <c r="D47" s="39">
        <v>12.0</v>
      </c>
      <c r="E47" s="38">
        <v>0.0</v>
      </c>
      <c r="F47" s="40"/>
      <c r="O47" s="38"/>
    </row>
    <row r="48">
      <c r="A48" s="37" t="s">
        <v>4321</v>
      </c>
      <c r="B48" s="38" t="s">
        <v>10449</v>
      </c>
      <c r="C48" s="38">
        <v>1962.0</v>
      </c>
      <c r="D48" s="39">
        <v>71.65</v>
      </c>
      <c r="E48" s="38">
        <v>0.0</v>
      </c>
      <c r="F48" s="40"/>
      <c r="O48" s="38"/>
    </row>
    <row r="49">
      <c r="A49" s="37" t="s">
        <v>426</v>
      </c>
      <c r="B49" s="38" t="s">
        <v>10450</v>
      </c>
      <c r="C49" s="38">
        <v>1962.0</v>
      </c>
      <c r="D49" s="39">
        <v>45.0</v>
      </c>
      <c r="E49" s="38">
        <v>0.0</v>
      </c>
      <c r="F49" s="40"/>
      <c r="O49" s="38"/>
    </row>
    <row r="50">
      <c r="A50" s="37" t="s">
        <v>500</v>
      </c>
      <c r="B50" s="38" t="s">
        <v>10450</v>
      </c>
      <c r="C50" s="38">
        <v>1963.0</v>
      </c>
      <c r="D50" s="39">
        <v>40.0</v>
      </c>
      <c r="E50" s="38">
        <v>0.0</v>
      </c>
      <c r="F50" s="40"/>
      <c r="O50" s="38"/>
    </row>
    <row r="51">
      <c r="A51" s="37" t="s">
        <v>6618</v>
      </c>
      <c r="B51" s="38" t="s">
        <v>10451</v>
      </c>
      <c r="C51" s="38">
        <v>1963.0</v>
      </c>
      <c r="D51" s="39">
        <v>475.0</v>
      </c>
      <c r="E51" s="38">
        <v>0.0</v>
      </c>
      <c r="F51" s="40"/>
      <c r="O51" s="38"/>
    </row>
    <row r="52">
      <c r="A52" s="37" t="s">
        <v>4457</v>
      </c>
      <c r="B52" s="38" t="s">
        <v>10449</v>
      </c>
      <c r="C52" s="38">
        <v>1964.0</v>
      </c>
      <c r="D52" s="39">
        <v>43.75</v>
      </c>
      <c r="E52" s="38">
        <v>0.0</v>
      </c>
      <c r="F52" s="40"/>
      <c r="O52" s="38"/>
    </row>
    <row r="53">
      <c r="A53" s="37" t="s">
        <v>4509</v>
      </c>
      <c r="B53" s="38" t="s">
        <v>10449</v>
      </c>
      <c r="C53" s="38">
        <v>1965.0</v>
      </c>
      <c r="D53" s="39">
        <v>45.0</v>
      </c>
      <c r="E53" s="38">
        <v>0.0</v>
      </c>
      <c r="F53" s="40"/>
      <c r="O53" s="38"/>
    </row>
    <row r="54">
      <c r="A54" s="37" t="s">
        <v>4513</v>
      </c>
      <c r="B54" s="38" t="s">
        <v>10449</v>
      </c>
      <c r="C54" s="38">
        <v>1965.0</v>
      </c>
      <c r="D54" s="39">
        <v>43.0</v>
      </c>
      <c r="E54" s="38">
        <v>0.0</v>
      </c>
      <c r="F54" s="40"/>
      <c r="O54" s="38"/>
    </row>
    <row r="55">
      <c r="A55" s="37" t="s">
        <v>563</v>
      </c>
      <c r="B55" s="38" t="s">
        <v>10450</v>
      </c>
      <c r="C55" s="38">
        <v>1965.0</v>
      </c>
      <c r="D55" s="39">
        <v>40.0</v>
      </c>
      <c r="E55" s="38">
        <v>1.0</v>
      </c>
      <c r="F55" s="38" t="s">
        <v>564</v>
      </c>
      <c r="O55" s="38"/>
    </row>
    <row r="56">
      <c r="A56" s="37" t="s">
        <v>618</v>
      </c>
      <c r="B56" s="38" t="s">
        <v>10450</v>
      </c>
      <c r="C56" s="38">
        <v>1965.0</v>
      </c>
      <c r="D56" s="39">
        <v>44.0</v>
      </c>
      <c r="E56" s="38">
        <v>0.0</v>
      </c>
      <c r="F56" s="40"/>
      <c r="O56" s="38"/>
    </row>
    <row r="57">
      <c r="A57" s="37" t="s">
        <v>4550</v>
      </c>
      <c r="B57" s="38" t="s">
        <v>10449</v>
      </c>
      <c r="C57" s="38">
        <v>1966.0</v>
      </c>
      <c r="D57" s="39">
        <v>20.0</v>
      </c>
      <c r="E57" s="38">
        <v>0.0</v>
      </c>
      <c r="F57" s="40"/>
      <c r="O57" s="38"/>
    </row>
    <row r="58">
      <c r="A58" s="37" t="s">
        <v>4545</v>
      </c>
      <c r="B58" s="38" t="s">
        <v>10449</v>
      </c>
      <c r="C58" s="38">
        <v>1966.0</v>
      </c>
      <c r="D58" s="39">
        <v>20.28</v>
      </c>
      <c r="E58" s="38">
        <v>0.0</v>
      </c>
      <c r="F58" s="40"/>
      <c r="O58" s="38"/>
    </row>
    <row r="59">
      <c r="A59" s="37" t="s">
        <v>654</v>
      </c>
      <c r="B59" s="38" t="s">
        <v>10450</v>
      </c>
      <c r="C59" s="38">
        <v>1966.0</v>
      </c>
      <c r="D59" s="39">
        <v>67.99</v>
      </c>
      <c r="E59" s="38">
        <v>1.0</v>
      </c>
      <c r="F59" s="38" t="s">
        <v>655</v>
      </c>
      <c r="O59" s="38"/>
    </row>
    <row r="60">
      <c r="A60" s="37" t="s">
        <v>754</v>
      </c>
      <c r="B60" s="38" t="s">
        <v>10450</v>
      </c>
      <c r="C60" s="38">
        <v>1967.0</v>
      </c>
      <c r="D60" s="39">
        <v>249.99</v>
      </c>
      <c r="E60" s="38">
        <v>0.0</v>
      </c>
      <c r="F60" s="40"/>
      <c r="O60" s="38"/>
    </row>
    <row r="61">
      <c r="A61" s="37" t="s">
        <v>758</v>
      </c>
      <c r="B61" s="38" t="s">
        <v>10450</v>
      </c>
      <c r="C61" s="38">
        <v>1967.0</v>
      </c>
      <c r="D61" s="39">
        <v>600.0</v>
      </c>
      <c r="E61" s="38">
        <v>0.0</v>
      </c>
      <c r="F61" s="40"/>
      <c r="O61" s="38"/>
    </row>
    <row r="62">
      <c r="A62" s="37" t="s">
        <v>810</v>
      </c>
      <c r="B62" s="38" t="s">
        <v>10450</v>
      </c>
      <c r="C62" s="38">
        <v>1968.0</v>
      </c>
      <c r="D62" s="39">
        <v>39.0</v>
      </c>
      <c r="E62" s="38">
        <v>1.0</v>
      </c>
      <c r="F62" s="38" t="s">
        <v>811</v>
      </c>
      <c r="O62" s="38"/>
    </row>
    <row r="63">
      <c r="A63" s="37" t="s">
        <v>802</v>
      </c>
      <c r="B63" s="38" t="s">
        <v>10450</v>
      </c>
      <c r="C63" s="38">
        <v>1968.0</v>
      </c>
      <c r="D63" s="39">
        <v>300.0</v>
      </c>
      <c r="E63" s="38">
        <v>0.0</v>
      </c>
      <c r="F63" s="40"/>
      <c r="O63" s="38"/>
    </row>
    <row r="64">
      <c r="A64" s="37" t="s">
        <v>4731</v>
      </c>
      <c r="B64" s="38" t="s">
        <v>10449</v>
      </c>
      <c r="C64" s="38">
        <v>1969.0</v>
      </c>
      <c r="D64" s="39">
        <v>25.0</v>
      </c>
      <c r="E64" s="38">
        <v>0.0</v>
      </c>
      <c r="F64" s="40"/>
      <c r="O64" s="38"/>
    </row>
    <row r="65">
      <c r="A65" s="37" t="s">
        <v>890</v>
      </c>
      <c r="B65" s="38" t="s">
        <v>10450</v>
      </c>
      <c r="C65" s="38">
        <v>1969.0</v>
      </c>
      <c r="D65" s="39">
        <v>63.49</v>
      </c>
      <c r="E65" s="38">
        <v>0.0</v>
      </c>
      <c r="F65" s="40"/>
      <c r="O65" s="38"/>
    </row>
    <row r="66">
      <c r="A66" s="37" t="s">
        <v>4787</v>
      </c>
      <c r="B66" s="38" t="s">
        <v>10449</v>
      </c>
      <c r="C66" s="38">
        <v>1971.0</v>
      </c>
      <c r="D66" s="39">
        <v>4.99</v>
      </c>
      <c r="E66" s="38">
        <v>1.0</v>
      </c>
      <c r="F66" s="38" t="s">
        <v>4788</v>
      </c>
      <c r="O66" s="38"/>
    </row>
    <row r="67">
      <c r="A67" s="37" t="s">
        <v>6825</v>
      </c>
      <c r="B67" s="38" t="s">
        <v>10451</v>
      </c>
      <c r="C67" s="38">
        <v>1971.0</v>
      </c>
      <c r="D67" s="39">
        <v>7.5</v>
      </c>
      <c r="E67" s="38">
        <v>1.0</v>
      </c>
      <c r="F67" s="38" t="s">
        <v>6826</v>
      </c>
      <c r="O67" s="38"/>
    </row>
    <row r="68">
      <c r="A68" s="37" t="s">
        <v>6810</v>
      </c>
      <c r="B68" s="38" t="s">
        <v>10451</v>
      </c>
      <c r="C68" s="38">
        <v>1971.0</v>
      </c>
      <c r="D68" s="39">
        <v>5.0</v>
      </c>
      <c r="E68" s="38">
        <v>0.0</v>
      </c>
      <c r="F68" s="40"/>
      <c r="O68" s="38"/>
    </row>
    <row r="69">
      <c r="A69" s="37" t="s">
        <v>4844</v>
      </c>
      <c r="B69" s="38" t="s">
        <v>10449</v>
      </c>
      <c r="C69" s="38">
        <v>1972.0</v>
      </c>
      <c r="D69" s="39">
        <v>13.48</v>
      </c>
      <c r="E69" s="38">
        <v>0.0</v>
      </c>
      <c r="F69" s="40"/>
      <c r="O69" s="38"/>
    </row>
    <row r="70">
      <c r="A70" s="37" t="s">
        <v>4912</v>
      </c>
      <c r="B70" s="38" t="s">
        <v>10449</v>
      </c>
      <c r="C70" s="38">
        <v>1973.0</v>
      </c>
      <c r="D70" s="39">
        <v>4.0</v>
      </c>
      <c r="E70" s="38">
        <v>1.0</v>
      </c>
      <c r="F70" s="38" t="s">
        <v>4913</v>
      </c>
      <c r="O70" s="38"/>
    </row>
    <row r="71">
      <c r="A71" s="37" t="s">
        <v>1225</v>
      </c>
      <c r="B71" s="38" t="s">
        <v>10450</v>
      </c>
      <c r="C71" s="38">
        <v>1973.0</v>
      </c>
      <c r="D71" s="39">
        <v>74.0</v>
      </c>
      <c r="E71" s="38">
        <v>1.0</v>
      </c>
      <c r="F71" s="38" t="s">
        <v>1161</v>
      </c>
      <c r="O71" s="38"/>
    </row>
    <row r="72">
      <c r="A72" s="37" t="s">
        <v>6892</v>
      </c>
      <c r="B72" s="38" t="s">
        <v>10451</v>
      </c>
      <c r="C72" s="38">
        <v>1973.0</v>
      </c>
      <c r="D72" s="39">
        <v>14.0</v>
      </c>
      <c r="E72" s="38">
        <v>1.0</v>
      </c>
      <c r="F72" s="38" t="s">
        <v>1161</v>
      </c>
      <c r="O72" s="38"/>
    </row>
    <row r="73">
      <c r="A73" s="37" t="s">
        <v>1289</v>
      </c>
      <c r="B73" s="38" t="s">
        <v>10450</v>
      </c>
      <c r="C73" s="38">
        <v>1974.0</v>
      </c>
      <c r="D73" s="39">
        <v>21.5</v>
      </c>
      <c r="E73" s="38">
        <v>1.0</v>
      </c>
      <c r="F73" s="38" t="s">
        <v>1161</v>
      </c>
      <c r="O73" s="38"/>
    </row>
    <row r="74">
      <c r="A74" s="37" t="s">
        <v>6902</v>
      </c>
      <c r="B74" s="38" t="s">
        <v>10451</v>
      </c>
      <c r="C74" s="38">
        <v>1974.0</v>
      </c>
      <c r="D74" s="39">
        <v>8.0</v>
      </c>
      <c r="E74" s="38">
        <v>0.0</v>
      </c>
      <c r="F74" s="40"/>
      <c r="O74" s="38"/>
    </row>
    <row r="75">
      <c r="A75" s="37" t="s">
        <v>5037</v>
      </c>
      <c r="B75" s="38" t="s">
        <v>10449</v>
      </c>
      <c r="C75" s="38">
        <v>1975.0</v>
      </c>
      <c r="D75" s="39">
        <v>8.0</v>
      </c>
      <c r="E75" s="38">
        <v>1.0</v>
      </c>
      <c r="F75" s="38" t="s">
        <v>5038</v>
      </c>
      <c r="O75" s="38"/>
    </row>
    <row r="76">
      <c r="A76" s="37" t="s">
        <v>5033</v>
      </c>
      <c r="B76" s="38" t="s">
        <v>10449</v>
      </c>
      <c r="C76" s="38">
        <v>1975.0</v>
      </c>
      <c r="D76" s="39">
        <v>6.0</v>
      </c>
      <c r="E76" s="38">
        <v>1.0</v>
      </c>
      <c r="F76" s="38" t="s">
        <v>1369</v>
      </c>
      <c r="O76" s="38"/>
    </row>
    <row r="77">
      <c r="A77" s="37" t="s">
        <v>1324</v>
      </c>
      <c r="B77" s="38" t="s">
        <v>10450</v>
      </c>
      <c r="C77" s="38">
        <v>1975.0</v>
      </c>
      <c r="D77" s="39">
        <v>31.0</v>
      </c>
      <c r="E77" s="38">
        <v>1.0</v>
      </c>
      <c r="F77" s="38" t="s">
        <v>1325</v>
      </c>
      <c r="O77" s="38"/>
    </row>
    <row r="78">
      <c r="A78" s="37" t="s">
        <v>1319</v>
      </c>
      <c r="B78" s="38" t="s">
        <v>10450</v>
      </c>
      <c r="C78" s="38">
        <v>1975.0</v>
      </c>
      <c r="D78" s="39">
        <v>32.25</v>
      </c>
      <c r="E78" s="38">
        <v>1.0</v>
      </c>
      <c r="F78" s="38" t="s">
        <v>1320</v>
      </c>
      <c r="O78" s="38"/>
    </row>
    <row r="79">
      <c r="A79" s="37" t="s">
        <v>1381</v>
      </c>
      <c r="B79" s="38" t="s">
        <v>10450</v>
      </c>
      <c r="C79" s="38">
        <v>1976.0</v>
      </c>
      <c r="D79" s="39">
        <v>11.79</v>
      </c>
      <c r="E79" s="38">
        <v>1.0</v>
      </c>
      <c r="F79" s="38" t="s">
        <v>1382</v>
      </c>
      <c r="O79" s="38"/>
    </row>
    <row r="80">
      <c r="A80" s="37" t="s">
        <v>5108</v>
      </c>
      <c r="B80" s="38" t="s">
        <v>10449</v>
      </c>
      <c r="C80" s="38">
        <v>1977.0</v>
      </c>
      <c r="D80" s="39">
        <v>13.72</v>
      </c>
      <c r="E80" s="38">
        <v>1.0</v>
      </c>
      <c r="F80" s="38" t="s">
        <v>1369</v>
      </c>
      <c r="O80" s="38"/>
    </row>
    <row r="81">
      <c r="A81" s="37" t="s">
        <v>5089</v>
      </c>
      <c r="B81" s="38" t="s">
        <v>10449</v>
      </c>
      <c r="C81" s="38">
        <v>1977.0</v>
      </c>
      <c r="D81" s="39">
        <v>4.0</v>
      </c>
      <c r="E81" s="38">
        <v>1.0</v>
      </c>
      <c r="F81" s="38" t="s">
        <v>1369</v>
      </c>
      <c r="O81" s="38"/>
    </row>
    <row r="82">
      <c r="A82" s="37" t="s">
        <v>6991</v>
      </c>
      <c r="B82" s="38" t="s">
        <v>10451</v>
      </c>
      <c r="C82" s="38">
        <v>1977.0</v>
      </c>
      <c r="D82" s="39">
        <v>10.0</v>
      </c>
      <c r="E82" s="38">
        <v>1.0</v>
      </c>
      <c r="F82" s="38" t="s">
        <v>1369</v>
      </c>
      <c r="O82" s="38"/>
    </row>
    <row r="83">
      <c r="A83" s="37" t="s">
        <v>1496</v>
      </c>
      <c r="B83" s="38" t="s">
        <v>10450</v>
      </c>
      <c r="C83" s="38">
        <v>1978.0</v>
      </c>
      <c r="D83" s="39">
        <v>49.99</v>
      </c>
      <c r="E83" s="38">
        <v>1.0</v>
      </c>
      <c r="F83" s="38" t="s">
        <v>1497</v>
      </c>
      <c r="O83" s="38"/>
    </row>
    <row r="84">
      <c r="A84" s="37" t="s">
        <v>1552</v>
      </c>
      <c r="B84" s="38" t="s">
        <v>10450</v>
      </c>
      <c r="C84" s="38">
        <v>1978.0</v>
      </c>
      <c r="D84" s="39">
        <v>31.0</v>
      </c>
      <c r="E84" s="38">
        <v>1.0</v>
      </c>
      <c r="F84" s="38" t="s">
        <v>1553</v>
      </c>
      <c r="O84" s="38"/>
    </row>
    <row r="85">
      <c r="A85" s="37" t="s">
        <v>7017</v>
      </c>
      <c r="B85" s="38" t="s">
        <v>10451</v>
      </c>
      <c r="C85" s="38">
        <v>1978.0</v>
      </c>
      <c r="D85" s="39">
        <v>31.0</v>
      </c>
      <c r="E85" s="38">
        <v>1.0</v>
      </c>
      <c r="F85" s="38" t="s">
        <v>1553</v>
      </c>
      <c r="O85" s="38"/>
    </row>
    <row r="86">
      <c r="A86" s="37" t="s">
        <v>7013</v>
      </c>
      <c r="B86" s="38" t="s">
        <v>10451</v>
      </c>
      <c r="C86" s="38">
        <v>1978.0</v>
      </c>
      <c r="D86" s="39">
        <v>7.0</v>
      </c>
      <c r="E86" s="38">
        <v>1.0</v>
      </c>
      <c r="F86" s="38" t="s">
        <v>1369</v>
      </c>
      <c r="O86" s="38"/>
    </row>
    <row r="87">
      <c r="A87" s="37" t="s">
        <v>1586</v>
      </c>
      <c r="B87" s="38" t="s">
        <v>10450</v>
      </c>
      <c r="C87" s="38">
        <v>1979.0</v>
      </c>
      <c r="D87" s="39">
        <v>30.0</v>
      </c>
      <c r="E87" s="38">
        <v>1.0</v>
      </c>
      <c r="F87" s="38" t="s">
        <v>1587</v>
      </c>
      <c r="O87" s="38"/>
    </row>
    <row r="88">
      <c r="A88" s="37" t="s">
        <v>1660</v>
      </c>
      <c r="B88" s="38" t="s">
        <v>10450</v>
      </c>
      <c r="C88" s="38">
        <v>1980.0</v>
      </c>
      <c r="D88" s="39">
        <v>28.0</v>
      </c>
      <c r="E88" s="38">
        <v>1.0</v>
      </c>
      <c r="F88" s="38" t="s">
        <v>1661</v>
      </c>
      <c r="O88" s="38"/>
    </row>
    <row r="89">
      <c r="A89" s="37" t="s">
        <v>5272</v>
      </c>
      <c r="B89" s="38" t="s">
        <v>10449</v>
      </c>
      <c r="C89" s="38">
        <v>1981.0</v>
      </c>
      <c r="D89" s="39">
        <v>2.99</v>
      </c>
      <c r="E89" s="38">
        <v>1.0</v>
      </c>
      <c r="F89" s="38" t="s">
        <v>1690</v>
      </c>
      <c r="G89" s="38">
        <v>0.0</v>
      </c>
      <c r="H89" s="38">
        <v>1.0</v>
      </c>
      <c r="I89" s="38">
        <v>1981.0</v>
      </c>
      <c r="J89" s="38">
        <v>816.0</v>
      </c>
      <c r="K89" s="38">
        <v>1.0</v>
      </c>
      <c r="L89" s="38"/>
      <c r="M89" s="38"/>
      <c r="N89" s="38"/>
      <c r="O89" s="38"/>
    </row>
    <row r="90">
      <c r="A90" s="37" t="s">
        <v>7085</v>
      </c>
      <c r="B90" s="38" t="s">
        <v>10451</v>
      </c>
      <c r="C90" s="38">
        <v>1981.0</v>
      </c>
      <c r="D90" s="39">
        <v>3.5</v>
      </c>
      <c r="E90" s="38">
        <v>1.0</v>
      </c>
      <c r="F90" s="38" t="s">
        <v>1557</v>
      </c>
      <c r="G90" s="38">
        <v>1.0</v>
      </c>
      <c r="H90" s="38">
        <v>0.0</v>
      </c>
      <c r="I90" s="38"/>
      <c r="J90" s="38"/>
      <c r="K90" s="38"/>
      <c r="L90" s="38"/>
      <c r="M90" s="38"/>
      <c r="N90" s="38"/>
      <c r="O90" s="38"/>
    </row>
    <row r="91">
      <c r="A91" s="37" t="s">
        <v>1752</v>
      </c>
      <c r="B91" s="38" t="s">
        <v>10450</v>
      </c>
      <c r="C91" s="38">
        <v>1982.0</v>
      </c>
      <c r="D91" s="39">
        <v>15.0</v>
      </c>
      <c r="E91" s="38">
        <v>1.0</v>
      </c>
      <c r="F91" s="38" t="s">
        <v>1753</v>
      </c>
      <c r="G91" s="38">
        <v>0.0</v>
      </c>
      <c r="H91" s="38">
        <v>1.0</v>
      </c>
      <c r="I91" s="38">
        <v>1982.0</v>
      </c>
      <c r="J91" s="38" t="s">
        <v>1821</v>
      </c>
      <c r="K91" s="38">
        <v>0.0</v>
      </c>
      <c r="L91" s="38"/>
      <c r="M91" s="38"/>
      <c r="N91" s="38"/>
      <c r="O91" s="38"/>
    </row>
    <row r="92">
      <c r="A92" s="37" t="s">
        <v>7128</v>
      </c>
      <c r="B92" s="38" t="s">
        <v>10451</v>
      </c>
      <c r="C92" s="38">
        <v>1982.0</v>
      </c>
      <c r="D92" s="39">
        <v>3.65</v>
      </c>
      <c r="E92" s="38">
        <v>1.0</v>
      </c>
      <c r="F92" s="38" t="s">
        <v>7129</v>
      </c>
      <c r="G92" s="38">
        <v>1.0</v>
      </c>
      <c r="H92" s="38">
        <v>0.0</v>
      </c>
      <c r="I92" s="38"/>
      <c r="J92" s="38"/>
      <c r="K92" s="38"/>
      <c r="L92" s="38"/>
      <c r="M92" s="38"/>
      <c r="N92" s="38"/>
      <c r="O92" s="38"/>
    </row>
    <row r="93">
      <c r="A93" s="37" t="s">
        <v>5357</v>
      </c>
      <c r="B93" s="38" t="s">
        <v>10449</v>
      </c>
      <c r="C93" s="38">
        <v>1983.0</v>
      </c>
      <c r="D93" s="39">
        <v>6.0</v>
      </c>
      <c r="E93" s="38">
        <v>1.0</v>
      </c>
      <c r="F93" s="38" t="s">
        <v>1825</v>
      </c>
      <c r="G93" s="38">
        <v>1.0</v>
      </c>
      <c r="H93" s="38">
        <v>0.0</v>
      </c>
      <c r="I93" s="38"/>
      <c r="J93" s="38"/>
      <c r="K93" s="38"/>
      <c r="L93" s="38"/>
      <c r="M93" s="38"/>
      <c r="N93" s="38"/>
      <c r="O93" s="38"/>
    </row>
    <row r="94">
      <c r="A94" s="37" t="s">
        <v>1853</v>
      </c>
      <c r="B94" s="38" t="s">
        <v>10450</v>
      </c>
      <c r="C94" s="38">
        <v>1983.0</v>
      </c>
      <c r="D94" s="39">
        <v>11.0</v>
      </c>
      <c r="E94" s="38">
        <v>1.0</v>
      </c>
      <c r="F94" s="38" t="s">
        <v>1650</v>
      </c>
      <c r="G94" s="38">
        <v>1.0</v>
      </c>
      <c r="H94" s="38">
        <v>0.0</v>
      </c>
      <c r="I94" s="38"/>
      <c r="J94" s="38"/>
      <c r="K94" s="38"/>
      <c r="L94" s="38"/>
      <c r="M94" s="38"/>
      <c r="N94" s="38"/>
      <c r="O94" s="38"/>
    </row>
    <row r="95">
      <c r="A95" s="37" t="s">
        <v>1860</v>
      </c>
      <c r="B95" s="38" t="s">
        <v>10450</v>
      </c>
      <c r="C95" s="38">
        <v>1983.0</v>
      </c>
      <c r="D95" s="39">
        <v>7.54</v>
      </c>
      <c r="E95" s="38">
        <v>1.0</v>
      </c>
      <c r="F95" s="38" t="s">
        <v>1825</v>
      </c>
      <c r="G95" s="38">
        <v>1.0</v>
      </c>
      <c r="H95" s="38">
        <v>0.0</v>
      </c>
      <c r="I95" s="38"/>
      <c r="J95" s="38"/>
      <c r="K95" s="38"/>
      <c r="L95" s="38"/>
      <c r="M95" s="38"/>
      <c r="N95" s="38"/>
      <c r="O95" s="38"/>
    </row>
    <row r="96">
      <c r="A96" s="37" t="s">
        <v>7178</v>
      </c>
      <c r="B96" s="38" t="s">
        <v>10451</v>
      </c>
      <c r="C96" s="38">
        <v>1984.0</v>
      </c>
      <c r="D96" s="39">
        <v>2.83</v>
      </c>
      <c r="E96" s="38">
        <v>1.0</v>
      </c>
      <c r="F96" s="38" t="s">
        <v>7203</v>
      </c>
      <c r="G96" s="38">
        <v>0.0</v>
      </c>
      <c r="H96" s="38">
        <v>1.0</v>
      </c>
      <c r="I96" s="38">
        <v>1983.0</v>
      </c>
      <c r="J96" s="38"/>
      <c r="K96" s="38">
        <v>0.0</v>
      </c>
      <c r="L96" s="38"/>
      <c r="M96" s="38"/>
      <c r="N96" s="38"/>
      <c r="O96" s="38"/>
    </row>
    <row r="97">
      <c r="A97" s="37" t="s">
        <v>7190</v>
      </c>
      <c r="B97" s="38" t="s">
        <v>10451</v>
      </c>
      <c r="C97" s="38">
        <v>1984.0</v>
      </c>
      <c r="D97" s="39">
        <v>30.0</v>
      </c>
      <c r="E97" s="38">
        <v>1.0</v>
      </c>
      <c r="F97" s="38" t="s">
        <v>5609</v>
      </c>
      <c r="G97" s="38">
        <v>1.0</v>
      </c>
      <c r="H97" s="38">
        <v>0.0</v>
      </c>
      <c r="I97" s="38"/>
      <c r="J97" s="38"/>
      <c r="K97" s="38"/>
      <c r="L97" s="38"/>
      <c r="M97" s="38"/>
      <c r="N97" s="38"/>
      <c r="O97" s="38"/>
    </row>
    <row r="98">
      <c r="A98" s="37" t="s">
        <v>7184</v>
      </c>
      <c r="B98" s="38" t="s">
        <v>10451</v>
      </c>
      <c r="C98" s="38">
        <v>1984.0</v>
      </c>
      <c r="D98" s="39">
        <v>1.5</v>
      </c>
      <c r="E98" s="38">
        <v>1.0</v>
      </c>
      <c r="F98" s="40"/>
      <c r="G98" s="38">
        <v>0.0</v>
      </c>
      <c r="H98" s="38">
        <v>1.0</v>
      </c>
      <c r="I98" s="38">
        <v>1983.0</v>
      </c>
      <c r="J98" s="38" t="s">
        <v>7185</v>
      </c>
      <c r="K98" s="38">
        <v>1.0</v>
      </c>
      <c r="L98" s="38"/>
      <c r="M98" s="38"/>
      <c r="N98" s="38"/>
      <c r="O98" s="38"/>
    </row>
    <row r="99">
      <c r="A99" s="37" t="s">
        <v>1991</v>
      </c>
      <c r="B99" s="38" t="s">
        <v>10450</v>
      </c>
      <c r="C99" s="38">
        <v>1985.0</v>
      </c>
      <c r="D99" s="39">
        <v>5.0</v>
      </c>
      <c r="E99" s="38">
        <v>1.0</v>
      </c>
      <c r="F99" s="38" t="s">
        <v>1650</v>
      </c>
      <c r="G99" s="38">
        <v>1.0</v>
      </c>
      <c r="H99" s="38">
        <v>0.0</v>
      </c>
      <c r="I99" s="38"/>
      <c r="J99" s="38"/>
      <c r="K99" s="38"/>
      <c r="L99" s="38"/>
      <c r="M99" s="38"/>
      <c r="N99" s="38"/>
      <c r="O99" s="38"/>
    </row>
    <row r="100">
      <c r="A100" s="37" t="s">
        <v>7231</v>
      </c>
      <c r="B100" s="38" t="s">
        <v>10451</v>
      </c>
      <c r="C100" s="38">
        <v>1985.0</v>
      </c>
      <c r="D100" s="39">
        <v>0.75</v>
      </c>
      <c r="E100" s="38">
        <v>1.0</v>
      </c>
      <c r="F100" s="38" t="s">
        <v>7278</v>
      </c>
      <c r="G100" s="38">
        <v>0.0</v>
      </c>
      <c r="H100" s="38">
        <v>1.0</v>
      </c>
      <c r="I100" s="38"/>
      <c r="J100" s="38"/>
      <c r="K100" s="38"/>
      <c r="L100" s="38"/>
      <c r="M100" s="38"/>
      <c r="N100" s="38"/>
      <c r="O100" s="38"/>
    </row>
    <row r="101">
      <c r="A101" s="37" t="s">
        <v>7282</v>
      </c>
      <c r="B101" s="38" t="s">
        <v>10451</v>
      </c>
      <c r="C101" s="38">
        <v>1985.0</v>
      </c>
      <c r="D101" s="39">
        <v>2.0</v>
      </c>
      <c r="E101" s="38">
        <v>1.0</v>
      </c>
      <c r="F101" s="38" t="s">
        <v>1650</v>
      </c>
      <c r="G101" s="38">
        <v>1.0</v>
      </c>
      <c r="H101" s="38">
        <v>0.0</v>
      </c>
      <c r="I101" s="38"/>
      <c r="J101" s="38"/>
      <c r="K101" s="38"/>
      <c r="L101" s="38"/>
      <c r="M101" s="38"/>
      <c r="N101" s="38"/>
      <c r="O101" s="38"/>
    </row>
    <row r="102">
      <c r="A102" s="37" t="s">
        <v>7292</v>
      </c>
      <c r="B102" s="38" t="s">
        <v>10451</v>
      </c>
      <c r="C102" s="38">
        <v>1985.0</v>
      </c>
      <c r="D102" s="39">
        <v>1.0</v>
      </c>
      <c r="E102" s="38">
        <v>1.0</v>
      </c>
      <c r="F102" s="38" t="s">
        <v>1806</v>
      </c>
      <c r="G102" s="38">
        <v>1.0</v>
      </c>
      <c r="H102" s="38">
        <v>0.0</v>
      </c>
      <c r="I102" s="38"/>
      <c r="J102" s="38"/>
      <c r="K102" s="38"/>
      <c r="L102" s="38"/>
      <c r="M102" s="38"/>
      <c r="N102" s="38"/>
      <c r="O102" s="38"/>
    </row>
    <row r="103">
      <c r="A103" s="37" t="s">
        <v>7256</v>
      </c>
      <c r="B103" s="38" t="s">
        <v>10451</v>
      </c>
      <c r="C103" s="38">
        <v>1985.0</v>
      </c>
      <c r="D103" s="39">
        <v>19.0</v>
      </c>
      <c r="E103" s="38">
        <v>1.0</v>
      </c>
      <c r="F103" s="38" t="s">
        <v>185</v>
      </c>
      <c r="G103" s="38">
        <v>1.0</v>
      </c>
      <c r="H103" s="38">
        <v>0.0</v>
      </c>
      <c r="I103" s="38"/>
      <c r="J103" s="38"/>
      <c r="K103" s="38"/>
      <c r="L103" s="38"/>
      <c r="M103" s="38"/>
      <c r="N103" s="38"/>
      <c r="O103" s="38"/>
    </row>
    <row r="104">
      <c r="A104" s="37" t="s">
        <v>7239</v>
      </c>
      <c r="B104" s="38" t="s">
        <v>10451</v>
      </c>
      <c r="C104" s="38">
        <v>1985.0</v>
      </c>
      <c r="D104" s="39">
        <v>15.0</v>
      </c>
      <c r="E104" s="38">
        <v>1.0</v>
      </c>
      <c r="F104" s="38" t="s">
        <v>7240</v>
      </c>
      <c r="G104" s="38">
        <v>1.0</v>
      </c>
      <c r="H104" s="38">
        <v>0.0</v>
      </c>
      <c r="I104" s="38"/>
      <c r="J104" s="38"/>
      <c r="K104" s="38"/>
      <c r="L104" s="38"/>
      <c r="M104" s="38"/>
      <c r="N104" s="38"/>
      <c r="O104" s="38"/>
    </row>
    <row r="105">
      <c r="A105" s="37" t="s">
        <v>7337</v>
      </c>
      <c r="B105" s="38" t="s">
        <v>10451</v>
      </c>
      <c r="C105" s="38">
        <v>1986.0</v>
      </c>
      <c r="D105" s="39">
        <v>2.0</v>
      </c>
      <c r="E105" s="38">
        <v>1.0</v>
      </c>
      <c r="F105" s="38" t="s">
        <v>2029</v>
      </c>
      <c r="G105" s="38">
        <v>1.0</v>
      </c>
      <c r="H105" s="38">
        <v>0.0</v>
      </c>
      <c r="I105" s="38"/>
      <c r="J105" s="38"/>
      <c r="K105" s="38"/>
      <c r="L105" s="38"/>
      <c r="M105" s="38"/>
      <c r="N105" s="38"/>
      <c r="O105" s="38"/>
    </row>
    <row r="106">
      <c r="A106" s="37" t="s">
        <v>7296</v>
      </c>
      <c r="B106" s="38" t="s">
        <v>10451</v>
      </c>
      <c r="C106" s="38">
        <v>1986.0</v>
      </c>
      <c r="D106" s="39">
        <v>1.0</v>
      </c>
      <c r="E106" s="38">
        <v>1.0</v>
      </c>
      <c r="F106" s="38" t="s">
        <v>2029</v>
      </c>
      <c r="G106" s="38">
        <v>0.0</v>
      </c>
      <c r="H106" s="38">
        <v>1.0</v>
      </c>
      <c r="I106" s="38">
        <v>1985.0</v>
      </c>
      <c r="J106" s="38" t="s">
        <v>7297</v>
      </c>
      <c r="K106" s="38">
        <v>1.0</v>
      </c>
      <c r="L106" s="38"/>
      <c r="M106" s="38"/>
      <c r="N106" s="38"/>
      <c r="O106" s="38"/>
    </row>
    <row r="107">
      <c r="A107" s="37" t="s">
        <v>5535</v>
      </c>
      <c r="B107" s="38" t="s">
        <v>10449</v>
      </c>
      <c r="C107" s="38">
        <v>1987.0</v>
      </c>
      <c r="D107" s="39">
        <v>2.5</v>
      </c>
      <c r="E107" s="38">
        <v>1.0</v>
      </c>
      <c r="F107" s="38" t="s">
        <v>1650</v>
      </c>
      <c r="G107" s="38">
        <v>1.0</v>
      </c>
      <c r="H107" s="38">
        <v>0.0</v>
      </c>
      <c r="I107" s="38"/>
      <c r="J107" s="38"/>
      <c r="K107" s="38"/>
      <c r="L107" s="38"/>
      <c r="M107" s="38"/>
      <c r="N107" s="38"/>
      <c r="O107" s="38"/>
    </row>
    <row r="108">
      <c r="A108" s="37" t="s">
        <v>7359</v>
      </c>
      <c r="B108" s="38" t="s">
        <v>10451</v>
      </c>
      <c r="C108" s="38">
        <v>1987.0</v>
      </c>
      <c r="D108" s="39">
        <v>10.5</v>
      </c>
      <c r="E108" s="38">
        <v>1.0</v>
      </c>
      <c r="F108" s="38" t="s">
        <v>1650</v>
      </c>
      <c r="G108" s="38">
        <v>0.0</v>
      </c>
      <c r="H108" s="38">
        <v>1.0</v>
      </c>
      <c r="I108" s="38">
        <v>1986.0</v>
      </c>
      <c r="J108" s="38" t="s">
        <v>7360</v>
      </c>
      <c r="K108" s="38">
        <v>1.0</v>
      </c>
      <c r="L108" s="38"/>
      <c r="M108" s="38"/>
      <c r="N108" s="38"/>
      <c r="O108" s="38"/>
    </row>
    <row r="109">
      <c r="A109" s="37" t="s">
        <v>7378</v>
      </c>
      <c r="B109" s="38" t="s">
        <v>10451</v>
      </c>
      <c r="C109" s="38">
        <v>1987.0</v>
      </c>
      <c r="D109" s="39">
        <v>2.25</v>
      </c>
      <c r="E109" s="38">
        <v>1.0</v>
      </c>
      <c r="F109" s="38" t="s">
        <v>1650</v>
      </c>
      <c r="G109" s="38">
        <v>0.0</v>
      </c>
      <c r="H109" s="38">
        <v>1.0</v>
      </c>
      <c r="I109" s="38">
        <v>1986.0</v>
      </c>
      <c r="J109" s="38" t="s">
        <v>7379</v>
      </c>
      <c r="K109" s="38">
        <v>1.0</v>
      </c>
      <c r="L109" s="38"/>
      <c r="M109" s="38"/>
      <c r="N109" s="38"/>
      <c r="O109" s="38"/>
    </row>
    <row r="110">
      <c r="A110" s="37" t="s">
        <v>7364</v>
      </c>
      <c r="B110" s="38" t="s">
        <v>10451</v>
      </c>
      <c r="C110" s="38">
        <v>1987.0</v>
      </c>
      <c r="D110" s="39">
        <v>0.85</v>
      </c>
      <c r="E110" s="38">
        <v>1.0</v>
      </c>
      <c r="F110" s="38" t="s">
        <v>1650</v>
      </c>
      <c r="G110" s="38">
        <v>0.0</v>
      </c>
      <c r="H110" s="38">
        <v>1.0</v>
      </c>
      <c r="I110" s="38">
        <v>1986.0</v>
      </c>
      <c r="J110" s="38" t="s">
        <v>7365</v>
      </c>
      <c r="K110" s="38">
        <v>1.0</v>
      </c>
      <c r="L110" s="38"/>
      <c r="M110" s="38"/>
      <c r="N110" s="38"/>
      <c r="O110" s="38"/>
    </row>
    <row r="111">
      <c r="A111" s="37" t="s">
        <v>7369</v>
      </c>
      <c r="B111" s="38" t="s">
        <v>10451</v>
      </c>
      <c r="C111" s="38">
        <v>1987.0</v>
      </c>
      <c r="D111" s="39">
        <v>1.5</v>
      </c>
      <c r="E111" s="38">
        <v>1.0</v>
      </c>
      <c r="F111" s="38" t="s">
        <v>1557</v>
      </c>
      <c r="G111" s="38">
        <v>0.0</v>
      </c>
      <c r="H111" s="38">
        <v>1.0</v>
      </c>
      <c r="I111" s="38">
        <v>1986.0</v>
      </c>
      <c r="J111" s="38" t="s">
        <v>7370</v>
      </c>
      <c r="K111" s="38">
        <v>1.0</v>
      </c>
      <c r="L111" s="38"/>
      <c r="M111" s="38"/>
      <c r="N111" s="38"/>
      <c r="O111" s="38"/>
    </row>
    <row r="112">
      <c r="A112" s="37" t="s">
        <v>7383</v>
      </c>
      <c r="B112" s="38" t="s">
        <v>10451</v>
      </c>
      <c r="C112" s="38">
        <v>1987.0</v>
      </c>
      <c r="D112" s="39">
        <v>1.0</v>
      </c>
      <c r="E112" s="38">
        <v>1.0</v>
      </c>
      <c r="F112" s="38" t="s">
        <v>1557</v>
      </c>
      <c r="G112" s="38">
        <v>0.0</v>
      </c>
      <c r="H112" s="38">
        <v>1.0</v>
      </c>
      <c r="I112" s="38">
        <v>1986.0</v>
      </c>
      <c r="J112" s="38" t="s">
        <v>7384</v>
      </c>
      <c r="K112" s="38">
        <v>1.0</v>
      </c>
      <c r="L112" s="38"/>
      <c r="M112" s="38"/>
      <c r="N112" s="38"/>
      <c r="O112" s="38"/>
    </row>
    <row r="113">
      <c r="A113" s="37" t="s">
        <v>7448</v>
      </c>
      <c r="B113" s="38" t="s">
        <v>10451</v>
      </c>
      <c r="C113" s="38">
        <v>1987.0</v>
      </c>
      <c r="D113" s="39">
        <v>1.55</v>
      </c>
      <c r="E113" s="38">
        <v>1.0</v>
      </c>
      <c r="F113" s="38" t="s">
        <v>1557</v>
      </c>
      <c r="G113" s="38">
        <v>1.0</v>
      </c>
      <c r="H113" s="38">
        <v>0.0</v>
      </c>
      <c r="I113" s="38"/>
      <c r="J113" s="38"/>
      <c r="K113" s="38"/>
      <c r="L113" s="38"/>
      <c r="M113" s="38"/>
      <c r="N113" s="38"/>
      <c r="O113" s="38"/>
    </row>
    <row r="114">
      <c r="A114" s="37" t="s">
        <v>7374</v>
      </c>
      <c r="B114" s="38" t="s">
        <v>10451</v>
      </c>
      <c r="C114" s="38">
        <v>1987.0</v>
      </c>
      <c r="D114" s="39">
        <v>1.35</v>
      </c>
      <c r="E114" s="38">
        <v>1.0</v>
      </c>
      <c r="F114" s="38" t="s">
        <v>1650</v>
      </c>
      <c r="G114" s="38">
        <v>0.0</v>
      </c>
      <c r="H114" s="38">
        <v>1.0</v>
      </c>
      <c r="I114" s="38">
        <v>1986.0</v>
      </c>
      <c r="J114" s="38" t="s">
        <v>7297</v>
      </c>
      <c r="K114" s="38">
        <v>1.0</v>
      </c>
      <c r="L114" s="38"/>
      <c r="M114" s="38"/>
      <c r="N114" s="38"/>
      <c r="O114" s="38"/>
    </row>
    <row r="115">
      <c r="A115" s="37" t="s">
        <v>2121</v>
      </c>
      <c r="B115" s="38" t="s">
        <v>10450</v>
      </c>
      <c r="C115" s="38">
        <v>1988.0</v>
      </c>
      <c r="D115" s="39">
        <v>1.35</v>
      </c>
      <c r="E115" s="38">
        <v>1.0</v>
      </c>
      <c r="F115" s="38" t="s">
        <v>1891</v>
      </c>
      <c r="G115" s="38">
        <v>0.0</v>
      </c>
      <c r="H115" s="38">
        <v>1.0</v>
      </c>
      <c r="I115" s="38">
        <v>1987.0</v>
      </c>
      <c r="J115" s="38" t="s">
        <v>2122</v>
      </c>
      <c r="K115" s="38">
        <v>1.0</v>
      </c>
      <c r="L115" s="38"/>
      <c r="M115" s="38"/>
      <c r="N115" s="38"/>
      <c r="O115" s="38"/>
    </row>
    <row r="116">
      <c r="A116" s="37" t="s">
        <v>2172</v>
      </c>
      <c r="B116" s="38" t="s">
        <v>10450</v>
      </c>
      <c r="C116" s="38">
        <v>1988.0</v>
      </c>
      <c r="D116" s="39">
        <v>1.99</v>
      </c>
      <c r="E116" s="38">
        <v>1.0</v>
      </c>
      <c r="F116" s="38" t="s">
        <v>1650</v>
      </c>
      <c r="G116" s="38">
        <v>1.0</v>
      </c>
      <c r="H116" s="38">
        <v>0.0</v>
      </c>
      <c r="I116" s="38"/>
      <c r="J116" s="38"/>
      <c r="K116" s="38"/>
      <c r="L116" s="38"/>
      <c r="M116" s="38"/>
      <c r="N116" s="38"/>
      <c r="O116" s="38"/>
    </row>
    <row r="117">
      <c r="A117" s="37" t="s">
        <v>7475</v>
      </c>
      <c r="B117" s="38" t="s">
        <v>10451</v>
      </c>
      <c r="C117" s="38">
        <v>1988.0</v>
      </c>
      <c r="D117" s="39">
        <v>0.45</v>
      </c>
      <c r="E117" s="38">
        <v>1.0</v>
      </c>
      <c r="F117" s="38" t="s">
        <v>1650</v>
      </c>
      <c r="G117" s="38">
        <v>0.0</v>
      </c>
      <c r="H117" s="38">
        <v>1.0</v>
      </c>
      <c r="I117" s="38">
        <v>1987.0</v>
      </c>
      <c r="J117" s="38" t="s">
        <v>7384</v>
      </c>
      <c r="K117" s="38">
        <v>1.0</v>
      </c>
      <c r="L117" s="38"/>
      <c r="M117" s="38"/>
      <c r="N117" s="38"/>
      <c r="O117" s="38"/>
    </row>
    <row r="118">
      <c r="A118" s="37" t="s">
        <v>7470</v>
      </c>
      <c r="B118" s="38" t="s">
        <v>10451</v>
      </c>
      <c r="C118" s="38">
        <v>1988.0</v>
      </c>
      <c r="D118" s="39">
        <v>1.25</v>
      </c>
      <c r="E118" s="38">
        <v>1.0</v>
      </c>
      <c r="F118" s="38" t="s">
        <v>1650</v>
      </c>
      <c r="G118" s="38">
        <v>0.0</v>
      </c>
      <c r="H118" s="38">
        <v>1.0</v>
      </c>
      <c r="I118" s="38">
        <v>1987.0</v>
      </c>
      <c r="J118" s="38" t="s">
        <v>7471</v>
      </c>
      <c r="K118" s="38">
        <v>1.0</v>
      </c>
      <c r="L118" s="38"/>
      <c r="M118" s="38"/>
      <c r="N118" s="38"/>
      <c r="O118" s="38"/>
    </row>
    <row r="119">
      <c r="A119" s="37" t="s">
        <v>5596</v>
      </c>
      <c r="B119" s="38" t="s">
        <v>10449</v>
      </c>
      <c r="C119" s="38">
        <v>1989.0</v>
      </c>
      <c r="D119" s="39">
        <v>2.3</v>
      </c>
      <c r="E119" s="38">
        <v>1.0</v>
      </c>
      <c r="F119" s="38" t="s">
        <v>1650</v>
      </c>
      <c r="G119" s="38">
        <v>1.0</v>
      </c>
      <c r="H119" s="38">
        <v>0.0</v>
      </c>
      <c r="I119" s="38"/>
      <c r="J119" s="38"/>
      <c r="K119" s="38"/>
      <c r="L119" s="38"/>
      <c r="M119" s="38"/>
      <c r="N119" s="38"/>
      <c r="O119" s="38"/>
    </row>
    <row r="120">
      <c r="A120" s="37" t="s">
        <v>5584</v>
      </c>
      <c r="B120" s="38" t="s">
        <v>10449</v>
      </c>
      <c r="C120" s="38">
        <v>1989.0</v>
      </c>
      <c r="D120" s="39">
        <v>0.11</v>
      </c>
      <c r="E120" s="38">
        <v>1.0</v>
      </c>
      <c r="F120" s="38" t="s">
        <v>2182</v>
      </c>
      <c r="G120" s="38">
        <v>0.0</v>
      </c>
      <c r="H120" s="38">
        <v>1.0</v>
      </c>
      <c r="I120" s="38">
        <v>1988.0</v>
      </c>
      <c r="J120" s="38" t="s">
        <v>5585</v>
      </c>
      <c r="K120" s="38">
        <v>0.0</v>
      </c>
      <c r="L120" s="38"/>
      <c r="M120" s="38"/>
      <c r="N120" s="38"/>
      <c r="O120" s="38"/>
    </row>
    <row r="121">
      <c r="A121" s="37" t="s">
        <v>2207</v>
      </c>
      <c r="B121" s="38" t="s">
        <v>10450</v>
      </c>
      <c r="C121" s="38">
        <v>1989.0</v>
      </c>
      <c r="D121" s="39">
        <v>1.25</v>
      </c>
      <c r="E121" s="38">
        <v>1.0</v>
      </c>
      <c r="F121" s="38" t="s">
        <v>1806</v>
      </c>
      <c r="G121" s="38">
        <v>1.0</v>
      </c>
      <c r="H121" s="38">
        <v>0.0</v>
      </c>
      <c r="I121" s="38"/>
      <c r="J121" s="38"/>
      <c r="K121" s="38"/>
      <c r="L121" s="38"/>
      <c r="M121" s="38"/>
      <c r="N121" s="38"/>
      <c r="O121" s="38"/>
    </row>
    <row r="122">
      <c r="A122" s="37" t="s">
        <v>2227</v>
      </c>
      <c r="B122" s="38" t="s">
        <v>10450</v>
      </c>
      <c r="C122" s="38">
        <v>1989.0</v>
      </c>
      <c r="D122" s="39">
        <v>2.0</v>
      </c>
      <c r="E122" s="38">
        <v>1.0</v>
      </c>
      <c r="F122" s="38" t="s">
        <v>2182</v>
      </c>
      <c r="G122" s="38">
        <v>1.0</v>
      </c>
      <c r="H122" s="38">
        <v>0.0</v>
      </c>
      <c r="I122" s="38"/>
      <c r="J122" s="38"/>
      <c r="K122" s="38"/>
      <c r="L122" s="38"/>
      <c r="M122" s="38"/>
      <c r="N122" s="38"/>
      <c r="O122" s="38"/>
    </row>
    <row r="123">
      <c r="A123" s="37" t="s">
        <v>7590</v>
      </c>
      <c r="B123" s="38" t="s">
        <v>10451</v>
      </c>
      <c r="C123" s="38">
        <v>1989.0</v>
      </c>
      <c r="D123" s="39">
        <v>0.6</v>
      </c>
      <c r="E123" s="38">
        <v>1.0</v>
      </c>
      <c r="F123" s="38" t="s">
        <v>1650</v>
      </c>
      <c r="G123" s="38">
        <v>1.0</v>
      </c>
      <c r="H123" s="38">
        <v>0.0</v>
      </c>
      <c r="I123" s="38"/>
      <c r="J123" s="38"/>
      <c r="K123" s="38"/>
      <c r="L123" s="38"/>
      <c r="M123" s="38"/>
      <c r="N123" s="38"/>
      <c r="O123" s="38"/>
    </row>
    <row r="124">
      <c r="A124" s="37" t="s">
        <v>5637</v>
      </c>
      <c r="B124" s="38" t="s">
        <v>10449</v>
      </c>
      <c r="C124" s="38">
        <v>1990.0</v>
      </c>
      <c r="D124" s="39">
        <v>1.0</v>
      </c>
      <c r="E124" s="38">
        <v>1.0</v>
      </c>
      <c r="F124" s="38" t="s">
        <v>1975</v>
      </c>
      <c r="G124" s="38">
        <v>1.0</v>
      </c>
      <c r="H124" s="38">
        <v>0.0</v>
      </c>
      <c r="I124" s="38"/>
      <c r="J124" s="38"/>
      <c r="K124" s="38"/>
      <c r="L124" s="38"/>
      <c r="M124" s="38"/>
      <c r="N124" s="38"/>
      <c r="O124" s="38"/>
    </row>
    <row r="125">
      <c r="A125" s="37" t="s">
        <v>5656</v>
      </c>
      <c r="B125" s="38" t="s">
        <v>10449</v>
      </c>
      <c r="C125" s="38">
        <v>1990.0</v>
      </c>
      <c r="D125" s="39">
        <v>1.5</v>
      </c>
      <c r="E125" s="38">
        <v>1.0</v>
      </c>
      <c r="F125" s="38" t="s">
        <v>1650</v>
      </c>
      <c r="G125" s="38">
        <v>1.0</v>
      </c>
      <c r="H125" s="38">
        <v>0.0</v>
      </c>
      <c r="I125" s="38"/>
      <c r="J125" s="38"/>
      <c r="K125" s="38"/>
      <c r="L125" s="38"/>
      <c r="M125" s="38"/>
      <c r="N125" s="38"/>
      <c r="O125" s="38"/>
    </row>
    <row r="126">
      <c r="A126" s="37" t="s">
        <v>2261</v>
      </c>
      <c r="B126" s="38" t="s">
        <v>10450</v>
      </c>
      <c r="C126" s="38">
        <v>1990.0</v>
      </c>
      <c r="D126" s="39">
        <v>2.0</v>
      </c>
      <c r="E126" s="38">
        <v>1.0</v>
      </c>
      <c r="F126" s="38" t="s">
        <v>1650</v>
      </c>
      <c r="G126" s="38">
        <v>1.0</v>
      </c>
      <c r="H126" s="38">
        <v>0.0</v>
      </c>
      <c r="I126" s="38"/>
      <c r="J126" s="38"/>
      <c r="K126" s="38"/>
      <c r="L126" s="38"/>
      <c r="M126" s="38"/>
      <c r="N126" s="38"/>
      <c r="O126" s="38"/>
    </row>
    <row r="127">
      <c r="A127" s="37" t="s">
        <v>2234</v>
      </c>
      <c r="B127" s="38" t="s">
        <v>10450</v>
      </c>
      <c r="C127" s="38">
        <v>1990.0</v>
      </c>
      <c r="D127" s="39">
        <v>3.9</v>
      </c>
      <c r="E127" s="38">
        <v>1.0</v>
      </c>
      <c r="F127" s="38" t="s">
        <v>2251</v>
      </c>
      <c r="G127" s="38">
        <v>0.0</v>
      </c>
      <c r="H127" s="38">
        <v>1.0</v>
      </c>
      <c r="I127" s="38">
        <v>1989.0</v>
      </c>
      <c r="J127" s="38" t="s">
        <v>2235</v>
      </c>
      <c r="K127" s="38">
        <v>1.0</v>
      </c>
      <c r="L127" s="38"/>
      <c r="M127" s="38"/>
      <c r="N127" s="38"/>
      <c r="O127" s="38"/>
    </row>
    <row r="128">
      <c r="A128" s="37" t="s">
        <v>7678</v>
      </c>
      <c r="B128" s="38" t="s">
        <v>10451</v>
      </c>
      <c r="C128" s="38">
        <v>1990.0</v>
      </c>
      <c r="D128" s="39">
        <v>0.25</v>
      </c>
      <c r="E128" s="38">
        <v>1.0</v>
      </c>
      <c r="F128" s="38" t="s">
        <v>1650</v>
      </c>
      <c r="G128" s="38">
        <v>1.0</v>
      </c>
      <c r="H128" s="38">
        <v>0.0</v>
      </c>
      <c r="I128" s="38"/>
      <c r="J128" s="38"/>
      <c r="K128" s="38"/>
      <c r="L128" s="38"/>
      <c r="M128" s="38"/>
      <c r="N128" s="38"/>
      <c r="O128" s="38"/>
    </row>
    <row r="129">
      <c r="A129" s="37" t="s">
        <v>7653</v>
      </c>
      <c r="B129" s="38" t="s">
        <v>10451</v>
      </c>
      <c r="C129" s="38">
        <v>1990.0</v>
      </c>
      <c r="D129" s="39">
        <v>1.0</v>
      </c>
      <c r="E129" s="38">
        <v>1.0</v>
      </c>
      <c r="F129" s="38" t="s">
        <v>1975</v>
      </c>
      <c r="G129" s="38">
        <v>1.0</v>
      </c>
      <c r="H129" s="38">
        <v>0.0</v>
      </c>
      <c r="I129" s="38"/>
      <c r="J129" s="38"/>
      <c r="K129" s="38"/>
      <c r="L129" s="38"/>
      <c r="M129" s="38"/>
      <c r="N129" s="38"/>
      <c r="O129" s="38"/>
    </row>
    <row r="130">
      <c r="A130" s="37" t="s">
        <v>7688</v>
      </c>
      <c r="B130" s="38" t="s">
        <v>10451</v>
      </c>
      <c r="C130" s="38">
        <v>1990.0</v>
      </c>
      <c r="D130" s="39">
        <v>1.0</v>
      </c>
      <c r="E130" s="38">
        <v>1.0</v>
      </c>
      <c r="F130" s="38" t="s">
        <v>2265</v>
      </c>
      <c r="G130" s="38">
        <v>1.0</v>
      </c>
      <c r="H130" s="38">
        <v>0.0</v>
      </c>
      <c r="I130" s="38"/>
      <c r="J130" s="38"/>
      <c r="K130" s="38"/>
      <c r="L130" s="38"/>
      <c r="M130" s="38"/>
      <c r="N130" s="38"/>
      <c r="O130" s="38"/>
    </row>
    <row r="131">
      <c r="A131" s="37" t="s">
        <v>7642</v>
      </c>
      <c r="B131" s="38" t="s">
        <v>10451</v>
      </c>
      <c r="C131" s="38">
        <v>1990.0</v>
      </c>
      <c r="D131" s="39">
        <v>0.25</v>
      </c>
      <c r="E131" s="38">
        <v>1.0</v>
      </c>
      <c r="F131" s="38" t="s">
        <v>2265</v>
      </c>
      <c r="G131" s="38">
        <v>0.0</v>
      </c>
      <c r="H131" s="38">
        <v>1.0</v>
      </c>
      <c r="I131" s="38">
        <v>1989.0</v>
      </c>
      <c r="J131" s="38" t="s">
        <v>7643</v>
      </c>
      <c r="K131" s="38">
        <v>1.0</v>
      </c>
      <c r="L131" s="38"/>
      <c r="M131" s="38"/>
      <c r="N131" s="38"/>
      <c r="O131" s="38"/>
    </row>
    <row r="132">
      <c r="A132" s="37" t="s">
        <v>7728</v>
      </c>
      <c r="B132" s="38" t="s">
        <v>10451</v>
      </c>
      <c r="C132" s="38">
        <v>1990.0</v>
      </c>
      <c r="D132" s="39">
        <v>3.0</v>
      </c>
      <c r="E132" s="38">
        <v>1.0</v>
      </c>
      <c r="F132" s="38" t="s">
        <v>2380</v>
      </c>
      <c r="G132" s="38">
        <v>1.0</v>
      </c>
      <c r="H132" s="38">
        <v>0.0</v>
      </c>
      <c r="I132" s="38"/>
      <c r="J132" s="38"/>
      <c r="K132" s="38"/>
      <c r="L132" s="38"/>
      <c r="M132" s="38"/>
      <c r="N132" s="38"/>
      <c r="O132" s="38"/>
    </row>
    <row r="133">
      <c r="A133" s="37" t="s">
        <v>2337</v>
      </c>
      <c r="B133" s="38" t="s">
        <v>10450</v>
      </c>
      <c r="C133" s="38">
        <v>1991.0</v>
      </c>
      <c r="D133" s="39">
        <v>4.0</v>
      </c>
      <c r="E133" s="38">
        <v>1.0</v>
      </c>
      <c r="F133" s="38" t="s">
        <v>1650</v>
      </c>
      <c r="G133" s="38">
        <v>1.0</v>
      </c>
      <c r="H133" s="38">
        <v>0.0</v>
      </c>
      <c r="I133" s="38"/>
      <c r="J133" s="38"/>
      <c r="K133" s="38"/>
      <c r="L133" s="38"/>
      <c r="M133" s="38"/>
      <c r="N133" s="38"/>
      <c r="O133" s="38"/>
    </row>
    <row r="134">
      <c r="A134" s="37" t="s">
        <v>7744</v>
      </c>
      <c r="B134" s="38" t="s">
        <v>10451</v>
      </c>
      <c r="C134" s="38">
        <v>1991.0</v>
      </c>
      <c r="D134" s="39">
        <v>0.99</v>
      </c>
      <c r="E134" s="38">
        <v>1.0</v>
      </c>
      <c r="F134" s="38" t="s">
        <v>2321</v>
      </c>
      <c r="G134" s="38">
        <v>0.0</v>
      </c>
      <c r="H134" s="38">
        <v>1.0</v>
      </c>
      <c r="I134" s="38">
        <v>1990.0</v>
      </c>
      <c r="J134" s="38" t="s">
        <v>7745</v>
      </c>
      <c r="K134" s="38">
        <v>1.0</v>
      </c>
      <c r="L134" s="38"/>
      <c r="M134" s="38"/>
      <c r="N134" s="38"/>
      <c r="O134" s="38"/>
    </row>
    <row r="135">
      <c r="A135" s="37" t="s">
        <v>5699</v>
      </c>
      <c r="B135" s="38" t="s">
        <v>10449</v>
      </c>
      <c r="C135" s="38">
        <v>1992.0</v>
      </c>
      <c r="D135" s="39">
        <v>0.99</v>
      </c>
      <c r="E135" s="38">
        <v>1.0</v>
      </c>
      <c r="F135" s="38" t="s">
        <v>1650</v>
      </c>
      <c r="G135" s="38">
        <v>0.0</v>
      </c>
      <c r="H135" s="38">
        <v>1.0</v>
      </c>
      <c r="I135" s="38">
        <v>1991.0</v>
      </c>
      <c r="J135" s="38" t="s">
        <v>5585</v>
      </c>
      <c r="K135" s="38">
        <v>0.0</v>
      </c>
      <c r="L135" s="38"/>
      <c r="M135" s="38"/>
      <c r="N135" s="38"/>
      <c r="O135" s="38"/>
    </row>
    <row r="136">
      <c r="A136" s="37" t="s">
        <v>5716</v>
      </c>
      <c r="B136" s="38" t="s">
        <v>10449</v>
      </c>
      <c r="C136" s="38">
        <v>1992.0</v>
      </c>
      <c r="D136" s="39">
        <v>0.93</v>
      </c>
      <c r="E136" s="38">
        <v>1.0</v>
      </c>
      <c r="F136" s="38" t="s">
        <v>1650</v>
      </c>
      <c r="G136" s="38">
        <v>1.0</v>
      </c>
      <c r="H136" s="38">
        <v>0.0</v>
      </c>
      <c r="I136" s="38"/>
      <c r="J136" s="38"/>
      <c r="K136" s="38"/>
      <c r="L136" s="38"/>
      <c r="M136" s="38"/>
      <c r="N136" s="38"/>
      <c r="O136" s="38"/>
    </row>
    <row r="137">
      <c r="A137" s="37" t="s">
        <v>2362</v>
      </c>
      <c r="B137" s="38" t="s">
        <v>10450</v>
      </c>
      <c r="C137" s="38">
        <v>1992.0</v>
      </c>
      <c r="D137" s="39">
        <v>1.5</v>
      </c>
      <c r="E137" s="38">
        <v>1.0</v>
      </c>
      <c r="F137" s="38" t="s">
        <v>2380</v>
      </c>
      <c r="G137" s="38">
        <v>0.0</v>
      </c>
      <c r="H137" s="38">
        <v>1.0</v>
      </c>
      <c r="I137" s="38">
        <v>1991.0</v>
      </c>
      <c r="J137" s="38" t="s">
        <v>2363</v>
      </c>
      <c r="K137" s="38">
        <v>0.0</v>
      </c>
      <c r="L137" s="38"/>
      <c r="M137" s="38"/>
      <c r="N137" s="38"/>
      <c r="O137" s="38"/>
    </row>
    <row r="138">
      <c r="A138" s="37" t="s">
        <v>2427</v>
      </c>
      <c r="B138" s="38" t="s">
        <v>10450</v>
      </c>
      <c r="C138" s="38">
        <v>1992.0</v>
      </c>
      <c r="D138" s="39">
        <v>2.0</v>
      </c>
      <c r="E138" s="38">
        <v>1.0</v>
      </c>
      <c r="F138" s="38" t="s">
        <v>2129</v>
      </c>
      <c r="G138" s="38">
        <v>1.0</v>
      </c>
      <c r="H138" s="38">
        <v>0.0</v>
      </c>
      <c r="I138" s="38"/>
      <c r="J138" s="38"/>
      <c r="K138" s="38"/>
      <c r="L138" s="38"/>
      <c r="M138" s="38"/>
      <c r="N138" s="38"/>
      <c r="O138" s="38"/>
    </row>
    <row r="139">
      <c r="A139" s="37" t="s">
        <v>7851</v>
      </c>
      <c r="B139" s="38" t="s">
        <v>10451</v>
      </c>
      <c r="C139" s="38">
        <v>1992.0</v>
      </c>
      <c r="D139" s="39">
        <v>0.75</v>
      </c>
      <c r="E139" s="38">
        <v>1.0</v>
      </c>
      <c r="F139" s="38" t="s">
        <v>1650</v>
      </c>
      <c r="G139" s="38">
        <v>1.0</v>
      </c>
      <c r="H139" s="38">
        <v>0.0</v>
      </c>
      <c r="I139" s="38"/>
      <c r="J139" s="38"/>
      <c r="K139" s="38"/>
      <c r="L139" s="38"/>
      <c r="M139" s="38"/>
      <c r="N139" s="38"/>
      <c r="O139" s="38"/>
    </row>
    <row r="140">
      <c r="A140" s="37" t="s">
        <v>7873</v>
      </c>
      <c r="B140" s="38" t="s">
        <v>10451</v>
      </c>
      <c r="C140" s="38">
        <v>1992.0</v>
      </c>
      <c r="D140" s="39">
        <v>1.99</v>
      </c>
      <c r="E140" s="38">
        <v>1.0</v>
      </c>
      <c r="F140" s="38" t="s">
        <v>1650</v>
      </c>
      <c r="G140" s="38">
        <v>1.0</v>
      </c>
      <c r="H140" s="38">
        <v>0.0</v>
      </c>
      <c r="I140" s="38"/>
      <c r="J140" s="38"/>
      <c r="K140" s="38"/>
      <c r="L140" s="38"/>
      <c r="M140" s="38"/>
      <c r="N140" s="38"/>
      <c r="O140" s="38"/>
    </row>
    <row r="141">
      <c r="A141" s="37" t="s">
        <v>5787</v>
      </c>
      <c r="B141" s="38" t="s">
        <v>10449</v>
      </c>
      <c r="C141" s="38">
        <v>1993.0</v>
      </c>
      <c r="D141" s="39">
        <v>1.5</v>
      </c>
      <c r="E141" s="38">
        <v>1.0</v>
      </c>
      <c r="F141" s="38" t="s">
        <v>1975</v>
      </c>
      <c r="G141" s="38">
        <v>1.0</v>
      </c>
      <c r="H141" s="38">
        <v>0.0</v>
      </c>
      <c r="I141" s="38"/>
      <c r="J141" s="38"/>
      <c r="K141" s="38"/>
      <c r="L141" s="38"/>
      <c r="M141" s="38"/>
      <c r="N141" s="38"/>
      <c r="O141" s="38"/>
    </row>
    <row r="142">
      <c r="A142" s="37" t="s">
        <v>5777</v>
      </c>
      <c r="B142" s="38" t="s">
        <v>10449</v>
      </c>
      <c r="C142" s="38">
        <v>1993.0</v>
      </c>
      <c r="D142" s="39">
        <v>1.15</v>
      </c>
      <c r="E142" s="38">
        <v>1.0</v>
      </c>
      <c r="F142" s="38" t="s">
        <v>1975</v>
      </c>
      <c r="G142" s="38">
        <v>1.0</v>
      </c>
      <c r="H142" s="38">
        <v>0.0</v>
      </c>
      <c r="I142" s="38"/>
      <c r="J142" s="38"/>
      <c r="K142" s="38"/>
      <c r="L142" s="38"/>
      <c r="M142" s="38"/>
      <c r="N142" s="38"/>
      <c r="O142" s="38"/>
    </row>
    <row r="143">
      <c r="A143" s="37" t="s">
        <v>2449</v>
      </c>
      <c r="B143" s="38" t="s">
        <v>10450</v>
      </c>
      <c r="C143" s="38">
        <v>1993.0</v>
      </c>
      <c r="D143" s="39">
        <v>20.0</v>
      </c>
      <c r="E143" s="38">
        <v>1.0</v>
      </c>
      <c r="F143" s="38" t="s">
        <v>1650</v>
      </c>
      <c r="G143" s="38">
        <v>1.0</v>
      </c>
      <c r="H143" s="38">
        <v>0.0</v>
      </c>
      <c r="I143" s="38"/>
      <c r="J143" s="38"/>
      <c r="K143" s="38"/>
      <c r="L143" s="38"/>
      <c r="M143" s="38"/>
      <c r="N143" s="38"/>
      <c r="O143" s="38"/>
    </row>
    <row r="144">
      <c r="A144" s="37" t="s">
        <v>2498</v>
      </c>
      <c r="B144" s="38" t="s">
        <v>10450</v>
      </c>
      <c r="C144" s="38">
        <v>1993.0</v>
      </c>
      <c r="D144" s="39">
        <v>1.5</v>
      </c>
      <c r="E144" s="38">
        <v>1.0</v>
      </c>
      <c r="F144" s="38" t="s">
        <v>1975</v>
      </c>
      <c r="G144" s="38">
        <v>1.0</v>
      </c>
      <c r="H144" s="38">
        <v>0.0</v>
      </c>
      <c r="I144" s="38"/>
      <c r="J144" s="38"/>
      <c r="K144" s="38"/>
      <c r="L144" s="38"/>
      <c r="M144" s="38"/>
      <c r="N144" s="38"/>
      <c r="O144" s="38"/>
    </row>
    <row r="145">
      <c r="A145" s="37" t="s">
        <v>8039</v>
      </c>
      <c r="B145" s="38" t="s">
        <v>10451</v>
      </c>
      <c r="C145" s="38">
        <v>1993.0</v>
      </c>
      <c r="D145" s="39">
        <v>1.5</v>
      </c>
      <c r="E145" s="38">
        <v>1.0</v>
      </c>
      <c r="F145" s="38" t="s">
        <v>1975</v>
      </c>
      <c r="G145" s="38">
        <v>1.0</v>
      </c>
      <c r="H145" s="38">
        <v>0.0</v>
      </c>
      <c r="I145" s="38"/>
      <c r="J145" s="38"/>
      <c r="K145" s="38"/>
      <c r="L145" s="38"/>
      <c r="M145" s="38"/>
      <c r="N145" s="38"/>
      <c r="O145" s="38"/>
    </row>
    <row r="146">
      <c r="A146" s="37" t="s">
        <v>8072</v>
      </c>
      <c r="B146" s="38" t="s">
        <v>10451</v>
      </c>
      <c r="C146" s="38">
        <v>1994.0</v>
      </c>
      <c r="D146" s="39">
        <v>1.0</v>
      </c>
      <c r="E146" s="38">
        <v>1.0</v>
      </c>
      <c r="F146" s="38" t="s">
        <v>1369</v>
      </c>
      <c r="G146" s="38">
        <v>1.0</v>
      </c>
      <c r="H146" s="38">
        <v>0.0</v>
      </c>
      <c r="I146" s="38"/>
      <c r="J146" s="38"/>
      <c r="K146" s="38"/>
      <c r="L146" s="38"/>
      <c r="M146" s="38"/>
      <c r="N146" s="38"/>
      <c r="O146" s="38"/>
    </row>
    <row r="147">
      <c r="A147" s="37" t="s">
        <v>8148</v>
      </c>
      <c r="B147" s="38" t="s">
        <v>10451</v>
      </c>
      <c r="C147" s="38">
        <v>1994.0</v>
      </c>
      <c r="D147" s="39">
        <v>0.32</v>
      </c>
      <c r="E147" s="38">
        <v>1.0</v>
      </c>
      <c r="F147" s="38" t="s">
        <v>2514</v>
      </c>
      <c r="G147" s="38">
        <v>1.0</v>
      </c>
      <c r="H147" s="38">
        <v>0.0</v>
      </c>
      <c r="I147" s="38"/>
      <c r="J147" s="38"/>
      <c r="K147" s="38"/>
      <c r="L147" s="38"/>
      <c r="M147" s="38"/>
      <c r="N147" s="38"/>
      <c r="O147" s="38"/>
    </row>
    <row r="148">
      <c r="A148" s="37" t="s">
        <v>5896</v>
      </c>
      <c r="B148" s="38" t="s">
        <v>10449</v>
      </c>
      <c r="C148" s="38">
        <v>1996.0</v>
      </c>
      <c r="D148" s="39">
        <v>5.75</v>
      </c>
      <c r="E148" s="38">
        <v>1.0</v>
      </c>
      <c r="F148" s="38" t="s">
        <v>2531</v>
      </c>
      <c r="G148" s="38">
        <v>1.0</v>
      </c>
      <c r="H148" s="38">
        <v>0.0</v>
      </c>
      <c r="I148" s="38"/>
      <c r="J148" s="38"/>
      <c r="K148" s="38"/>
      <c r="L148" s="38"/>
      <c r="M148" s="38"/>
      <c r="N148" s="38"/>
      <c r="O148" s="38"/>
    </row>
    <row r="149">
      <c r="A149" s="37" t="s">
        <v>8336</v>
      </c>
      <c r="B149" s="38" t="s">
        <v>10451</v>
      </c>
      <c r="C149" s="38">
        <v>1996.0</v>
      </c>
      <c r="D149" s="39">
        <v>5.75</v>
      </c>
      <c r="E149" s="38">
        <v>1.0</v>
      </c>
      <c r="F149" s="38" t="s">
        <v>2531</v>
      </c>
      <c r="G149" s="38">
        <v>1.0</v>
      </c>
      <c r="H149" s="38">
        <v>0.0</v>
      </c>
      <c r="I149" s="38"/>
      <c r="J149" s="38"/>
      <c r="K149" s="38"/>
      <c r="L149" s="38"/>
      <c r="M149" s="38"/>
      <c r="N149" s="38"/>
      <c r="O149" s="38"/>
    </row>
    <row r="150">
      <c r="A150" s="37" t="s">
        <v>8332</v>
      </c>
      <c r="B150" s="38" t="s">
        <v>10451</v>
      </c>
      <c r="C150" s="38">
        <v>1996.0</v>
      </c>
      <c r="D150" s="39">
        <v>0.5</v>
      </c>
      <c r="E150" s="38">
        <v>1.0</v>
      </c>
      <c r="F150" s="38" t="s">
        <v>2869</v>
      </c>
      <c r="G150" s="38">
        <v>1.0</v>
      </c>
      <c r="H150" s="38">
        <v>0.0</v>
      </c>
      <c r="I150" s="38"/>
      <c r="J150" s="38"/>
      <c r="K150" s="38"/>
      <c r="L150" s="38"/>
      <c r="M150" s="38"/>
      <c r="N150" s="38"/>
      <c r="O150" s="38"/>
    </row>
    <row r="151">
      <c r="A151" s="37" t="s">
        <v>8046</v>
      </c>
      <c r="B151" s="38" t="s">
        <v>10451</v>
      </c>
      <c r="C151" s="38">
        <v>1996.0</v>
      </c>
      <c r="D151" s="39">
        <v>3.0</v>
      </c>
      <c r="E151" s="38">
        <v>1.0</v>
      </c>
      <c r="F151" s="38" t="s">
        <v>2531</v>
      </c>
      <c r="G151" s="38">
        <v>0.0</v>
      </c>
      <c r="H151" s="38">
        <v>1.0</v>
      </c>
      <c r="I151" s="38">
        <v>1993.0</v>
      </c>
      <c r="J151" s="38" t="s">
        <v>8047</v>
      </c>
      <c r="K151" s="38">
        <v>0.0</v>
      </c>
      <c r="L151" s="38"/>
      <c r="M151" s="38"/>
      <c r="N151" s="38"/>
      <c r="O151" s="38"/>
    </row>
    <row r="152">
      <c r="A152" s="37" t="s">
        <v>2650</v>
      </c>
      <c r="B152" s="38" t="s">
        <v>10450</v>
      </c>
      <c r="C152" s="38">
        <v>1997.0</v>
      </c>
      <c r="D152" s="39">
        <v>0.35</v>
      </c>
      <c r="E152" s="38">
        <v>1.0</v>
      </c>
      <c r="F152" s="38" t="s">
        <v>2544</v>
      </c>
      <c r="G152" s="38">
        <v>0.0</v>
      </c>
      <c r="H152" s="38">
        <v>1.0</v>
      </c>
      <c r="I152" s="38">
        <v>1995.0</v>
      </c>
      <c r="J152" s="38" t="s">
        <v>2651</v>
      </c>
      <c r="K152" s="38">
        <v>0.0</v>
      </c>
      <c r="L152" s="38"/>
      <c r="M152" s="38"/>
      <c r="N152" s="38"/>
      <c r="O152" s="38"/>
    </row>
    <row r="153">
      <c r="A153" s="37" t="s">
        <v>2804</v>
      </c>
      <c r="B153" s="38" t="s">
        <v>10450</v>
      </c>
      <c r="C153" s="38">
        <v>1998.0</v>
      </c>
      <c r="D153" s="39">
        <v>0.3</v>
      </c>
      <c r="E153" s="38">
        <v>1.0</v>
      </c>
      <c r="F153" s="38" t="s">
        <v>2766</v>
      </c>
      <c r="G153" s="38">
        <v>1.0</v>
      </c>
      <c r="H153" s="38">
        <v>0.0</v>
      </c>
      <c r="I153" s="38"/>
      <c r="J153" s="38"/>
      <c r="K153" s="38"/>
      <c r="L153" s="38"/>
      <c r="M153" s="38"/>
      <c r="N153" s="38"/>
      <c r="O153" s="38"/>
    </row>
    <row r="154">
      <c r="A154" s="37" t="s">
        <v>2808</v>
      </c>
      <c r="B154" s="38" t="s">
        <v>10450</v>
      </c>
      <c r="C154" s="38">
        <v>1998.0</v>
      </c>
      <c r="D154" s="39">
        <v>2.5</v>
      </c>
      <c r="E154" s="38">
        <v>0.0</v>
      </c>
      <c r="F154" s="40"/>
      <c r="G154" s="38">
        <v>1.0</v>
      </c>
      <c r="H154" s="38">
        <v>0.0</v>
      </c>
      <c r="I154" s="38"/>
      <c r="J154" s="38"/>
      <c r="K154" s="38"/>
      <c r="L154" s="38"/>
      <c r="M154" s="38"/>
      <c r="N154" s="38"/>
      <c r="O154" s="38"/>
    </row>
    <row r="155">
      <c r="A155" s="37" t="s">
        <v>2812</v>
      </c>
      <c r="B155" s="38" t="s">
        <v>10450</v>
      </c>
      <c r="C155" s="38">
        <v>1998.0</v>
      </c>
      <c r="D155" s="39">
        <v>0.3</v>
      </c>
      <c r="E155" s="38">
        <v>1.0</v>
      </c>
      <c r="F155" s="38" t="s">
        <v>1561</v>
      </c>
      <c r="G155" s="38">
        <v>1.0</v>
      </c>
      <c r="H155" s="38">
        <v>0.0</v>
      </c>
      <c r="I155" s="38"/>
      <c r="J155" s="38"/>
      <c r="K155" s="38"/>
      <c r="L155" s="38"/>
      <c r="M155" s="38"/>
      <c r="N155" s="38"/>
      <c r="O155" s="38"/>
    </row>
    <row r="156">
      <c r="A156" s="37" t="s">
        <v>8508</v>
      </c>
      <c r="B156" s="38" t="s">
        <v>10451</v>
      </c>
      <c r="C156" s="38">
        <v>1998.0</v>
      </c>
      <c r="D156" s="39">
        <v>1.25</v>
      </c>
      <c r="E156" s="38">
        <v>0.0</v>
      </c>
      <c r="F156" s="40"/>
      <c r="G156" s="38">
        <v>0.0</v>
      </c>
      <c r="H156" s="38">
        <v>0.0</v>
      </c>
      <c r="I156" s="38"/>
      <c r="J156" s="38"/>
      <c r="K156" s="38"/>
      <c r="L156" s="38"/>
      <c r="M156" s="38"/>
      <c r="N156" s="38"/>
      <c r="O156" s="38"/>
    </row>
    <row r="157">
      <c r="A157" s="37" t="s">
        <v>8245</v>
      </c>
      <c r="B157" s="38" t="s">
        <v>10451</v>
      </c>
      <c r="C157" s="38">
        <v>2000.0</v>
      </c>
      <c r="D157" s="39">
        <v>0.35</v>
      </c>
      <c r="E157" s="38">
        <v>0.0</v>
      </c>
      <c r="F157" s="40"/>
      <c r="G157" s="38">
        <v>0.0</v>
      </c>
      <c r="H157" s="38">
        <v>1.0</v>
      </c>
      <c r="I157" s="38">
        <v>1995.0</v>
      </c>
      <c r="J157" s="38" t="s">
        <v>8246</v>
      </c>
      <c r="K157" s="38">
        <v>0.0</v>
      </c>
      <c r="L157" s="38"/>
      <c r="M157" s="38"/>
      <c r="N157" s="38"/>
      <c r="O157" s="38"/>
    </row>
    <row r="158">
      <c r="A158" s="37" t="s">
        <v>8656</v>
      </c>
      <c r="B158" s="38" t="s">
        <v>10451</v>
      </c>
      <c r="C158" s="38">
        <v>2000.0</v>
      </c>
      <c r="D158" s="39">
        <v>0.2</v>
      </c>
      <c r="E158" s="38">
        <v>1.0</v>
      </c>
      <c r="F158" s="38" t="s">
        <v>2947</v>
      </c>
      <c r="G158" s="38">
        <v>1.0</v>
      </c>
      <c r="H158" s="38">
        <v>0.0</v>
      </c>
      <c r="I158" s="38"/>
      <c r="J158" s="38"/>
      <c r="K158" s="38"/>
      <c r="L158" s="38"/>
      <c r="M158" s="38"/>
      <c r="N158" s="38"/>
      <c r="O158" s="38"/>
    </row>
    <row r="159">
      <c r="A159" s="37" t="s">
        <v>3019</v>
      </c>
      <c r="B159" s="38" t="s">
        <v>10450</v>
      </c>
      <c r="C159" s="38">
        <v>2001.0</v>
      </c>
      <c r="D159" s="39">
        <v>23.5</v>
      </c>
      <c r="E159" s="38">
        <v>1.0</v>
      </c>
      <c r="F159" s="38" t="s">
        <v>3020</v>
      </c>
      <c r="G159" s="38">
        <v>1.0</v>
      </c>
      <c r="H159" s="38">
        <v>0.0</v>
      </c>
      <c r="I159" s="38"/>
      <c r="J159" s="38"/>
      <c r="K159" s="38"/>
      <c r="L159" s="38"/>
      <c r="M159" s="38"/>
      <c r="N159" s="38"/>
      <c r="O159" s="38"/>
    </row>
    <row r="160">
      <c r="A160" s="37" t="s">
        <v>3024</v>
      </c>
      <c r="B160" s="38" t="s">
        <v>10450</v>
      </c>
      <c r="C160" s="38">
        <v>2002.0</v>
      </c>
      <c r="D160" s="39">
        <v>14.0</v>
      </c>
      <c r="E160" s="38">
        <v>1.0</v>
      </c>
      <c r="F160" s="38" t="s">
        <v>3041</v>
      </c>
      <c r="G160" s="38">
        <v>0.0</v>
      </c>
      <c r="H160" s="38">
        <v>1.0</v>
      </c>
      <c r="I160" s="38">
        <v>2001.0</v>
      </c>
      <c r="J160" s="38" t="s">
        <v>10452</v>
      </c>
      <c r="K160" s="38">
        <v>0.0</v>
      </c>
      <c r="L160" s="38">
        <v>2500.0</v>
      </c>
      <c r="M160" s="38">
        <v>300.0</v>
      </c>
      <c r="N160" s="38"/>
      <c r="O160" s="38"/>
    </row>
    <row r="161">
      <c r="A161" s="37" t="s">
        <v>3084</v>
      </c>
      <c r="B161" s="38" t="s">
        <v>10450</v>
      </c>
      <c r="C161" s="38">
        <v>2002.0</v>
      </c>
      <c r="D161" s="39">
        <v>6.0</v>
      </c>
      <c r="E161" s="38">
        <v>0.0</v>
      </c>
      <c r="F161" s="40"/>
      <c r="G161" s="38">
        <v>1.0</v>
      </c>
      <c r="H161" s="38">
        <v>0.0</v>
      </c>
      <c r="I161" s="38"/>
      <c r="J161" s="38"/>
      <c r="K161" s="38"/>
      <c r="L161" s="38"/>
      <c r="M161" s="38"/>
      <c r="N161" s="38"/>
      <c r="O161" s="38"/>
    </row>
    <row r="162">
      <c r="A162" s="37" t="s">
        <v>8778</v>
      </c>
      <c r="B162" s="38" t="s">
        <v>10451</v>
      </c>
      <c r="C162" s="38">
        <v>2002.0</v>
      </c>
      <c r="D162" s="39">
        <v>0.1</v>
      </c>
      <c r="E162" s="38">
        <v>1.0</v>
      </c>
      <c r="F162" s="38" t="s">
        <v>2947</v>
      </c>
      <c r="G162" s="38">
        <v>1.0</v>
      </c>
      <c r="H162" s="38">
        <v>0.0</v>
      </c>
      <c r="I162" s="38"/>
      <c r="J162" s="38"/>
      <c r="K162" s="38"/>
      <c r="L162" s="38"/>
      <c r="M162" s="38"/>
      <c r="N162" s="38"/>
      <c r="O162" s="38"/>
    </row>
    <row r="163">
      <c r="A163" s="37" t="s">
        <v>8950</v>
      </c>
      <c r="B163" s="38" t="s">
        <v>10451</v>
      </c>
      <c r="C163" s="38">
        <v>2003.0</v>
      </c>
      <c r="D163" s="39">
        <v>2.99</v>
      </c>
      <c r="E163" s="38">
        <v>0.0</v>
      </c>
      <c r="F163" s="40"/>
      <c r="G163" s="38">
        <v>1.0</v>
      </c>
      <c r="H163" s="38">
        <v>0.0</v>
      </c>
      <c r="I163" s="38"/>
      <c r="J163" s="38"/>
      <c r="K163" s="38"/>
      <c r="L163" s="38"/>
      <c r="M163" s="38"/>
      <c r="N163" s="38"/>
      <c r="O163" s="38"/>
    </row>
    <row r="164">
      <c r="A164" s="37" t="s">
        <v>8866</v>
      </c>
      <c r="B164" s="38" t="s">
        <v>10451</v>
      </c>
      <c r="C164" s="38">
        <v>2003.0</v>
      </c>
      <c r="D164" s="39">
        <v>1.0</v>
      </c>
      <c r="E164" s="38">
        <v>0.0</v>
      </c>
      <c r="F164" s="40"/>
      <c r="G164" s="38">
        <v>0.0</v>
      </c>
      <c r="H164" s="38">
        <v>1.0</v>
      </c>
      <c r="I164" s="38">
        <v>2002.0</v>
      </c>
      <c r="J164" s="38" t="s">
        <v>8867</v>
      </c>
      <c r="K164" s="38">
        <v>0.0</v>
      </c>
      <c r="L164" s="38"/>
      <c r="M164" s="38"/>
      <c r="N164" s="38"/>
      <c r="O164" s="38"/>
    </row>
    <row r="165">
      <c r="A165" s="37" t="s">
        <v>2960</v>
      </c>
      <c r="B165" s="38" t="s">
        <v>10450</v>
      </c>
      <c r="C165" s="38">
        <v>2004.0</v>
      </c>
      <c r="D165" s="39">
        <v>0.4</v>
      </c>
      <c r="E165" s="38">
        <v>1.0</v>
      </c>
      <c r="F165" s="38" t="s">
        <v>3153</v>
      </c>
      <c r="G165" s="38">
        <v>0.0</v>
      </c>
      <c r="H165" s="38">
        <v>1.0</v>
      </c>
      <c r="I165" s="38">
        <v>2000.0</v>
      </c>
      <c r="J165" s="38" t="s">
        <v>2961</v>
      </c>
      <c r="K165" s="38">
        <v>0.0</v>
      </c>
      <c r="L165" s="38">
        <v>700.0</v>
      </c>
      <c r="M165" s="38">
        <v>200.0</v>
      </c>
      <c r="N165" s="41">
        <v>44507.0</v>
      </c>
      <c r="O165" s="38"/>
    </row>
    <row r="166">
      <c r="A166" s="37" t="s">
        <v>9000</v>
      </c>
      <c r="B166" s="38" t="s">
        <v>10451</v>
      </c>
      <c r="C166" s="38">
        <v>2004.0</v>
      </c>
      <c r="D166" s="39">
        <v>0.45</v>
      </c>
      <c r="E166" s="38">
        <v>0.0</v>
      </c>
      <c r="F166" s="40"/>
      <c r="G166" s="38">
        <v>1.0</v>
      </c>
      <c r="H166" s="38">
        <v>0.0</v>
      </c>
      <c r="I166" s="38"/>
      <c r="J166" s="38"/>
      <c r="K166" s="38"/>
      <c r="L166" s="38"/>
      <c r="M166" s="38"/>
      <c r="N166" s="38"/>
      <c r="O166" s="38"/>
    </row>
    <row r="167">
      <c r="A167" s="37" t="s">
        <v>3266</v>
      </c>
      <c r="B167" s="38" t="s">
        <v>10450</v>
      </c>
      <c r="C167" s="38">
        <v>2005.0</v>
      </c>
      <c r="D167" s="39">
        <v>20.0</v>
      </c>
      <c r="E167" s="38">
        <v>0.0</v>
      </c>
      <c r="F167" s="40"/>
      <c r="G167" s="38">
        <v>1.0</v>
      </c>
      <c r="H167" s="38">
        <v>0.0</v>
      </c>
      <c r="I167" s="38"/>
      <c r="J167" s="38"/>
      <c r="K167" s="38"/>
      <c r="L167" s="38"/>
      <c r="M167" s="38"/>
      <c r="N167" s="38"/>
      <c r="O167" s="38"/>
    </row>
    <row r="168">
      <c r="A168" s="37" t="s">
        <v>9072</v>
      </c>
      <c r="B168" s="38" t="s">
        <v>10451</v>
      </c>
      <c r="C168" s="38">
        <v>2005.0</v>
      </c>
      <c r="D168" s="39">
        <v>1.0</v>
      </c>
      <c r="E168" s="38">
        <v>1.0</v>
      </c>
      <c r="F168" s="38" t="s">
        <v>2910</v>
      </c>
      <c r="G168" s="38">
        <v>1.0</v>
      </c>
      <c r="H168" s="38">
        <v>0.0</v>
      </c>
      <c r="I168" s="38"/>
      <c r="J168" s="38"/>
      <c r="K168" s="38"/>
      <c r="L168" s="38"/>
      <c r="M168" s="38"/>
      <c r="N168" s="38"/>
      <c r="O168" s="38"/>
    </row>
    <row r="169">
      <c r="A169" s="37" t="s">
        <v>9037</v>
      </c>
      <c r="B169" s="38" t="s">
        <v>10451</v>
      </c>
      <c r="C169" s="38">
        <v>2005.0</v>
      </c>
      <c r="D169" s="39">
        <v>0.7</v>
      </c>
      <c r="E169" s="38">
        <v>1.0</v>
      </c>
      <c r="F169" s="38" t="s">
        <v>2910</v>
      </c>
      <c r="G169" s="38">
        <v>0.0</v>
      </c>
      <c r="H169" s="38">
        <v>1.0</v>
      </c>
      <c r="I169" s="38">
        <v>2004.0</v>
      </c>
      <c r="J169" s="38" t="s">
        <v>9038</v>
      </c>
      <c r="K169" s="38">
        <v>0.0</v>
      </c>
      <c r="L169" s="38">
        <v>60.0</v>
      </c>
      <c r="M169" s="38"/>
      <c r="N169" s="41">
        <v>44430.0</v>
      </c>
      <c r="O169" s="38"/>
    </row>
    <row r="170">
      <c r="A170" s="37" t="s">
        <v>8954</v>
      </c>
      <c r="B170" s="38" t="s">
        <v>10451</v>
      </c>
      <c r="C170" s="38">
        <v>2006.0</v>
      </c>
      <c r="D170" s="39">
        <v>0.99</v>
      </c>
      <c r="E170" s="38">
        <v>1.0</v>
      </c>
      <c r="F170" s="38" t="s">
        <v>3153</v>
      </c>
      <c r="G170" s="38">
        <v>0.0</v>
      </c>
      <c r="H170" s="38">
        <v>1.0</v>
      </c>
      <c r="I170" s="38">
        <v>2003.0</v>
      </c>
      <c r="J170" s="38" t="s">
        <v>8955</v>
      </c>
      <c r="K170" s="38">
        <v>0.0</v>
      </c>
      <c r="L170" s="38"/>
      <c r="M170" s="38"/>
      <c r="N170" s="38"/>
      <c r="O170" s="38"/>
    </row>
    <row r="171">
      <c r="A171" s="37" t="s">
        <v>9325</v>
      </c>
      <c r="B171" s="38" t="s">
        <v>10451</v>
      </c>
      <c r="C171" s="38">
        <v>2008.0</v>
      </c>
      <c r="D171" s="39">
        <v>5.3</v>
      </c>
      <c r="E171" s="38">
        <v>0.0</v>
      </c>
      <c r="F171" s="40"/>
      <c r="G171" s="38">
        <v>1.0</v>
      </c>
      <c r="H171" s="38">
        <v>0.0</v>
      </c>
      <c r="I171" s="38"/>
      <c r="J171" s="38"/>
      <c r="K171" s="38"/>
      <c r="L171" s="38"/>
      <c r="M171" s="38"/>
      <c r="N171" s="38"/>
      <c r="O171" s="38"/>
    </row>
    <row r="172">
      <c r="A172" s="37" t="s">
        <v>3455</v>
      </c>
      <c r="B172" s="38" t="s">
        <v>10450</v>
      </c>
      <c r="C172" s="38">
        <v>2009.0</v>
      </c>
      <c r="D172" s="39">
        <v>1.25</v>
      </c>
      <c r="E172" s="38">
        <v>1.0</v>
      </c>
      <c r="F172" s="38" t="s">
        <v>2910</v>
      </c>
      <c r="G172" s="38">
        <v>0.0</v>
      </c>
      <c r="H172" s="38">
        <v>1.0</v>
      </c>
      <c r="I172" s="38">
        <v>2008.0</v>
      </c>
      <c r="J172" s="38" t="s">
        <v>3456</v>
      </c>
      <c r="K172" s="38">
        <v>0.0</v>
      </c>
      <c r="L172" s="38">
        <v>950.0</v>
      </c>
      <c r="M172" s="38">
        <v>300.0</v>
      </c>
      <c r="N172" s="41">
        <v>44430.0</v>
      </c>
      <c r="O172" s="38"/>
    </row>
    <row r="173">
      <c r="A173" s="37" t="s">
        <v>3460</v>
      </c>
      <c r="B173" s="38" t="s">
        <v>10450</v>
      </c>
      <c r="C173" s="38">
        <v>2009.0</v>
      </c>
      <c r="D173" s="39">
        <v>0.5</v>
      </c>
      <c r="E173" s="38">
        <v>1.0</v>
      </c>
      <c r="F173" s="38" t="s">
        <v>3403</v>
      </c>
      <c r="G173" s="38">
        <v>0.0</v>
      </c>
      <c r="H173" s="38">
        <v>1.0</v>
      </c>
      <c r="I173" s="38">
        <v>2008.0</v>
      </c>
      <c r="J173" s="38" t="s">
        <v>3461</v>
      </c>
      <c r="K173" s="38">
        <v>0.0</v>
      </c>
      <c r="L173" s="38">
        <v>350.0</v>
      </c>
      <c r="M173" s="38">
        <v>140.0</v>
      </c>
      <c r="N173" s="41">
        <v>44430.0</v>
      </c>
      <c r="O173" s="38"/>
    </row>
    <row r="174">
      <c r="A174" s="37" t="s">
        <v>9411</v>
      </c>
      <c r="B174" s="38" t="s">
        <v>10451</v>
      </c>
      <c r="C174" s="38">
        <v>2010.0</v>
      </c>
      <c r="D174" s="39">
        <v>6.84</v>
      </c>
      <c r="E174" s="38">
        <v>0.0</v>
      </c>
      <c r="F174" s="40"/>
      <c r="G174" s="38">
        <v>1.0</v>
      </c>
      <c r="H174" s="38">
        <v>0.0</v>
      </c>
      <c r="I174" s="38"/>
      <c r="J174" s="38"/>
      <c r="K174" s="38"/>
      <c r="L174" s="38"/>
      <c r="M174" s="38"/>
      <c r="N174" s="38"/>
      <c r="O174" s="38"/>
    </row>
    <row r="175">
      <c r="A175" s="37" t="s">
        <v>9476</v>
      </c>
      <c r="B175" s="38" t="s">
        <v>10451</v>
      </c>
      <c r="C175" s="38">
        <v>2010.0</v>
      </c>
      <c r="D175" s="39">
        <v>2.0</v>
      </c>
      <c r="E175" s="38">
        <v>0.0</v>
      </c>
      <c r="F175" s="40"/>
      <c r="G175" s="38">
        <v>1.0</v>
      </c>
      <c r="H175" s="38">
        <v>0.0</v>
      </c>
      <c r="I175" s="38"/>
      <c r="J175" s="38"/>
      <c r="K175" s="38"/>
      <c r="L175" s="38"/>
      <c r="M175" s="38"/>
      <c r="N175" s="38"/>
      <c r="O175" s="38"/>
    </row>
    <row r="176">
      <c r="A176" s="37" t="s">
        <v>3626</v>
      </c>
      <c r="B176" s="38" t="s">
        <v>10450</v>
      </c>
      <c r="C176" s="38">
        <v>2012.0</v>
      </c>
      <c r="D176" s="39">
        <v>11.53</v>
      </c>
      <c r="E176" s="38">
        <v>1.0</v>
      </c>
      <c r="F176" s="38" t="s">
        <v>3659</v>
      </c>
      <c r="G176" s="38">
        <v>0.0</v>
      </c>
      <c r="H176" s="38">
        <v>1.0</v>
      </c>
      <c r="I176" s="38">
        <v>2011.0</v>
      </c>
      <c r="J176" s="38" t="s">
        <v>3627</v>
      </c>
      <c r="K176" s="38">
        <v>0.0</v>
      </c>
      <c r="L176" s="38">
        <v>3000.0</v>
      </c>
      <c r="M176" s="38">
        <v>1300.0</v>
      </c>
      <c r="N176" s="41">
        <v>44430.0</v>
      </c>
      <c r="O176" s="38"/>
    </row>
    <row r="177">
      <c r="A177" s="37" t="s">
        <v>9626</v>
      </c>
      <c r="B177" s="38" t="s">
        <v>10451</v>
      </c>
      <c r="C177" s="38">
        <v>2012.0</v>
      </c>
      <c r="D177" s="39">
        <v>40.0</v>
      </c>
      <c r="E177" s="38">
        <v>1.0</v>
      </c>
      <c r="F177" s="38" t="s">
        <v>9627</v>
      </c>
      <c r="G177" s="38">
        <v>1.0</v>
      </c>
      <c r="H177" s="38">
        <v>0.0</v>
      </c>
      <c r="I177" s="38"/>
      <c r="J177" s="38"/>
      <c r="K177" s="38"/>
      <c r="L177" s="38"/>
      <c r="M177" s="38"/>
      <c r="N177" s="38"/>
      <c r="O177" s="38"/>
    </row>
    <row r="178">
      <c r="A178" s="37" t="s">
        <v>9667</v>
      </c>
      <c r="B178" s="38" t="s">
        <v>10451</v>
      </c>
      <c r="C178" s="38">
        <v>2013.0</v>
      </c>
      <c r="D178" s="39">
        <v>4.0</v>
      </c>
      <c r="E178" s="38">
        <v>1.0</v>
      </c>
      <c r="F178" s="38" t="s">
        <v>9668</v>
      </c>
      <c r="G178" s="38">
        <v>1.0</v>
      </c>
      <c r="H178" s="38">
        <v>0.0</v>
      </c>
      <c r="I178" s="38"/>
      <c r="J178" s="38"/>
      <c r="K178" s="38"/>
      <c r="L178" s="38"/>
      <c r="M178" s="38"/>
      <c r="N178" s="38"/>
      <c r="O178" s="38"/>
    </row>
    <row r="179">
      <c r="A179" s="37" t="s">
        <v>9704</v>
      </c>
      <c r="B179" s="38" t="s">
        <v>10451</v>
      </c>
      <c r="C179" s="38">
        <v>2014.0</v>
      </c>
      <c r="D179" s="39">
        <v>5.5</v>
      </c>
      <c r="E179" s="38">
        <v>1.0</v>
      </c>
      <c r="F179" s="38" t="s">
        <v>3652</v>
      </c>
      <c r="G179" s="38">
        <v>0.0</v>
      </c>
      <c r="H179" s="38">
        <v>1.0</v>
      </c>
      <c r="I179" s="38">
        <v>2013.0</v>
      </c>
      <c r="J179" s="38" t="s">
        <v>9705</v>
      </c>
      <c r="K179" s="38">
        <v>0.0</v>
      </c>
      <c r="L179" s="38">
        <v>80.0</v>
      </c>
      <c r="M179" s="38">
        <v>25.0</v>
      </c>
      <c r="N179" s="41">
        <v>44430.0</v>
      </c>
      <c r="O179" s="38">
        <v>16.53</v>
      </c>
    </row>
    <row r="180">
      <c r="A180" s="37" t="s">
        <v>3751</v>
      </c>
      <c r="B180" s="38" t="s">
        <v>10450</v>
      </c>
      <c r="C180" s="38">
        <v>2015.0</v>
      </c>
      <c r="D180" s="39">
        <v>0.6</v>
      </c>
      <c r="E180" s="38">
        <v>1.0</v>
      </c>
      <c r="F180" s="38" t="s">
        <v>3669</v>
      </c>
      <c r="G180" s="38">
        <v>0.0</v>
      </c>
      <c r="H180" s="38">
        <v>1.0</v>
      </c>
      <c r="I180" s="38">
        <v>2014.0</v>
      </c>
      <c r="J180" s="38" t="s">
        <v>3752</v>
      </c>
      <c r="K180" s="38">
        <v>0.0</v>
      </c>
      <c r="L180" s="38">
        <v>350.0</v>
      </c>
      <c r="M180" s="38">
        <v>100.0</v>
      </c>
      <c r="N180" s="41">
        <v>44430.0</v>
      </c>
      <c r="O180" s="38"/>
    </row>
    <row r="181">
      <c r="A181" s="37" t="s">
        <v>9844</v>
      </c>
      <c r="B181" s="38" t="s">
        <v>10451</v>
      </c>
      <c r="C181" s="38">
        <v>2015.0</v>
      </c>
      <c r="D181" s="39">
        <v>7.99</v>
      </c>
      <c r="E181" s="38">
        <v>1.0</v>
      </c>
      <c r="F181" s="38" t="s">
        <v>3669</v>
      </c>
      <c r="G181" s="38">
        <v>1.0</v>
      </c>
      <c r="H181" s="38">
        <v>0.0</v>
      </c>
      <c r="I181" s="38"/>
      <c r="J181" s="38"/>
      <c r="K181" s="38"/>
      <c r="L181" s="38"/>
      <c r="M181" s="38"/>
      <c r="N181" s="38"/>
      <c r="O181" s="38"/>
    </row>
    <row r="182">
      <c r="A182" s="37" t="s">
        <v>9998</v>
      </c>
      <c r="B182" s="38" t="s">
        <v>10451</v>
      </c>
      <c r="C182" s="38">
        <v>2018.0</v>
      </c>
      <c r="D182" s="39">
        <v>1.85</v>
      </c>
      <c r="E182" s="38">
        <v>1.0</v>
      </c>
      <c r="F182" s="38" t="s">
        <v>2853</v>
      </c>
      <c r="G182" s="38">
        <v>0.0</v>
      </c>
      <c r="H182" s="38">
        <v>1.0</v>
      </c>
      <c r="I182" s="38">
        <v>2017.0</v>
      </c>
      <c r="J182" s="38" t="s">
        <v>9482</v>
      </c>
      <c r="K182" s="38">
        <v>0.0</v>
      </c>
      <c r="L182" s="38">
        <v>90.0</v>
      </c>
      <c r="M182" s="38">
        <v>20.0</v>
      </c>
      <c r="N182" s="41">
        <v>44430.0</v>
      </c>
      <c r="O182" s="38">
        <v>22.89</v>
      </c>
    </row>
    <row r="183">
      <c r="A183" s="37" t="s">
        <v>10080</v>
      </c>
      <c r="B183" s="38" t="s">
        <v>10451</v>
      </c>
      <c r="C183" s="38">
        <v>2019.0</v>
      </c>
      <c r="D183" s="39">
        <v>2.19</v>
      </c>
      <c r="E183" s="38">
        <v>1.0</v>
      </c>
      <c r="F183" s="38" t="s">
        <v>3652</v>
      </c>
      <c r="G183" s="38">
        <v>0.0</v>
      </c>
      <c r="H183" s="38">
        <v>1.0</v>
      </c>
      <c r="I183" s="38">
        <v>2018.0</v>
      </c>
      <c r="J183" s="38" t="s">
        <v>10081</v>
      </c>
      <c r="K183" s="38">
        <v>0.0</v>
      </c>
      <c r="L183" s="38">
        <v>130.0</v>
      </c>
      <c r="M183" s="38">
        <v>50.0</v>
      </c>
      <c r="N183" s="41">
        <v>44427.0</v>
      </c>
      <c r="O183" s="38"/>
    </row>
    <row r="184">
      <c r="A184" s="37" t="s">
        <v>10074</v>
      </c>
      <c r="B184" s="38" t="s">
        <v>10453</v>
      </c>
      <c r="C184" s="38">
        <v>2019.0</v>
      </c>
      <c r="D184" s="33"/>
      <c r="E184" s="38"/>
      <c r="G184" s="38">
        <v>0.0</v>
      </c>
      <c r="H184" s="38">
        <v>1.0</v>
      </c>
      <c r="I184" s="38">
        <v>2018.0</v>
      </c>
      <c r="J184" s="38" t="s">
        <v>10075</v>
      </c>
      <c r="K184" s="38">
        <v>0.0</v>
      </c>
      <c r="L184" s="38">
        <v>125.0</v>
      </c>
      <c r="M184" s="38">
        <v>50.0</v>
      </c>
      <c r="N184" s="41">
        <v>44427.0</v>
      </c>
      <c r="O184" s="38">
        <v>40.62</v>
      </c>
    </row>
    <row r="185">
      <c r="A185" s="37" t="s">
        <v>10137</v>
      </c>
      <c r="B185" s="38" t="s">
        <v>10453</v>
      </c>
      <c r="C185" s="38">
        <v>2019.0</v>
      </c>
      <c r="D185" s="33"/>
      <c r="E185" s="38">
        <v>0.0</v>
      </c>
      <c r="G185" s="38">
        <v>1.0</v>
      </c>
      <c r="H185" s="38">
        <v>0.0</v>
      </c>
      <c r="I185" s="38"/>
      <c r="J185" s="38"/>
      <c r="K185" s="38"/>
      <c r="L185" s="38">
        <v>180.0</v>
      </c>
      <c r="M185" s="38">
        <v>55.0</v>
      </c>
      <c r="N185" s="41">
        <v>44427.0</v>
      </c>
      <c r="O185" s="38">
        <v>49.31</v>
      </c>
    </row>
    <row r="186">
      <c r="A186" s="37" t="s">
        <v>10164</v>
      </c>
      <c r="B186" s="38" t="s">
        <v>10453</v>
      </c>
      <c r="C186" s="38">
        <v>2019.0</v>
      </c>
      <c r="D186" s="33"/>
      <c r="E186" s="38">
        <v>0.0</v>
      </c>
      <c r="G186" s="38">
        <v>1.0</v>
      </c>
      <c r="H186" s="38">
        <v>0.0</v>
      </c>
      <c r="I186" s="38"/>
      <c r="J186" s="38"/>
      <c r="K186" s="38"/>
      <c r="L186" s="38">
        <v>280.0</v>
      </c>
      <c r="M186" s="38">
        <v>65.0</v>
      </c>
      <c r="N186" s="41">
        <v>44427.0</v>
      </c>
      <c r="O186" s="38"/>
    </row>
    <row r="187">
      <c r="A187" s="37" t="s">
        <v>10069</v>
      </c>
      <c r="B187" s="38" t="s">
        <v>10453</v>
      </c>
      <c r="C187" s="38">
        <v>2019.0</v>
      </c>
      <c r="D187" s="33"/>
      <c r="E187" s="38"/>
      <c r="G187" s="38">
        <v>0.0</v>
      </c>
      <c r="H187" s="38">
        <v>1.0</v>
      </c>
      <c r="I187" s="38">
        <v>2018.0</v>
      </c>
      <c r="J187" s="38" t="s">
        <v>10454</v>
      </c>
      <c r="K187" s="38">
        <v>0.0</v>
      </c>
      <c r="L187" s="38">
        <v>200.0</v>
      </c>
      <c r="M187" s="38">
        <v>55.0</v>
      </c>
      <c r="N187" s="41">
        <v>44427.0</v>
      </c>
      <c r="O187" s="38">
        <v>51.89</v>
      </c>
    </row>
    <row r="188">
      <c r="A188" s="37" t="s">
        <v>10233</v>
      </c>
      <c r="B188" s="38" t="s">
        <v>10455</v>
      </c>
      <c r="C188" s="38">
        <v>2020.0</v>
      </c>
      <c r="D188" s="38"/>
      <c r="E188" s="38">
        <v>0.0</v>
      </c>
      <c r="F188" s="38"/>
      <c r="G188" s="38">
        <v>1.0</v>
      </c>
      <c r="H188" s="38">
        <v>0.0</v>
      </c>
      <c r="I188" s="38"/>
      <c r="J188" s="38"/>
      <c r="K188" s="38"/>
      <c r="L188" s="38">
        <v>40.0</v>
      </c>
      <c r="M188" s="38">
        <v>20.0</v>
      </c>
      <c r="N188" s="38"/>
      <c r="O188" s="38">
        <v>20.53</v>
      </c>
    </row>
    <row r="189">
      <c r="D189" s="33"/>
    </row>
    <row r="190">
      <c r="D190" s="33"/>
    </row>
    <row r="191">
      <c r="D191" s="33"/>
    </row>
    <row r="192">
      <c r="D192" s="33"/>
    </row>
    <row r="193">
      <c r="D193" s="33"/>
    </row>
    <row r="194">
      <c r="D194" s="33"/>
    </row>
    <row r="195">
      <c r="D195" s="33"/>
    </row>
    <row r="196">
      <c r="D196" s="33"/>
    </row>
    <row r="197">
      <c r="D197" s="33"/>
    </row>
    <row r="198">
      <c r="D198" s="33"/>
    </row>
    <row r="199">
      <c r="D199" s="33"/>
    </row>
    <row r="200">
      <c r="D200" s="33"/>
    </row>
    <row r="201">
      <c r="D201" s="33"/>
    </row>
    <row r="202">
      <c r="D202" s="33"/>
    </row>
    <row r="203">
      <c r="D203" s="33"/>
    </row>
    <row r="204">
      <c r="D204" s="33"/>
    </row>
    <row r="205">
      <c r="D205" s="33"/>
    </row>
    <row r="206">
      <c r="D206" s="33"/>
    </row>
    <row r="207">
      <c r="D207" s="33"/>
    </row>
    <row r="208">
      <c r="D208" s="33"/>
    </row>
    <row r="209">
      <c r="D209" s="33"/>
    </row>
    <row r="210">
      <c r="D210" s="33"/>
    </row>
    <row r="211">
      <c r="D211" s="33"/>
    </row>
    <row r="212">
      <c r="D212" s="33"/>
    </row>
    <row r="213">
      <c r="D213" s="33"/>
    </row>
    <row r="214">
      <c r="D214" s="33"/>
    </row>
    <row r="215">
      <c r="D215" s="33"/>
    </row>
    <row r="216">
      <c r="D216" s="33"/>
    </row>
    <row r="217">
      <c r="D217" s="33"/>
    </row>
    <row r="218">
      <c r="D218" s="33"/>
    </row>
    <row r="219">
      <c r="D219" s="33"/>
    </row>
    <row r="220">
      <c r="D220" s="33"/>
    </row>
    <row r="221">
      <c r="D221" s="33"/>
    </row>
    <row r="222">
      <c r="D222" s="33"/>
    </row>
    <row r="223">
      <c r="D223" s="33"/>
    </row>
    <row r="224">
      <c r="D224" s="33"/>
    </row>
    <row r="225">
      <c r="D225" s="33"/>
    </row>
    <row r="226">
      <c r="D226" s="33"/>
    </row>
    <row r="227">
      <c r="D227" s="33"/>
    </row>
    <row r="228">
      <c r="D228" s="33"/>
    </row>
    <row r="229">
      <c r="D229" s="33"/>
    </row>
    <row r="230">
      <c r="D230" s="33"/>
    </row>
    <row r="231">
      <c r="D231" s="33"/>
    </row>
    <row r="232">
      <c r="D232" s="33"/>
    </row>
    <row r="233">
      <c r="D233" s="33"/>
    </row>
    <row r="234">
      <c r="D234" s="33"/>
    </row>
    <row r="235">
      <c r="D235" s="33"/>
    </row>
    <row r="236">
      <c r="D236" s="33"/>
    </row>
    <row r="237">
      <c r="D237" s="33"/>
    </row>
    <row r="238">
      <c r="D238" s="33"/>
    </row>
    <row r="239">
      <c r="D239" s="33"/>
    </row>
    <row r="240">
      <c r="D240" s="33"/>
    </row>
    <row r="241">
      <c r="D241" s="33"/>
    </row>
    <row r="242">
      <c r="D242" s="33"/>
    </row>
    <row r="243">
      <c r="D243" s="33"/>
    </row>
    <row r="244">
      <c r="D244" s="33"/>
    </row>
    <row r="245">
      <c r="D245" s="33"/>
    </row>
    <row r="246">
      <c r="D246" s="33"/>
    </row>
    <row r="247">
      <c r="D247" s="33"/>
    </row>
    <row r="248">
      <c r="D248" s="33"/>
    </row>
    <row r="249">
      <c r="D249" s="33"/>
    </row>
    <row r="250">
      <c r="D250" s="33"/>
    </row>
    <row r="251">
      <c r="D251" s="33"/>
    </row>
    <row r="252">
      <c r="D252" s="33"/>
    </row>
    <row r="253">
      <c r="D253" s="33"/>
    </row>
    <row r="254">
      <c r="D254" s="33"/>
    </row>
    <row r="255">
      <c r="D255" s="33"/>
    </row>
    <row r="256">
      <c r="D256" s="33"/>
    </row>
    <row r="257">
      <c r="D257" s="33"/>
    </row>
    <row r="258">
      <c r="D258" s="33"/>
    </row>
    <row r="259">
      <c r="D259" s="33"/>
    </row>
    <row r="260">
      <c r="D260" s="33"/>
    </row>
    <row r="261">
      <c r="D261" s="33"/>
    </row>
    <row r="262">
      <c r="D262" s="33"/>
    </row>
    <row r="263">
      <c r="D263" s="33"/>
    </row>
    <row r="264">
      <c r="D264" s="33"/>
    </row>
    <row r="265">
      <c r="D265" s="33"/>
    </row>
    <row r="266">
      <c r="D266" s="33"/>
    </row>
    <row r="267">
      <c r="D267" s="33"/>
    </row>
    <row r="268">
      <c r="D268" s="33"/>
    </row>
    <row r="269">
      <c r="D269" s="33"/>
    </row>
    <row r="270">
      <c r="D270" s="33"/>
    </row>
    <row r="271">
      <c r="D271" s="33"/>
    </row>
    <row r="272">
      <c r="D272" s="33"/>
    </row>
    <row r="273">
      <c r="D273" s="33"/>
    </row>
    <row r="274">
      <c r="D274" s="33"/>
    </row>
    <row r="275">
      <c r="D275" s="33"/>
    </row>
    <row r="276">
      <c r="D276" s="33"/>
    </row>
    <row r="277">
      <c r="D277" s="33"/>
    </row>
    <row r="278">
      <c r="D278" s="33"/>
    </row>
    <row r="279">
      <c r="D279" s="33"/>
    </row>
    <row r="280">
      <c r="D280" s="33"/>
    </row>
    <row r="281">
      <c r="D281" s="33"/>
    </row>
    <row r="282">
      <c r="D282" s="33"/>
    </row>
    <row r="283">
      <c r="D283" s="33"/>
    </row>
    <row r="284">
      <c r="D284" s="33"/>
    </row>
    <row r="285">
      <c r="D285" s="33"/>
    </row>
    <row r="286">
      <c r="D286" s="33"/>
    </row>
    <row r="287">
      <c r="D287" s="33"/>
    </row>
    <row r="288">
      <c r="D288" s="33"/>
    </row>
    <row r="289">
      <c r="D289" s="33"/>
    </row>
    <row r="290">
      <c r="D290" s="33"/>
    </row>
    <row r="291">
      <c r="D291" s="33"/>
    </row>
    <row r="292">
      <c r="D292" s="33"/>
    </row>
    <row r="293">
      <c r="D293" s="33"/>
    </row>
    <row r="294">
      <c r="D294" s="33"/>
    </row>
    <row r="295">
      <c r="D295" s="33"/>
    </row>
    <row r="296">
      <c r="D296" s="33"/>
    </row>
    <row r="297">
      <c r="D297" s="33"/>
    </row>
    <row r="298">
      <c r="D298" s="33"/>
    </row>
    <row r="299">
      <c r="D299" s="33"/>
    </row>
    <row r="300">
      <c r="D300" s="33"/>
    </row>
    <row r="301">
      <c r="D301" s="33"/>
    </row>
    <row r="302">
      <c r="D302" s="33"/>
    </row>
    <row r="303">
      <c r="D303" s="33"/>
    </row>
    <row r="304">
      <c r="D304" s="33"/>
    </row>
    <row r="305">
      <c r="D305" s="33"/>
    </row>
    <row r="306">
      <c r="D306" s="33"/>
    </row>
    <row r="307">
      <c r="D307" s="33"/>
    </row>
    <row r="308">
      <c r="D308" s="33"/>
    </row>
    <row r="309">
      <c r="D309" s="33"/>
    </row>
    <row r="310">
      <c r="D310" s="33"/>
    </row>
    <row r="311">
      <c r="D311" s="33"/>
    </row>
    <row r="312">
      <c r="D312" s="33"/>
    </row>
    <row r="313">
      <c r="D313" s="33"/>
    </row>
    <row r="314">
      <c r="D314" s="33"/>
    </row>
    <row r="315">
      <c r="D315" s="33"/>
    </row>
    <row r="316">
      <c r="D316" s="33"/>
    </row>
    <row r="317">
      <c r="D317" s="33"/>
    </row>
    <row r="318">
      <c r="D318" s="33"/>
    </row>
    <row r="319">
      <c r="D319" s="33"/>
    </row>
    <row r="320">
      <c r="D320" s="33"/>
    </row>
    <row r="321">
      <c r="D321" s="33"/>
    </row>
    <row r="322">
      <c r="D322" s="33"/>
    </row>
    <row r="323">
      <c r="D323" s="33"/>
    </row>
    <row r="324">
      <c r="D324" s="33"/>
    </row>
    <row r="325">
      <c r="D325" s="33"/>
    </row>
    <row r="326">
      <c r="D326" s="33"/>
    </row>
    <row r="327">
      <c r="D327" s="33"/>
    </row>
    <row r="328">
      <c r="D328" s="33"/>
    </row>
    <row r="329">
      <c r="D329" s="33"/>
    </row>
    <row r="330">
      <c r="D330" s="33"/>
    </row>
    <row r="331">
      <c r="D331" s="33"/>
    </row>
    <row r="332">
      <c r="D332" s="33"/>
    </row>
    <row r="333">
      <c r="D333" s="33"/>
    </row>
    <row r="334">
      <c r="D334" s="33"/>
    </row>
    <row r="335">
      <c r="D335" s="33"/>
    </row>
    <row r="336">
      <c r="D336" s="33"/>
    </row>
    <row r="337">
      <c r="D337" s="33"/>
    </row>
    <row r="338">
      <c r="D338" s="33"/>
    </row>
    <row r="339">
      <c r="D339" s="33"/>
    </row>
    <row r="340">
      <c r="D340" s="33"/>
    </row>
    <row r="341">
      <c r="D341" s="33"/>
    </row>
    <row r="342">
      <c r="D342" s="33"/>
    </row>
    <row r="343">
      <c r="D343" s="33"/>
    </row>
    <row r="344">
      <c r="D344" s="33"/>
    </row>
    <row r="345">
      <c r="D345" s="33"/>
    </row>
    <row r="346">
      <c r="D346" s="33"/>
    </row>
    <row r="347">
      <c r="D347" s="33"/>
    </row>
    <row r="348">
      <c r="D348" s="33"/>
    </row>
    <row r="349">
      <c r="D349" s="33"/>
    </row>
    <row r="350">
      <c r="D350" s="33"/>
    </row>
    <row r="351">
      <c r="D351" s="33"/>
    </row>
    <row r="352">
      <c r="D352" s="33"/>
    </row>
    <row r="353">
      <c r="D353" s="33"/>
    </row>
    <row r="354">
      <c r="D354" s="33"/>
    </row>
    <row r="355">
      <c r="D355" s="33"/>
    </row>
    <row r="356">
      <c r="D356" s="33"/>
    </row>
    <row r="357">
      <c r="D357" s="33"/>
    </row>
    <row r="358">
      <c r="D358" s="33"/>
    </row>
    <row r="359">
      <c r="D359" s="33"/>
    </row>
    <row r="360">
      <c r="D360" s="33"/>
    </row>
    <row r="361">
      <c r="D361" s="33"/>
    </row>
    <row r="362">
      <c r="D362" s="33"/>
    </row>
    <row r="363">
      <c r="D363" s="33"/>
    </row>
    <row r="364">
      <c r="D364" s="33"/>
    </row>
    <row r="365">
      <c r="D365" s="33"/>
    </row>
    <row r="366">
      <c r="D366" s="33"/>
    </row>
    <row r="367">
      <c r="D367" s="33"/>
    </row>
    <row r="368">
      <c r="D368" s="33"/>
    </row>
    <row r="369">
      <c r="D369" s="33"/>
    </row>
    <row r="370">
      <c r="D370" s="33"/>
    </row>
    <row r="371">
      <c r="D371" s="33"/>
    </row>
    <row r="372">
      <c r="D372" s="33"/>
    </row>
    <row r="373">
      <c r="D373" s="33"/>
    </row>
    <row r="374">
      <c r="D374" s="33"/>
    </row>
    <row r="375">
      <c r="D375" s="33"/>
    </row>
    <row r="376">
      <c r="D376" s="33"/>
    </row>
    <row r="377">
      <c r="D377" s="33"/>
    </row>
    <row r="378">
      <c r="D378" s="33"/>
    </row>
    <row r="379">
      <c r="D379" s="33"/>
    </row>
    <row r="380">
      <c r="D380" s="33"/>
    </row>
    <row r="381">
      <c r="D381" s="33"/>
    </row>
    <row r="382">
      <c r="D382" s="33"/>
    </row>
    <row r="383">
      <c r="D383" s="33"/>
    </row>
    <row r="384">
      <c r="D384" s="33"/>
    </row>
    <row r="385">
      <c r="D385" s="33"/>
    </row>
    <row r="386">
      <c r="D386" s="33"/>
    </row>
    <row r="387">
      <c r="D387" s="33"/>
    </row>
    <row r="388">
      <c r="D388" s="33"/>
    </row>
    <row r="389">
      <c r="D389" s="33"/>
    </row>
    <row r="390">
      <c r="D390" s="33"/>
    </row>
    <row r="391">
      <c r="D391" s="33"/>
    </row>
    <row r="392">
      <c r="D392" s="33"/>
    </row>
    <row r="393">
      <c r="D393" s="33"/>
    </row>
    <row r="394">
      <c r="D394" s="33"/>
    </row>
    <row r="395">
      <c r="D395" s="33"/>
    </row>
    <row r="396">
      <c r="D396" s="33"/>
    </row>
    <row r="397">
      <c r="D397" s="33"/>
    </row>
    <row r="398">
      <c r="D398" s="33"/>
    </row>
    <row r="399">
      <c r="D399" s="33"/>
    </row>
    <row r="400">
      <c r="D400" s="33"/>
    </row>
    <row r="401">
      <c r="D401" s="33"/>
    </row>
    <row r="402">
      <c r="D402" s="33"/>
    </row>
    <row r="403">
      <c r="D403" s="33"/>
    </row>
    <row r="404">
      <c r="D404" s="33"/>
    </row>
    <row r="405">
      <c r="D405" s="33"/>
    </row>
    <row r="406">
      <c r="D406" s="33"/>
    </row>
    <row r="407">
      <c r="D407" s="33"/>
    </row>
    <row r="408">
      <c r="D408" s="33"/>
    </row>
    <row r="409">
      <c r="D409" s="33"/>
    </row>
    <row r="410">
      <c r="D410" s="33"/>
    </row>
    <row r="411">
      <c r="D411" s="33"/>
    </row>
    <row r="412">
      <c r="D412" s="33"/>
    </row>
    <row r="413">
      <c r="D413" s="33"/>
    </row>
    <row r="414">
      <c r="D414" s="33"/>
    </row>
    <row r="415">
      <c r="D415" s="33"/>
    </row>
    <row r="416">
      <c r="D416" s="33"/>
    </row>
    <row r="417">
      <c r="D417" s="33"/>
    </row>
    <row r="418">
      <c r="D418" s="33"/>
    </row>
    <row r="419">
      <c r="D419" s="33"/>
    </row>
    <row r="420">
      <c r="D420" s="33"/>
    </row>
    <row r="421">
      <c r="D421" s="33"/>
    </row>
    <row r="422">
      <c r="D422" s="33"/>
    </row>
    <row r="423">
      <c r="D423" s="33"/>
    </row>
    <row r="424">
      <c r="D424" s="33"/>
    </row>
    <row r="425">
      <c r="D425" s="33"/>
    </row>
    <row r="426">
      <c r="D426" s="33"/>
    </row>
    <row r="427">
      <c r="D427" s="33"/>
    </row>
    <row r="428">
      <c r="D428" s="33"/>
    </row>
    <row r="429">
      <c r="D429" s="33"/>
    </row>
    <row r="430">
      <c r="D430" s="33"/>
    </row>
    <row r="431">
      <c r="D431" s="33"/>
    </row>
    <row r="432">
      <c r="D432" s="33"/>
    </row>
    <row r="433">
      <c r="D433" s="33"/>
    </row>
    <row r="434">
      <c r="D434" s="33"/>
    </row>
    <row r="435">
      <c r="D435" s="33"/>
    </row>
    <row r="436">
      <c r="D436" s="33"/>
    </row>
    <row r="437">
      <c r="D437" s="33"/>
    </row>
    <row r="438">
      <c r="D438" s="33"/>
    </row>
    <row r="439">
      <c r="D439" s="33"/>
    </row>
    <row r="440">
      <c r="D440" s="33"/>
    </row>
    <row r="441">
      <c r="D441" s="33"/>
    </row>
    <row r="442">
      <c r="D442" s="33"/>
    </row>
    <row r="443">
      <c r="D443" s="33"/>
    </row>
    <row r="444">
      <c r="D444" s="33"/>
    </row>
    <row r="445">
      <c r="D445" s="33"/>
    </row>
    <row r="446">
      <c r="D446" s="33"/>
    </row>
    <row r="447">
      <c r="D447" s="33"/>
    </row>
    <row r="448">
      <c r="D448" s="33"/>
    </row>
    <row r="449">
      <c r="D449" s="33"/>
    </row>
    <row r="450">
      <c r="D450" s="33"/>
    </row>
    <row r="451">
      <c r="D451" s="33"/>
    </row>
    <row r="452">
      <c r="D452" s="33"/>
    </row>
    <row r="453">
      <c r="D453" s="33"/>
    </row>
    <row r="454">
      <c r="D454" s="33"/>
    </row>
    <row r="455">
      <c r="D455" s="33"/>
    </row>
    <row r="456">
      <c r="D456" s="33"/>
    </row>
    <row r="457">
      <c r="D457" s="33"/>
    </row>
    <row r="458">
      <c r="D458" s="33"/>
    </row>
    <row r="459">
      <c r="D459" s="33"/>
    </row>
    <row r="460">
      <c r="D460" s="33"/>
    </row>
    <row r="461">
      <c r="D461" s="33"/>
    </row>
    <row r="462">
      <c r="D462" s="33"/>
    </row>
    <row r="463">
      <c r="D463" s="33"/>
    </row>
    <row r="464">
      <c r="D464" s="33"/>
    </row>
    <row r="465">
      <c r="D465" s="33"/>
    </row>
    <row r="466">
      <c r="D466" s="33"/>
    </row>
    <row r="467">
      <c r="D467" s="33"/>
    </row>
    <row r="468">
      <c r="D468" s="33"/>
    </row>
    <row r="469">
      <c r="D469" s="33"/>
    </row>
    <row r="470">
      <c r="D470" s="33"/>
    </row>
    <row r="471">
      <c r="D471" s="33"/>
    </row>
    <row r="472">
      <c r="D472" s="33"/>
    </row>
    <row r="473">
      <c r="D473" s="33"/>
    </row>
    <row r="474">
      <c r="D474" s="33"/>
    </row>
    <row r="475">
      <c r="D475" s="33"/>
    </row>
    <row r="476">
      <c r="D476" s="33"/>
    </row>
    <row r="477">
      <c r="D477" s="33"/>
    </row>
    <row r="478">
      <c r="D478" s="33"/>
    </row>
    <row r="479">
      <c r="D479" s="33"/>
    </row>
    <row r="480">
      <c r="D480" s="33"/>
    </row>
    <row r="481">
      <c r="D481" s="33"/>
    </row>
    <row r="482">
      <c r="D482" s="33"/>
    </row>
    <row r="483">
      <c r="D483" s="33"/>
    </row>
    <row r="484">
      <c r="D484" s="33"/>
    </row>
    <row r="485">
      <c r="D485" s="33"/>
    </row>
    <row r="486">
      <c r="D486" s="33"/>
    </row>
    <row r="487">
      <c r="D487" s="33"/>
    </row>
    <row r="488">
      <c r="D488" s="33"/>
    </row>
    <row r="489">
      <c r="D489" s="33"/>
    </row>
    <row r="490">
      <c r="D490" s="33"/>
    </row>
    <row r="491">
      <c r="D491" s="33"/>
    </row>
    <row r="492">
      <c r="D492" s="33"/>
    </row>
    <row r="493">
      <c r="D493" s="33"/>
    </row>
    <row r="494">
      <c r="D494" s="33"/>
    </row>
    <row r="495">
      <c r="D495" s="33"/>
    </row>
    <row r="496">
      <c r="D496" s="33"/>
    </row>
    <row r="497">
      <c r="D497" s="33"/>
    </row>
    <row r="498">
      <c r="D498" s="33"/>
    </row>
    <row r="499">
      <c r="D499" s="33"/>
    </row>
    <row r="500">
      <c r="D500" s="33"/>
    </row>
    <row r="501">
      <c r="D501" s="33"/>
    </row>
    <row r="502">
      <c r="D502" s="33"/>
    </row>
    <row r="503">
      <c r="D503" s="33"/>
    </row>
    <row r="504">
      <c r="D504" s="33"/>
    </row>
    <row r="505">
      <c r="D505" s="33"/>
    </row>
    <row r="506">
      <c r="D506" s="33"/>
    </row>
    <row r="507">
      <c r="D507" s="33"/>
    </row>
    <row r="508">
      <c r="D508" s="33"/>
    </row>
    <row r="509">
      <c r="D509" s="33"/>
    </row>
    <row r="510">
      <c r="D510" s="33"/>
    </row>
    <row r="511">
      <c r="D511" s="33"/>
    </row>
    <row r="512">
      <c r="D512" s="33"/>
    </row>
    <row r="513">
      <c r="D513" s="33"/>
    </row>
    <row r="514">
      <c r="D514" s="33"/>
    </row>
    <row r="515">
      <c r="D515" s="33"/>
    </row>
    <row r="516">
      <c r="D516" s="33"/>
    </row>
    <row r="517">
      <c r="D517" s="33"/>
    </row>
    <row r="518">
      <c r="D518" s="33"/>
    </row>
    <row r="519">
      <c r="D519" s="33"/>
    </row>
    <row r="520">
      <c r="D520" s="33"/>
    </row>
    <row r="521">
      <c r="D521" s="33"/>
    </row>
    <row r="522">
      <c r="D522" s="33"/>
    </row>
    <row r="523">
      <c r="D523" s="33"/>
    </row>
    <row r="524">
      <c r="D524" s="33"/>
    </row>
    <row r="525">
      <c r="D525" s="33"/>
    </row>
    <row r="526">
      <c r="D526" s="33"/>
    </row>
    <row r="527">
      <c r="D527" s="33"/>
    </row>
    <row r="528">
      <c r="D528" s="33"/>
    </row>
    <row r="529">
      <c r="D529" s="33"/>
    </row>
    <row r="530">
      <c r="D530" s="33"/>
    </row>
    <row r="531">
      <c r="D531" s="33"/>
    </row>
    <row r="532">
      <c r="D532" s="33"/>
    </row>
    <row r="533">
      <c r="D533" s="33"/>
    </row>
    <row r="534">
      <c r="D534" s="33"/>
    </row>
    <row r="535">
      <c r="D535" s="33"/>
    </row>
    <row r="536">
      <c r="D536" s="33"/>
    </row>
    <row r="537">
      <c r="D537" s="33"/>
    </row>
    <row r="538">
      <c r="D538" s="33"/>
    </row>
    <row r="539">
      <c r="D539" s="33"/>
    </row>
    <row r="540">
      <c r="D540" s="33"/>
    </row>
    <row r="541">
      <c r="D541" s="33"/>
    </row>
    <row r="542">
      <c r="D542" s="33"/>
    </row>
    <row r="543">
      <c r="D543" s="33"/>
    </row>
    <row r="544">
      <c r="D544" s="33"/>
    </row>
    <row r="545">
      <c r="D545" s="33"/>
    </row>
    <row r="546">
      <c r="D546" s="33"/>
    </row>
    <row r="547">
      <c r="D547" s="33"/>
    </row>
    <row r="548">
      <c r="D548" s="33"/>
    </row>
    <row r="549">
      <c r="D549" s="33"/>
    </row>
    <row r="550">
      <c r="D550" s="33"/>
    </row>
    <row r="551">
      <c r="D551" s="33"/>
    </row>
    <row r="552">
      <c r="D552" s="33"/>
    </row>
    <row r="553">
      <c r="D553" s="33"/>
    </row>
    <row r="554">
      <c r="D554" s="33"/>
    </row>
    <row r="555">
      <c r="D555" s="33"/>
    </row>
    <row r="556">
      <c r="D556" s="33"/>
    </row>
    <row r="557">
      <c r="D557" s="33"/>
    </row>
    <row r="558">
      <c r="D558" s="33"/>
    </row>
    <row r="559">
      <c r="D559" s="33"/>
    </row>
    <row r="560">
      <c r="D560" s="33"/>
    </row>
    <row r="561">
      <c r="D561" s="33"/>
    </row>
    <row r="562">
      <c r="D562" s="33"/>
    </row>
    <row r="563">
      <c r="D563" s="33"/>
    </row>
    <row r="564">
      <c r="D564" s="33"/>
    </row>
    <row r="565">
      <c r="D565" s="33"/>
    </row>
    <row r="566">
      <c r="D566" s="33"/>
    </row>
    <row r="567">
      <c r="D567" s="33"/>
    </row>
    <row r="568">
      <c r="D568" s="33"/>
    </row>
    <row r="569">
      <c r="D569" s="33"/>
    </row>
    <row r="570">
      <c r="D570" s="33"/>
    </row>
    <row r="571">
      <c r="D571" s="33"/>
    </row>
    <row r="572">
      <c r="D572" s="33"/>
    </row>
    <row r="573">
      <c r="D573" s="33"/>
    </row>
    <row r="574">
      <c r="D574" s="33"/>
    </row>
    <row r="575">
      <c r="D575" s="33"/>
    </row>
    <row r="576">
      <c r="D576" s="33"/>
    </row>
    <row r="577">
      <c r="D577" s="33"/>
    </row>
    <row r="578">
      <c r="D578" s="33"/>
    </row>
    <row r="579">
      <c r="D579" s="33"/>
    </row>
    <row r="580">
      <c r="D580" s="33"/>
    </row>
    <row r="581">
      <c r="D581" s="33"/>
    </row>
    <row r="582">
      <c r="D582" s="33"/>
    </row>
    <row r="583">
      <c r="D583" s="33"/>
    </row>
    <row r="584">
      <c r="D584" s="33"/>
    </row>
    <row r="585">
      <c r="D585" s="33"/>
    </row>
    <row r="586">
      <c r="D586" s="33"/>
    </row>
    <row r="587">
      <c r="D587" s="33"/>
    </row>
    <row r="588">
      <c r="D588" s="33"/>
    </row>
    <row r="589">
      <c r="D589" s="33"/>
    </row>
    <row r="590">
      <c r="D590" s="33"/>
    </row>
    <row r="591">
      <c r="D591" s="33"/>
    </row>
    <row r="592">
      <c r="D592" s="33"/>
    </row>
    <row r="593">
      <c r="D593" s="33"/>
    </row>
    <row r="594">
      <c r="D594" s="33"/>
    </row>
    <row r="595">
      <c r="D595" s="33"/>
    </row>
    <row r="596">
      <c r="D596" s="33"/>
    </row>
    <row r="597">
      <c r="D597" s="33"/>
    </row>
    <row r="598">
      <c r="D598" s="33"/>
    </row>
    <row r="599">
      <c r="D599" s="33"/>
    </row>
    <row r="600">
      <c r="D600" s="33"/>
    </row>
    <row r="601">
      <c r="D601" s="33"/>
    </row>
    <row r="602">
      <c r="D602" s="33"/>
    </row>
    <row r="603">
      <c r="D603" s="33"/>
    </row>
    <row r="604">
      <c r="D604" s="33"/>
    </row>
    <row r="605">
      <c r="D605" s="33"/>
    </row>
    <row r="606">
      <c r="D606" s="33"/>
    </row>
    <row r="607">
      <c r="D607" s="33"/>
    </row>
    <row r="608">
      <c r="D608" s="33"/>
    </row>
    <row r="609">
      <c r="D609" s="33"/>
    </row>
    <row r="610">
      <c r="D610" s="33"/>
    </row>
    <row r="611">
      <c r="D611" s="33"/>
    </row>
    <row r="612">
      <c r="D612" s="33"/>
    </row>
    <row r="613">
      <c r="D613" s="33"/>
    </row>
    <row r="614">
      <c r="D614" s="33"/>
    </row>
    <row r="615">
      <c r="D615" s="33"/>
    </row>
    <row r="616">
      <c r="D616" s="33"/>
    </row>
    <row r="617">
      <c r="D617" s="33"/>
    </row>
    <row r="618">
      <c r="D618" s="33"/>
    </row>
    <row r="619">
      <c r="D619" s="33"/>
    </row>
    <row r="620">
      <c r="D620" s="33"/>
    </row>
    <row r="621">
      <c r="D621" s="33"/>
    </row>
    <row r="622">
      <c r="D622" s="33"/>
    </row>
    <row r="623">
      <c r="D623" s="33"/>
    </row>
    <row r="624">
      <c r="D624" s="33"/>
    </row>
    <row r="625">
      <c r="D625" s="33"/>
    </row>
    <row r="626">
      <c r="D626" s="33"/>
    </row>
    <row r="627">
      <c r="D627" s="33"/>
    </row>
    <row r="628">
      <c r="D628" s="33"/>
    </row>
    <row r="629">
      <c r="D629" s="33"/>
    </row>
    <row r="630">
      <c r="D630" s="33"/>
    </row>
    <row r="631">
      <c r="D631" s="33"/>
    </row>
    <row r="632">
      <c r="D632" s="33"/>
    </row>
    <row r="633">
      <c r="D633" s="33"/>
    </row>
    <row r="634">
      <c r="D634" s="33"/>
    </row>
    <row r="635">
      <c r="D635" s="33"/>
    </row>
    <row r="636">
      <c r="D636" s="33"/>
    </row>
    <row r="637">
      <c r="D637" s="33"/>
    </row>
    <row r="638">
      <c r="D638" s="33"/>
    </row>
    <row r="639">
      <c r="D639" s="33"/>
    </row>
    <row r="640">
      <c r="D640" s="33"/>
    </row>
    <row r="641">
      <c r="D641" s="33"/>
    </row>
    <row r="642">
      <c r="D642" s="33"/>
    </row>
    <row r="643">
      <c r="D643" s="33"/>
    </row>
    <row r="644">
      <c r="D644" s="33"/>
    </row>
    <row r="645">
      <c r="D645" s="33"/>
    </row>
    <row r="646">
      <c r="D646" s="33"/>
    </row>
    <row r="647">
      <c r="D647" s="33"/>
    </row>
    <row r="648">
      <c r="D648" s="33"/>
    </row>
    <row r="649">
      <c r="D649" s="33"/>
    </row>
    <row r="650">
      <c r="D650" s="33"/>
    </row>
    <row r="651">
      <c r="D651" s="33"/>
    </row>
    <row r="652">
      <c r="D652" s="33"/>
    </row>
    <row r="653">
      <c r="D653" s="33"/>
    </row>
    <row r="654">
      <c r="D654" s="33"/>
    </row>
    <row r="655">
      <c r="D655" s="33"/>
    </row>
    <row r="656">
      <c r="D656" s="33"/>
    </row>
    <row r="657">
      <c r="D657" s="33"/>
    </row>
    <row r="658">
      <c r="D658" s="33"/>
    </row>
    <row r="659">
      <c r="D659" s="33"/>
    </row>
    <row r="660">
      <c r="D660" s="33"/>
    </row>
    <row r="661">
      <c r="D661" s="33"/>
    </row>
    <row r="662">
      <c r="D662" s="33"/>
    </row>
    <row r="663">
      <c r="D663" s="33"/>
    </row>
    <row r="664">
      <c r="D664" s="33"/>
    </row>
    <row r="665">
      <c r="D665" s="33"/>
    </row>
    <row r="666">
      <c r="D666" s="33"/>
    </row>
    <row r="667">
      <c r="D667" s="33"/>
    </row>
    <row r="668">
      <c r="D668" s="33"/>
    </row>
    <row r="669">
      <c r="D669" s="33"/>
    </row>
    <row r="670">
      <c r="D670" s="33"/>
    </row>
    <row r="671">
      <c r="D671" s="33"/>
    </row>
    <row r="672">
      <c r="D672" s="33"/>
    </row>
    <row r="673">
      <c r="D673" s="33"/>
    </row>
    <row r="674">
      <c r="D674" s="33"/>
    </row>
    <row r="675">
      <c r="D675" s="33"/>
    </row>
    <row r="676">
      <c r="D676" s="33"/>
    </row>
    <row r="677">
      <c r="D677" s="33"/>
    </row>
    <row r="678">
      <c r="D678" s="33"/>
    </row>
    <row r="679">
      <c r="D679" s="33"/>
    </row>
    <row r="680">
      <c r="D680" s="33"/>
    </row>
    <row r="681">
      <c r="D681" s="33"/>
    </row>
    <row r="682">
      <c r="D682" s="33"/>
    </row>
    <row r="683">
      <c r="D683" s="33"/>
    </row>
    <row r="684">
      <c r="D684" s="33"/>
    </row>
    <row r="685">
      <c r="D685" s="33"/>
    </row>
    <row r="686">
      <c r="D686" s="33"/>
    </row>
    <row r="687">
      <c r="D687" s="33"/>
    </row>
    <row r="688">
      <c r="D688" s="33"/>
    </row>
    <row r="689">
      <c r="D689" s="33"/>
    </row>
    <row r="690">
      <c r="D690" s="33"/>
    </row>
    <row r="691">
      <c r="D691" s="33"/>
    </row>
    <row r="692">
      <c r="D692" s="33"/>
    </row>
    <row r="693">
      <c r="D693" s="33"/>
    </row>
    <row r="694">
      <c r="D694" s="33"/>
    </row>
    <row r="695">
      <c r="D695" s="33"/>
    </row>
    <row r="696">
      <c r="D696" s="33"/>
    </row>
    <row r="697">
      <c r="D697" s="33"/>
    </row>
    <row r="698">
      <c r="D698" s="33"/>
    </row>
    <row r="699">
      <c r="D699" s="33"/>
    </row>
    <row r="700">
      <c r="D700" s="33"/>
    </row>
    <row r="701">
      <c r="D701" s="33"/>
    </row>
    <row r="702">
      <c r="D702" s="33"/>
    </row>
    <row r="703">
      <c r="D703" s="33"/>
    </row>
    <row r="704">
      <c r="D704" s="33"/>
    </row>
    <row r="705">
      <c r="D705" s="33"/>
    </row>
    <row r="706">
      <c r="D706" s="33"/>
    </row>
    <row r="707">
      <c r="D707" s="33"/>
    </row>
    <row r="708">
      <c r="D708" s="33"/>
    </row>
    <row r="709">
      <c r="D709" s="33"/>
    </row>
    <row r="710">
      <c r="D710" s="33"/>
    </row>
    <row r="711">
      <c r="D711" s="33"/>
    </row>
    <row r="712">
      <c r="D712" s="33"/>
    </row>
    <row r="713">
      <c r="D713" s="33"/>
    </row>
    <row r="714">
      <c r="D714" s="33"/>
    </row>
    <row r="715">
      <c r="D715" s="33"/>
    </row>
    <row r="716">
      <c r="D716" s="33"/>
    </row>
    <row r="717">
      <c r="D717" s="33"/>
    </row>
    <row r="718">
      <c r="D718" s="33"/>
    </row>
    <row r="719">
      <c r="D719" s="33"/>
    </row>
    <row r="720">
      <c r="D720" s="33"/>
    </row>
    <row r="721">
      <c r="D721" s="33"/>
    </row>
    <row r="722">
      <c r="D722" s="33"/>
    </row>
    <row r="723">
      <c r="D723" s="33"/>
    </row>
    <row r="724">
      <c r="D724" s="33"/>
    </row>
    <row r="725">
      <c r="D725" s="33"/>
    </row>
    <row r="726">
      <c r="D726" s="33"/>
    </row>
    <row r="727">
      <c r="D727" s="33"/>
    </row>
    <row r="728">
      <c r="D728" s="33"/>
    </row>
    <row r="729">
      <c r="D729" s="33"/>
    </row>
    <row r="730">
      <c r="D730" s="33"/>
    </row>
    <row r="731">
      <c r="D731" s="33"/>
    </row>
    <row r="732">
      <c r="D732" s="33"/>
    </row>
    <row r="733">
      <c r="D733" s="33"/>
    </row>
    <row r="734">
      <c r="D734" s="33"/>
    </row>
    <row r="735">
      <c r="D735" s="33"/>
    </row>
    <row r="736">
      <c r="D736" s="33"/>
    </row>
    <row r="737">
      <c r="D737" s="33"/>
    </row>
    <row r="738">
      <c r="D738" s="33"/>
    </row>
    <row r="739">
      <c r="D739" s="33"/>
    </row>
    <row r="740">
      <c r="D740" s="33"/>
    </row>
    <row r="741">
      <c r="D741" s="33"/>
    </row>
    <row r="742">
      <c r="D742" s="33"/>
    </row>
    <row r="743">
      <c r="D743" s="33"/>
    </row>
    <row r="744">
      <c r="D744" s="33"/>
    </row>
    <row r="745">
      <c r="D745" s="33"/>
    </row>
    <row r="746">
      <c r="D746" s="33"/>
    </row>
    <row r="747">
      <c r="D747" s="33"/>
    </row>
    <row r="748">
      <c r="D748" s="33"/>
    </row>
    <row r="749">
      <c r="D749" s="33"/>
    </row>
    <row r="750">
      <c r="D750" s="33"/>
    </row>
    <row r="751">
      <c r="D751" s="33"/>
    </row>
    <row r="752">
      <c r="D752" s="33"/>
    </row>
    <row r="753">
      <c r="D753" s="33"/>
    </row>
    <row r="754">
      <c r="D754" s="33"/>
    </row>
    <row r="755">
      <c r="D755" s="33"/>
    </row>
    <row r="756">
      <c r="D756" s="33"/>
    </row>
    <row r="757">
      <c r="D757" s="33"/>
    </row>
    <row r="758">
      <c r="D758" s="33"/>
    </row>
    <row r="759">
      <c r="D759" s="33"/>
    </row>
    <row r="760">
      <c r="D760" s="33"/>
    </row>
    <row r="761">
      <c r="D761" s="33"/>
    </row>
    <row r="762">
      <c r="D762" s="33"/>
    </row>
    <row r="763">
      <c r="D763" s="33"/>
    </row>
    <row r="764">
      <c r="D764" s="33"/>
    </row>
    <row r="765">
      <c r="D765" s="33"/>
    </row>
    <row r="766">
      <c r="D766" s="33"/>
    </row>
    <row r="767">
      <c r="D767" s="33"/>
    </row>
    <row r="768">
      <c r="D768" s="33"/>
    </row>
    <row r="769">
      <c r="D769" s="33"/>
    </row>
    <row r="770">
      <c r="D770" s="33"/>
    </row>
    <row r="771">
      <c r="D771" s="33"/>
    </row>
    <row r="772">
      <c r="D772" s="33"/>
    </row>
    <row r="773">
      <c r="D773" s="33"/>
    </row>
    <row r="774">
      <c r="D774" s="33"/>
    </row>
    <row r="775">
      <c r="D775" s="33"/>
    </row>
    <row r="776">
      <c r="D776" s="33"/>
    </row>
    <row r="777">
      <c r="D777" s="33"/>
    </row>
    <row r="778">
      <c r="D778" s="33"/>
    </row>
    <row r="779">
      <c r="D779" s="33"/>
    </row>
    <row r="780">
      <c r="D780" s="33"/>
    </row>
    <row r="781">
      <c r="D781" s="33"/>
    </row>
    <row r="782">
      <c r="D782" s="33"/>
    </row>
    <row r="783">
      <c r="D783" s="33"/>
    </row>
    <row r="784">
      <c r="D784" s="33"/>
    </row>
    <row r="785">
      <c r="D785" s="33"/>
    </row>
    <row r="786">
      <c r="D786" s="33"/>
    </row>
    <row r="787">
      <c r="D787" s="33"/>
    </row>
    <row r="788">
      <c r="D788" s="33"/>
    </row>
    <row r="789">
      <c r="D789" s="33"/>
    </row>
    <row r="790">
      <c r="D790" s="33"/>
    </row>
    <row r="791">
      <c r="D791" s="33"/>
    </row>
    <row r="792">
      <c r="D792" s="33"/>
    </row>
    <row r="793">
      <c r="D793" s="33"/>
    </row>
    <row r="794">
      <c r="D794" s="33"/>
    </row>
    <row r="795">
      <c r="D795" s="33"/>
    </row>
    <row r="796">
      <c r="D796" s="33"/>
    </row>
    <row r="797">
      <c r="D797" s="33"/>
    </row>
    <row r="798">
      <c r="D798" s="33"/>
    </row>
    <row r="799">
      <c r="D799" s="33"/>
    </row>
    <row r="800">
      <c r="D800" s="33"/>
    </row>
    <row r="801">
      <c r="D801" s="33"/>
    </row>
    <row r="802">
      <c r="D802" s="33"/>
    </row>
    <row r="803">
      <c r="D803" s="33"/>
    </row>
    <row r="804">
      <c r="D804" s="33"/>
    </row>
    <row r="805">
      <c r="D805" s="33"/>
    </row>
    <row r="806">
      <c r="D806" s="33"/>
    </row>
    <row r="807">
      <c r="D807" s="33"/>
    </row>
    <row r="808">
      <c r="D808" s="33"/>
    </row>
    <row r="809">
      <c r="D809" s="33"/>
    </row>
    <row r="810">
      <c r="D810" s="33"/>
    </row>
    <row r="811">
      <c r="D811" s="33"/>
    </row>
    <row r="812">
      <c r="D812" s="33"/>
    </row>
    <row r="813">
      <c r="D813" s="33"/>
    </row>
    <row r="814">
      <c r="D814" s="33"/>
    </row>
    <row r="815">
      <c r="D815" s="33"/>
    </row>
    <row r="816">
      <c r="D816" s="33"/>
    </row>
    <row r="817">
      <c r="D817" s="33"/>
    </row>
    <row r="818">
      <c r="D818" s="33"/>
    </row>
    <row r="819">
      <c r="D819" s="33"/>
    </row>
    <row r="820">
      <c r="D820" s="33"/>
    </row>
    <row r="821">
      <c r="D821" s="33"/>
    </row>
    <row r="822">
      <c r="D822" s="33"/>
    </row>
    <row r="823">
      <c r="D823" s="33"/>
    </row>
    <row r="824">
      <c r="D824" s="33"/>
    </row>
    <row r="825">
      <c r="D825" s="33"/>
    </row>
    <row r="826">
      <c r="D826" s="33"/>
    </row>
    <row r="827">
      <c r="D827" s="33"/>
    </row>
    <row r="828">
      <c r="D828" s="33"/>
    </row>
    <row r="829">
      <c r="D829" s="33"/>
    </row>
    <row r="830">
      <c r="D830" s="33"/>
    </row>
    <row r="831">
      <c r="D831" s="33"/>
    </row>
    <row r="832">
      <c r="D832" s="33"/>
    </row>
    <row r="833">
      <c r="D833" s="33"/>
    </row>
    <row r="834">
      <c r="D834" s="33"/>
    </row>
    <row r="835">
      <c r="D835" s="33"/>
    </row>
    <row r="836">
      <c r="D836" s="33"/>
    </row>
    <row r="837">
      <c r="D837" s="33"/>
    </row>
    <row r="838">
      <c r="D838" s="33"/>
    </row>
    <row r="839">
      <c r="D839" s="33"/>
    </row>
    <row r="840">
      <c r="D840" s="33"/>
    </row>
    <row r="841">
      <c r="D841" s="33"/>
    </row>
    <row r="842">
      <c r="D842" s="33"/>
    </row>
    <row r="843">
      <c r="D843" s="33"/>
    </row>
    <row r="844">
      <c r="D844" s="33"/>
    </row>
    <row r="845">
      <c r="D845" s="33"/>
    </row>
    <row r="846">
      <c r="D846" s="33"/>
    </row>
    <row r="847">
      <c r="D847" s="33"/>
    </row>
    <row r="848">
      <c r="D848" s="33"/>
    </row>
    <row r="849">
      <c r="D849" s="33"/>
    </row>
    <row r="850">
      <c r="D850" s="33"/>
    </row>
    <row r="851">
      <c r="D851" s="33"/>
    </row>
    <row r="852">
      <c r="D852" s="33"/>
    </row>
    <row r="853">
      <c r="D853" s="33"/>
    </row>
    <row r="854">
      <c r="D854" s="33"/>
    </row>
    <row r="855">
      <c r="D855" s="33"/>
    </row>
    <row r="856">
      <c r="D856" s="33"/>
    </row>
    <row r="857">
      <c r="D857" s="33"/>
    </row>
    <row r="858">
      <c r="D858" s="33"/>
    </row>
    <row r="859">
      <c r="D859" s="33"/>
    </row>
    <row r="860">
      <c r="D860" s="33"/>
    </row>
    <row r="861">
      <c r="D861" s="33"/>
    </row>
    <row r="862">
      <c r="D862" s="33"/>
    </row>
    <row r="863">
      <c r="D863" s="33"/>
    </row>
    <row r="864">
      <c r="D864" s="33"/>
    </row>
    <row r="865">
      <c r="D865" s="33"/>
    </row>
    <row r="866">
      <c r="D866" s="33"/>
    </row>
    <row r="867">
      <c r="D867" s="33"/>
    </row>
    <row r="868">
      <c r="D868" s="33"/>
    </row>
    <row r="869">
      <c r="D869" s="33"/>
    </row>
    <row r="870">
      <c r="D870" s="33"/>
    </row>
    <row r="871">
      <c r="D871" s="33"/>
    </row>
    <row r="872">
      <c r="D872" s="33"/>
    </row>
    <row r="873">
      <c r="D873" s="33"/>
    </row>
    <row r="874">
      <c r="D874" s="33"/>
    </row>
    <row r="875">
      <c r="D875" s="33"/>
    </row>
    <row r="876">
      <c r="D876" s="33"/>
    </row>
    <row r="877">
      <c r="D877" s="33"/>
    </row>
    <row r="878">
      <c r="D878" s="33"/>
    </row>
    <row r="879">
      <c r="D879" s="33"/>
    </row>
    <row r="880">
      <c r="D880" s="33"/>
    </row>
    <row r="881">
      <c r="D881" s="33"/>
    </row>
    <row r="882">
      <c r="D882" s="33"/>
    </row>
    <row r="883">
      <c r="D883" s="33"/>
    </row>
    <row r="884">
      <c r="D884" s="33"/>
    </row>
    <row r="885">
      <c r="D885" s="33"/>
    </row>
    <row r="886">
      <c r="D886" s="33"/>
    </row>
    <row r="887">
      <c r="D887" s="33"/>
    </row>
    <row r="888">
      <c r="D888" s="33"/>
    </row>
    <row r="889">
      <c r="D889" s="33"/>
    </row>
    <row r="890">
      <c r="D890" s="33"/>
    </row>
    <row r="891">
      <c r="D891" s="33"/>
    </row>
    <row r="892">
      <c r="D892" s="33"/>
    </row>
    <row r="893">
      <c r="D893" s="33"/>
    </row>
    <row r="894">
      <c r="D894" s="33"/>
    </row>
    <row r="895">
      <c r="D895" s="33"/>
    </row>
    <row r="896">
      <c r="D896" s="33"/>
    </row>
    <row r="897">
      <c r="D897" s="33"/>
    </row>
    <row r="898">
      <c r="D898" s="33"/>
    </row>
    <row r="899">
      <c r="D899" s="33"/>
    </row>
    <row r="900">
      <c r="D900" s="33"/>
    </row>
    <row r="901">
      <c r="D901" s="33"/>
    </row>
    <row r="902">
      <c r="D902" s="33"/>
    </row>
    <row r="903">
      <c r="D903" s="33"/>
    </row>
    <row r="904">
      <c r="D904" s="33"/>
    </row>
    <row r="905">
      <c r="D905" s="33"/>
    </row>
    <row r="906">
      <c r="D906" s="33"/>
    </row>
    <row r="907">
      <c r="D907" s="33"/>
    </row>
    <row r="908">
      <c r="D908" s="33"/>
    </row>
    <row r="909">
      <c r="D909" s="33"/>
    </row>
    <row r="910">
      <c r="D910" s="33"/>
    </row>
    <row r="911">
      <c r="D911" s="33"/>
    </row>
    <row r="912">
      <c r="D912" s="33"/>
    </row>
    <row r="913">
      <c r="D913" s="33"/>
    </row>
    <row r="914">
      <c r="D914" s="33"/>
    </row>
    <row r="915">
      <c r="D915" s="33"/>
    </row>
    <row r="916">
      <c r="D916" s="33"/>
    </row>
    <row r="917">
      <c r="D917" s="33"/>
    </row>
    <row r="918">
      <c r="D918" s="33"/>
    </row>
    <row r="919">
      <c r="D919" s="33"/>
    </row>
    <row r="920">
      <c r="D920" s="33"/>
    </row>
    <row r="921">
      <c r="D921" s="33"/>
    </row>
    <row r="922">
      <c r="D922" s="33"/>
    </row>
    <row r="923">
      <c r="D923" s="33"/>
    </row>
    <row r="924">
      <c r="D924" s="33"/>
    </row>
    <row r="925">
      <c r="D925" s="33"/>
    </row>
    <row r="926">
      <c r="D926" s="33"/>
    </row>
    <row r="927">
      <c r="D927" s="33"/>
    </row>
    <row r="928">
      <c r="D928" s="33"/>
    </row>
    <row r="929">
      <c r="D929" s="33"/>
    </row>
    <row r="930">
      <c r="D930" s="33"/>
    </row>
    <row r="931">
      <c r="D931" s="33"/>
    </row>
    <row r="932">
      <c r="D932" s="33"/>
    </row>
    <row r="933">
      <c r="D933" s="33"/>
    </row>
    <row r="934">
      <c r="D934" s="33"/>
    </row>
    <row r="935">
      <c r="D935" s="33"/>
    </row>
    <row r="936">
      <c r="D936" s="33"/>
    </row>
    <row r="937">
      <c r="D937" s="33"/>
    </row>
    <row r="938">
      <c r="D938" s="33"/>
    </row>
    <row r="939">
      <c r="D939" s="33"/>
    </row>
    <row r="940">
      <c r="D940" s="33"/>
    </row>
    <row r="941">
      <c r="D941" s="33"/>
    </row>
    <row r="942">
      <c r="D942" s="33"/>
    </row>
    <row r="943">
      <c r="D943" s="33"/>
    </row>
    <row r="944">
      <c r="D944" s="33"/>
    </row>
    <row r="945">
      <c r="D945" s="33"/>
    </row>
    <row r="946">
      <c r="D946" s="33"/>
    </row>
    <row r="947">
      <c r="D947" s="33"/>
    </row>
    <row r="948">
      <c r="D948" s="33"/>
    </row>
    <row r="949">
      <c r="D949" s="33"/>
    </row>
    <row r="950">
      <c r="D950" s="33"/>
    </row>
    <row r="951">
      <c r="D951" s="33"/>
    </row>
    <row r="952">
      <c r="D952" s="33"/>
    </row>
    <row r="953">
      <c r="D953" s="33"/>
    </row>
    <row r="954">
      <c r="D954" s="33"/>
    </row>
    <row r="955">
      <c r="D955" s="33"/>
    </row>
    <row r="956">
      <c r="D956" s="33"/>
    </row>
    <row r="957">
      <c r="D957" s="33"/>
    </row>
    <row r="958">
      <c r="D958" s="33"/>
    </row>
    <row r="959">
      <c r="D959" s="33"/>
    </row>
    <row r="960">
      <c r="D960" s="33"/>
    </row>
    <row r="961">
      <c r="D961" s="33"/>
    </row>
    <row r="962">
      <c r="D962" s="33"/>
    </row>
    <row r="963">
      <c r="D963" s="33"/>
    </row>
    <row r="964">
      <c r="D964" s="33"/>
    </row>
    <row r="965">
      <c r="D965" s="33"/>
    </row>
    <row r="966">
      <c r="D966" s="33"/>
    </row>
    <row r="967">
      <c r="D967" s="33"/>
    </row>
    <row r="968">
      <c r="D968" s="33"/>
    </row>
    <row r="969">
      <c r="D969" s="33"/>
    </row>
    <row r="970">
      <c r="D970" s="33"/>
    </row>
    <row r="971">
      <c r="D971" s="33"/>
    </row>
    <row r="972">
      <c r="D972" s="33"/>
    </row>
    <row r="973">
      <c r="D973" s="33"/>
    </row>
    <row r="974">
      <c r="D974" s="33"/>
    </row>
    <row r="975">
      <c r="D975" s="33"/>
    </row>
    <row r="976">
      <c r="D976" s="33"/>
    </row>
    <row r="977">
      <c r="D977" s="33"/>
    </row>
    <row r="978">
      <c r="D978" s="33"/>
    </row>
    <row r="979">
      <c r="D979" s="33"/>
    </row>
    <row r="980">
      <c r="D980" s="33"/>
    </row>
    <row r="981">
      <c r="D981" s="33"/>
    </row>
    <row r="982">
      <c r="D982" s="33"/>
    </row>
    <row r="983">
      <c r="D983" s="33"/>
    </row>
    <row r="984">
      <c r="D984" s="33"/>
    </row>
    <row r="985">
      <c r="D985" s="33"/>
    </row>
    <row r="986">
      <c r="D986" s="33"/>
    </row>
    <row r="987">
      <c r="D987" s="33"/>
    </row>
    <row r="988">
      <c r="D988" s="33"/>
    </row>
    <row r="989">
      <c r="D989" s="33"/>
    </row>
    <row r="990">
      <c r="D990" s="33"/>
    </row>
    <row r="991">
      <c r="D991" s="33"/>
    </row>
    <row r="992">
      <c r="D992" s="33"/>
    </row>
    <row r="993">
      <c r="D993" s="33"/>
    </row>
    <row r="994">
      <c r="D994" s="33"/>
    </row>
    <row r="995">
      <c r="D995" s="33"/>
    </row>
    <row r="996">
      <c r="D996" s="33"/>
    </row>
    <row r="997">
      <c r="D997" s="33"/>
    </row>
    <row r="998">
      <c r="D998" s="33"/>
    </row>
    <row r="999">
      <c r="D999" s="33"/>
    </row>
    <row r="1000">
      <c r="D1000" s="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7.0"/>
    <col customWidth="1" min="3" max="3" width="20.63"/>
    <col customWidth="1" min="4" max="4" width="4.75"/>
    <col customWidth="1" min="5" max="5" width="6.13"/>
    <col customWidth="1" min="6" max="6" width="8.25"/>
    <col customWidth="1" min="7" max="7" width="21.25"/>
    <col customWidth="1" min="8" max="8" width="11.75"/>
    <col customWidth="1" min="9" max="9" width="52.88"/>
  </cols>
  <sheetData>
    <row r="1">
      <c r="A1" s="42" t="s">
        <v>1</v>
      </c>
      <c r="B1" s="42" t="s">
        <v>10456</v>
      </c>
      <c r="C1" s="42" t="s">
        <v>10457</v>
      </c>
      <c r="D1" s="42" t="s">
        <v>10458</v>
      </c>
      <c r="E1" s="42" t="s">
        <v>10459</v>
      </c>
      <c r="F1" s="42" t="s">
        <v>2</v>
      </c>
      <c r="G1" s="42" t="s">
        <v>0</v>
      </c>
      <c r="H1" s="42" t="s">
        <v>10460</v>
      </c>
      <c r="I1" s="42" t="s">
        <v>10461</v>
      </c>
    </row>
    <row r="2">
      <c r="A2" s="43">
        <v>1952.0</v>
      </c>
      <c r="B2" s="43" t="s">
        <v>10462</v>
      </c>
      <c r="C2" s="43" t="s">
        <v>10463</v>
      </c>
      <c r="D2" s="43">
        <v>95.0</v>
      </c>
      <c r="E2" s="43">
        <v>59.0</v>
      </c>
      <c r="F2" s="43"/>
      <c r="G2" s="43"/>
      <c r="H2" s="43"/>
      <c r="I2" s="44" t="s">
        <v>10464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>
      <c r="A3" s="43">
        <v>1952.0</v>
      </c>
      <c r="B3" s="43" t="s">
        <v>10462</v>
      </c>
      <c r="C3" s="43" t="s">
        <v>10465</v>
      </c>
      <c r="D3" s="43">
        <v>93.0</v>
      </c>
      <c r="E3" s="43">
        <v>61.0</v>
      </c>
      <c r="F3" s="43"/>
      <c r="G3" s="43"/>
      <c r="H3" s="43"/>
      <c r="I3" s="44" t="s">
        <v>10464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>
      <c r="A4" s="43">
        <v>1952.0</v>
      </c>
      <c r="B4" s="43" t="s">
        <v>10462</v>
      </c>
      <c r="C4" s="43" t="s">
        <v>10466</v>
      </c>
      <c r="D4" s="43">
        <v>81.0</v>
      </c>
      <c r="E4" s="43">
        <v>73.0</v>
      </c>
      <c r="F4" s="43">
        <v>211.0</v>
      </c>
      <c r="G4" s="43" t="s">
        <v>10467</v>
      </c>
      <c r="H4" s="43" t="s">
        <v>10468</v>
      </c>
      <c r="I4" s="44" t="s">
        <v>10464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>
      <c r="A5" s="43">
        <v>1952.0</v>
      </c>
      <c r="B5" s="43" t="s">
        <v>10462</v>
      </c>
      <c r="C5" s="43" t="s">
        <v>10469</v>
      </c>
      <c r="D5" s="43">
        <v>79.0</v>
      </c>
      <c r="E5" s="43">
        <v>75.0</v>
      </c>
      <c r="F5" s="43"/>
      <c r="G5" s="43"/>
      <c r="H5" s="43"/>
      <c r="I5" s="44" t="s">
        <v>10464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>
      <c r="A6" s="43">
        <v>1952.0</v>
      </c>
      <c r="B6" s="43" t="s">
        <v>10462</v>
      </c>
      <c r="C6" s="43" t="s">
        <v>10470</v>
      </c>
      <c r="D6" s="43">
        <v>78.0</v>
      </c>
      <c r="E6" s="43">
        <v>76.0</v>
      </c>
      <c r="F6" s="43"/>
      <c r="G6" s="43"/>
      <c r="H6" s="43"/>
      <c r="I6" s="44" t="s">
        <v>10464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>
      <c r="A7" s="43">
        <v>1952.0</v>
      </c>
      <c r="B7" s="43" t="s">
        <v>10462</v>
      </c>
      <c r="C7" s="43" t="s">
        <v>10471</v>
      </c>
      <c r="D7" s="43">
        <v>76.0</v>
      </c>
      <c r="E7" s="43">
        <v>78.0</v>
      </c>
      <c r="F7" s="43">
        <v>121.0</v>
      </c>
      <c r="G7" s="43" t="s">
        <v>10472</v>
      </c>
      <c r="H7" s="43" t="s">
        <v>10473</v>
      </c>
      <c r="I7" s="44" t="s">
        <v>10464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>
      <c r="A8" s="43">
        <v>1952.0</v>
      </c>
      <c r="B8" s="43" t="s">
        <v>10462</v>
      </c>
      <c r="C8" s="43" t="s">
        <v>10474</v>
      </c>
      <c r="D8" s="43">
        <v>64.0</v>
      </c>
      <c r="E8" s="43">
        <v>90.0</v>
      </c>
      <c r="F8" s="43"/>
      <c r="G8" s="43"/>
      <c r="H8" s="43"/>
      <c r="I8" s="44" t="s">
        <v>10464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>
      <c r="A9" s="43">
        <v>1952.0</v>
      </c>
      <c r="B9" s="43" t="s">
        <v>10462</v>
      </c>
      <c r="C9" s="43" t="s">
        <v>10475</v>
      </c>
      <c r="D9" s="43">
        <v>50.0</v>
      </c>
      <c r="E9" s="43">
        <v>104.0</v>
      </c>
      <c r="F9" s="43">
        <v>146.0</v>
      </c>
      <c r="G9" s="43" t="s">
        <v>10476</v>
      </c>
      <c r="H9" s="43" t="s">
        <v>10473</v>
      </c>
      <c r="I9" s="44" t="s">
        <v>10464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>
      <c r="A10" s="43">
        <v>1952.0</v>
      </c>
      <c r="B10" s="43" t="s">
        <v>10477</v>
      </c>
      <c r="C10" s="43" t="s">
        <v>10478</v>
      </c>
      <c r="D10" s="43">
        <v>96.0</v>
      </c>
      <c r="E10" s="43">
        <v>57.0</v>
      </c>
      <c r="F10" s="43"/>
      <c r="G10" s="43"/>
      <c r="H10" s="43"/>
      <c r="I10" s="44" t="s">
        <v>10464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>
      <c r="A11" s="43">
        <v>1952.0</v>
      </c>
      <c r="B11" s="43" t="s">
        <v>10477</v>
      </c>
      <c r="C11" s="43" t="s">
        <v>10479</v>
      </c>
      <c r="D11" s="43">
        <v>92.0</v>
      </c>
      <c r="E11" s="43">
        <v>62.0</v>
      </c>
      <c r="F11" s="43"/>
      <c r="G11" s="43"/>
      <c r="H11" s="43"/>
      <c r="I11" s="44" t="s">
        <v>10464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>
      <c r="A12" s="43">
        <v>1952.0</v>
      </c>
      <c r="B12" s="43" t="s">
        <v>10477</v>
      </c>
      <c r="C12" s="43" t="s">
        <v>10480</v>
      </c>
      <c r="D12" s="43">
        <v>88.0</v>
      </c>
      <c r="E12" s="43">
        <v>66.0</v>
      </c>
      <c r="F12" s="43"/>
      <c r="G12" s="43"/>
      <c r="H12" s="43"/>
      <c r="I12" s="44" t="s">
        <v>10464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>
      <c r="A13" s="43">
        <v>1952.0</v>
      </c>
      <c r="B13" s="43" t="s">
        <v>10477</v>
      </c>
      <c r="C13" s="43" t="s">
        <v>10481</v>
      </c>
      <c r="D13" s="43">
        <v>87.0</v>
      </c>
      <c r="E13" s="43">
        <v>67.0</v>
      </c>
      <c r="F13" s="43">
        <v>108.0</v>
      </c>
      <c r="G13" s="43" t="s">
        <v>10482</v>
      </c>
      <c r="H13" s="43" t="s">
        <v>10483</v>
      </c>
      <c r="I13" s="44" t="s">
        <v>10464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>
      <c r="A14" s="43">
        <v>1952.0</v>
      </c>
      <c r="B14" s="43" t="s">
        <v>10477</v>
      </c>
      <c r="C14" s="43" t="s">
        <v>10484</v>
      </c>
      <c r="D14" s="43">
        <v>77.0</v>
      </c>
      <c r="E14" s="43">
        <v>77.0</v>
      </c>
      <c r="F14" s="43"/>
      <c r="G14" s="43"/>
      <c r="H14" s="43"/>
      <c r="I14" s="44" t="s">
        <v>10464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>
      <c r="A15" s="43">
        <v>1952.0</v>
      </c>
      <c r="B15" s="43" t="s">
        <v>10477</v>
      </c>
      <c r="C15" s="43" t="s">
        <v>10485</v>
      </c>
      <c r="D15" s="43">
        <v>69.0</v>
      </c>
      <c r="E15" s="43">
        <v>85.0</v>
      </c>
      <c r="F15" s="43">
        <v>113.0</v>
      </c>
      <c r="G15" s="43" t="s">
        <v>10486</v>
      </c>
      <c r="H15" s="43" t="s">
        <v>10468</v>
      </c>
      <c r="I15" s="44" t="s">
        <v>10464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>
      <c r="A16" s="43">
        <v>1952.0</v>
      </c>
      <c r="B16" s="43" t="s">
        <v>10477</v>
      </c>
      <c r="C16" s="43" t="s">
        <v>10487</v>
      </c>
      <c r="D16" s="43">
        <v>64.0</v>
      </c>
      <c r="E16" s="43">
        <v>89.0</v>
      </c>
      <c r="F16" s="43">
        <v>252.0</v>
      </c>
      <c r="G16" s="43" t="s">
        <v>10488</v>
      </c>
      <c r="H16" s="43" t="s">
        <v>10483</v>
      </c>
      <c r="I16" s="44" t="s">
        <v>10464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>
      <c r="A17" s="43">
        <v>1952.0</v>
      </c>
      <c r="B17" s="43" t="s">
        <v>10477</v>
      </c>
      <c r="C17" s="43" t="s">
        <v>10489</v>
      </c>
      <c r="D17" s="43">
        <v>42.0</v>
      </c>
      <c r="E17" s="43">
        <v>112.0</v>
      </c>
      <c r="F17" s="43"/>
      <c r="G17" s="43"/>
      <c r="H17" s="43"/>
      <c r="I17" s="44" t="s">
        <v>10464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>
      <c r="A18" s="29">
        <v>1953.0</v>
      </c>
      <c r="B18" s="29" t="s">
        <v>10462</v>
      </c>
      <c r="C18" s="29" t="s">
        <v>10463</v>
      </c>
      <c r="D18" s="29">
        <v>99.0</v>
      </c>
      <c r="E18" s="29">
        <v>52.0</v>
      </c>
      <c r="F18" s="29"/>
      <c r="G18" s="29"/>
      <c r="H18" s="29"/>
      <c r="I18" s="46" t="s">
        <v>10490</v>
      </c>
    </row>
    <row r="19">
      <c r="A19" s="29">
        <v>1953.0</v>
      </c>
      <c r="B19" s="29" t="s">
        <v>10462</v>
      </c>
      <c r="C19" s="29" t="s">
        <v>10465</v>
      </c>
      <c r="D19" s="29">
        <v>92.0</v>
      </c>
      <c r="E19" s="29">
        <v>62.0</v>
      </c>
      <c r="F19" s="29"/>
      <c r="G19" s="29"/>
      <c r="H19" s="29"/>
      <c r="I19" s="46" t="s">
        <v>10490</v>
      </c>
    </row>
    <row r="20">
      <c r="A20" s="29">
        <v>1953.0</v>
      </c>
      <c r="B20" s="29" t="s">
        <v>10462</v>
      </c>
      <c r="C20" s="29" t="s">
        <v>10466</v>
      </c>
      <c r="D20" s="29">
        <v>89.0</v>
      </c>
      <c r="E20" s="29">
        <v>65.0</v>
      </c>
      <c r="F20" s="29">
        <v>145.0</v>
      </c>
      <c r="G20" s="29" t="s">
        <v>10491</v>
      </c>
      <c r="H20" s="29" t="s">
        <v>10483</v>
      </c>
      <c r="I20" s="46" t="s">
        <v>10490</v>
      </c>
    </row>
    <row r="21">
      <c r="A21" s="29">
        <v>1953.0</v>
      </c>
      <c r="B21" s="29" t="s">
        <v>10462</v>
      </c>
      <c r="C21" s="29" t="s">
        <v>10471</v>
      </c>
      <c r="D21" s="29">
        <v>84.0</v>
      </c>
      <c r="E21" s="29">
        <v>69.0</v>
      </c>
      <c r="F21" s="29"/>
      <c r="G21" s="29"/>
      <c r="H21" s="29"/>
      <c r="I21" s="46" t="s">
        <v>10490</v>
      </c>
    </row>
    <row r="22">
      <c r="A22" s="29">
        <v>1953.0</v>
      </c>
      <c r="B22" s="29" t="s">
        <v>10462</v>
      </c>
      <c r="C22" s="29" t="s">
        <v>10470</v>
      </c>
      <c r="D22" s="29">
        <v>76.0</v>
      </c>
      <c r="E22" s="29">
        <v>76.0</v>
      </c>
      <c r="F22" s="29">
        <v>164.0</v>
      </c>
      <c r="G22" s="29" t="s">
        <v>10492</v>
      </c>
      <c r="H22" s="29" t="s">
        <v>10483</v>
      </c>
      <c r="I22" s="46" t="s">
        <v>10490</v>
      </c>
    </row>
    <row r="23">
      <c r="A23" s="29">
        <v>1953.0</v>
      </c>
      <c r="B23" s="29" t="s">
        <v>10462</v>
      </c>
      <c r="C23" s="29" t="s">
        <v>10475</v>
      </c>
      <c r="D23" s="29">
        <v>60.0</v>
      </c>
      <c r="E23" s="29">
        <v>94.0</v>
      </c>
      <c r="F23" s="29">
        <v>194.0</v>
      </c>
      <c r="G23" s="29" t="s">
        <v>10493</v>
      </c>
      <c r="H23" s="29" t="s">
        <v>10494</v>
      </c>
      <c r="I23" s="46" t="s">
        <v>10490</v>
      </c>
    </row>
    <row r="24">
      <c r="A24" s="29">
        <v>1953.0</v>
      </c>
      <c r="B24" s="29" t="s">
        <v>10462</v>
      </c>
      <c r="C24" s="29" t="s">
        <v>10469</v>
      </c>
      <c r="D24" s="29">
        <v>59.0</v>
      </c>
      <c r="E24" s="29">
        <v>95.0</v>
      </c>
      <c r="F24" s="29">
        <v>195.0</v>
      </c>
      <c r="G24" s="29" t="s">
        <v>10495</v>
      </c>
      <c r="H24" s="29" t="s">
        <v>10468</v>
      </c>
      <c r="I24" s="46" t="s">
        <v>10490</v>
      </c>
    </row>
    <row r="25">
      <c r="A25" s="29">
        <v>1953.0</v>
      </c>
      <c r="B25" s="29" t="s">
        <v>10462</v>
      </c>
      <c r="C25" s="29" t="s">
        <v>10474</v>
      </c>
      <c r="D25" s="29">
        <v>54.0</v>
      </c>
      <c r="E25" s="29">
        <v>100.0</v>
      </c>
      <c r="F25" s="29"/>
      <c r="G25" s="29"/>
      <c r="H25" s="29"/>
      <c r="I25" s="46" t="s">
        <v>10490</v>
      </c>
    </row>
    <row r="26">
      <c r="A26" s="29">
        <v>1953.0</v>
      </c>
      <c r="B26" s="29" t="s">
        <v>10477</v>
      </c>
      <c r="C26" s="29" t="s">
        <v>10478</v>
      </c>
      <c r="D26" s="29">
        <v>105.0</v>
      </c>
      <c r="E26" s="29">
        <v>49.0</v>
      </c>
      <c r="F26" s="29">
        <v>174.0</v>
      </c>
      <c r="G26" s="29" t="s">
        <v>10496</v>
      </c>
      <c r="H26" s="29" t="s">
        <v>10483</v>
      </c>
      <c r="I26" s="46" t="s">
        <v>10490</v>
      </c>
    </row>
    <row r="27">
      <c r="A27" s="29">
        <v>1953.0</v>
      </c>
      <c r="B27" s="29" t="s">
        <v>10477</v>
      </c>
      <c r="C27" s="29" t="s">
        <v>10487</v>
      </c>
      <c r="D27" s="29">
        <v>92.0</v>
      </c>
      <c r="E27" s="29">
        <v>62.0</v>
      </c>
      <c r="F27" s="29">
        <v>91.0</v>
      </c>
      <c r="G27" s="29" t="s">
        <v>10497</v>
      </c>
      <c r="H27" s="29" t="s">
        <v>10473</v>
      </c>
      <c r="I27" s="46" t="s">
        <v>10490</v>
      </c>
    </row>
    <row r="28">
      <c r="A28" s="29">
        <v>1953.0</v>
      </c>
      <c r="B28" s="29" t="s">
        <v>10477</v>
      </c>
      <c r="C28" s="29" t="s">
        <v>10498</v>
      </c>
      <c r="D28" s="29">
        <v>92.0</v>
      </c>
      <c r="E28" s="29">
        <v>62.0</v>
      </c>
      <c r="F28" s="29">
        <v>185.0</v>
      </c>
      <c r="G28" s="29" t="s">
        <v>10499</v>
      </c>
      <c r="H28" s="29" t="s">
        <v>10494</v>
      </c>
      <c r="I28" s="46" t="s">
        <v>10490</v>
      </c>
    </row>
    <row r="29">
      <c r="A29" s="29">
        <v>1953.0</v>
      </c>
      <c r="B29" s="29" t="s">
        <v>10477</v>
      </c>
      <c r="C29" s="29" t="s">
        <v>10481</v>
      </c>
      <c r="D29" s="29">
        <v>83.0</v>
      </c>
      <c r="E29" s="29">
        <v>71.0</v>
      </c>
      <c r="F29" s="29"/>
      <c r="G29" s="29"/>
      <c r="H29" s="29"/>
      <c r="I29" s="46" t="s">
        <v>10490</v>
      </c>
    </row>
    <row r="30">
      <c r="A30" s="29">
        <v>1953.0</v>
      </c>
      <c r="B30" s="29" t="s">
        <v>10477</v>
      </c>
      <c r="C30" s="29" t="s">
        <v>10480</v>
      </c>
      <c r="D30" s="29">
        <v>83.0</v>
      </c>
      <c r="E30" s="29">
        <v>71.0</v>
      </c>
      <c r="F30" s="29"/>
      <c r="G30" s="29"/>
      <c r="H30" s="29"/>
      <c r="I30" s="46" t="s">
        <v>10490</v>
      </c>
    </row>
    <row r="31">
      <c r="A31" s="29">
        <v>1953.0</v>
      </c>
      <c r="B31" s="29" t="s">
        <v>10477</v>
      </c>
      <c r="C31" s="29" t="s">
        <v>10479</v>
      </c>
      <c r="D31" s="29">
        <v>70.0</v>
      </c>
      <c r="E31" s="29">
        <v>84.0</v>
      </c>
      <c r="F31" s="29">
        <v>38.0</v>
      </c>
      <c r="G31" s="29" t="s">
        <v>10500</v>
      </c>
      <c r="H31" s="29" t="s">
        <v>10483</v>
      </c>
      <c r="I31" s="46" t="s">
        <v>10490</v>
      </c>
    </row>
    <row r="32">
      <c r="A32" s="29">
        <v>1953.0</v>
      </c>
      <c r="B32" s="29" t="s">
        <v>10477</v>
      </c>
      <c r="C32" s="29" t="s">
        <v>10485</v>
      </c>
      <c r="D32" s="29">
        <v>68.0</v>
      </c>
      <c r="E32" s="29">
        <v>86.0</v>
      </c>
      <c r="F32" s="29">
        <v>110.0</v>
      </c>
      <c r="G32" s="29" t="s">
        <v>10501</v>
      </c>
      <c r="H32" s="29" t="s">
        <v>10483</v>
      </c>
      <c r="I32" s="46" t="s">
        <v>10490</v>
      </c>
    </row>
    <row r="33">
      <c r="A33" s="29">
        <v>1953.0</v>
      </c>
      <c r="B33" s="29" t="s">
        <v>10477</v>
      </c>
      <c r="C33" s="29" t="s">
        <v>10484</v>
      </c>
      <c r="D33" s="29">
        <v>65.0</v>
      </c>
      <c r="E33" s="29">
        <v>89.0</v>
      </c>
      <c r="F33" s="29"/>
      <c r="G33" s="29"/>
      <c r="H33" s="29"/>
      <c r="I33" s="46" t="s">
        <v>10490</v>
      </c>
    </row>
    <row r="34">
      <c r="A34" s="29">
        <v>1953.0</v>
      </c>
      <c r="B34" s="29" t="s">
        <v>10477</v>
      </c>
      <c r="C34" s="29" t="s">
        <v>10489</v>
      </c>
      <c r="D34" s="29">
        <v>50.0</v>
      </c>
      <c r="E34" s="29">
        <v>104.0</v>
      </c>
      <c r="F34" s="29"/>
      <c r="G34" s="29"/>
      <c r="H34" s="29"/>
      <c r="I34" s="46" t="s">
        <v>10490</v>
      </c>
    </row>
    <row r="35">
      <c r="A35" s="43">
        <v>1954.0</v>
      </c>
      <c r="B35" s="43" t="s">
        <v>10462</v>
      </c>
      <c r="C35" s="43" t="s">
        <v>10465</v>
      </c>
      <c r="D35" s="43">
        <v>111.0</v>
      </c>
      <c r="E35" s="43">
        <v>43.0</v>
      </c>
      <c r="F35" s="43"/>
      <c r="G35" s="43"/>
      <c r="H35" s="43"/>
      <c r="I35" s="44" t="s">
        <v>10502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>
      <c r="A36" s="43">
        <v>1954.0</v>
      </c>
      <c r="B36" s="43" t="s">
        <v>10462</v>
      </c>
      <c r="C36" s="43" t="s">
        <v>10463</v>
      </c>
      <c r="D36" s="43">
        <v>103.0</v>
      </c>
      <c r="E36" s="43">
        <v>51.0</v>
      </c>
      <c r="F36" s="43"/>
      <c r="G36" s="43"/>
      <c r="H36" s="43"/>
      <c r="I36" s="44" t="s">
        <v>10502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>
      <c r="A37" s="43">
        <v>1954.0</v>
      </c>
      <c r="B37" s="43" t="s">
        <v>10462</v>
      </c>
      <c r="C37" s="43" t="s">
        <v>10466</v>
      </c>
      <c r="D37" s="43">
        <v>94.0</v>
      </c>
      <c r="E37" s="43">
        <v>60.0</v>
      </c>
      <c r="F37" s="43"/>
      <c r="G37" s="43"/>
      <c r="H37" s="43"/>
      <c r="I37" s="44" t="s">
        <v>10502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>
      <c r="A38" s="43">
        <v>1954.0</v>
      </c>
      <c r="B38" s="43" t="s">
        <v>10462</v>
      </c>
      <c r="C38" s="43" t="s">
        <v>10471</v>
      </c>
      <c r="D38" s="43">
        <v>69.0</v>
      </c>
      <c r="E38" s="43">
        <v>85.0</v>
      </c>
      <c r="F38" s="43"/>
      <c r="G38" s="43"/>
      <c r="H38" s="43"/>
      <c r="I38" s="44" t="s">
        <v>10502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>
      <c r="A39" s="43">
        <v>1954.0</v>
      </c>
      <c r="B39" s="43" t="s">
        <v>10462</v>
      </c>
      <c r="C39" s="43" t="s">
        <v>10475</v>
      </c>
      <c r="D39" s="43">
        <v>68.0</v>
      </c>
      <c r="E39" s="43">
        <v>86.0</v>
      </c>
      <c r="F39" s="43"/>
      <c r="G39" s="43"/>
      <c r="H39" s="43"/>
      <c r="I39" s="44" t="s">
        <v>10502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>
      <c r="A40" s="43">
        <v>1954.0</v>
      </c>
      <c r="B40" s="43" t="s">
        <v>10462</v>
      </c>
      <c r="C40" s="43" t="s">
        <v>10470</v>
      </c>
      <c r="D40" s="43">
        <v>66.0</v>
      </c>
      <c r="E40" s="43">
        <v>88.0</v>
      </c>
      <c r="F40" s="43">
        <v>185.0</v>
      </c>
      <c r="G40" s="43" t="s">
        <v>10503</v>
      </c>
      <c r="H40" s="43" t="s">
        <v>10483</v>
      </c>
      <c r="I40" s="44" t="s">
        <v>10502</v>
      </c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>
      <c r="A41" s="43">
        <v>1954.0</v>
      </c>
      <c r="B41" s="43" t="s">
        <v>10462</v>
      </c>
      <c r="C41" s="43" t="s">
        <v>10504</v>
      </c>
      <c r="D41" s="43">
        <v>54.0</v>
      </c>
      <c r="E41" s="43">
        <v>100.0</v>
      </c>
      <c r="F41" s="43">
        <v>107.0</v>
      </c>
      <c r="G41" s="43" t="s">
        <v>10505</v>
      </c>
      <c r="H41" s="43" t="s">
        <v>10483</v>
      </c>
      <c r="I41" s="44" t="s">
        <v>10502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>
      <c r="A42" s="43">
        <v>1954.0</v>
      </c>
      <c r="B42" s="43" t="s">
        <v>10462</v>
      </c>
      <c r="C42" s="43" t="s">
        <v>10469</v>
      </c>
      <c r="D42" s="43">
        <v>51.0</v>
      </c>
      <c r="E42" s="43">
        <v>103.0</v>
      </c>
      <c r="F42" s="43">
        <v>232.0</v>
      </c>
      <c r="G42" s="43" t="s">
        <v>10506</v>
      </c>
      <c r="H42" s="43" t="s">
        <v>10507</v>
      </c>
      <c r="I42" s="44" t="s">
        <v>10502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>
      <c r="A43" s="43">
        <v>1954.0</v>
      </c>
      <c r="B43" s="43" t="s">
        <v>10477</v>
      </c>
      <c r="C43" s="43" t="s">
        <v>10479</v>
      </c>
      <c r="D43" s="43">
        <v>97.0</v>
      </c>
      <c r="E43" s="43">
        <v>57.0</v>
      </c>
      <c r="F43" s="43"/>
      <c r="G43" s="43"/>
      <c r="H43" s="43"/>
      <c r="I43" s="44" t="s">
        <v>10502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>
      <c r="A44" s="43">
        <v>1954.0</v>
      </c>
      <c r="B44" s="43" t="s">
        <v>10477</v>
      </c>
      <c r="C44" s="43" t="s">
        <v>10478</v>
      </c>
      <c r="D44" s="43">
        <v>92.0</v>
      </c>
      <c r="E44" s="43">
        <v>62.0</v>
      </c>
      <c r="F44" s="43"/>
      <c r="G44" s="43"/>
      <c r="H44" s="43"/>
      <c r="I44" s="44" t="s">
        <v>10502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>
      <c r="A45" s="43">
        <v>1954.0</v>
      </c>
      <c r="B45" s="43" t="s">
        <v>10477</v>
      </c>
      <c r="C45" s="43" t="s">
        <v>10498</v>
      </c>
      <c r="D45" s="43">
        <v>89.0</v>
      </c>
      <c r="E45" s="43">
        <v>65.0</v>
      </c>
      <c r="F45" s="43">
        <v>165.0</v>
      </c>
      <c r="G45" s="43" t="s">
        <v>10499</v>
      </c>
      <c r="H45" s="43" t="s">
        <v>10468</v>
      </c>
      <c r="I45" s="44" t="s">
        <v>10502</v>
      </c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>
      <c r="A46" s="43">
        <v>1954.0</v>
      </c>
      <c r="B46" s="43" t="s">
        <v>10477</v>
      </c>
      <c r="C46" s="43" t="s">
        <v>10481</v>
      </c>
      <c r="D46" s="43">
        <v>75.0</v>
      </c>
      <c r="E46" s="43">
        <v>79.0</v>
      </c>
      <c r="F46" s="43"/>
      <c r="G46" s="43"/>
      <c r="H46" s="43"/>
      <c r="I46" s="44" t="s">
        <v>10502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>
      <c r="A47" s="43">
        <v>1954.0</v>
      </c>
      <c r="B47" s="43" t="s">
        <v>10477</v>
      </c>
      <c r="C47" s="43" t="s">
        <v>10508</v>
      </c>
      <c r="D47" s="43">
        <v>74.0</v>
      </c>
      <c r="E47" s="43">
        <v>80.0</v>
      </c>
      <c r="F47" s="43">
        <v>125.0</v>
      </c>
      <c r="G47" s="43" t="s">
        <v>10509</v>
      </c>
      <c r="H47" s="43" t="s">
        <v>10483</v>
      </c>
      <c r="I47" s="44" t="s">
        <v>10502</v>
      </c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>
      <c r="A48" s="43">
        <v>1954.0</v>
      </c>
      <c r="B48" s="43" t="s">
        <v>10477</v>
      </c>
      <c r="C48" s="43" t="s">
        <v>10480</v>
      </c>
      <c r="D48" s="43">
        <v>72.0</v>
      </c>
      <c r="E48" s="43">
        <v>82.0</v>
      </c>
      <c r="F48" s="43"/>
      <c r="G48" s="43"/>
      <c r="H48" s="43"/>
      <c r="I48" s="44" t="s">
        <v>10502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>
      <c r="A49" s="43">
        <v>1954.0</v>
      </c>
      <c r="B49" s="43" t="s">
        <v>10477</v>
      </c>
      <c r="C49" s="43" t="s">
        <v>10484</v>
      </c>
      <c r="D49" s="43">
        <v>64.0</v>
      </c>
      <c r="E49" s="43">
        <v>90.0</v>
      </c>
      <c r="F49" s="43"/>
      <c r="G49" s="43"/>
      <c r="H49" s="43"/>
      <c r="I49" s="44" t="s">
        <v>10502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>
      <c r="A50" s="43">
        <v>1954.0</v>
      </c>
      <c r="B50" s="43" t="s">
        <v>10477</v>
      </c>
      <c r="C50" s="43" t="s">
        <v>10489</v>
      </c>
      <c r="D50" s="43">
        <v>53.0</v>
      </c>
      <c r="E50" s="43">
        <v>101.0</v>
      </c>
      <c r="F50" s="43"/>
      <c r="G50" s="43"/>
      <c r="H50" s="43"/>
      <c r="I50" s="44" t="s">
        <v>10502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>
      <c r="A51" s="29">
        <v>1955.0</v>
      </c>
      <c r="B51" s="29" t="s">
        <v>10462</v>
      </c>
      <c r="C51" s="29" t="s">
        <v>10463</v>
      </c>
      <c r="D51" s="29">
        <v>96.0</v>
      </c>
      <c r="E51" s="29">
        <v>58.0</v>
      </c>
      <c r="F51" s="29">
        <v>188.0</v>
      </c>
      <c r="G51" s="29" t="s">
        <v>10510</v>
      </c>
      <c r="H51" s="29" t="s">
        <v>10473</v>
      </c>
      <c r="I51" s="46" t="s">
        <v>10511</v>
      </c>
    </row>
    <row r="52">
      <c r="A52" s="29">
        <v>1955.0</v>
      </c>
      <c r="B52" s="29" t="s">
        <v>10462</v>
      </c>
      <c r="C52" s="29" t="s">
        <v>10465</v>
      </c>
      <c r="D52" s="29">
        <v>93.0</v>
      </c>
      <c r="E52" s="29">
        <v>61.0</v>
      </c>
      <c r="F52" s="29"/>
      <c r="G52" s="29"/>
      <c r="H52" s="29"/>
      <c r="I52" s="46" t="s">
        <v>10511</v>
      </c>
    </row>
    <row r="53">
      <c r="A53" s="29">
        <v>1955.0</v>
      </c>
      <c r="B53" s="29" t="s">
        <v>10462</v>
      </c>
      <c r="C53" s="29" t="s">
        <v>10466</v>
      </c>
      <c r="D53" s="29">
        <v>91.0</v>
      </c>
      <c r="E53" s="29">
        <v>63.0</v>
      </c>
      <c r="F53" s="29"/>
      <c r="G53" s="29"/>
      <c r="H53" s="29"/>
      <c r="I53" s="46" t="s">
        <v>10511</v>
      </c>
    </row>
    <row r="54">
      <c r="A54" s="29">
        <v>1955.0</v>
      </c>
      <c r="B54" s="29" t="s">
        <v>10462</v>
      </c>
      <c r="C54" s="29" t="s">
        <v>10471</v>
      </c>
      <c r="D54" s="29">
        <v>84.0</v>
      </c>
      <c r="E54" s="29">
        <v>70.0</v>
      </c>
      <c r="F54" s="29"/>
      <c r="G54" s="29"/>
      <c r="H54" s="29"/>
      <c r="I54" s="46" t="s">
        <v>10511</v>
      </c>
    </row>
    <row r="55">
      <c r="A55" s="29">
        <v>1955.0</v>
      </c>
      <c r="B55" s="29" t="s">
        <v>10462</v>
      </c>
      <c r="C55" s="29" t="s">
        <v>10475</v>
      </c>
      <c r="D55" s="29">
        <v>79.0</v>
      </c>
      <c r="E55" s="29">
        <v>75.0</v>
      </c>
      <c r="F55" s="29"/>
      <c r="G55" s="29"/>
      <c r="H55" s="29"/>
      <c r="I55" s="46" t="s">
        <v>10511</v>
      </c>
    </row>
    <row r="56">
      <c r="A56" s="29">
        <v>1955.0</v>
      </c>
      <c r="B56" s="29" t="s">
        <v>10462</v>
      </c>
      <c r="C56" s="29" t="s">
        <v>10512</v>
      </c>
      <c r="D56" s="29">
        <v>63.0</v>
      </c>
      <c r="E56" s="29">
        <v>91.0</v>
      </c>
      <c r="F56" s="29"/>
      <c r="G56" s="29"/>
      <c r="H56" s="29"/>
      <c r="I56" s="46" t="s">
        <v>10511</v>
      </c>
    </row>
    <row r="57">
      <c r="A57" s="29">
        <v>1955.0</v>
      </c>
      <c r="B57" s="29" t="s">
        <v>10462</v>
      </c>
      <c r="C57" s="29" t="s">
        <v>10504</v>
      </c>
      <c r="D57" s="29">
        <v>57.0</v>
      </c>
      <c r="E57" s="29">
        <v>97.0</v>
      </c>
      <c r="F57" s="29"/>
      <c r="G57" s="29"/>
      <c r="H57" s="29"/>
      <c r="I57" s="46" t="s">
        <v>10511</v>
      </c>
    </row>
    <row r="58">
      <c r="A58" s="29">
        <v>1955.0</v>
      </c>
      <c r="B58" s="29" t="s">
        <v>10462</v>
      </c>
      <c r="C58" s="29" t="s">
        <v>10470</v>
      </c>
      <c r="D58" s="29">
        <v>53.0</v>
      </c>
      <c r="E58" s="29">
        <v>101.0</v>
      </c>
      <c r="F58" s="29">
        <v>41.0</v>
      </c>
      <c r="G58" s="29" t="s">
        <v>10503</v>
      </c>
      <c r="H58" s="29" t="s">
        <v>10483</v>
      </c>
      <c r="I58" s="46" t="s">
        <v>10511</v>
      </c>
    </row>
    <row r="59">
      <c r="A59" s="29">
        <v>1955.0</v>
      </c>
      <c r="B59" s="29" t="s">
        <v>10477</v>
      </c>
      <c r="C59" s="29" t="s">
        <v>10478</v>
      </c>
      <c r="D59" s="29">
        <v>98.0</v>
      </c>
      <c r="E59" s="29">
        <v>55.0</v>
      </c>
      <c r="F59" s="29"/>
      <c r="G59" s="29"/>
      <c r="H59" s="29"/>
      <c r="I59" s="46" t="s">
        <v>10511</v>
      </c>
    </row>
    <row r="60">
      <c r="A60" s="29">
        <v>1955.0</v>
      </c>
      <c r="B60" s="29" t="s">
        <v>10477</v>
      </c>
      <c r="C60" s="29" t="s">
        <v>10498</v>
      </c>
      <c r="D60" s="29">
        <v>85.0</v>
      </c>
      <c r="E60" s="29">
        <v>69.0</v>
      </c>
      <c r="F60" s="29">
        <v>117.0</v>
      </c>
      <c r="G60" s="29" t="s">
        <v>10513</v>
      </c>
      <c r="H60" s="29" t="s">
        <v>10494</v>
      </c>
      <c r="I60" s="46" t="s">
        <v>10511</v>
      </c>
    </row>
    <row r="61">
      <c r="A61" s="29">
        <v>1955.0</v>
      </c>
      <c r="B61" s="29" t="s">
        <v>10477</v>
      </c>
      <c r="C61" s="29" t="s">
        <v>10479</v>
      </c>
      <c r="D61" s="29">
        <v>80.0</v>
      </c>
      <c r="E61" s="29">
        <v>74.0</v>
      </c>
      <c r="F61" s="29"/>
      <c r="G61" s="29"/>
      <c r="H61" s="29"/>
      <c r="I61" s="46" t="s">
        <v>10511</v>
      </c>
    </row>
    <row r="62">
      <c r="A62" s="29">
        <v>1955.0</v>
      </c>
      <c r="B62" s="29" t="s">
        <v>10477</v>
      </c>
      <c r="C62" s="29" t="s">
        <v>10481</v>
      </c>
      <c r="D62" s="29">
        <v>77.0</v>
      </c>
      <c r="E62" s="29">
        <v>77.0</v>
      </c>
      <c r="F62" s="29">
        <v>62.0</v>
      </c>
      <c r="G62" s="29" t="s">
        <v>10514</v>
      </c>
      <c r="H62" s="29" t="s">
        <v>10483</v>
      </c>
      <c r="I62" s="46" t="s">
        <v>10511</v>
      </c>
    </row>
    <row r="63">
      <c r="A63" s="29">
        <v>1955.0</v>
      </c>
      <c r="B63" s="29" t="s">
        <v>10477</v>
      </c>
      <c r="C63" s="29" t="s">
        <v>10508</v>
      </c>
      <c r="D63" s="29">
        <v>75.0</v>
      </c>
      <c r="E63" s="29">
        <v>79.0</v>
      </c>
      <c r="F63" s="29"/>
      <c r="G63" s="29"/>
      <c r="H63" s="29"/>
      <c r="I63" s="46" t="s">
        <v>10511</v>
      </c>
    </row>
    <row r="64">
      <c r="A64" s="29">
        <v>1955.0</v>
      </c>
      <c r="B64" s="29" t="s">
        <v>10477</v>
      </c>
      <c r="C64" s="29" t="s">
        <v>10484</v>
      </c>
      <c r="D64" s="29">
        <v>72.0</v>
      </c>
      <c r="E64" s="29">
        <v>81.0</v>
      </c>
      <c r="F64" s="29"/>
      <c r="G64" s="29"/>
      <c r="H64" s="29"/>
      <c r="I64" s="46" t="s">
        <v>10511</v>
      </c>
    </row>
    <row r="65">
      <c r="A65" s="29">
        <v>1955.0</v>
      </c>
      <c r="B65" s="29" t="s">
        <v>10477</v>
      </c>
      <c r="C65" s="29" t="s">
        <v>10480</v>
      </c>
      <c r="D65" s="29">
        <v>68.0</v>
      </c>
      <c r="E65" s="29">
        <v>86.0</v>
      </c>
      <c r="F65" s="29">
        <v>55.0</v>
      </c>
      <c r="G65" s="29" t="s">
        <v>10515</v>
      </c>
      <c r="H65" s="29" t="s">
        <v>10468</v>
      </c>
      <c r="I65" s="46" t="s">
        <v>10511</v>
      </c>
    </row>
    <row r="66">
      <c r="A66" s="29">
        <v>1955.0</v>
      </c>
      <c r="B66" s="29" t="s">
        <v>10477</v>
      </c>
      <c r="C66" s="29" t="s">
        <v>10489</v>
      </c>
      <c r="D66" s="29">
        <v>60.0</v>
      </c>
      <c r="E66" s="29">
        <v>94.0</v>
      </c>
      <c r="F66" s="29">
        <v>107.0</v>
      </c>
      <c r="G66" s="29" t="s">
        <v>10516</v>
      </c>
      <c r="H66" s="29" t="s">
        <v>10517</v>
      </c>
      <c r="I66" s="46" t="s">
        <v>10511</v>
      </c>
    </row>
    <row r="67">
      <c r="A67" s="43">
        <v>1956.0</v>
      </c>
      <c r="B67" s="43" t="s">
        <v>10462</v>
      </c>
      <c r="C67" s="43" t="s">
        <v>10463</v>
      </c>
      <c r="D67" s="43">
        <v>97.0</v>
      </c>
      <c r="E67" s="43">
        <v>57.0</v>
      </c>
      <c r="F67" s="43">
        <v>40.0</v>
      </c>
      <c r="G67" s="43" t="s">
        <v>10518</v>
      </c>
      <c r="H67" s="43" t="s">
        <v>10483</v>
      </c>
      <c r="I67" s="44" t="s">
        <v>10519</v>
      </c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>
      <c r="A68" s="43">
        <v>1956.0</v>
      </c>
      <c r="B68" s="43" t="s">
        <v>10462</v>
      </c>
      <c r="C68" s="43" t="s">
        <v>10465</v>
      </c>
      <c r="D68" s="43">
        <v>88.0</v>
      </c>
      <c r="E68" s="43">
        <v>66.0</v>
      </c>
      <c r="F68" s="43">
        <v>300.0</v>
      </c>
      <c r="G68" s="43" t="s">
        <v>10520</v>
      </c>
      <c r="H68" s="43" t="s">
        <v>10507</v>
      </c>
      <c r="I68" s="44" t="s">
        <v>10519</v>
      </c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>
      <c r="A69" s="43">
        <v>1956.0</v>
      </c>
      <c r="B69" s="43" t="s">
        <v>10462</v>
      </c>
      <c r="C69" s="43" t="s">
        <v>10466</v>
      </c>
      <c r="D69" s="43">
        <v>85.0</v>
      </c>
      <c r="E69" s="43">
        <v>69.0</v>
      </c>
      <c r="F69" s="43"/>
      <c r="G69" s="43"/>
      <c r="H69" s="43"/>
      <c r="I69" s="44" t="s">
        <v>10519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>
      <c r="A70" s="43">
        <v>1956.0</v>
      </c>
      <c r="B70" s="43" t="s">
        <v>10462</v>
      </c>
      <c r="C70" s="43" t="s">
        <v>10471</v>
      </c>
      <c r="D70" s="43">
        <v>84.0</v>
      </c>
      <c r="E70" s="43">
        <v>70.0</v>
      </c>
      <c r="F70" s="43">
        <v>93.0</v>
      </c>
      <c r="G70" s="43" t="s">
        <v>10521</v>
      </c>
      <c r="H70" s="43" t="s">
        <v>10483</v>
      </c>
      <c r="I70" s="44" t="s">
        <v>10519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>
      <c r="A71" s="43">
        <v>1956.0</v>
      </c>
      <c r="B71" s="43" t="s">
        <v>10462</v>
      </c>
      <c r="C71" s="43" t="s">
        <v>10475</v>
      </c>
      <c r="D71" s="43">
        <v>82.0</v>
      </c>
      <c r="E71" s="43">
        <v>72.0</v>
      </c>
      <c r="F71" s="43">
        <v>57.0</v>
      </c>
      <c r="G71" s="43" t="s">
        <v>10522</v>
      </c>
      <c r="H71" s="43" t="s">
        <v>10483</v>
      </c>
      <c r="I71" s="44" t="s">
        <v>10519</v>
      </c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>
      <c r="A72" s="43">
        <v>1956.0</v>
      </c>
      <c r="B72" s="43" t="s">
        <v>10462</v>
      </c>
      <c r="C72" s="43" t="s">
        <v>10504</v>
      </c>
      <c r="D72" s="43">
        <v>69.0</v>
      </c>
      <c r="E72" s="43">
        <v>85.0</v>
      </c>
      <c r="F72" s="43">
        <v>43.0</v>
      </c>
      <c r="G72" s="43" t="s">
        <v>10523</v>
      </c>
      <c r="H72" s="43" t="s">
        <v>10483</v>
      </c>
      <c r="I72" s="44" t="s">
        <v>10519</v>
      </c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>
      <c r="A73" s="43">
        <v>1956.0</v>
      </c>
      <c r="B73" s="43" t="s">
        <v>10462</v>
      </c>
      <c r="C73" s="43" t="s">
        <v>10470</v>
      </c>
      <c r="D73" s="43">
        <v>59.0</v>
      </c>
      <c r="E73" s="43">
        <v>95.0</v>
      </c>
      <c r="F73" s="43"/>
      <c r="G73" s="43"/>
      <c r="H73" s="43"/>
      <c r="I73" s="44" t="s">
        <v>10519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>
      <c r="A74" s="43">
        <v>1956.0</v>
      </c>
      <c r="B74" s="43" t="s">
        <v>10462</v>
      </c>
      <c r="C74" s="43" t="s">
        <v>10512</v>
      </c>
      <c r="D74" s="43">
        <v>52.0</v>
      </c>
      <c r="E74" s="43">
        <v>102.0</v>
      </c>
      <c r="F74" s="43">
        <v>67.0</v>
      </c>
      <c r="G74" s="43" t="s">
        <v>10524</v>
      </c>
      <c r="H74" s="43" t="s">
        <v>10507</v>
      </c>
      <c r="I74" s="44" t="s">
        <v>10519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>
      <c r="A75" s="43">
        <v>1956.0</v>
      </c>
      <c r="B75" s="43" t="s">
        <v>10477</v>
      </c>
      <c r="C75" s="43" t="s">
        <v>10478</v>
      </c>
      <c r="D75" s="43">
        <v>93.0</v>
      </c>
      <c r="E75" s="43">
        <v>61.0</v>
      </c>
      <c r="F75" s="43"/>
      <c r="G75" s="43"/>
      <c r="H75" s="43"/>
      <c r="I75" s="44" t="s">
        <v>10519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>
      <c r="A76" s="43">
        <v>1956.0</v>
      </c>
      <c r="B76" s="43" t="s">
        <v>10477</v>
      </c>
      <c r="C76" s="43" t="s">
        <v>10498</v>
      </c>
      <c r="D76" s="43">
        <v>92.0</v>
      </c>
      <c r="E76" s="43">
        <v>62.0</v>
      </c>
      <c r="F76" s="43">
        <v>272.0</v>
      </c>
      <c r="G76" s="43" t="s">
        <v>10525</v>
      </c>
      <c r="H76" s="43" t="s">
        <v>10517</v>
      </c>
      <c r="I76" s="44" t="s">
        <v>10519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>
      <c r="A77" s="43">
        <v>1956.0</v>
      </c>
      <c r="B77" s="43" t="s">
        <v>10477</v>
      </c>
      <c r="C77" s="43" t="s">
        <v>10508</v>
      </c>
      <c r="D77" s="43">
        <v>91.0</v>
      </c>
      <c r="E77" s="43">
        <v>63.0</v>
      </c>
      <c r="F77" s="43"/>
      <c r="G77" s="43"/>
      <c r="H77" s="43"/>
      <c r="I77" s="44" t="s">
        <v>10519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>
      <c r="A78" s="43">
        <v>1956.0</v>
      </c>
      <c r="B78" s="43" t="s">
        <v>10477</v>
      </c>
      <c r="C78" s="43" t="s">
        <v>10480</v>
      </c>
      <c r="D78" s="43">
        <v>76.0</v>
      </c>
      <c r="E78" s="43">
        <v>78.0</v>
      </c>
      <c r="F78" s="43">
        <v>77.0</v>
      </c>
      <c r="G78" s="43" t="s">
        <v>10526</v>
      </c>
      <c r="H78" s="43" t="s">
        <v>10483</v>
      </c>
      <c r="I78" s="44" t="s">
        <v>10519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>
      <c r="A79" s="43">
        <v>1956.0</v>
      </c>
      <c r="B79" s="43" t="s">
        <v>10477</v>
      </c>
      <c r="C79" s="43" t="s">
        <v>10481</v>
      </c>
      <c r="D79" s="43">
        <v>71.0</v>
      </c>
      <c r="E79" s="43">
        <v>83.0</v>
      </c>
      <c r="F79" s="43"/>
      <c r="G79" s="43"/>
      <c r="H79" s="43"/>
      <c r="I79" s="44" t="s">
        <v>10519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>
      <c r="A80" s="43">
        <v>1956.0</v>
      </c>
      <c r="B80" s="43" t="s">
        <v>10477</v>
      </c>
      <c r="C80" s="43" t="s">
        <v>10479</v>
      </c>
      <c r="D80" s="43">
        <v>67.0</v>
      </c>
      <c r="E80" s="43">
        <v>87.0</v>
      </c>
      <c r="F80" s="43">
        <v>28.0</v>
      </c>
      <c r="G80" s="43" t="s">
        <v>10527</v>
      </c>
      <c r="H80" s="43" t="s">
        <v>10494</v>
      </c>
      <c r="I80" s="44" t="s">
        <v>10519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>
      <c r="A81" s="43">
        <v>1956.0</v>
      </c>
      <c r="B81" s="43" t="s">
        <v>10477</v>
      </c>
      <c r="C81" s="43" t="s">
        <v>10489</v>
      </c>
      <c r="D81" s="43">
        <v>66.0</v>
      </c>
      <c r="E81" s="43">
        <v>88.0</v>
      </c>
      <c r="F81" s="43">
        <v>94.0</v>
      </c>
      <c r="G81" s="43" t="s">
        <v>10528</v>
      </c>
      <c r="H81" s="43" t="s">
        <v>10483</v>
      </c>
      <c r="I81" s="44" t="s">
        <v>10519</v>
      </c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>
      <c r="A82" s="43">
        <v>1956.0</v>
      </c>
      <c r="B82" s="43" t="s">
        <v>10477</v>
      </c>
      <c r="C82" s="43" t="s">
        <v>10484</v>
      </c>
      <c r="D82" s="43">
        <v>60.0</v>
      </c>
      <c r="E82" s="43">
        <v>94.0</v>
      </c>
      <c r="F82" s="43"/>
      <c r="G82" s="43"/>
      <c r="H82" s="43"/>
      <c r="I82" s="44" t="s">
        <v>10519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>
      <c r="A83" s="29">
        <v>1957.0</v>
      </c>
      <c r="B83" s="29" t="s">
        <v>10462</v>
      </c>
      <c r="C83" s="29" t="s">
        <v>10463</v>
      </c>
      <c r="D83" s="29">
        <v>98.0</v>
      </c>
      <c r="E83" s="29">
        <v>56.0</v>
      </c>
      <c r="F83" s="29">
        <v>34.0</v>
      </c>
      <c r="G83" s="29" t="s">
        <v>10529</v>
      </c>
      <c r="H83" s="29" t="s">
        <v>10483</v>
      </c>
      <c r="I83" s="46" t="s">
        <v>10530</v>
      </c>
    </row>
    <row r="84">
      <c r="A84" s="29">
        <v>1957.0</v>
      </c>
      <c r="B84" s="29" t="s">
        <v>10462</v>
      </c>
      <c r="C84" s="29" t="s">
        <v>10466</v>
      </c>
      <c r="D84" s="29">
        <v>90.0</v>
      </c>
      <c r="E84" s="29">
        <v>64.0</v>
      </c>
      <c r="F84" s="29"/>
      <c r="G84" s="29"/>
      <c r="H84" s="29"/>
      <c r="I84" s="46" t="s">
        <v>10530</v>
      </c>
    </row>
    <row r="85">
      <c r="A85" s="29">
        <v>1957.0</v>
      </c>
      <c r="B85" s="29" t="s">
        <v>10462</v>
      </c>
      <c r="C85" s="29" t="s">
        <v>10471</v>
      </c>
      <c r="D85" s="29">
        <v>82.0</v>
      </c>
      <c r="E85" s="29">
        <v>72.0</v>
      </c>
      <c r="F85" s="29">
        <v>372.0</v>
      </c>
      <c r="G85" s="29" t="s">
        <v>10531</v>
      </c>
      <c r="H85" s="29" t="s">
        <v>10507</v>
      </c>
      <c r="I85" s="46" t="s">
        <v>10530</v>
      </c>
    </row>
    <row r="86">
      <c r="A86" s="29">
        <v>1957.0</v>
      </c>
      <c r="B86" s="29" t="s">
        <v>10462</v>
      </c>
      <c r="C86" s="29" t="s">
        <v>10475</v>
      </c>
      <c r="D86" s="29">
        <v>78.0</v>
      </c>
      <c r="E86" s="29">
        <v>76.0</v>
      </c>
      <c r="F86" s="29">
        <v>88.0</v>
      </c>
      <c r="G86" s="29" t="s">
        <v>10532</v>
      </c>
      <c r="H86" s="29" t="s">
        <v>10533</v>
      </c>
      <c r="I86" s="46" t="s">
        <v>10530</v>
      </c>
    </row>
    <row r="87">
      <c r="A87" s="29">
        <v>1957.0</v>
      </c>
      <c r="B87" s="29" t="s">
        <v>10462</v>
      </c>
      <c r="C87" s="29" t="s">
        <v>10504</v>
      </c>
      <c r="D87" s="29">
        <v>76.0</v>
      </c>
      <c r="E87" s="29">
        <v>76.0</v>
      </c>
      <c r="F87" s="29">
        <v>106.0</v>
      </c>
      <c r="G87" s="29" t="s">
        <v>10523</v>
      </c>
      <c r="H87" s="29" t="s">
        <v>10483</v>
      </c>
      <c r="I87" s="46" t="s">
        <v>10530</v>
      </c>
    </row>
    <row r="88">
      <c r="A88" s="29">
        <v>1957.0</v>
      </c>
      <c r="B88" s="29" t="s">
        <v>10462</v>
      </c>
      <c r="C88" s="29" t="s">
        <v>10465</v>
      </c>
      <c r="D88" s="29">
        <v>76.0</v>
      </c>
      <c r="E88" s="29">
        <v>77.0</v>
      </c>
      <c r="F88" s="29"/>
      <c r="G88" s="29"/>
      <c r="H88" s="29"/>
      <c r="I88" s="46" t="s">
        <v>10530</v>
      </c>
    </row>
    <row r="89">
      <c r="A89" s="29">
        <v>1957.0</v>
      </c>
      <c r="B89" s="29" t="s">
        <v>10462</v>
      </c>
      <c r="C89" s="29" t="s">
        <v>10512</v>
      </c>
      <c r="D89" s="29">
        <v>59.0</v>
      </c>
      <c r="E89" s="29">
        <v>94.0</v>
      </c>
      <c r="F89" s="29"/>
      <c r="G89" s="29"/>
      <c r="H89" s="29"/>
      <c r="I89" s="46" t="s">
        <v>10530</v>
      </c>
    </row>
    <row r="90">
      <c r="A90" s="29">
        <v>1957.0</v>
      </c>
      <c r="B90" s="29" t="s">
        <v>10462</v>
      </c>
      <c r="C90" s="29" t="s">
        <v>10470</v>
      </c>
      <c r="D90" s="29">
        <v>55.0</v>
      </c>
      <c r="E90" s="29">
        <v>99.0</v>
      </c>
      <c r="F90" s="29">
        <v>101.0</v>
      </c>
      <c r="G90" s="29" t="s">
        <v>10503</v>
      </c>
      <c r="H90" s="29" t="s">
        <v>10483</v>
      </c>
      <c r="I90" s="46" t="s">
        <v>10530</v>
      </c>
    </row>
    <row r="91">
      <c r="A91" s="29">
        <v>1957.0</v>
      </c>
      <c r="B91" s="29" t="s">
        <v>10477</v>
      </c>
      <c r="C91" s="29" t="s">
        <v>10498</v>
      </c>
      <c r="D91" s="29">
        <v>95.0</v>
      </c>
      <c r="E91" s="29">
        <v>59.0</v>
      </c>
      <c r="F91" s="29">
        <v>117.0</v>
      </c>
      <c r="G91" s="29" t="s">
        <v>10534</v>
      </c>
      <c r="H91" s="29" t="s">
        <v>10507</v>
      </c>
      <c r="I91" s="46" t="s">
        <v>10530</v>
      </c>
    </row>
    <row r="92">
      <c r="A92" s="29">
        <v>1957.0</v>
      </c>
      <c r="B92" s="29" t="s">
        <v>10477</v>
      </c>
      <c r="C92" s="29" t="s">
        <v>10480</v>
      </c>
      <c r="D92" s="29">
        <v>87.0</v>
      </c>
      <c r="E92" s="29">
        <v>67.0</v>
      </c>
      <c r="F92" s="29">
        <v>206.0</v>
      </c>
      <c r="G92" s="29" t="s">
        <v>10535</v>
      </c>
      <c r="H92" s="29" t="s">
        <v>10483</v>
      </c>
      <c r="I92" s="46" t="s">
        <v>10530</v>
      </c>
    </row>
    <row r="93">
      <c r="A93" s="29">
        <v>1957.0</v>
      </c>
      <c r="B93" s="29" t="s">
        <v>10477</v>
      </c>
      <c r="C93" s="29" t="s">
        <v>10478</v>
      </c>
      <c r="D93" s="29">
        <v>84.0</v>
      </c>
      <c r="E93" s="29">
        <v>70.0</v>
      </c>
      <c r="F93" s="29"/>
      <c r="G93" s="29"/>
      <c r="H93" s="29"/>
      <c r="I93" s="46" t="s">
        <v>10530</v>
      </c>
    </row>
    <row r="94">
      <c r="A94" s="29">
        <v>1957.0</v>
      </c>
      <c r="B94" s="29" t="s">
        <v>10477</v>
      </c>
      <c r="C94" s="29" t="s">
        <v>10508</v>
      </c>
      <c r="D94" s="29">
        <v>80.0</v>
      </c>
      <c r="E94" s="29">
        <v>74.0</v>
      </c>
      <c r="F94" s="29"/>
      <c r="G94" s="29"/>
      <c r="H94" s="29"/>
      <c r="I94" s="46" t="s">
        <v>10530</v>
      </c>
    </row>
    <row r="95">
      <c r="A95" s="29">
        <v>1957.0</v>
      </c>
      <c r="B95" s="29" t="s">
        <v>10477</v>
      </c>
      <c r="C95" s="29" t="s">
        <v>10481</v>
      </c>
      <c r="D95" s="29">
        <v>77.0</v>
      </c>
      <c r="E95" s="29">
        <v>77.0</v>
      </c>
      <c r="F95" s="29"/>
      <c r="G95" s="29"/>
      <c r="H95" s="29"/>
      <c r="I95" s="46" t="s">
        <v>10530</v>
      </c>
    </row>
    <row r="96">
      <c r="A96" s="29">
        <v>1957.0</v>
      </c>
      <c r="B96" s="29" t="s">
        <v>10477</v>
      </c>
      <c r="C96" s="29" t="s">
        <v>10479</v>
      </c>
      <c r="D96" s="29">
        <v>69.0</v>
      </c>
      <c r="E96" s="29">
        <v>85.0</v>
      </c>
      <c r="F96" s="29">
        <v>58.0</v>
      </c>
      <c r="G96" s="29" t="s">
        <v>10536</v>
      </c>
      <c r="H96" s="29" t="s">
        <v>10483</v>
      </c>
      <c r="I96" s="46" t="s">
        <v>10530</v>
      </c>
    </row>
    <row r="97">
      <c r="A97" s="29">
        <v>1957.0</v>
      </c>
      <c r="B97" s="29" t="s">
        <v>10477</v>
      </c>
      <c r="C97" s="29" t="s">
        <v>10484</v>
      </c>
      <c r="D97" s="29">
        <v>62.0</v>
      </c>
      <c r="E97" s="29">
        <v>92.0</v>
      </c>
      <c r="F97" s="29">
        <v>247.0</v>
      </c>
      <c r="G97" s="29" t="s">
        <v>10537</v>
      </c>
      <c r="H97" s="29" t="s">
        <v>10483</v>
      </c>
      <c r="I97" s="46" t="s">
        <v>10530</v>
      </c>
    </row>
    <row r="98">
      <c r="A98" s="29">
        <v>1957.0</v>
      </c>
      <c r="B98" s="29" t="s">
        <v>10477</v>
      </c>
      <c r="C98" s="29" t="s">
        <v>10489</v>
      </c>
      <c r="D98" s="29">
        <v>62.0</v>
      </c>
      <c r="E98" s="29">
        <v>92.0</v>
      </c>
      <c r="F98" s="29"/>
      <c r="G98" s="29"/>
      <c r="H98" s="29"/>
      <c r="I98" s="46" t="s">
        <v>10530</v>
      </c>
    </row>
    <row r="99">
      <c r="A99" s="29">
        <v>1958.0</v>
      </c>
      <c r="B99" s="29" t="s">
        <v>10462</v>
      </c>
      <c r="C99" s="29" t="s">
        <v>10463</v>
      </c>
      <c r="D99" s="29">
        <v>92.0</v>
      </c>
      <c r="E99" s="29">
        <v>62.0</v>
      </c>
      <c r="F99" s="29">
        <v>333.0</v>
      </c>
      <c r="G99" s="29" t="s">
        <v>10538</v>
      </c>
      <c r="H99" s="29"/>
      <c r="I99" s="46" t="s">
        <v>10539</v>
      </c>
    </row>
    <row r="100">
      <c r="A100" s="29">
        <v>1958.0</v>
      </c>
      <c r="B100" s="29" t="s">
        <v>10462</v>
      </c>
      <c r="C100" s="29" t="s">
        <v>10466</v>
      </c>
      <c r="D100" s="29">
        <v>82.0</v>
      </c>
      <c r="E100" s="29">
        <v>72.0</v>
      </c>
      <c r="F100" s="29">
        <v>177.0</v>
      </c>
      <c r="G100" s="29" t="s">
        <v>10540</v>
      </c>
      <c r="H100" s="29"/>
      <c r="I100" s="46" t="s">
        <v>10539</v>
      </c>
    </row>
    <row r="101">
      <c r="A101" s="29">
        <v>1958.0</v>
      </c>
      <c r="B101" s="29" t="s">
        <v>10462</v>
      </c>
      <c r="C101" s="29" t="s">
        <v>10471</v>
      </c>
      <c r="D101" s="29">
        <v>79.0</v>
      </c>
      <c r="E101" s="29">
        <v>75.0</v>
      </c>
      <c r="F101" s="29">
        <v>89.0</v>
      </c>
      <c r="G101" s="29" t="s">
        <v>10541</v>
      </c>
      <c r="H101" s="29"/>
      <c r="I101" s="46" t="s">
        <v>10539</v>
      </c>
    </row>
    <row r="102">
      <c r="A102" s="29">
        <v>1958.0</v>
      </c>
      <c r="B102" s="29" t="s">
        <v>10462</v>
      </c>
      <c r="C102" s="29" t="s">
        <v>10465</v>
      </c>
      <c r="D102" s="29">
        <v>77.0</v>
      </c>
      <c r="E102" s="29">
        <v>76.0</v>
      </c>
      <c r="F102" s="29">
        <v>233.0</v>
      </c>
      <c r="G102" s="29" t="s">
        <v>10542</v>
      </c>
      <c r="H102" s="29"/>
      <c r="I102" s="46" t="s">
        <v>10539</v>
      </c>
    </row>
    <row r="103">
      <c r="A103" s="29">
        <v>1958.0</v>
      </c>
      <c r="B103" s="29" t="s">
        <v>10462</v>
      </c>
      <c r="C103" s="29" t="s">
        <v>10475</v>
      </c>
      <c r="D103" s="29">
        <v>77.0</v>
      </c>
      <c r="E103" s="29">
        <v>77.0</v>
      </c>
      <c r="F103" s="29">
        <v>309.0</v>
      </c>
      <c r="G103" s="29" t="s">
        <v>10543</v>
      </c>
      <c r="H103" s="29"/>
      <c r="I103" s="46" t="s">
        <v>10539</v>
      </c>
    </row>
    <row r="104">
      <c r="A104" s="29">
        <v>1958.0</v>
      </c>
      <c r="B104" s="29" t="s">
        <v>10462</v>
      </c>
      <c r="C104" s="29" t="s">
        <v>10504</v>
      </c>
      <c r="D104" s="29">
        <v>74.0</v>
      </c>
      <c r="E104" s="29">
        <v>79.0</v>
      </c>
      <c r="F104" s="29">
        <v>217.0</v>
      </c>
      <c r="G104" s="29" t="s">
        <v>10544</v>
      </c>
      <c r="H104" s="29"/>
      <c r="I104" s="46" t="s">
        <v>10539</v>
      </c>
    </row>
    <row r="105">
      <c r="A105" s="29">
        <v>1958.0</v>
      </c>
      <c r="B105" s="29" t="s">
        <v>10462</v>
      </c>
      <c r="C105" s="29" t="s">
        <v>10512</v>
      </c>
      <c r="D105" s="29">
        <v>73.0</v>
      </c>
      <c r="E105" s="29">
        <v>81.0</v>
      </c>
      <c r="F105" s="29">
        <v>119.0</v>
      </c>
      <c r="G105" s="29" t="s">
        <v>10545</v>
      </c>
      <c r="H105" s="29"/>
      <c r="I105" s="46" t="s">
        <v>10539</v>
      </c>
    </row>
    <row r="106">
      <c r="A106" s="29">
        <v>1958.0</v>
      </c>
      <c r="B106" s="29" t="s">
        <v>10462</v>
      </c>
      <c r="C106" s="29" t="s">
        <v>10470</v>
      </c>
      <c r="D106" s="29">
        <v>61.0</v>
      </c>
      <c r="E106" s="29">
        <v>93.0</v>
      </c>
      <c r="F106" s="29">
        <v>403.0</v>
      </c>
      <c r="G106" s="29" t="s">
        <v>10546</v>
      </c>
      <c r="H106" s="29"/>
      <c r="I106" s="46" t="s">
        <v>10539</v>
      </c>
    </row>
    <row r="107">
      <c r="A107" s="29">
        <v>1958.0</v>
      </c>
      <c r="B107" s="29" t="s">
        <v>10477</v>
      </c>
      <c r="C107" s="29" t="s">
        <v>10498</v>
      </c>
      <c r="D107" s="29">
        <v>92.0</v>
      </c>
      <c r="E107" s="29">
        <v>62.0</v>
      </c>
      <c r="F107" s="29">
        <v>247.0</v>
      </c>
      <c r="G107" s="29" t="s">
        <v>10547</v>
      </c>
      <c r="H107" s="29"/>
      <c r="I107" s="46" t="s">
        <v>10539</v>
      </c>
    </row>
    <row r="108">
      <c r="A108" s="29">
        <v>1958.0</v>
      </c>
      <c r="B108" s="29" t="s">
        <v>10477</v>
      </c>
      <c r="C108" s="29" t="s">
        <v>10489</v>
      </c>
      <c r="D108" s="29">
        <v>84.0</v>
      </c>
      <c r="E108" s="29">
        <v>70.0</v>
      </c>
      <c r="F108" s="29">
        <v>269.0</v>
      </c>
      <c r="G108" s="29" t="s">
        <v>10548</v>
      </c>
      <c r="H108" s="29"/>
      <c r="I108" s="46" t="s">
        <v>10539</v>
      </c>
    </row>
    <row r="109">
      <c r="A109" s="29">
        <v>1958.0</v>
      </c>
      <c r="B109" s="29" t="s">
        <v>10477</v>
      </c>
      <c r="C109" s="29" t="s">
        <v>10549</v>
      </c>
      <c r="D109" s="29">
        <v>80.0</v>
      </c>
      <c r="E109" s="29">
        <v>74.0</v>
      </c>
      <c r="F109" s="29">
        <v>362.0</v>
      </c>
      <c r="G109" s="29" t="s">
        <v>10550</v>
      </c>
      <c r="H109" s="29"/>
      <c r="I109" s="46" t="s">
        <v>10539</v>
      </c>
    </row>
    <row r="110">
      <c r="A110" s="29">
        <v>1958.0</v>
      </c>
      <c r="B110" s="29" t="s">
        <v>10477</v>
      </c>
      <c r="C110" s="29" t="s">
        <v>10508</v>
      </c>
      <c r="D110" s="29">
        <v>76.0</v>
      </c>
      <c r="E110" s="29">
        <v>78.0</v>
      </c>
      <c r="F110" s="29">
        <v>214.0</v>
      </c>
      <c r="G110" s="29" t="s">
        <v>10535</v>
      </c>
      <c r="H110" s="29"/>
      <c r="I110" s="46" t="s">
        <v>10539</v>
      </c>
    </row>
    <row r="111">
      <c r="A111" s="29">
        <v>1958.0</v>
      </c>
      <c r="B111" s="29" t="s">
        <v>10477</v>
      </c>
      <c r="C111" s="29" t="s">
        <v>10484</v>
      </c>
      <c r="D111" s="29">
        <v>72.0</v>
      </c>
      <c r="E111" s="29">
        <v>82.0</v>
      </c>
      <c r="F111" s="29">
        <v>221.0</v>
      </c>
      <c r="G111" s="29" t="s">
        <v>10551</v>
      </c>
      <c r="H111" s="29"/>
      <c r="I111" s="46" t="s">
        <v>10539</v>
      </c>
    </row>
    <row r="112">
      <c r="A112" s="29">
        <v>1958.0</v>
      </c>
      <c r="B112" s="29" t="s">
        <v>10477</v>
      </c>
      <c r="C112" s="29" t="s">
        <v>10480</v>
      </c>
      <c r="D112" s="29">
        <v>72.0</v>
      </c>
      <c r="E112" s="29">
        <v>82.0</v>
      </c>
      <c r="F112" s="29">
        <v>114.0</v>
      </c>
      <c r="G112" s="29" t="s">
        <v>10552</v>
      </c>
      <c r="H112" s="29"/>
      <c r="I112" s="46" t="s">
        <v>10539</v>
      </c>
    </row>
    <row r="113">
      <c r="A113" s="29">
        <v>1958.0</v>
      </c>
      <c r="B113" s="29" t="s">
        <v>10477</v>
      </c>
      <c r="C113" s="29" t="s">
        <v>10553</v>
      </c>
      <c r="D113" s="29">
        <v>71.0</v>
      </c>
      <c r="E113" s="29">
        <v>83.0</v>
      </c>
      <c r="F113" s="29">
        <v>373.0</v>
      </c>
      <c r="G113" s="29" t="s">
        <v>10554</v>
      </c>
      <c r="H113" s="29"/>
      <c r="I113" s="46" t="s">
        <v>10539</v>
      </c>
    </row>
    <row r="114">
      <c r="A114" s="29">
        <v>1958.0</v>
      </c>
      <c r="B114" s="29" t="s">
        <v>10477</v>
      </c>
      <c r="C114" s="29" t="s">
        <v>10481</v>
      </c>
      <c r="D114" s="29">
        <v>69.0</v>
      </c>
      <c r="E114" s="29">
        <v>85.0</v>
      </c>
      <c r="F114" s="29">
        <v>415.0</v>
      </c>
      <c r="G114" s="29" t="s">
        <v>10555</v>
      </c>
      <c r="H114" s="29"/>
      <c r="I114" s="46" t="s">
        <v>10539</v>
      </c>
    </row>
    <row r="115">
      <c r="A115" s="29">
        <v>1959.0</v>
      </c>
      <c r="B115" s="29" t="s">
        <v>10462</v>
      </c>
      <c r="C115" s="29" t="s">
        <v>10466</v>
      </c>
      <c r="D115" s="29">
        <v>94.0</v>
      </c>
      <c r="E115" s="29">
        <v>60.0</v>
      </c>
      <c r="F115" s="29"/>
      <c r="G115" s="29"/>
      <c r="H115" s="29"/>
      <c r="I115" s="46" t="s">
        <v>10556</v>
      </c>
    </row>
    <row r="116">
      <c r="A116" s="29">
        <v>1959.0</v>
      </c>
      <c r="B116" s="29" t="s">
        <v>10462</v>
      </c>
      <c r="C116" s="29" t="s">
        <v>10465</v>
      </c>
      <c r="D116" s="29">
        <v>89.0</v>
      </c>
      <c r="E116" s="29">
        <v>65.0</v>
      </c>
      <c r="F116" s="29"/>
      <c r="G116" s="29"/>
      <c r="H116" s="29"/>
      <c r="I116" s="46" t="s">
        <v>10556</v>
      </c>
    </row>
    <row r="117">
      <c r="A117" s="29">
        <v>1959.0</v>
      </c>
      <c r="B117" s="29" t="s">
        <v>10462</v>
      </c>
      <c r="C117" s="29" t="s">
        <v>10463</v>
      </c>
      <c r="D117" s="29">
        <v>79.0</v>
      </c>
      <c r="E117" s="29">
        <v>75.0</v>
      </c>
      <c r="F117" s="29"/>
      <c r="G117" s="29"/>
      <c r="H117" s="29"/>
      <c r="I117" s="46" t="s">
        <v>10556</v>
      </c>
    </row>
    <row r="118">
      <c r="A118" s="29">
        <v>1959.0</v>
      </c>
      <c r="B118" s="29" t="s">
        <v>10462</v>
      </c>
      <c r="C118" s="29" t="s">
        <v>10475</v>
      </c>
      <c r="D118" s="29">
        <v>76.0</v>
      </c>
      <c r="E118" s="29">
        <v>78.0</v>
      </c>
      <c r="F118" s="29"/>
      <c r="G118" s="29"/>
      <c r="H118" s="29"/>
      <c r="I118" s="46" t="s">
        <v>10556</v>
      </c>
    </row>
    <row r="119">
      <c r="A119" s="29">
        <v>1959.0</v>
      </c>
      <c r="B119" s="29" t="s">
        <v>10462</v>
      </c>
      <c r="C119" s="29" t="s">
        <v>10471</v>
      </c>
      <c r="D119" s="29">
        <v>75.0</v>
      </c>
      <c r="E119" s="29">
        <v>79.0</v>
      </c>
      <c r="F119" s="29">
        <v>185.0</v>
      </c>
      <c r="G119" s="29" t="s">
        <v>10557</v>
      </c>
      <c r="H119" s="29" t="s">
        <v>10468</v>
      </c>
      <c r="I119" s="46" t="s">
        <v>10556</v>
      </c>
    </row>
    <row r="120">
      <c r="A120" s="29">
        <v>1959.0</v>
      </c>
      <c r="B120" s="29" t="s">
        <v>10462</v>
      </c>
      <c r="C120" s="29" t="s">
        <v>10504</v>
      </c>
      <c r="D120" s="29">
        <v>74.0</v>
      </c>
      <c r="E120" s="29">
        <v>80.0</v>
      </c>
      <c r="F120" s="29">
        <v>529.0</v>
      </c>
      <c r="G120" s="29" t="s">
        <v>10558</v>
      </c>
      <c r="H120" s="29" t="s">
        <v>10483</v>
      </c>
      <c r="I120" s="46" t="s">
        <v>10556</v>
      </c>
    </row>
    <row r="121">
      <c r="A121" s="29">
        <v>1959.0</v>
      </c>
      <c r="B121" s="29" t="s">
        <v>10462</v>
      </c>
      <c r="C121" s="29" t="s">
        <v>10512</v>
      </c>
      <c r="D121" s="29">
        <v>66.0</v>
      </c>
      <c r="E121" s="29">
        <v>88.0</v>
      </c>
      <c r="F121" s="29">
        <v>281.0</v>
      </c>
      <c r="G121" s="29" t="s">
        <v>10559</v>
      </c>
      <c r="H121" s="29" t="s">
        <v>10483</v>
      </c>
      <c r="I121" s="46" t="s">
        <v>10556</v>
      </c>
    </row>
    <row r="122">
      <c r="A122" s="29">
        <v>1959.0</v>
      </c>
      <c r="B122" s="29" t="s">
        <v>10462</v>
      </c>
      <c r="C122" s="29" t="s">
        <v>10470</v>
      </c>
      <c r="D122" s="29">
        <v>63.0</v>
      </c>
      <c r="E122" s="29">
        <v>91.0</v>
      </c>
      <c r="F122" s="29">
        <v>498.0</v>
      </c>
      <c r="G122" s="29" t="s">
        <v>10560</v>
      </c>
      <c r="H122" s="29" t="s">
        <v>10483</v>
      </c>
      <c r="I122" s="46" t="s">
        <v>10556</v>
      </c>
    </row>
    <row r="123">
      <c r="A123" s="29">
        <v>1959.0</v>
      </c>
      <c r="B123" s="29" t="s">
        <v>10477</v>
      </c>
      <c r="C123" s="29" t="s">
        <v>10553</v>
      </c>
      <c r="D123" s="29">
        <v>88.0</v>
      </c>
      <c r="E123" s="29">
        <v>68.0</v>
      </c>
      <c r="F123" s="29">
        <v>53.0</v>
      </c>
      <c r="G123" s="29" t="s">
        <v>10561</v>
      </c>
      <c r="H123" s="29" t="s">
        <v>10483</v>
      </c>
      <c r="I123" s="46" t="s">
        <v>10556</v>
      </c>
    </row>
    <row r="124">
      <c r="A124" s="29">
        <v>1959.0</v>
      </c>
      <c r="B124" s="29" t="s">
        <v>10477</v>
      </c>
      <c r="C124" s="29" t="s">
        <v>10498</v>
      </c>
      <c r="D124" s="29">
        <v>86.0</v>
      </c>
      <c r="E124" s="29">
        <v>70.0</v>
      </c>
      <c r="F124" s="29">
        <v>290.0</v>
      </c>
      <c r="G124" s="29" t="s">
        <v>10562</v>
      </c>
      <c r="H124" s="29" t="s">
        <v>10468</v>
      </c>
      <c r="I124" s="46" t="s">
        <v>10556</v>
      </c>
    </row>
    <row r="125">
      <c r="A125" s="29">
        <v>1959.0</v>
      </c>
      <c r="B125" s="29" t="s">
        <v>10477</v>
      </c>
      <c r="C125" s="29" t="s">
        <v>10549</v>
      </c>
      <c r="D125" s="29">
        <v>83.0</v>
      </c>
      <c r="E125" s="29">
        <v>71.0</v>
      </c>
      <c r="F125" s="29">
        <v>484.0</v>
      </c>
      <c r="G125" s="29" t="s">
        <v>10563</v>
      </c>
      <c r="H125" s="29" t="s">
        <v>10468</v>
      </c>
      <c r="I125" s="46" t="s">
        <v>10556</v>
      </c>
    </row>
    <row r="126">
      <c r="A126" s="29">
        <v>1959.0</v>
      </c>
      <c r="B126" s="29" t="s">
        <v>10477</v>
      </c>
      <c r="C126" s="29" t="s">
        <v>10489</v>
      </c>
      <c r="D126" s="29">
        <v>78.0</v>
      </c>
      <c r="E126" s="29">
        <v>76.0</v>
      </c>
      <c r="F126" s="29"/>
      <c r="G126" s="29"/>
      <c r="H126" s="29"/>
      <c r="I126" s="46" t="s">
        <v>10556</v>
      </c>
    </row>
    <row r="127">
      <c r="A127" s="29">
        <v>1959.0</v>
      </c>
      <c r="B127" s="29" t="s">
        <v>10477</v>
      </c>
      <c r="C127" s="29" t="s">
        <v>10484</v>
      </c>
      <c r="D127" s="29">
        <v>74.0</v>
      </c>
      <c r="E127" s="29">
        <v>80.0</v>
      </c>
      <c r="F127" s="29">
        <v>153.0</v>
      </c>
      <c r="G127" s="29" t="s">
        <v>10564</v>
      </c>
      <c r="H127" s="29" t="s">
        <v>10507</v>
      </c>
      <c r="I127" s="46" t="s">
        <v>10556</v>
      </c>
    </row>
    <row r="128">
      <c r="A128" s="29">
        <v>1959.0</v>
      </c>
      <c r="B128" s="29" t="s">
        <v>10477</v>
      </c>
      <c r="C128" s="29" t="s">
        <v>10508</v>
      </c>
      <c r="D128" s="29">
        <v>74.0</v>
      </c>
      <c r="E128" s="29">
        <v>80.0</v>
      </c>
      <c r="F128" s="29">
        <v>97.0</v>
      </c>
      <c r="G128" s="29" t="s">
        <v>10565</v>
      </c>
      <c r="H128" s="29" t="s">
        <v>10468</v>
      </c>
      <c r="I128" s="46" t="s">
        <v>10556</v>
      </c>
    </row>
    <row r="129">
      <c r="A129" s="29">
        <v>1959.0</v>
      </c>
      <c r="B129" s="29" t="s">
        <v>10477</v>
      </c>
      <c r="C129" s="29" t="s">
        <v>10480</v>
      </c>
      <c r="D129" s="29">
        <v>71.0</v>
      </c>
      <c r="E129" s="29">
        <v>83.0</v>
      </c>
      <c r="F129" s="29">
        <v>418.0</v>
      </c>
      <c r="G129" s="29" t="s">
        <v>10566</v>
      </c>
      <c r="H129" s="29" t="s">
        <v>10468</v>
      </c>
      <c r="I129" s="46" t="s">
        <v>10556</v>
      </c>
    </row>
    <row r="130">
      <c r="A130" s="29">
        <v>1959.0</v>
      </c>
      <c r="B130" s="29" t="s">
        <v>10477</v>
      </c>
      <c r="C130" s="29" t="s">
        <v>10481</v>
      </c>
      <c r="D130" s="29">
        <v>64.0</v>
      </c>
      <c r="E130" s="29">
        <v>90.0</v>
      </c>
      <c r="F130" s="29">
        <v>85.0</v>
      </c>
      <c r="G130" s="29" t="s">
        <v>10567</v>
      </c>
      <c r="H130" s="29" t="s">
        <v>10468</v>
      </c>
      <c r="I130" s="46" t="s">
        <v>10556</v>
      </c>
    </row>
    <row r="131">
      <c r="A131" s="29">
        <v>1960.0</v>
      </c>
      <c r="B131" s="29" t="s">
        <v>10462</v>
      </c>
      <c r="C131" s="29" t="s">
        <v>10463</v>
      </c>
      <c r="D131" s="29">
        <v>97.0</v>
      </c>
      <c r="E131" s="29">
        <v>57.0</v>
      </c>
      <c r="F131" s="29">
        <v>405.0</v>
      </c>
      <c r="G131" s="29" t="s">
        <v>10568</v>
      </c>
      <c r="H131" s="29" t="s">
        <v>10517</v>
      </c>
      <c r="I131" s="46" t="s">
        <v>10569</v>
      </c>
    </row>
    <row r="132">
      <c r="A132" s="29">
        <v>1960.0</v>
      </c>
      <c r="B132" s="29" t="s">
        <v>10462</v>
      </c>
      <c r="C132" s="29" t="s">
        <v>10504</v>
      </c>
      <c r="D132" s="29">
        <v>89.0</v>
      </c>
      <c r="E132" s="29">
        <v>65.0</v>
      </c>
      <c r="F132" s="29">
        <v>269.0</v>
      </c>
      <c r="G132" s="29" t="s">
        <v>10570</v>
      </c>
      <c r="H132" s="29" t="s">
        <v>10571</v>
      </c>
      <c r="I132" s="46" t="s">
        <v>10569</v>
      </c>
    </row>
    <row r="133">
      <c r="A133" s="29">
        <v>1960.0</v>
      </c>
      <c r="B133" s="29" t="s">
        <v>10462</v>
      </c>
      <c r="C133" s="29" t="s">
        <v>10466</v>
      </c>
      <c r="D133" s="29">
        <v>87.0</v>
      </c>
      <c r="E133" s="29">
        <v>67.0</v>
      </c>
      <c r="F133" s="29">
        <v>428.0</v>
      </c>
      <c r="G133" s="29" t="s">
        <v>10540</v>
      </c>
      <c r="H133" s="29" t="s">
        <v>10468</v>
      </c>
      <c r="I133" s="46" t="s">
        <v>10569</v>
      </c>
    </row>
    <row r="134">
      <c r="A134" s="29">
        <v>1960.0</v>
      </c>
      <c r="B134" s="29" t="s">
        <v>10462</v>
      </c>
      <c r="C134" s="29" t="s">
        <v>10465</v>
      </c>
      <c r="D134" s="29">
        <v>76.0</v>
      </c>
      <c r="E134" s="29">
        <v>78.0</v>
      </c>
      <c r="F134" s="29"/>
      <c r="G134" s="29"/>
      <c r="H134" s="29"/>
      <c r="I134" s="46" t="s">
        <v>10569</v>
      </c>
    </row>
    <row r="135">
      <c r="A135" s="29">
        <v>1960.0</v>
      </c>
      <c r="B135" s="29" t="s">
        <v>10462</v>
      </c>
      <c r="C135" s="29" t="s">
        <v>10470</v>
      </c>
      <c r="D135" s="29">
        <v>73.0</v>
      </c>
      <c r="E135" s="29">
        <v>81.0</v>
      </c>
      <c r="F135" s="29"/>
      <c r="G135" s="29"/>
      <c r="H135" s="29"/>
      <c r="I135" s="46" t="s">
        <v>10569</v>
      </c>
    </row>
    <row r="136">
      <c r="A136" s="29">
        <v>1960.0</v>
      </c>
      <c r="B136" s="29" t="s">
        <v>10462</v>
      </c>
      <c r="C136" s="29" t="s">
        <v>10475</v>
      </c>
      <c r="D136" s="29">
        <v>71.0</v>
      </c>
      <c r="E136" s="29">
        <v>83.0</v>
      </c>
      <c r="F136" s="29"/>
      <c r="G136" s="29"/>
      <c r="H136" s="29"/>
      <c r="I136" s="46" t="s">
        <v>10569</v>
      </c>
    </row>
    <row r="137">
      <c r="A137" s="29">
        <v>1960.0</v>
      </c>
      <c r="B137" s="29" t="s">
        <v>10462</v>
      </c>
      <c r="C137" s="29" t="s">
        <v>10471</v>
      </c>
      <c r="D137" s="29">
        <v>65.0</v>
      </c>
      <c r="E137" s="29">
        <v>89.0</v>
      </c>
      <c r="F137" s="29"/>
      <c r="G137" s="29"/>
      <c r="H137" s="29"/>
      <c r="I137" s="46" t="s">
        <v>10569</v>
      </c>
    </row>
    <row r="138">
      <c r="A138" s="29">
        <v>1960.0</v>
      </c>
      <c r="B138" s="29" t="s">
        <v>10462</v>
      </c>
      <c r="C138" s="29" t="s">
        <v>10512</v>
      </c>
      <c r="D138" s="29">
        <v>58.0</v>
      </c>
      <c r="E138" s="29">
        <v>96.0</v>
      </c>
      <c r="F138" s="29">
        <v>290.0</v>
      </c>
      <c r="G138" s="29" t="s">
        <v>10572</v>
      </c>
      <c r="H138" s="29" t="s">
        <v>10573</v>
      </c>
      <c r="I138" s="46" t="s">
        <v>10569</v>
      </c>
    </row>
    <row r="139">
      <c r="A139" s="29">
        <v>1960.0</v>
      </c>
      <c r="B139" s="29" t="s">
        <v>10477</v>
      </c>
      <c r="C139" s="29" t="s">
        <v>10489</v>
      </c>
      <c r="D139" s="29">
        <v>95.0</v>
      </c>
      <c r="E139" s="29">
        <v>59.0</v>
      </c>
      <c r="F139" s="29">
        <v>284.0</v>
      </c>
      <c r="G139" s="29" t="s">
        <v>10574</v>
      </c>
      <c r="H139" s="29" t="s">
        <v>10483</v>
      </c>
      <c r="I139" s="46" t="s">
        <v>10569</v>
      </c>
    </row>
    <row r="140">
      <c r="A140" s="29">
        <v>1960.0</v>
      </c>
      <c r="B140" s="29" t="s">
        <v>10477</v>
      </c>
      <c r="C140" s="29" t="s">
        <v>10498</v>
      </c>
      <c r="D140" s="29">
        <v>88.0</v>
      </c>
      <c r="E140" s="29">
        <v>66.0</v>
      </c>
      <c r="F140" s="29">
        <v>107.0</v>
      </c>
      <c r="G140" s="29" t="s">
        <v>10575</v>
      </c>
      <c r="H140" s="29" t="s">
        <v>10483</v>
      </c>
      <c r="I140" s="46" t="s">
        <v>10569</v>
      </c>
    </row>
    <row r="141">
      <c r="A141" s="29">
        <v>1960.0</v>
      </c>
      <c r="B141" s="29" t="s">
        <v>10477</v>
      </c>
      <c r="C141" s="29" t="s">
        <v>10480</v>
      </c>
      <c r="D141" s="29">
        <v>86.0</v>
      </c>
      <c r="E141" s="29">
        <v>68.0</v>
      </c>
      <c r="F141" s="29"/>
      <c r="G141" s="29"/>
      <c r="H141" s="29"/>
      <c r="I141" s="46" t="s">
        <v>10569</v>
      </c>
    </row>
    <row r="142">
      <c r="A142" s="29">
        <v>1960.0</v>
      </c>
      <c r="B142" s="29" t="s">
        <v>10477</v>
      </c>
      <c r="C142" s="29" t="s">
        <v>10553</v>
      </c>
      <c r="D142" s="29">
        <v>82.0</v>
      </c>
      <c r="E142" s="29">
        <v>72.0</v>
      </c>
      <c r="F142" s="29"/>
      <c r="G142" s="29"/>
      <c r="H142" s="29"/>
      <c r="I142" s="46" t="s">
        <v>10569</v>
      </c>
    </row>
    <row r="143">
      <c r="A143" s="29">
        <v>1960.0</v>
      </c>
      <c r="B143" s="29" t="s">
        <v>10477</v>
      </c>
      <c r="C143" s="29" t="s">
        <v>10549</v>
      </c>
      <c r="D143" s="29">
        <v>79.0</v>
      </c>
      <c r="E143" s="29">
        <v>75.0</v>
      </c>
      <c r="F143" s="29"/>
      <c r="G143" s="29"/>
      <c r="H143" s="29"/>
      <c r="I143" s="46" t="s">
        <v>10569</v>
      </c>
    </row>
    <row r="144">
      <c r="A144" s="29">
        <v>1960.0</v>
      </c>
      <c r="B144" s="29" t="s">
        <v>10477</v>
      </c>
      <c r="C144" s="29" t="s">
        <v>10485</v>
      </c>
      <c r="D144" s="29">
        <v>67.0</v>
      </c>
      <c r="E144" s="29">
        <v>87.0</v>
      </c>
      <c r="F144" s="29"/>
      <c r="G144" s="29"/>
      <c r="H144" s="29"/>
      <c r="I144" s="46" t="s">
        <v>10569</v>
      </c>
    </row>
    <row r="145">
      <c r="A145" s="29">
        <v>1960.0</v>
      </c>
      <c r="B145" s="29" t="s">
        <v>10477</v>
      </c>
      <c r="C145" s="29" t="s">
        <v>10484</v>
      </c>
      <c r="D145" s="29">
        <v>60.0</v>
      </c>
      <c r="E145" s="29">
        <v>94.0</v>
      </c>
      <c r="F145" s="29"/>
      <c r="G145" s="29"/>
      <c r="H145" s="29"/>
      <c r="I145" s="46" t="s">
        <v>10569</v>
      </c>
    </row>
    <row r="146">
      <c r="A146" s="29">
        <v>1960.0</v>
      </c>
      <c r="B146" s="29" t="s">
        <v>10477</v>
      </c>
      <c r="C146" s="29" t="s">
        <v>10481</v>
      </c>
      <c r="D146" s="29">
        <v>59.0</v>
      </c>
      <c r="E146" s="29">
        <v>95.0</v>
      </c>
      <c r="F146" s="29">
        <v>285.0</v>
      </c>
      <c r="G146" s="29" t="s">
        <v>10567</v>
      </c>
      <c r="H146" s="29" t="s">
        <v>10468</v>
      </c>
      <c r="I146" s="46" t="s">
        <v>10569</v>
      </c>
    </row>
    <row r="147">
      <c r="A147" s="29">
        <v>1961.0</v>
      </c>
      <c r="B147" s="29" t="s">
        <v>10462</v>
      </c>
      <c r="C147" s="29" t="s">
        <v>10463</v>
      </c>
      <c r="D147" s="29">
        <v>109.0</v>
      </c>
      <c r="E147" s="29">
        <v>53.0</v>
      </c>
      <c r="F147" s="29"/>
      <c r="G147" s="29"/>
      <c r="H147" s="29"/>
      <c r="I147" s="46" t="s">
        <v>10576</v>
      </c>
    </row>
    <row r="148">
      <c r="A148" s="29">
        <v>1961.0</v>
      </c>
      <c r="B148" s="29" t="s">
        <v>10462</v>
      </c>
      <c r="C148" s="29" t="s">
        <v>10475</v>
      </c>
      <c r="D148" s="29">
        <v>101.0</v>
      </c>
      <c r="E148" s="29">
        <v>61.0</v>
      </c>
      <c r="F148" s="29"/>
      <c r="G148" s="29"/>
      <c r="H148" s="29"/>
      <c r="I148" s="46" t="s">
        <v>10576</v>
      </c>
    </row>
    <row r="149">
      <c r="A149" s="29">
        <v>1961.0</v>
      </c>
      <c r="B149" s="29" t="s">
        <v>10462</v>
      </c>
      <c r="C149" s="29" t="s">
        <v>10504</v>
      </c>
      <c r="D149" s="29">
        <v>95.0</v>
      </c>
      <c r="E149" s="29">
        <v>67.0</v>
      </c>
      <c r="F149" s="29"/>
      <c r="G149" s="29"/>
      <c r="H149" s="29"/>
      <c r="I149" s="46" t="s">
        <v>10576</v>
      </c>
    </row>
    <row r="150">
      <c r="A150" s="29">
        <v>1961.0</v>
      </c>
      <c r="B150" s="29" t="s">
        <v>10462</v>
      </c>
      <c r="C150" s="29" t="s">
        <v>10466</v>
      </c>
      <c r="D150" s="29">
        <v>86.0</v>
      </c>
      <c r="E150" s="29">
        <v>76.0</v>
      </c>
      <c r="F150" s="29"/>
      <c r="G150" s="29"/>
      <c r="H150" s="29"/>
      <c r="I150" s="46" t="s">
        <v>10576</v>
      </c>
    </row>
    <row r="151">
      <c r="A151" s="29">
        <v>1961.0</v>
      </c>
      <c r="B151" s="29" t="s">
        <v>10462</v>
      </c>
      <c r="C151" s="29" t="s">
        <v>10465</v>
      </c>
      <c r="D151" s="29">
        <v>78.0</v>
      </c>
      <c r="E151" s="29">
        <v>83.0</v>
      </c>
      <c r="F151" s="29">
        <v>255.0</v>
      </c>
      <c r="G151" s="29" t="s">
        <v>10524</v>
      </c>
      <c r="H151" s="29" t="s">
        <v>10507</v>
      </c>
      <c r="I151" s="46" t="s">
        <v>10576</v>
      </c>
    </row>
    <row r="152">
      <c r="A152" s="29">
        <v>1961.0</v>
      </c>
      <c r="B152" s="29" t="s">
        <v>10462</v>
      </c>
      <c r="C152" s="29" t="s">
        <v>10471</v>
      </c>
      <c r="D152" s="29">
        <v>76.0</v>
      </c>
      <c r="E152" s="29">
        <v>86.0</v>
      </c>
      <c r="F152" s="29">
        <v>53.0</v>
      </c>
      <c r="G152" s="29" t="s">
        <v>10577</v>
      </c>
      <c r="H152" s="29" t="s">
        <v>10473</v>
      </c>
      <c r="I152" s="46" t="s">
        <v>10576</v>
      </c>
    </row>
    <row r="153">
      <c r="A153" s="29">
        <v>1961.0</v>
      </c>
      <c r="B153" s="29" t="s">
        <v>10462</v>
      </c>
      <c r="C153" s="29" t="s">
        <v>10578</v>
      </c>
      <c r="D153" s="29">
        <v>70.0</v>
      </c>
      <c r="E153" s="29">
        <v>91.0</v>
      </c>
      <c r="F153" s="29">
        <v>448.0</v>
      </c>
      <c r="G153" s="29" t="s">
        <v>10579</v>
      </c>
      <c r="H153" s="29" t="s">
        <v>10473</v>
      </c>
      <c r="I153" s="46" t="s">
        <v>10576</v>
      </c>
    </row>
    <row r="154">
      <c r="A154" s="29">
        <v>1961.0</v>
      </c>
      <c r="B154" s="29" t="s">
        <v>10462</v>
      </c>
      <c r="C154" s="29" t="s">
        <v>10580</v>
      </c>
      <c r="D154" s="29">
        <v>70.0</v>
      </c>
      <c r="E154" s="29">
        <v>90.0</v>
      </c>
      <c r="F154" s="29"/>
      <c r="G154" s="29"/>
      <c r="H154" s="29"/>
      <c r="I154" s="46" t="s">
        <v>10576</v>
      </c>
    </row>
    <row r="155">
      <c r="A155" s="29">
        <v>1961.0</v>
      </c>
      <c r="B155" s="29" t="s">
        <v>10462</v>
      </c>
      <c r="C155" s="29" t="s">
        <v>10512</v>
      </c>
      <c r="D155" s="29">
        <v>61.0</v>
      </c>
      <c r="E155" s="29">
        <v>100.0</v>
      </c>
      <c r="F155" s="29">
        <v>197.0</v>
      </c>
      <c r="G155" s="29" t="s">
        <v>10581</v>
      </c>
      <c r="H155" s="29" t="s">
        <v>10483</v>
      </c>
      <c r="I155" s="46" t="s">
        <v>10576</v>
      </c>
    </row>
    <row r="156">
      <c r="A156" s="29">
        <v>1961.0</v>
      </c>
      <c r="B156" s="29" t="s">
        <v>10462</v>
      </c>
      <c r="C156" s="29" t="s">
        <v>10470</v>
      </c>
      <c r="D156" s="29">
        <v>61.0</v>
      </c>
      <c r="E156" s="29">
        <v>100.0</v>
      </c>
      <c r="F156" s="29">
        <v>447.0</v>
      </c>
      <c r="G156" s="29" t="s">
        <v>10582</v>
      </c>
      <c r="H156" s="29" t="s">
        <v>10583</v>
      </c>
      <c r="I156" s="46" t="s">
        <v>10576</v>
      </c>
    </row>
    <row r="157">
      <c r="A157" s="29">
        <v>1961.0</v>
      </c>
      <c r="B157" s="29" t="s">
        <v>10477</v>
      </c>
      <c r="C157" s="29" t="s">
        <v>10485</v>
      </c>
      <c r="D157" s="29">
        <v>93.0</v>
      </c>
      <c r="E157" s="29">
        <v>61.0</v>
      </c>
      <c r="F157" s="29"/>
      <c r="G157" s="29"/>
      <c r="H157" s="29"/>
      <c r="I157" s="46" t="s">
        <v>10576</v>
      </c>
    </row>
    <row r="158">
      <c r="A158" s="29">
        <v>1961.0</v>
      </c>
      <c r="B158" s="29" t="s">
        <v>10477</v>
      </c>
      <c r="C158" s="29" t="s">
        <v>10553</v>
      </c>
      <c r="D158" s="29">
        <v>89.0</v>
      </c>
      <c r="E158" s="29">
        <v>65.0</v>
      </c>
      <c r="F158" s="29"/>
      <c r="G158" s="29"/>
      <c r="H158" s="29"/>
      <c r="I158" s="46" t="s">
        <v>10576</v>
      </c>
    </row>
    <row r="159">
      <c r="A159" s="29">
        <v>1961.0</v>
      </c>
      <c r="B159" s="29" t="s">
        <v>10477</v>
      </c>
      <c r="C159" s="29" t="s">
        <v>10549</v>
      </c>
      <c r="D159" s="29">
        <v>85.0</v>
      </c>
      <c r="E159" s="29">
        <v>69.0</v>
      </c>
      <c r="F159" s="29"/>
      <c r="G159" s="29"/>
      <c r="H159" s="29"/>
      <c r="I159" s="46" t="s">
        <v>10576</v>
      </c>
    </row>
    <row r="160">
      <c r="A160" s="29">
        <v>1961.0</v>
      </c>
      <c r="B160" s="29" t="s">
        <v>10477</v>
      </c>
      <c r="C160" s="29" t="s">
        <v>10498</v>
      </c>
      <c r="D160" s="29">
        <v>83.0</v>
      </c>
      <c r="E160" s="29">
        <v>71.0</v>
      </c>
      <c r="F160" s="29"/>
      <c r="G160" s="29"/>
      <c r="H160" s="29"/>
      <c r="I160" s="46" t="s">
        <v>10576</v>
      </c>
    </row>
    <row r="161">
      <c r="A161" s="29">
        <v>1961.0</v>
      </c>
      <c r="B161" s="29" t="s">
        <v>10477</v>
      </c>
      <c r="C161" s="29" t="s">
        <v>10480</v>
      </c>
      <c r="D161" s="29">
        <v>80.0</v>
      </c>
      <c r="E161" s="29">
        <v>74.0</v>
      </c>
      <c r="F161" s="29">
        <v>91.0</v>
      </c>
      <c r="G161" s="29" t="s">
        <v>10584</v>
      </c>
      <c r="H161" s="29" t="s">
        <v>10468</v>
      </c>
      <c r="I161" s="46" t="s">
        <v>10576</v>
      </c>
    </row>
    <row r="162">
      <c r="A162" s="29">
        <v>1961.0</v>
      </c>
      <c r="B162" s="29" t="s">
        <v>10477</v>
      </c>
      <c r="C162" s="29" t="s">
        <v>10489</v>
      </c>
      <c r="D162" s="29">
        <v>75.0</v>
      </c>
      <c r="E162" s="29">
        <v>79.0</v>
      </c>
      <c r="F162" s="29">
        <v>149.0</v>
      </c>
      <c r="G162" s="29" t="s">
        <v>10585</v>
      </c>
      <c r="H162" s="29" t="s">
        <v>10473</v>
      </c>
      <c r="I162" s="46" t="s">
        <v>10576</v>
      </c>
    </row>
    <row r="163">
      <c r="A163" s="29">
        <v>1961.0</v>
      </c>
      <c r="B163" s="29" t="s">
        <v>10477</v>
      </c>
      <c r="C163" s="29" t="s">
        <v>10484</v>
      </c>
      <c r="D163" s="29">
        <v>64.0</v>
      </c>
      <c r="E163" s="29">
        <v>90.0</v>
      </c>
      <c r="F163" s="29">
        <v>27.0</v>
      </c>
      <c r="G163" s="29" t="s">
        <v>10551</v>
      </c>
      <c r="H163" s="29" t="s">
        <v>10517</v>
      </c>
      <c r="I163" s="46" t="s">
        <v>10576</v>
      </c>
    </row>
    <row r="164">
      <c r="A164" s="29">
        <v>1961.0</v>
      </c>
      <c r="B164" s="29" t="s">
        <v>10477</v>
      </c>
      <c r="C164" s="29" t="s">
        <v>10481</v>
      </c>
      <c r="D164" s="29">
        <v>47.0</v>
      </c>
      <c r="E164" s="29">
        <v>107.0</v>
      </c>
      <c r="F164" s="29">
        <v>111.0</v>
      </c>
      <c r="G164" s="29" t="s">
        <v>10586</v>
      </c>
      <c r="H164" s="29" t="s">
        <v>10483</v>
      </c>
      <c r="I164" s="46" t="s">
        <v>10576</v>
      </c>
    </row>
    <row r="165">
      <c r="A165" s="29">
        <v>1962.0</v>
      </c>
      <c r="B165" s="29" t="s">
        <v>10462</v>
      </c>
      <c r="C165" s="29" t="s">
        <v>10463</v>
      </c>
      <c r="D165" s="29">
        <v>96.0</v>
      </c>
      <c r="E165" s="29">
        <v>66.0</v>
      </c>
      <c r="F165" s="29"/>
      <c r="G165" s="29"/>
      <c r="H165" s="29"/>
      <c r="I165" s="46" t="s">
        <v>10587</v>
      </c>
    </row>
    <row r="166">
      <c r="A166" s="29">
        <v>1962.0</v>
      </c>
      <c r="B166" s="29" t="s">
        <v>10462</v>
      </c>
      <c r="C166" s="29" t="s">
        <v>10580</v>
      </c>
      <c r="D166" s="29">
        <v>91.0</v>
      </c>
      <c r="E166" s="29">
        <v>71.0</v>
      </c>
      <c r="F166" s="29">
        <v>230.0</v>
      </c>
      <c r="G166" s="29" t="s">
        <v>10588</v>
      </c>
      <c r="H166" s="29" t="s">
        <v>10483</v>
      </c>
      <c r="I166" s="46" t="s">
        <v>10587</v>
      </c>
    </row>
    <row r="167">
      <c r="A167" s="29">
        <v>1962.0</v>
      </c>
      <c r="B167" s="29" t="s">
        <v>10462</v>
      </c>
      <c r="C167" s="29" t="s">
        <v>10578</v>
      </c>
      <c r="D167" s="29">
        <v>86.0</v>
      </c>
      <c r="E167" s="29">
        <v>76.0</v>
      </c>
      <c r="F167" s="29">
        <v>194.0</v>
      </c>
      <c r="G167" s="29" t="s">
        <v>10589</v>
      </c>
      <c r="H167" s="29" t="s">
        <v>10483</v>
      </c>
      <c r="I167" s="46" t="s">
        <v>10587</v>
      </c>
    </row>
    <row r="168">
      <c r="A168" s="29">
        <v>1962.0</v>
      </c>
      <c r="B168" s="29" t="s">
        <v>10462</v>
      </c>
      <c r="C168" s="29" t="s">
        <v>10466</v>
      </c>
      <c r="D168" s="29">
        <v>85.0</v>
      </c>
      <c r="E168" s="29">
        <v>77.0</v>
      </c>
      <c r="F168" s="29">
        <v>426.0</v>
      </c>
      <c r="G168" s="29" t="s">
        <v>10590</v>
      </c>
      <c r="H168" s="29" t="s">
        <v>10507</v>
      </c>
      <c r="I168" s="46" t="s">
        <v>10587</v>
      </c>
    </row>
    <row r="169">
      <c r="A169" s="29">
        <v>1962.0</v>
      </c>
      <c r="B169" s="29" t="s">
        <v>10462</v>
      </c>
      <c r="C169" s="29" t="s">
        <v>10475</v>
      </c>
      <c r="D169" s="29">
        <v>85.0</v>
      </c>
      <c r="E169" s="29">
        <v>76.0</v>
      </c>
      <c r="F169" s="29">
        <v>299.0</v>
      </c>
      <c r="G169" s="29" t="s">
        <v>10591</v>
      </c>
      <c r="H169" s="29" t="s">
        <v>10592</v>
      </c>
      <c r="I169" s="46" t="s">
        <v>10587</v>
      </c>
    </row>
    <row r="170">
      <c r="A170" s="29">
        <v>1962.0</v>
      </c>
      <c r="B170" s="29" t="s">
        <v>10462</v>
      </c>
      <c r="C170" s="29" t="s">
        <v>10465</v>
      </c>
      <c r="D170" s="29">
        <v>80.0</v>
      </c>
      <c r="E170" s="29">
        <v>82.0</v>
      </c>
      <c r="F170" s="29">
        <v>215.0</v>
      </c>
      <c r="G170" s="29" t="s">
        <v>10593</v>
      </c>
      <c r="H170" s="29" t="s">
        <v>10533</v>
      </c>
      <c r="I170" s="46" t="s">
        <v>10587</v>
      </c>
    </row>
    <row r="171">
      <c r="A171" s="29">
        <v>1962.0</v>
      </c>
      <c r="B171" s="29" t="s">
        <v>10462</v>
      </c>
      <c r="C171" s="29" t="s">
        <v>10504</v>
      </c>
      <c r="D171" s="29">
        <v>77.0</v>
      </c>
      <c r="E171" s="29">
        <v>85.0</v>
      </c>
      <c r="F171" s="29">
        <v>203.0</v>
      </c>
      <c r="G171" s="29" t="s">
        <v>10594</v>
      </c>
      <c r="H171" s="29" t="s">
        <v>10483</v>
      </c>
      <c r="I171" s="46" t="s">
        <v>10587</v>
      </c>
    </row>
    <row r="172">
      <c r="A172" s="29">
        <v>1962.0</v>
      </c>
      <c r="B172" s="29" t="s">
        <v>10462</v>
      </c>
      <c r="C172" s="29" t="s">
        <v>10471</v>
      </c>
      <c r="D172" s="29">
        <v>76.0</v>
      </c>
      <c r="E172" s="29">
        <v>84.0</v>
      </c>
      <c r="F172" s="29"/>
      <c r="G172" s="29"/>
      <c r="H172" s="29"/>
      <c r="I172" s="46" t="s">
        <v>10587</v>
      </c>
    </row>
    <row r="173">
      <c r="A173" s="29">
        <v>1962.0</v>
      </c>
      <c r="B173" s="29" t="s">
        <v>10462</v>
      </c>
      <c r="C173" s="29" t="s">
        <v>10512</v>
      </c>
      <c r="D173" s="29">
        <v>72.0</v>
      </c>
      <c r="E173" s="29">
        <v>90.0</v>
      </c>
      <c r="F173" s="29"/>
      <c r="G173" s="29"/>
      <c r="H173" s="29"/>
      <c r="I173" s="46" t="s">
        <v>10587</v>
      </c>
    </row>
    <row r="174">
      <c r="A174" s="29">
        <v>1962.0</v>
      </c>
      <c r="B174" s="29" t="s">
        <v>10462</v>
      </c>
      <c r="C174" s="29" t="s">
        <v>10470</v>
      </c>
      <c r="D174" s="29">
        <v>60.0</v>
      </c>
      <c r="E174" s="29">
        <v>101.0</v>
      </c>
      <c r="F174" s="29"/>
      <c r="G174" s="29"/>
      <c r="H174" s="29"/>
      <c r="I174" s="46" t="s">
        <v>10587</v>
      </c>
    </row>
    <row r="175">
      <c r="A175" s="29">
        <v>1962.0</v>
      </c>
      <c r="B175" s="29" t="s">
        <v>10477</v>
      </c>
      <c r="C175" s="29" t="s">
        <v>10549</v>
      </c>
      <c r="D175" s="29">
        <v>103.0</v>
      </c>
      <c r="E175" s="29">
        <v>62.0</v>
      </c>
      <c r="F175" s="29">
        <v>377.0</v>
      </c>
      <c r="G175" s="29" t="s">
        <v>10595</v>
      </c>
      <c r="H175" s="29" t="s">
        <v>10473</v>
      </c>
      <c r="I175" s="46" t="s">
        <v>10587</v>
      </c>
    </row>
    <row r="176">
      <c r="A176" s="29">
        <v>1962.0</v>
      </c>
      <c r="B176" s="29" t="s">
        <v>10477</v>
      </c>
      <c r="C176" s="29" t="s">
        <v>10553</v>
      </c>
      <c r="D176" s="29">
        <v>102.0</v>
      </c>
      <c r="E176" s="29">
        <v>63.0</v>
      </c>
      <c r="F176" s="29">
        <v>418.0</v>
      </c>
      <c r="G176" s="29" t="s">
        <v>10538</v>
      </c>
      <c r="H176" s="29" t="s">
        <v>10583</v>
      </c>
      <c r="I176" s="46" t="s">
        <v>10587</v>
      </c>
    </row>
    <row r="177">
      <c r="A177" s="29">
        <v>1962.0</v>
      </c>
      <c r="B177" s="29" t="s">
        <v>10477</v>
      </c>
      <c r="C177" s="29" t="s">
        <v>10485</v>
      </c>
      <c r="D177" s="29">
        <v>98.0</v>
      </c>
      <c r="E177" s="29">
        <v>64.0</v>
      </c>
      <c r="F177" s="29">
        <v>151.0</v>
      </c>
      <c r="G177" s="29" t="s">
        <v>10596</v>
      </c>
      <c r="H177" s="29" t="s">
        <v>10483</v>
      </c>
      <c r="I177" s="46" t="s">
        <v>10587</v>
      </c>
    </row>
    <row r="178">
      <c r="A178" s="29">
        <v>1962.0</v>
      </c>
      <c r="B178" s="29" t="s">
        <v>10477</v>
      </c>
      <c r="C178" s="29" t="s">
        <v>10489</v>
      </c>
      <c r="D178" s="29">
        <v>93.0</v>
      </c>
      <c r="E178" s="29">
        <v>68.0</v>
      </c>
      <c r="F178" s="29">
        <v>295.0</v>
      </c>
      <c r="G178" s="29" t="s">
        <v>10597</v>
      </c>
      <c r="H178" s="29" t="s">
        <v>10483</v>
      </c>
      <c r="I178" s="46" t="s">
        <v>10587</v>
      </c>
    </row>
    <row r="179">
      <c r="A179" s="29">
        <v>1962.0</v>
      </c>
      <c r="B179" s="29" t="s">
        <v>10477</v>
      </c>
      <c r="C179" s="29" t="s">
        <v>10498</v>
      </c>
      <c r="D179" s="29">
        <v>86.0</v>
      </c>
      <c r="E179" s="29">
        <v>76.0</v>
      </c>
      <c r="F179" s="29">
        <v>265.0</v>
      </c>
      <c r="G179" s="29" t="s">
        <v>10534</v>
      </c>
      <c r="H179" s="29" t="s">
        <v>10507</v>
      </c>
      <c r="I179" s="46" t="s">
        <v>10587</v>
      </c>
    </row>
    <row r="180">
      <c r="A180" s="29">
        <v>1962.0</v>
      </c>
      <c r="B180" s="29" t="s">
        <v>10477</v>
      </c>
      <c r="C180" s="29" t="s">
        <v>10480</v>
      </c>
      <c r="D180" s="29">
        <v>84.0</v>
      </c>
      <c r="E180" s="29">
        <v>78.0</v>
      </c>
      <c r="F180" s="29">
        <v>223.0</v>
      </c>
      <c r="G180" s="29" t="s">
        <v>10598</v>
      </c>
      <c r="H180" s="29" t="s">
        <v>10533</v>
      </c>
      <c r="I180" s="46" t="s">
        <v>10587</v>
      </c>
    </row>
    <row r="181">
      <c r="A181" s="29">
        <v>1962.0</v>
      </c>
      <c r="B181" s="29" t="s">
        <v>10477</v>
      </c>
      <c r="C181" s="29" t="s">
        <v>10481</v>
      </c>
      <c r="D181" s="29">
        <v>81.0</v>
      </c>
      <c r="E181" s="29">
        <v>80.0</v>
      </c>
      <c r="F181" s="29">
        <v>434.0</v>
      </c>
      <c r="G181" s="29" t="s">
        <v>10599</v>
      </c>
      <c r="H181" s="29" t="s">
        <v>10473</v>
      </c>
      <c r="I181" s="46" t="s">
        <v>10587</v>
      </c>
    </row>
    <row r="182">
      <c r="A182" s="29">
        <v>1962.0</v>
      </c>
      <c r="B182" s="29" t="s">
        <v>10477</v>
      </c>
      <c r="C182" s="29" t="s">
        <v>10600</v>
      </c>
      <c r="D182" s="29">
        <v>64.0</v>
      </c>
      <c r="E182" s="29">
        <v>96.0</v>
      </c>
      <c r="F182" s="29">
        <v>332.0</v>
      </c>
      <c r="G182" s="29" t="s">
        <v>10601</v>
      </c>
      <c r="H182" s="29" t="s">
        <v>10533</v>
      </c>
      <c r="I182" s="46" t="s">
        <v>10587</v>
      </c>
    </row>
    <row r="183">
      <c r="A183" s="29">
        <v>1962.0</v>
      </c>
      <c r="B183" s="29" t="s">
        <v>10477</v>
      </c>
      <c r="C183" s="29" t="s">
        <v>10484</v>
      </c>
      <c r="D183" s="29">
        <v>59.0</v>
      </c>
      <c r="E183" s="29">
        <v>103.0</v>
      </c>
      <c r="F183" s="29"/>
      <c r="G183" s="29"/>
      <c r="H183" s="29"/>
      <c r="I183" s="46" t="s">
        <v>10587</v>
      </c>
    </row>
    <row r="184">
      <c r="A184" s="29">
        <v>1962.0</v>
      </c>
      <c r="B184" s="29" t="s">
        <v>10477</v>
      </c>
      <c r="C184" s="29" t="s">
        <v>10602</v>
      </c>
      <c r="D184" s="29">
        <v>40.0</v>
      </c>
      <c r="E184" s="29">
        <v>120.0</v>
      </c>
      <c r="F184" s="29">
        <v>408.0</v>
      </c>
      <c r="G184" s="29" t="s">
        <v>10603</v>
      </c>
      <c r="H184" s="29" t="s">
        <v>10468</v>
      </c>
      <c r="I184" s="46" t="s">
        <v>10587</v>
      </c>
    </row>
    <row r="185">
      <c r="A185" s="29">
        <v>1963.0</v>
      </c>
      <c r="B185" s="29" t="s">
        <v>10462</v>
      </c>
      <c r="C185" s="29" t="s">
        <v>10463</v>
      </c>
      <c r="D185" s="29">
        <v>104.0</v>
      </c>
      <c r="E185" s="29">
        <v>57.0</v>
      </c>
      <c r="F185" s="29"/>
      <c r="G185" s="29"/>
      <c r="H185" s="29"/>
      <c r="I185" s="46" t="s">
        <v>10604</v>
      </c>
    </row>
    <row r="186">
      <c r="A186" s="29">
        <v>1963.0</v>
      </c>
      <c r="B186" s="29" t="s">
        <v>10462</v>
      </c>
      <c r="C186" s="29" t="s">
        <v>10466</v>
      </c>
      <c r="D186" s="29">
        <v>94.0</v>
      </c>
      <c r="E186" s="29">
        <v>68.0</v>
      </c>
      <c r="F186" s="29">
        <v>35.0</v>
      </c>
      <c r="G186" s="29" t="s">
        <v>10605</v>
      </c>
      <c r="H186" s="29" t="s">
        <v>10483</v>
      </c>
      <c r="I186" s="46" t="s">
        <v>10604</v>
      </c>
    </row>
    <row r="187">
      <c r="A187" s="29">
        <v>1963.0</v>
      </c>
      <c r="B187" s="29" t="s">
        <v>10462</v>
      </c>
      <c r="C187" s="29" t="s">
        <v>10580</v>
      </c>
      <c r="D187" s="29">
        <v>91.0</v>
      </c>
      <c r="E187" s="29">
        <v>70.0</v>
      </c>
      <c r="F187" s="29"/>
      <c r="G187" s="29"/>
      <c r="H187" s="29"/>
      <c r="I187" s="46" t="s">
        <v>10604</v>
      </c>
    </row>
    <row r="188">
      <c r="A188" s="29">
        <v>1963.0</v>
      </c>
      <c r="B188" s="29" t="s">
        <v>10462</v>
      </c>
      <c r="C188" s="29" t="s">
        <v>10504</v>
      </c>
      <c r="D188" s="29">
        <v>86.0</v>
      </c>
      <c r="E188" s="29">
        <v>76.0</v>
      </c>
      <c r="F188" s="29"/>
      <c r="G188" s="29"/>
      <c r="H188" s="29"/>
      <c r="I188" s="46" t="s">
        <v>10604</v>
      </c>
    </row>
    <row r="189">
      <c r="A189" s="29">
        <v>1963.0</v>
      </c>
      <c r="B189" s="29" t="s">
        <v>10462</v>
      </c>
      <c r="C189" s="29" t="s">
        <v>10465</v>
      </c>
      <c r="D189" s="29">
        <v>79.0</v>
      </c>
      <c r="E189" s="29">
        <v>83.0</v>
      </c>
      <c r="F189" s="29">
        <v>103.0</v>
      </c>
      <c r="G189" s="29" t="s">
        <v>10606</v>
      </c>
      <c r="H189" s="29" t="s">
        <v>10468</v>
      </c>
      <c r="I189" s="46" t="s">
        <v>10604</v>
      </c>
    </row>
    <row r="190">
      <c r="A190" s="29">
        <v>1963.0</v>
      </c>
      <c r="B190" s="29" t="s">
        <v>10462</v>
      </c>
      <c r="C190" s="29" t="s">
        <v>10475</v>
      </c>
      <c r="D190" s="29">
        <v>79.0</v>
      </c>
      <c r="E190" s="29">
        <v>83.0</v>
      </c>
      <c r="F190" s="29">
        <v>164.0</v>
      </c>
      <c r="G190" s="29" t="s">
        <v>10607</v>
      </c>
      <c r="H190" s="29" t="s">
        <v>10468</v>
      </c>
      <c r="I190" s="46" t="s">
        <v>10604</v>
      </c>
    </row>
    <row r="191">
      <c r="A191" s="29">
        <v>1963.0</v>
      </c>
      <c r="B191" s="29" t="s">
        <v>10462</v>
      </c>
      <c r="C191" s="29" t="s">
        <v>10471</v>
      </c>
      <c r="D191" s="29">
        <v>76.0</v>
      </c>
      <c r="E191" s="29">
        <v>85.0</v>
      </c>
      <c r="F191" s="29">
        <v>168.0</v>
      </c>
      <c r="G191" s="29" t="s">
        <v>10577</v>
      </c>
      <c r="H191" s="29" t="s">
        <v>10473</v>
      </c>
      <c r="I191" s="46" t="s">
        <v>10604</v>
      </c>
    </row>
    <row r="192">
      <c r="A192" s="29">
        <v>1963.0</v>
      </c>
      <c r="B192" s="29" t="s">
        <v>10462</v>
      </c>
      <c r="C192" s="29" t="s">
        <v>10512</v>
      </c>
      <c r="D192" s="29">
        <v>73.0</v>
      </c>
      <c r="E192" s="29">
        <v>89.0</v>
      </c>
      <c r="F192" s="29"/>
      <c r="G192" s="29"/>
      <c r="H192" s="29"/>
      <c r="I192" s="46" t="s">
        <v>10604</v>
      </c>
    </row>
    <row r="193">
      <c r="A193" s="29">
        <v>1963.0</v>
      </c>
      <c r="B193" s="29" t="s">
        <v>10462</v>
      </c>
      <c r="C193" s="29" t="s">
        <v>10578</v>
      </c>
      <c r="D193" s="29">
        <v>70.0</v>
      </c>
      <c r="E193" s="29">
        <v>91.0</v>
      </c>
      <c r="F193" s="29">
        <v>527.0</v>
      </c>
      <c r="G193" s="29" t="s">
        <v>10608</v>
      </c>
      <c r="H193" s="29" t="s">
        <v>10473</v>
      </c>
      <c r="I193" s="46" t="s">
        <v>10604</v>
      </c>
    </row>
    <row r="194">
      <c r="A194" s="29">
        <v>1963.0</v>
      </c>
      <c r="B194" s="29" t="s">
        <v>10462</v>
      </c>
      <c r="C194" s="29" t="s">
        <v>10470</v>
      </c>
      <c r="D194" s="29">
        <v>56.0</v>
      </c>
      <c r="E194" s="29">
        <v>106.0</v>
      </c>
      <c r="F194" s="29">
        <v>263.0</v>
      </c>
      <c r="G194" s="29" t="s">
        <v>10609</v>
      </c>
      <c r="H194" s="29" t="s">
        <v>10483</v>
      </c>
      <c r="I194" s="46" t="s">
        <v>10604</v>
      </c>
    </row>
    <row r="195">
      <c r="A195" s="29">
        <v>1963.0</v>
      </c>
      <c r="B195" s="29" t="s">
        <v>10477</v>
      </c>
      <c r="C195" s="29" t="s">
        <v>10553</v>
      </c>
      <c r="D195" s="29">
        <v>99.0</v>
      </c>
      <c r="E195" s="29">
        <v>63.0</v>
      </c>
      <c r="F195" s="29">
        <v>53.0</v>
      </c>
      <c r="G195" s="29" t="s">
        <v>10610</v>
      </c>
      <c r="H195" s="29" t="s">
        <v>10483</v>
      </c>
      <c r="I195" s="46" t="s">
        <v>10604</v>
      </c>
    </row>
    <row r="196">
      <c r="A196" s="29">
        <v>1963.0</v>
      </c>
      <c r="B196" s="29" t="s">
        <v>10477</v>
      </c>
      <c r="C196" s="29" t="s">
        <v>10480</v>
      </c>
      <c r="D196" s="29">
        <v>93.0</v>
      </c>
      <c r="E196" s="29">
        <v>69.0</v>
      </c>
      <c r="F196" s="29"/>
      <c r="G196" s="29"/>
      <c r="H196" s="29"/>
      <c r="I196" s="46" t="s">
        <v>10604</v>
      </c>
    </row>
    <row r="197">
      <c r="A197" s="29">
        <v>1963.0</v>
      </c>
      <c r="B197" s="29" t="s">
        <v>10477</v>
      </c>
      <c r="C197" s="29" t="s">
        <v>10549</v>
      </c>
      <c r="D197" s="29">
        <v>88.0</v>
      </c>
      <c r="E197" s="29">
        <v>74.0</v>
      </c>
      <c r="F197" s="29">
        <v>185.0</v>
      </c>
      <c r="G197" s="29" t="s">
        <v>10611</v>
      </c>
      <c r="H197" s="29" t="s">
        <v>10517</v>
      </c>
      <c r="I197" s="46" t="s">
        <v>10604</v>
      </c>
    </row>
    <row r="198">
      <c r="A198" s="29">
        <v>1963.0</v>
      </c>
      <c r="B198" s="29" t="s">
        <v>10477</v>
      </c>
      <c r="C198" s="29" t="s">
        <v>10481</v>
      </c>
      <c r="D198" s="29">
        <v>87.0</v>
      </c>
      <c r="E198" s="29">
        <v>75.0</v>
      </c>
      <c r="F198" s="29">
        <v>404.0</v>
      </c>
      <c r="G198" s="29" t="s">
        <v>10585</v>
      </c>
      <c r="H198" s="29" t="s">
        <v>10473</v>
      </c>
      <c r="I198" s="46" t="s">
        <v>10604</v>
      </c>
    </row>
    <row r="199">
      <c r="A199" s="29">
        <v>1963.0</v>
      </c>
      <c r="B199" s="29" t="s">
        <v>10477</v>
      </c>
      <c r="C199" s="29" t="s">
        <v>10485</v>
      </c>
      <c r="D199" s="29">
        <v>86.0</v>
      </c>
      <c r="E199" s="29">
        <v>76.0</v>
      </c>
      <c r="F199" s="29"/>
      <c r="G199" s="29"/>
      <c r="H199" s="29"/>
      <c r="I199" s="46" t="s">
        <v>10604</v>
      </c>
    </row>
    <row r="200">
      <c r="A200" s="29">
        <v>1963.0</v>
      </c>
      <c r="B200" s="29" t="s">
        <v>10477</v>
      </c>
      <c r="C200" s="29" t="s">
        <v>10498</v>
      </c>
      <c r="D200" s="29">
        <v>84.0</v>
      </c>
      <c r="E200" s="29">
        <v>78.0</v>
      </c>
      <c r="F200" s="29"/>
      <c r="G200" s="29"/>
      <c r="H200" s="29"/>
      <c r="I200" s="46" t="s">
        <v>10604</v>
      </c>
    </row>
    <row r="201">
      <c r="A201" s="29">
        <v>1963.0</v>
      </c>
      <c r="B201" s="29" t="s">
        <v>10477</v>
      </c>
      <c r="C201" s="29" t="s">
        <v>10484</v>
      </c>
      <c r="D201" s="29">
        <v>82.0</v>
      </c>
      <c r="E201" s="29">
        <v>80.0</v>
      </c>
      <c r="F201" s="29"/>
      <c r="G201" s="29"/>
      <c r="H201" s="29"/>
      <c r="I201" s="46" t="s">
        <v>10604</v>
      </c>
    </row>
    <row r="202">
      <c r="A202" s="29">
        <v>1963.0</v>
      </c>
      <c r="B202" s="29" t="s">
        <v>10477</v>
      </c>
      <c r="C202" s="29" t="s">
        <v>10489</v>
      </c>
      <c r="D202" s="29">
        <v>74.0</v>
      </c>
      <c r="E202" s="29">
        <v>88.0</v>
      </c>
      <c r="F202" s="29"/>
      <c r="G202" s="29"/>
      <c r="H202" s="29"/>
      <c r="I202" s="46" t="s">
        <v>10604</v>
      </c>
    </row>
    <row r="203">
      <c r="A203" s="29">
        <v>1963.0</v>
      </c>
      <c r="B203" s="29" t="s">
        <v>10477</v>
      </c>
      <c r="C203" s="29" t="s">
        <v>10600</v>
      </c>
      <c r="D203" s="29">
        <v>66.0</v>
      </c>
      <c r="E203" s="29">
        <v>96.0</v>
      </c>
      <c r="F203" s="29">
        <v>189.0</v>
      </c>
      <c r="G203" s="29" t="s">
        <v>10612</v>
      </c>
      <c r="H203" s="29" t="s">
        <v>10483</v>
      </c>
      <c r="I203" s="46" t="s">
        <v>10604</v>
      </c>
    </row>
    <row r="204">
      <c r="A204" s="29">
        <v>1963.0</v>
      </c>
      <c r="B204" s="29" t="s">
        <v>10477</v>
      </c>
      <c r="C204" s="29" t="s">
        <v>10602</v>
      </c>
      <c r="D204" s="29">
        <v>51.0</v>
      </c>
      <c r="E204" s="29">
        <v>111.0</v>
      </c>
      <c r="F204" s="29"/>
      <c r="G204" s="29"/>
      <c r="H204" s="29"/>
      <c r="I204" s="46" t="s">
        <v>10604</v>
      </c>
    </row>
    <row r="205">
      <c r="A205" s="29">
        <v>1964.0</v>
      </c>
      <c r="B205" s="29" t="s">
        <v>10462</v>
      </c>
      <c r="C205" s="29" t="s">
        <v>10463</v>
      </c>
      <c r="D205" s="29">
        <v>99.0</v>
      </c>
      <c r="E205" s="29">
        <v>63.0</v>
      </c>
      <c r="F205" s="29"/>
      <c r="G205" s="29"/>
      <c r="H205" s="29"/>
      <c r="I205" s="46" t="s">
        <v>10613</v>
      </c>
    </row>
    <row r="206">
      <c r="A206" s="29">
        <v>1964.0</v>
      </c>
      <c r="B206" s="29" t="s">
        <v>10462</v>
      </c>
      <c r="C206" s="29" t="s">
        <v>10466</v>
      </c>
      <c r="D206" s="29">
        <v>98.0</v>
      </c>
      <c r="E206" s="29">
        <v>64.0</v>
      </c>
      <c r="F206" s="29">
        <v>538.0</v>
      </c>
      <c r="G206" s="29" t="s">
        <v>6265</v>
      </c>
      <c r="H206" s="29" t="s">
        <v>10468</v>
      </c>
      <c r="I206" s="46" t="s">
        <v>10613</v>
      </c>
    </row>
    <row r="207">
      <c r="A207" s="29">
        <v>1964.0</v>
      </c>
      <c r="B207" s="29" t="s">
        <v>10462</v>
      </c>
      <c r="C207" s="29" t="s">
        <v>10504</v>
      </c>
      <c r="D207" s="29">
        <v>97.0</v>
      </c>
      <c r="E207" s="29">
        <v>65.0</v>
      </c>
      <c r="F207" s="29">
        <v>540.0</v>
      </c>
      <c r="G207" s="29" t="s">
        <v>4099</v>
      </c>
      <c r="H207" s="29" t="s">
        <v>10533</v>
      </c>
      <c r="I207" s="46" t="s">
        <v>10613</v>
      </c>
    </row>
    <row r="208">
      <c r="A208" s="29">
        <v>1964.0</v>
      </c>
      <c r="B208" s="29" t="s">
        <v>10462</v>
      </c>
      <c r="C208" s="29" t="s">
        <v>10475</v>
      </c>
      <c r="D208" s="29">
        <v>85.0</v>
      </c>
      <c r="E208" s="29">
        <v>77.0</v>
      </c>
      <c r="F208" s="29"/>
      <c r="G208" s="29"/>
      <c r="H208" s="29"/>
      <c r="I208" s="46" t="s">
        <v>10613</v>
      </c>
    </row>
    <row r="209">
      <c r="A209" s="29">
        <v>1964.0</v>
      </c>
      <c r="B209" s="29" t="s">
        <v>10462</v>
      </c>
      <c r="C209" s="29" t="s">
        <v>10578</v>
      </c>
      <c r="D209" s="29">
        <v>82.0</v>
      </c>
      <c r="E209" s="29">
        <v>80.0</v>
      </c>
      <c r="F209" s="29">
        <v>586.0</v>
      </c>
      <c r="G209" s="29" t="s">
        <v>10614</v>
      </c>
      <c r="H209" s="29" t="s">
        <v>10468</v>
      </c>
      <c r="I209" s="46" t="s">
        <v>10613</v>
      </c>
    </row>
    <row r="210">
      <c r="A210" s="29">
        <v>1964.0</v>
      </c>
      <c r="B210" s="29" t="s">
        <v>10462</v>
      </c>
      <c r="C210" s="29" t="s">
        <v>10465</v>
      </c>
      <c r="D210" s="29">
        <v>79.0</v>
      </c>
      <c r="E210" s="29">
        <v>83.0</v>
      </c>
      <c r="F210" s="29">
        <v>530.0</v>
      </c>
      <c r="G210" s="29" t="s">
        <v>10615</v>
      </c>
      <c r="H210" s="29" t="s">
        <v>10468</v>
      </c>
      <c r="I210" s="46" t="s">
        <v>10613</v>
      </c>
    </row>
    <row r="211">
      <c r="A211" s="29">
        <v>1964.0</v>
      </c>
      <c r="B211" s="29" t="s">
        <v>10462</v>
      </c>
      <c r="C211" s="29" t="s">
        <v>10580</v>
      </c>
      <c r="D211" s="29">
        <v>79.0</v>
      </c>
      <c r="E211" s="29">
        <v>83.0</v>
      </c>
      <c r="F211" s="29"/>
      <c r="G211" s="29"/>
      <c r="H211" s="29"/>
      <c r="I211" s="46" t="s">
        <v>10613</v>
      </c>
    </row>
    <row r="212">
      <c r="A212" s="29">
        <v>1964.0</v>
      </c>
      <c r="B212" s="29" t="s">
        <v>10462</v>
      </c>
      <c r="C212" s="29" t="s">
        <v>10471</v>
      </c>
      <c r="D212" s="29">
        <v>72.0</v>
      </c>
      <c r="E212" s="29">
        <v>90.0</v>
      </c>
      <c r="F212" s="29"/>
      <c r="G212" s="29"/>
      <c r="H212" s="29"/>
      <c r="I212" s="46" t="s">
        <v>10613</v>
      </c>
    </row>
    <row r="213">
      <c r="A213" s="29">
        <v>1964.0</v>
      </c>
      <c r="B213" s="29" t="s">
        <v>10462</v>
      </c>
      <c r="C213" s="29" t="s">
        <v>10470</v>
      </c>
      <c r="D213" s="29">
        <v>62.0</v>
      </c>
      <c r="E213" s="29">
        <v>100.0</v>
      </c>
      <c r="F213" s="29">
        <v>134.0</v>
      </c>
      <c r="G213" s="29" t="s">
        <v>10616</v>
      </c>
      <c r="H213" s="29" t="s">
        <v>10583</v>
      </c>
      <c r="I213" s="46" t="s">
        <v>10613</v>
      </c>
    </row>
    <row r="214">
      <c r="A214" s="29">
        <v>1964.0</v>
      </c>
      <c r="B214" s="29" t="s">
        <v>10462</v>
      </c>
      <c r="C214" s="29" t="s">
        <v>10512</v>
      </c>
      <c r="D214" s="29">
        <v>57.0</v>
      </c>
      <c r="E214" s="29">
        <v>105.0</v>
      </c>
      <c r="F214" s="29">
        <v>212.0</v>
      </c>
      <c r="G214" s="29" t="s">
        <v>10617</v>
      </c>
      <c r="H214" s="29" t="s">
        <v>10483</v>
      </c>
      <c r="I214" s="46" t="s">
        <v>10613</v>
      </c>
    </row>
    <row r="215">
      <c r="A215" s="29">
        <v>1964.0</v>
      </c>
      <c r="B215" s="29" t="s">
        <v>10477</v>
      </c>
      <c r="C215" s="29" t="s">
        <v>10480</v>
      </c>
      <c r="D215" s="29">
        <v>93.0</v>
      </c>
      <c r="E215" s="29">
        <v>69.0</v>
      </c>
      <c r="F215" s="29">
        <v>523.0</v>
      </c>
      <c r="G215" s="29" t="s">
        <v>10618</v>
      </c>
      <c r="H215" s="29" t="s">
        <v>10483</v>
      </c>
      <c r="I215" s="46" t="s">
        <v>10613</v>
      </c>
    </row>
    <row r="216">
      <c r="A216" s="29">
        <v>1964.0</v>
      </c>
      <c r="B216" s="29" t="s">
        <v>10477</v>
      </c>
      <c r="C216" s="29" t="s">
        <v>10485</v>
      </c>
      <c r="D216" s="29">
        <v>92.0</v>
      </c>
      <c r="E216" s="29">
        <v>70.0</v>
      </c>
      <c r="F216" s="28"/>
      <c r="G216" s="29"/>
      <c r="H216" s="29"/>
      <c r="I216" s="46" t="s">
        <v>10613</v>
      </c>
    </row>
    <row r="217">
      <c r="A217" s="29">
        <v>1964.0</v>
      </c>
      <c r="B217" s="29" t="s">
        <v>10477</v>
      </c>
      <c r="C217" s="29" t="s">
        <v>10481</v>
      </c>
      <c r="D217" s="29">
        <v>92.0</v>
      </c>
      <c r="E217" s="29">
        <v>70.0</v>
      </c>
      <c r="F217" s="29"/>
      <c r="G217" s="29"/>
      <c r="H217" s="29"/>
      <c r="I217" s="46" t="s">
        <v>10613</v>
      </c>
    </row>
    <row r="218">
      <c r="A218" s="29">
        <v>1964.0</v>
      </c>
      <c r="B218" s="29" t="s">
        <v>10477</v>
      </c>
      <c r="C218" s="29" t="s">
        <v>10549</v>
      </c>
      <c r="D218" s="29">
        <v>90.0</v>
      </c>
      <c r="E218" s="29">
        <v>72.0</v>
      </c>
      <c r="F218" s="29"/>
      <c r="G218" s="29"/>
      <c r="H218" s="29"/>
      <c r="I218" s="46" t="s">
        <v>10613</v>
      </c>
    </row>
    <row r="219">
      <c r="A219" s="29">
        <v>1964.0</v>
      </c>
      <c r="B219" s="29" t="s">
        <v>10477</v>
      </c>
      <c r="C219" s="29" t="s">
        <v>10498</v>
      </c>
      <c r="D219" s="29">
        <v>88.0</v>
      </c>
      <c r="E219" s="29">
        <v>74.0</v>
      </c>
      <c r="F219" s="29">
        <v>575.0</v>
      </c>
      <c r="G219" s="29" t="s">
        <v>10619</v>
      </c>
      <c r="H219" s="29" t="s">
        <v>10483</v>
      </c>
      <c r="I219" s="46" t="s">
        <v>10613</v>
      </c>
    </row>
    <row r="220">
      <c r="A220" s="29">
        <v>1964.0</v>
      </c>
      <c r="B220" s="29" t="s">
        <v>10477</v>
      </c>
      <c r="C220" s="29" t="s">
        <v>10553</v>
      </c>
      <c r="D220" s="29">
        <v>80.0</v>
      </c>
      <c r="E220" s="29">
        <v>82.0</v>
      </c>
      <c r="F220" s="29"/>
      <c r="G220" s="29"/>
      <c r="H220" s="29"/>
      <c r="I220" s="46" t="s">
        <v>10613</v>
      </c>
    </row>
    <row r="221">
      <c r="A221" s="29">
        <v>1964.0</v>
      </c>
      <c r="B221" s="29" t="s">
        <v>10477</v>
      </c>
      <c r="C221" s="29" t="s">
        <v>10489</v>
      </c>
      <c r="D221" s="29">
        <v>80.0</v>
      </c>
      <c r="E221" s="29">
        <v>82.0</v>
      </c>
      <c r="F221" s="29"/>
      <c r="G221" s="29"/>
      <c r="H221" s="29"/>
      <c r="I221" s="46" t="s">
        <v>10613</v>
      </c>
    </row>
    <row r="222">
      <c r="A222" s="29">
        <v>1964.0</v>
      </c>
      <c r="B222" s="29" t="s">
        <v>10477</v>
      </c>
      <c r="C222" s="29" t="s">
        <v>10484</v>
      </c>
      <c r="D222" s="29">
        <v>76.0</v>
      </c>
      <c r="E222" s="29">
        <v>86.0</v>
      </c>
      <c r="F222" s="29">
        <v>131.0</v>
      </c>
      <c r="G222" s="29" t="s">
        <v>10620</v>
      </c>
      <c r="H222" s="29" t="s">
        <v>10583</v>
      </c>
      <c r="I222" s="46" t="s">
        <v>10613</v>
      </c>
    </row>
    <row r="223">
      <c r="A223" s="29">
        <v>1964.0</v>
      </c>
      <c r="B223" s="29" t="s">
        <v>10477</v>
      </c>
      <c r="C223" s="29" t="s">
        <v>10600</v>
      </c>
      <c r="D223" s="29">
        <v>66.0</v>
      </c>
      <c r="E223" s="29">
        <v>96.0</v>
      </c>
      <c r="F223" s="29">
        <v>256.0</v>
      </c>
      <c r="G223" s="29" t="s">
        <v>10621</v>
      </c>
      <c r="H223" s="29" t="s">
        <v>10468</v>
      </c>
      <c r="I223" s="46" t="s">
        <v>10613</v>
      </c>
    </row>
    <row r="224">
      <c r="A224" s="29">
        <v>1964.0</v>
      </c>
      <c r="B224" s="29" t="s">
        <v>10477</v>
      </c>
      <c r="C224" s="29" t="s">
        <v>10602</v>
      </c>
      <c r="D224" s="29">
        <v>53.0</v>
      </c>
      <c r="E224" s="29">
        <v>109.0</v>
      </c>
      <c r="F224" s="29">
        <v>251.0</v>
      </c>
      <c r="G224" s="29" t="s">
        <v>10622</v>
      </c>
      <c r="H224" s="29" t="s">
        <v>10473</v>
      </c>
      <c r="I224" s="46" t="s">
        <v>10613</v>
      </c>
    </row>
    <row r="225">
      <c r="A225" s="29">
        <v>1965.0</v>
      </c>
      <c r="B225" s="29" t="s">
        <v>10462</v>
      </c>
      <c r="C225" s="29" t="s">
        <v>10580</v>
      </c>
      <c r="D225" s="29">
        <v>102.0</v>
      </c>
      <c r="E225" s="29">
        <v>60.0</v>
      </c>
      <c r="F225" s="29"/>
      <c r="G225" s="29"/>
      <c r="H225" s="29"/>
      <c r="I225" s="46" t="s">
        <v>10623</v>
      </c>
    </row>
    <row r="226">
      <c r="A226" s="29">
        <v>1965.0</v>
      </c>
      <c r="B226" s="29" t="s">
        <v>10462</v>
      </c>
      <c r="C226" s="29" t="s">
        <v>10466</v>
      </c>
      <c r="D226" s="29">
        <v>95.0</v>
      </c>
      <c r="E226" s="29">
        <v>67.0</v>
      </c>
      <c r="F226" s="29"/>
      <c r="G226" s="29"/>
      <c r="H226" s="29"/>
      <c r="I226" s="46" t="s">
        <v>10623</v>
      </c>
    </row>
    <row r="227">
      <c r="A227" s="29">
        <v>1965.0</v>
      </c>
      <c r="B227" s="29" t="s">
        <v>10462</v>
      </c>
      <c r="C227" s="29" t="s">
        <v>10504</v>
      </c>
      <c r="D227" s="29">
        <v>94.0</v>
      </c>
      <c r="E227" s="29">
        <v>68.0</v>
      </c>
      <c r="F227" s="29"/>
      <c r="G227" s="29"/>
      <c r="H227" s="29"/>
      <c r="I227" s="46" t="s">
        <v>10623</v>
      </c>
    </row>
    <row r="228">
      <c r="A228" s="29">
        <v>1965.0</v>
      </c>
      <c r="B228" s="29" t="s">
        <v>10462</v>
      </c>
      <c r="C228" s="29" t="s">
        <v>10475</v>
      </c>
      <c r="D228" s="29">
        <v>89.0</v>
      </c>
      <c r="E228" s="29">
        <v>73.0</v>
      </c>
      <c r="F228" s="29">
        <v>522.0</v>
      </c>
      <c r="G228" s="29" t="s">
        <v>10624</v>
      </c>
      <c r="H228" s="29" t="s">
        <v>10483</v>
      </c>
      <c r="I228" s="46" t="s">
        <v>10623</v>
      </c>
    </row>
    <row r="229">
      <c r="A229" s="29">
        <v>1965.0</v>
      </c>
      <c r="B229" s="29" t="s">
        <v>10462</v>
      </c>
      <c r="C229" s="29" t="s">
        <v>10465</v>
      </c>
      <c r="D229" s="29">
        <v>87.0</v>
      </c>
      <c r="E229" s="29">
        <v>75.0</v>
      </c>
      <c r="F229" s="29"/>
      <c r="G229" s="29"/>
      <c r="H229" s="29"/>
      <c r="I229" s="46" t="s">
        <v>10623</v>
      </c>
    </row>
    <row r="230">
      <c r="A230" s="29">
        <v>1965.0</v>
      </c>
      <c r="B230" s="29" t="s">
        <v>10462</v>
      </c>
      <c r="C230" s="29" t="s">
        <v>10463</v>
      </c>
      <c r="D230" s="29">
        <v>77.0</v>
      </c>
      <c r="E230" s="29">
        <v>85.0</v>
      </c>
      <c r="F230" s="29"/>
      <c r="G230" s="29"/>
      <c r="H230" s="29"/>
      <c r="I230" s="46" t="s">
        <v>10623</v>
      </c>
    </row>
    <row r="231">
      <c r="A231" s="29">
        <v>1965.0</v>
      </c>
      <c r="B231" s="29" t="s">
        <v>10462</v>
      </c>
      <c r="C231" s="29" t="s">
        <v>10625</v>
      </c>
      <c r="D231" s="29">
        <v>75.0</v>
      </c>
      <c r="E231" s="29">
        <v>87.0</v>
      </c>
      <c r="F231" s="29"/>
      <c r="G231" s="29"/>
      <c r="H231" s="29"/>
      <c r="I231" s="46" t="s">
        <v>10623</v>
      </c>
    </row>
    <row r="232">
      <c r="A232" s="29">
        <v>1965.0</v>
      </c>
      <c r="B232" s="29" t="s">
        <v>10462</v>
      </c>
      <c r="C232" s="29" t="s">
        <v>10470</v>
      </c>
      <c r="D232" s="29">
        <v>70.0</v>
      </c>
      <c r="E232" s="29">
        <v>92.0</v>
      </c>
      <c r="F232" s="29">
        <v>148.0</v>
      </c>
      <c r="G232" s="29" t="s">
        <v>10563</v>
      </c>
      <c r="H232" s="29" t="s">
        <v>10468</v>
      </c>
      <c r="I232" s="46" t="s">
        <v>10623</v>
      </c>
    </row>
    <row r="233">
      <c r="A233" s="29">
        <v>1965.0</v>
      </c>
      <c r="B233" s="29" t="s">
        <v>10462</v>
      </c>
      <c r="C233" s="29" t="s">
        <v>10471</v>
      </c>
      <c r="D233" s="29">
        <v>62.0</v>
      </c>
      <c r="E233" s="29">
        <v>100.0</v>
      </c>
      <c r="F233" s="29"/>
      <c r="G233" s="29"/>
      <c r="H233" s="29"/>
      <c r="I233" s="46" t="s">
        <v>10623</v>
      </c>
    </row>
    <row r="234">
      <c r="A234" s="29">
        <v>1965.0</v>
      </c>
      <c r="B234" s="29" t="s">
        <v>10462</v>
      </c>
      <c r="C234" s="29" t="s">
        <v>10512</v>
      </c>
      <c r="D234" s="29">
        <v>59.0</v>
      </c>
      <c r="E234" s="29">
        <v>103.0</v>
      </c>
      <c r="F234" s="29"/>
      <c r="G234" s="29"/>
      <c r="H234" s="29"/>
      <c r="I234" s="46" t="s">
        <v>10623</v>
      </c>
    </row>
    <row r="235">
      <c r="A235" s="29">
        <v>1965.0</v>
      </c>
      <c r="B235" s="29" t="s">
        <v>10477</v>
      </c>
      <c r="C235" s="29" t="s">
        <v>10553</v>
      </c>
      <c r="D235" s="29">
        <v>97.0</v>
      </c>
      <c r="E235" s="29">
        <v>65.0</v>
      </c>
      <c r="F235" s="29">
        <v>416.0</v>
      </c>
      <c r="G235" s="29" t="s">
        <v>10626</v>
      </c>
      <c r="H235" s="29" t="s">
        <v>10483</v>
      </c>
      <c r="I235" s="46" t="s">
        <v>10623</v>
      </c>
    </row>
    <row r="236">
      <c r="A236" s="29">
        <v>1965.0</v>
      </c>
      <c r="B236" s="29" t="s">
        <v>10477</v>
      </c>
      <c r="C236" s="29" t="s">
        <v>10549</v>
      </c>
      <c r="D236" s="29">
        <v>95.0</v>
      </c>
      <c r="E236" s="29">
        <v>67.0</v>
      </c>
      <c r="F236" s="29"/>
      <c r="G236" s="29"/>
      <c r="H236" s="29"/>
      <c r="I236" s="46" t="s">
        <v>10623</v>
      </c>
    </row>
    <row r="237">
      <c r="A237" s="29">
        <v>1965.0</v>
      </c>
      <c r="B237" s="29" t="s">
        <v>10477</v>
      </c>
      <c r="C237" s="29" t="s">
        <v>10489</v>
      </c>
      <c r="D237" s="29">
        <v>90.0</v>
      </c>
      <c r="E237" s="29">
        <v>72.0</v>
      </c>
      <c r="F237" s="29"/>
      <c r="G237" s="29"/>
      <c r="H237" s="29"/>
      <c r="I237" s="46" t="s">
        <v>10623</v>
      </c>
    </row>
    <row r="238">
      <c r="A238" s="29">
        <v>1965.0</v>
      </c>
      <c r="B238" s="29" t="s">
        <v>10477</v>
      </c>
      <c r="C238" s="29" t="s">
        <v>10485</v>
      </c>
      <c r="D238" s="29">
        <v>89.0</v>
      </c>
      <c r="E238" s="29">
        <v>73.0</v>
      </c>
      <c r="F238" s="29"/>
      <c r="G238" s="29"/>
      <c r="H238" s="29"/>
      <c r="I238" s="46" t="s">
        <v>10623</v>
      </c>
    </row>
    <row r="239">
      <c r="A239" s="29">
        <v>1965.0</v>
      </c>
      <c r="B239" s="29" t="s">
        <v>10477</v>
      </c>
      <c r="C239" s="29" t="s">
        <v>10498</v>
      </c>
      <c r="D239" s="29">
        <v>86.0</v>
      </c>
      <c r="E239" s="29">
        <v>76.0</v>
      </c>
      <c r="F239" s="29"/>
      <c r="G239" s="29"/>
      <c r="H239" s="29"/>
      <c r="I239" s="46" t="s">
        <v>10623</v>
      </c>
    </row>
    <row r="240">
      <c r="A240" s="29">
        <v>1965.0</v>
      </c>
      <c r="B240" s="29" t="s">
        <v>10477</v>
      </c>
      <c r="C240" s="29" t="s">
        <v>10481</v>
      </c>
      <c r="D240" s="29">
        <v>85.0</v>
      </c>
      <c r="E240" s="29">
        <v>76.0</v>
      </c>
      <c r="F240" s="29"/>
      <c r="G240" s="29"/>
      <c r="H240" s="29"/>
      <c r="I240" s="46" t="s">
        <v>10623</v>
      </c>
    </row>
    <row r="241">
      <c r="A241" s="29">
        <v>1965.0</v>
      </c>
      <c r="B241" s="29" t="s">
        <v>10477</v>
      </c>
      <c r="C241" s="29" t="s">
        <v>10480</v>
      </c>
      <c r="D241" s="29">
        <v>80.0</v>
      </c>
      <c r="E241" s="29">
        <v>81.0</v>
      </c>
      <c r="F241" s="29"/>
      <c r="G241" s="29"/>
      <c r="H241" s="29"/>
      <c r="I241" s="46" t="s">
        <v>10623</v>
      </c>
    </row>
    <row r="242">
      <c r="A242" s="29">
        <v>1965.0</v>
      </c>
      <c r="B242" s="29" t="s">
        <v>10477</v>
      </c>
      <c r="C242" s="29" t="s">
        <v>10484</v>
      </c>
      <c r="D242" s="29">
        <v>72.0</v>
      </c>
      <c r="E242" s="29">
        <v>90.0</v>
      </c>
      <c r="F242" s="29"/>
      <c r="G242" s="29"/>
      <c r="H242" s="29"/>
      <c r="I242" s="46" t="s">
        <v>10623</v>
      </c>
    </row>
    <row r="243">
      <c r="A243" s="29">
        <v>1965.0</v>
      </c>
      <c r="B243" s="29" t="s">
        <v>10477</v>
      </c>
      <c r="C243" s="29" t="s">
        <v>10627</v>
      </c>
      <c r="D243" s="29">
        <v>65.0</v>
      </c>
      <c r="E243" s="29">
        <v>97.0</v>
      </c>
      <c r="F243" s="29"/>
      <c r="G243" s="29"/>
      <c r="H243" s="29"/>
      <c r="I243" s="46" t="s">
        <v>10623</v>
      </c>
    </row>
    <row r="244">
      <c r="A244" s="29">
        <v>1965.0</v>
      </c>
      <c r="B244" s="29" t="s">
        <v>10477</v>
      </c>
      <c r="C244" s="29" t="s">
        <v>10602</v>
      </c>
      <c r="D244" s="29">
        <v>50.0</v>
      </c>
      <c r="E244" s="29">
        <v>112.0</v>
      </c>
      <c r="F244" s="29"/>
      <c r="G244" s="29"/>
      <c r="H244" s="29"/>
      <c r="I244" s="46" t="s">
        <v>10623</v>
      </c>
    </row>
    <row r="245">
      <c r="A245" s="29">
        <v>1966.0</v>
      </c>
      <c r="B245" s="29" t="s">
        <v>10462</v>
      </c>
      <c r="C245" s="29" t="s">
        <v>10504</v>
      </c>
      <c r="D245" s="29">
        <v>97.0</v>
      </c>
      <c r="E245" s="29">
        <v>63.0</v>
      </c>
      <c r="F245" s="29">
        <v>499.0</v>
      </c>
      <c r="G245" s="29" t="s">
        <v>10628</v>
      </c>
      <c r="H245" s="29" t="s">
        <v>10483</v>
      </c>
      <c r="I245" s="46" t="s">
        <v>10629</v>
      </c>
    </row>
    <row r="246">
      <c r="A246" s="29">
        <v>1966.0</v>
      </c>
      <c r="B246" s="29" t="s">
        <v>10462</v>
      </c>
      <c r="C246" s="29" t="s">
        <v>10580</v>
      </c>
      <c r="D246" s="29">
        <v>89.0</v>
      </c>
      <c r="E246" s="29">
        <v>73.0</v>
      </c>
      <c r="F246" s="29">
        <v>493.0</v>
      </c>
      <c r="G246" s="29" t="s">
        <v>10596</v>
      </c>
      <c r="H246" s="29" t="s">
        <v>10483</v>
      </c>
      <c r="I246" s="46" t="s">
        <v>10629</v>
      </c>
    </row>
    <row r="247">
      <c r="A247" s="29">
        <v>1966.0</v>
      </c>
      <c r="B247" s="29" t="s">
        <v>10462</v>
      </c>
      <c r="C247" s="29" t="s">
        <v>10475</v>
      </c>
      <c r="D247" s="29">
        <v>88.0</v>
      </c>
      <c r="E247" s="29">
        <v>74.0</v>
      </c>
      <c r="F247" s="29">
        <v>509.0</v>
      </c>
      <c r="G247" s="29" t="s">
        <v>10630</v>
      </c>
      <c r="H247" s="29" t="s">
        <v>10494</v>
      </c>
      <c r="I247" s="46" t="s">
        <v>10629</v>
      </c>
    </row>
    <row r="248">
      <c r="A248" s="29">
        <v>1966.0</v>
      </c>
      <c r="B248" s="29" t="s">
        <v>10462</v>
      </c>
      <c r="C248" s="29" t="s">
        <v>10466</v>
      </c>
      <c r="D248" s="29">
        <v>83.0</v>
      </c>
      <c r="E248" s="29">
        <v>79.0</v>
      </c>
      <c r="F248" s="29">
        <v>448.0</v>
      </c>
      <c r="G248" s="29" t="s">
        <v>10631</v>
      </c>
      <c r="H248" s="29" t="s">
        <v>10632</v>
      </c>
      <c r="I248" s="46" t="s">
        <v>10629</v>
      </c>
    </row>
    <row r="249">
      <c r="A249" s="29">
        <v>1966.0</v>
      </c>
      <c r="B249" s="29" t="s">
        <v>10462</v>
      </c>
      <c r="C249" s="29" t="s">
        <v>10465</v>
      </c>
      <c r="D249" s="29">
        <v>81.0</v>
      </c>
      <c r="E249" s="29">
        <v>81.0</v>
      </c>
      <c r="F249" s="29">
        <v>488.0</v>
      </c>
      <c r="G249" s="29" t="s">
        <v>10633</v>
      </c>
      <c r="H249" s="29" t="s">
        <v>10634</v>
      </c>
      <c r="I249" s="46" t="s">
        <v>10629</v>
      </c>
    </row>
    <row r="250">
      <c r="A250" s="29">
        <v>1966.0</v>
      </c>
      <c r="B250" s="29" t="s">
        <v>10462</v>
      </c>
      <c r="C250" s="29" t="s">
        <v>10625</v>
      </c>
      <c r="D250" s="29">
        <v>80.0</v>
      </c>
      <c r="E250" s="29">
        <v>82.0</v>
      </c>
      <c r="F250" s="29">
        <v>481.0</v>
      </c>
      <c r="G250" s="29" t="s">
        <v>10635</v>
      </c>
      <c r="H250" s="29" t="s">
        <v>10483</v>
      </c>
      <c r="I250" s="46" t="s">
        <v>10629</v>
      </c>
    </row>
    <row r="251">
      <c r="A251" s="29">
        <v>1966.0</v>
      </c>
      <c r="B251" s="29" t="s">
        <v>10462</v>
      </c>
      <c r="C251" s="29" t="s">
        <v>10512</v>
      </c>
      <c r="D251" s="29">
        <v>74.0</v>
      </c>
      <c r="E251" s="29">
        <v>86.0</v>
      </c>
      <c r="F251" s="29">
        <v>458.0</v>
      </c>
      <c r="G251" s="29" t="s">
        <v>10636</v>
      </c>
      <c r="H251" s="29" t="s">
        <v>10468</v>
      </c>
      <c r="I251" s="46" t="s">
        <v>10629</v>
      </c>
    </row>
    <row r="252">
      <c r="A252" s="29">
        <v>1966.0</v>
      </c>
      <c r="B252" s="29" t="s">
        <v>10462</v>
      </c>
      <c r="C252" s="29" t="s">
        <v>10471</v>
      </c>
      <c r="D252" s="29">
        <v>72.0</v>
      </c>
      <c r="E252" s="29">
        <v>90.0</v>
      </c>
      <c r="F252" s="29">
        <v>491.0</v>
      </c>
      <c r="G252" s="29" t="s">
        <v>10637</v>
      </c>
      <c r="H252" s="29" t="s">
        <v>10483</v>
      </c>
      <c r="I252" s="46" t="s">
        <v>10629</v>
      </c>
    </row>
    <row r="253">
      <c r="A253" s="29">
        <v>1966.0</v>
      </c>
      <c r="B253" s="29" t="s">
        <v>10462</v>
      </c>
      <c r="C253" s="29" t="s">
        <v>10470</v>
      </c>
      <c r="D253" s="29">
        <v>71.0</v>
      </c>
      <c r="E253" s="29">
        <v>88.0</v>
      </c>
      <c r="F253" s="29">
        <v>479.0</v>
      </c>
      <c r="G253" s="29" t="s">
        <v>10638</v>
      </c>
      <c r="H253" s="29" t="s">
        <v>10483</v>
      </c>
      <c r="I253" s="46" t="s">
        <v>10629</v>
      </c>
    </row>
    <row r="254">
      <c r="A254" s="29">
        <v>1966.0</v>
      </c>
      <c r="B254" s="29" t="s">
        <v>10462</v>
      </c>
      <c r="C254" s="29" t="s">
        <v>10463</v>
      </c>
      <c r="D254" s="29">
        <v>70.0</v>
      </c>
      <c r="E254" s="29">
        <v>89.0</v>
      </c>
      <c r="F254" s="29">
        <v>519.0</v>
      </c>
      <c r="G254" s="29" t="s">
        <v>10639</v>
      </c>
      <c r="H254" s="29" t="s">
        <v>10483</v>
      </c>
      <c r="I254" s="46" t="s">
        <v>10629</v>
      </c>
    </row>
    <row r="255">
      <c r="A255" s="29">
        <v>1966.0</v>
      </c>
      <c r="B255" s="29" t="s">
        <v>10477</v>
      </c>
      <c r="C255" s="29" t="s">
        <v>10553</v>
      </c>
      <c r="D255" s="29">
        <v>95.0</v>
      </c>
      <c r="E255" s="29">
        <v>67.0</v>
      </c>
      <c r="F255" s="29">
        <v>449.0</v>
      </c>
      <c r="G255" s="29" t="s">
        <v>10610</v>
      </c>
      <c r="H255" s="29" t="s">
        <v>10483</v>
      </c>
      <c r="I255" s="46" t="s">
        <v>10629</v>
      </c>
    </row>
    <row r="256">
      <c r="A256" s="29">
        <v>1966.0</v>
      </c>
      <c r="B256" s="29" t="s">
        <v>10477</v>
      </c>
      <c r="C256" s="29" t="s">
        <v>10549</v>
      </c>
      <c r="D256" s="29">
        <v>93.0</v>
      </c>
      <c r="E256" s="29">
        <v>68.0</v>
      </c>
      <c r="F256" s="29">
        <v>496.0</v>
      </c>
      <c r="G256" s="29" t="s">
        <v>10640</v>
      </c>
      <c r="H256" s="29" t="s">
        <v>10483</v>
      </c>
      <c r="I256" s="46" t="s">
        <v>10629</v>
      </c>
    </row>
    <row r="257">
      <c r="A257" s="29">
        <v>1966.0</v>
      </c>
      <c r="B257" s="29" t="s">
        <v>10477</v>
      </c>
      <c r="C257" s="29" t="s">
        <v>10489</v>
      </c>
      <c r="D257" s="29">
        <v>92.0</v>
      </c>
      <c r="E257" s="29">
        <v>70.0</v>
      </c>
      <c r="F257" s="29">
        <v>353.0</v>
      </c>
      <c r="G257" s="29" t="s">
        <v>10641</v>
      </c>
      <c r="H257" s="29" t="s">
        <v>10483</v>
      </c>
      <c r="I257" s="46" t="s">
        <v>10629</v>
      </c>
    </row>
    <row r="258">
      <c r="A258" s="29">
        <v>1966.0</v>
      </c>
      <c r="B258" s="29" t="s">
        <v>10477</v>
      </c>
      <c r="C258" s="29" t="s">
        <v>10481</v>
      </c>
      <c r="D258" s="29">
        <v>87.0</v>
      </c>
      <c r="E258" s="29">
        <v>75.0</v>
      </c>
      <c r="F258" s="29">
        <v>478.0</v>
      </c>
      <c r="G258" s="29" t="s">
        <v>10642</v>
      </c>
      <c r="H258" s="29" t="s">
        <v>10468</v>
      </c>
      <c r="I258" s="46" t="s">
        <v>10629</v>
      </c>
    </row>
    <row r="259">
      <c r="A259" s="29">
        <v>1966.0</v>
      </c>
      <c r="B259" s="29" t="s">
        <v>10477</v>
      </c>
      <c r="C259" s="29" t="s">
        <v>10643</v>
      </c>
      <c r="D259" s="29">
        <v>85.0</v>
      </c>
      <c r="E259" s="29">
        <v>77.0</v>
      </c>
      <c r="F259" s="29"/>
      <c r="G259" s="29"/>
      <c r="H259" s="29"/>
      <c r="I259" s="46" t="s">
        <v>10629</v>
      </c>
    </row>
    <row r="260">
      <c r="A260" s="29">
        <v>1966.0</v>
      </c>
      <c r="B260" s="29" t="s">
        <v>10477</v>
      </c>
      <c r="C260" s="29" t="s">
        <v>10480</v>
      </c>
      <c r="D260" s="29">
        <v>83.0</v>
      </c>
      <c r="E260" s="29">
        <v>79.0</v>
      </c>
      <c r="F260" s="29">
        <v>489.0</v>
      </c>
      <c r="G260" s="29" t="s">
        <v>10644</v>
      </c>
      <c r="H260" s="29" t="s">
        <v>10483</v>
      </c>
      <c r="I260" s="46" t="s">
        <v>10629</v>
      </c>
    </row>
    <row r="261">
      <c r="A261" s="29">
        <v>1966.0</v>
      </c>
      <c r="B261" s="29" t="s">
        <v>10477</v>
      </c>
      <c r="C261" s="29" t="s">
        <v>10485</v>
      </c>
      <c r="D261" s="29">
        <v>76.0</v>
      </c>
      <c r="E261" s="29">
        <v>84.0</v>
      </c>
      <c r="F261" s="29">
        <v>370.0</v>
      </c>
      <c r="G261" s="29" t="s">
        <v>10645</v>
      </c>
      <c r="H261" s="29" t="s">
        <v>10533</v>
      </c>
      <c r="I261" s="46" t="s">
        <v>10629</v>
      </c>
    </row>
    <row r="262">
      <c r="A262" s="29">
        <v>1966.0</v>
      </c>
      <c r="B262" s="29" t="s">
        <v>10477</v>
      </c>
      <c r="C262" s="29" t="s">
        <v>10627</v>
      </c>
      <c r="D262" s="29">
        <v>72.0</v>
      </c>
      <c r="E262" s="29">
        <v>90.0</v>
      </c>
      <c r="F262" s="29">
        <v>504.0</v>
      </c>
      <c r="G262" s="29" t="s">
        <v>10646</v>
      </c>
      <c r="H262" s="29" t="s">
        <v>10632</v>
      </c>
      <c r="I262" s="46" t="s">
        <v>10629</v>
      </c>
    </row>
    <row r="263">
      <c r="A263" s="29">
        <v>1966.0</v>
      </c>
      <c r="B263" s="29" t="s">
        <v>10477</v>
      </c>
      <c r="C263" s="29" t="s">
        <v>10602</v>
      </c>
      <c r="D263" s="29">
        <v>66.0</v>
      </c>
      <c r="E263" s="29">
        <v>95.0</v>
      </c>
      <c r="F263" s="29"/>
      <c r="G263" s="29"/>
      <c r="H263" s="29"/>
      <c r="I263" s="46" t="s">
        <v>10629</v>
      </c>
    </row>
    <row r="264">
      <c r="A264" s="29">
        <v>1966.0</v>
      </c>
      <c r="B264" s="29" t="s">
        <v>10477</v>
      </c>
      <c r="C264" s="29" t="s">
        <v>10484</v>
      </c>
      <c r="D264" s="29">
        <v>59.0</v>
      </c>
      <c r="E264" s="29">
        <v>103.0</v>
      </c>
      <c r="F264" s="29">
        <v>484.0</v>
      </c>
      <c r="G264" s="29" t="s">
        <v>10562</v>
      </c>
      <c r="H264" s="29" t="s">
        <v>10468</v>
      </c>
      <c r="I264" s="46" t="s">
        <v>10629</v>
      </c>
    </row>
    <row r="265">
      <c r="A265" s="29">
        <v>1967.0</v>
      </c>
      <c r="B265" s="29" t="s">
        <v>10462</v>
      </c>
      <c r="C265" s="29" t="s">
        <v>10471</v>
      </c>
      <c r="D265" s="29">
        <v>92.0</v>
      </c>
      <c r="E265" s="29">
        <v>70.0</v>
      </c>
      <c r="F265" s="29">
        <v>314.0</v>
      </c>
      <c r="G265" s="29" t="s">
        <v>10647</v>
      </c>
      <c r="H265" s="29" t="s">
        <v>10468</v>
      </c>
      <c r="I265" s="46" t="s">
        <v>10648</v>
      </c>
    </row>
    <row r="266">
      <c r="A266" s="29">
        <v>1967.0</v>
      </c>
      <c r="B266" s="29" t="s">
        <v>10462</v>
      </c>
      <c r="C266" s="29" t="s">
        <v>10475</v>
      </c>
      <c r="D266" s="29">
        <v>91.0</v>
      </c>
      <c r="E266" s="29">
        <v>71.0</v>
      </c>
      <c r="F266" s="29"/>
      <c r="G266" s="29"/>
      <c r="H266" s="29"/>
      <c r="I266" s="46" t="s">
        <v>10648</v>
      </c>
    </row>
    <row r="267">
      <c r="A267" s="29">
        <v>1967.0</v>
      </c>
      <c r="B267" s="29" t="s">
        <v>10462</v>
      </c>
      <c r="C267" s="29" t="s">
        <v>10580</v>
      </c>
      <c r="D267" s="29">
        <v>91.0</v>
      </c>
      <c r="E267" s="29">
        <v>71.0</v>
      </c>
      <c r="F267" s="29"/>
      <c r="G267" s="29"/>
      <c r="H267" s="29"/>
      <c r="I267" s="46" t="s">
        <v>10648</v>
      </c>
    </row>
    <row r="268">
      <c r="A268" s="29">
        <v>1967.0</v>
      </c>
      <c r="B268" s="29" t="s">
        <v>10462</v>
      </c>
      <c r="C268" s="29" t="s">
        <v>10466</v>
      </c>
      <c r="D268" s="29">
        <v>89.0</v>
      </c>
      <c r="E268" s="29">
        <v>73.0</v>
      </c>
      <c r="F268" s="29">
        <v>81.0</v>
      </c>
      <c r="G268" s="29" t="s">
        <v>10631</v>
      </c>
      <c r="H268" s="29" t="s">
        <v>10632</v>
      </c>
      <c r="I268" s="46" t="s">
        <v>10648</v>
      </c>
    </row>
    <row r="269">
      <c r="A269" s="29">
        <v>1967.0</v>
      </c>
      <c r="B269" s="29" t="s">
        <v>10462</v>
      </c>
      <c r="C269" s="29" t="s">
        <v>10625</v>
      </c>
      <c r="D269" s="29">
        <v>84.0</v>
      </c>
      <c r="E269" s="29">
        <v>77.0</v>
      </c>
      <c r="F269" s="29">
        <v>175.0</v>
      </c>
      <c r="G269" s="29" t="s">
        <v>10649</v>
      </c>
      <c r="H269" s="29" t="s">
        <v>10517</v>
      </c>
      <c r="I269" s="46" t="s">
        <v>10648</v>
      </c>
    </row>
    <row r="270">
      <c r="A270" s="29">
        <v>1967.0</v>
      </c>
      <c r="B270" s="29" t="s">
        <v>10462</v>
      </c>
      <c r="C270" s="29" t="s">
        <v>10504</v>
      </c>
      <c r="D270" s="29">
        <v>76.0</v>
      </c>
      <c r="E270" s="29">
        <v>85.0</v>
      </c>
      <c r="F270" s="29">
        <v>82.0</v>
      </c>
      <c r="G270" s="29" t="s">
        <v>10650</v>
      </c>
      <c r="H270" s="29" t="s">
        <v>10483</v>
      </c>
      <c r="I270" s="46" t="s">
        <v>10648</v>
      </c>
    </row>
    <row r="271">
      <c r="A271" s="29">
        <v>1967.0</v>
      </c>
      <c r="B271" s="29" t="s">
        <v>10462</v>
      </c>
      <c r="C271" s="29" t="s">
        <v>10470</v>
      </c>
      <c r="D271" s="29">
        <v>76.0</v>
      </c>
      <c r="E271" s="29">
        <v>85.0</v>
      </c>
      <c r="F271" s="29"/>
      <c r="G271" s="29"/>
      <c r="H271" s="29"/>
      <c r="I271" s="46" t="s">
        <v>10648</v>
      </c>
    </row>
    <row r="272">
      <c r="A272" s="29">
        <v>1967.0</v>
      </c>
      <c r="B272" s="29" t="s">
        <v>10462</v>
      </c>
      <c r="C272" s="29" t="s">
        <v>10465</v>
      </c>
      <c r="D272" s="29">
        <v>75.0</v>
      </c>
      <c r="E272" s="29">
        <v>87.0</v>
      </c>
      <c r="F272" s="29">
        <v>316.0</v>
      </c>
      <c r="G272" s="29" t="s">
        <v>10651</v>
      </c>
      <c r="H272" s="29" t="s">
        <v>10483</v>
      </c>
      <c r="I272" s="46" t="s">
        <v>10648</v>
      </c>
    </row>
    <row r="273">
      <c r="A273" s="29">
        <v>1967.0</v>
      </c>
      <c r="B273" s="29" t="s">
        <v>10462</v>
      </c>
      <c r="C273" s="29" t="s">
        <v>10463</v>
      </c>
      <c r="D273" s="29">
        <v>72.0</v>
      </c>
      <c r="E273" s="29">
        <v>90.0</v>
      </c>
      <c r="F273" s="29"/>
      <c r="G273" s="29"/>
      <c r="H273" s="29"/>
      <c r="I273" s="46" t="s">
        <v>10648</v>
      </c>
    </row>
    <row r="274">
      <c r="A274" s="29">
        <v>1967.0</v>
      </c>
      <c r="B274" s="29" t="s">
        <v>10462</v>
      </c>
      <c r="C274" s="29" t="s">
        <v>10512</v>
      </c>
      <c r="D274" s="29">
        <v>62.0</v>
      </c>
      <c r="E274" s="29">
        <v>99.0</v>
      </c>
      <c r="F274" s="29">
        <v>157.0</v>
      </c>
      <c r="G274" s="29" t="s">
        <v>10652</v>
      </c>
      <c r="H274" s="29" t="s">
        <v>10468</v>
      </c>
      <c r="I274" s="46" t="s">
        <v>10648</v>
      </c>
    </row>
    <row r="275">
      <c r="A275" s="29">
        <v>1967.0</v>
      </c>
      <c r="B275" s="29" t="s">
        <v>10477</v>
      </c>
      <c r="C275" s="29" t="s">
        <v>10480</v>
      </c>
      <c r="D275" s="29">
        <v>101.0</v>
      </c>
      <c r="E275" s="29">
        <v>60.0</v>
      </c>
      <c r="F275" s="29">
        <v>92.0</v>
      </c>
      <c r="G275" s="29" t="s">
        <v>10653</v>
      </c>
      <c r="H275" s="29" t="s">
        <v>10483</v>
      </c>
      <c r="I275" s="46" t="s">
        <v>10648</v>
      </c>
    </row>
    <row r="276">
      <c r="A276" s="29">
        <v>1967.0</v>
      </c>
      <c r="B276" s="29" t="s">
        <v>10477</v>
      </c>
      <c r="C276" s="29" t="s">
        <v>10549</v>
      </c>
      <c r="D276" s="29">
        <v>91.0</v>
      </c>
      <c r="E276" s="29">
        <v>71.0</v>
      </c>
      <c r="F276" s="29">
        <v>65.0</v>
      </c>
      <c r="G276" s="29" t="s">
        <v>10654</v>
      </c>
      <c r="H276" s="29" t="s">
        <v>10473</v>
      </c>
      <c r="I276" s="46" t="s">
        <v>10648</v>
      </c>
    </row>
    <row r="277">
      <c r="A277" s="29">
        <v>1967.0</v>
      </c>
      <c r="B277" s="29" t="s">
        <v>10477</v>
      </c>
      <c r="C277" s="29" t="s">
        <v>10484</v>
      </c>
      <c r="D277" s="29">
        <v>87.0</v>
      </c>
      <c r="E277" s="29">
        <v>74.0</v>
      </c>
      <c r="F277" s="29">
        <v>87.0</v>
      </c>
      <c r="G277" s="29" t="s">
        <v>10655</v>
      </c>
      <c r="H277" s="29" t="s">
        <v>10468</v>
      </c>
      <c r="I277" s="46" t="s">
        <v>10648</v>
      </c>
    </row>
    <row r="278">
      <c r="A278" s="29">
        <v>1967.0</v>
      </c>
      <c r="B278" s="29" t="s">
        <v>10477</v>
      </c>
      <c r="C278" s="29" t="s">
        <v>10485</v>
      </c>
      <c r="D278" s="29">
        <v>87.0</v>
      </c>
      <c r="E278" s="29">
        <v>75.0</v>
      </c>
      <c r="F278" s="29">
        <v>61.0</v>
      </c>
      <c r="G278" s="29" t="s">
        <v>10656</v>
      </c>
      <c r="H278" s="29" t="s">
        <v>10507</v>
      </c>
      <c r="I278" s="46" t="s">
        <v>10648</v>
      </c>
    </row>
    <row r="279">
      <c r="A279" s="29">
        <v>1967.0</v>
      </c>
      <c r="B279" s="29" t="s">
        <v>10477</v>
      </c>
      <c r="C279" s="29" t="s">
        <v>10481</v>
      </c>
      <c r="D279" s="29">
        <v>82.0</v>
      </c>
      <c r="E279" s="29">
        <v>80.0</v>
      </c>
      <c r="F279" s="29">
        <v>37.0</v>
      </c>
      <c r="G279" s="29" t="s">
        <v>10657</v>
      </c>
      <c r="H279" s="29" t="s">
        <v>10483</v>
      </c>
      <c r="I279" s="46" t="s">
        <v>10648</v>
      </c>
    </row>
    <row r="280">
      <c r="A280" s="29">
        <v>1967.0</v>
      </c>
      <c r="B280" s="29" t="s">
        <v>10477</v>
      </c>
      <c r="C280" s="29" t="s">
        <v>10489</v>
      </c>
      <c r="D280" s="29">
        <v>81.0</v>
      </c>
      <c r="E280" s="29">
        <v>81.0</v>
      </c>
      <c r="F280" s="29">
        <v>49.0</v>
      </c>
      <c r="G280" s="29" t="s">
        <v>10658</v>
      </c>
      <c r="H280" s="29" t="s">
        <v>10483</v>
      </c>
      <c r="I280" s="46" t="s">
        <v>10648</v>
      </c>
    </row>
    <row r="281">
      <c r="A281" s="29">
        <v>1967.0</v>
      </c>
      <c r="B281" s="29" t="s">
        <v>10477</v>
      </c>
      <c r="C281" s="29" t="s">
        <v>10643</v>
      </c>
      <c r="D281" s="29">
        <v>77.0</v>
      </c>
      <c r="E281" s="29">
        <v>85.0</v>
      </c>
      <c r="F281" s="29">
        <v>35.0</v>
      </c>
      <c r="G281" s="29" t="s">
        <v>10659</v>
      </c>
      <c r="H281" s="29" t="s">
        <v>10468</v>
      </c>
      <c r="I281" s="46" t="s">
        <v>10648</v>
      </c>
    </row>
    <row r="282">
      <c r="A282" s="29">
        <v>1967.0</v>
      </c>
      <c r="B282" s="29" t="s">
        <v>10477</v>
      </c>
      <c r="C282" s="29" t="s">
        <v>10553</v>
      </c>
      <c r="D282" s="29">
        <v>73.0</v>
      </c>
      <c r="E282" s="29">
        <v>89.0</v>
      </c>
      <c r="F282" s="29">
        <v>160.0</v>
      </c>
      <c r="G282" s="29" t="s">
        <v>10660</v>
      </c>
      <c r="H282" s="29" t="s">
        <v>10468</v>
      </c>
      <c r="I282" s="46" t="s">
        <v>10648</v>
      </c>
    </row>
    <row r="283">
      <c r="A283" s="29">
        <v>1967.0</v>
      </c>
      <c r="B283" s="29" t="s">
        <v>10477</v>
      </c>
      <c r="C283" s="29" t="s">
        <v>10627</v>
      </c>
      <c r="D283" s="29">
        <v>69.0</v>
      </c>
      <c r="E283" s="29">
        <v>93.0</v>
      </c>
      <c r="F283" s="29"/>
      <c r="G283" s="29"/>
      <c r="H283" s="29"/>
      <c r="I283" s="46" t="s">
        <v>10648</v>
      </c>
    </row>
    <row r="284">
      <c r="A284" s="29">
        <v>1967.0</v>
      </c>
      <c r="B284" s="29" t="s">
        <v>10477</v>
      </c>
      <c r="C284" s="29" t="s">
        <v>10602</v>
      </c>
      <c r="D284" s="29">
        <v>61.0</v>
      </c>
      <c r="E284" s="29">
        <v>101.0</v>
      </c>
      <c r="F284" s="29"/>
      <c r="G284" s="29"/>
      <c r="H284" s="29"/>
      <c r="I284" s="46" t="s">
        <v>10648</v>
      </c>
    </row>
    <row r="285">
      <c r="A285" s="29">
        <v>1968.0</v>
      </c>
      <c r="B285" s="29" t="s">
        <v>10462</v>
      </c>
      <c r="C285" s="29" t="s">
        <v>10475</v>
      </c>
      <c r="D285" s="29">
        <v>103.0</v>
      </c>
      <c r="E285" s="29">
        <v>59.0</v>
      </c>
      <c r="F285" s="29"/>
      <c r="G285" s="29"/>
      <c r="H285" s="29"/>
      <c r="I285" s="46" t="s">
        <v>10661</v>
      </c>
    </row>
    <row r="286">
      <c r="A286" s="29">
        <v>1968.0</v>
      </c>
      <c r="B286" s="29" t="s">
        <v>10462</v>
      </c>
      <c r="C286" s="29" t="s">
        <v>10504</v>
      </c>
      <c r="D286" s="29">
        <v>91.0</v>
      </c>
      <c r="E286" s="29">
        <v>71.0</v>
      </c>
      <c r="F286" s="29"/>
      <c r="G286" s="29"/>
      <c r="H286" s="29"/>
      <c r="I286" s="46" t="s">
        <v>10661</v>
      </c>
    </row>
    <row r="287">
      <c r="A287" s="29">
        <v>1968.0</v>
      </c>
      <c r="B287" s="29" t="s">
        <v>10462</v>
      </c>
      <c r="C287" s="29" t="s">
        <v>10471</v>
      </c>
      <c r="D287" s="29">
        <v>86.0</v>
      </c>
      <c r="E287" s="29">
        <v>76.0</v>
      </c>
      <c r="F287" s="29"/>
      <c r="G287" s="29"/>
      <c r="H287" s="29"/>
      <c r="I287" s="46" t="s">
        <v>10661</v>
      </c>
    </row>
    <row r="288">
      <c r="A288" s="29">
        <v>1968.0</v>
      </c>
      <c r="B288" s="29" t="s">
        <v>10462</v>
      </c>
      <c r="C288" s="29" t="s">
        <v>10465</v>
      </c>
      <c r="D288" s="29">
        <v>86.0</v>
      </c>
      <c r="E288" s="29">
        <v>75.0</v>
      </c>
      <c r="F288" s="29"/>
      <c r="G288" s="29"/>
      <c r="H288" s="29"/>
      <c r="I288" s="46" t="s">
        <v>10661</v>
      </c>
    </row>
    <row r="289">
      <c r="A289" s="29">
        <v>1968.0</v>
      </c>
      <c r="B289" s="29" t="s">
        <v>10462</v>
      </c>
      <c r="C289" s="29" t="s">
        <v>10463</v>
      </c>
      <c r="D289" s="29">
        <v>83.0</v>
      </c>
      <c r="E289" s="29">
        <v>79.0</v>
      </c>
      <c r="F289" s="29"/>
      <c r="G289" s="29"/>
      <c r="H289" s="29"/>
      <c r="I289" s="46" t="s">
        <v>10661</v>
      </c>
    </row>
    <row r="290">
      <c r="A290" s="29">
        <v>1968.0</v>
      </c>
      <c r="B290" s="29" t="s">
        <v>10462</v>
      </c>
      <c r="C290" s="29" t="s">
        <v>10662</v>
      </c>
      <c r="D290" s="29">
        <v>82.0</v>
      </c>
      <c r="E290" s="29">
        <v>80.0</v>
      </c>
      <c r="F290" s="29"/>
      <c r="G290" s="29"/>
      <c r="H290" s="29"/>
      <c r="I290" s="46" t="s">
        <v>10661</v>
      </c>
    </row>
    <row r="291">
      <c r="A291" s="29">
        <v>1968.0</v>
      </c>
      <c r="B291" s="29" t="s">
        <v>10462</v>
      </c>
      <c r="C291" s="29" t="s">
        <v>10580</v>
      </c>
      <c r="D291" s="29">
        <v>79.0</v>
      </c>
      <c r="E291" s="29">
        <v>83.0</v>
      </c>
      <c r="F291" s="29">
        <v>322.0</v>
      </c>
      <c r="G291" s="29" t="s">
        <v>10663</v>
      </c>
      <c r="H291" s="29" t="s">
        <v>10483</v>
      </c>
      <c r="I291" s="46" t="s">
        <v>10661</v>
      </c>
    </row>
    <row r="292">
      <c r="A292" s="29">
        <v>1968.0</v>
      </c>
      <c r="B292" s="29" t="s">
        <v>10462</v>
      </c>
      <c r="C292" s="29" t="s">
        <v>10625</v>
      </c>
      <c r="D292" s="29">
        <v>67.0</v>
      </c>
      <c r="E292" s="29">
        <v>95.0</v>
      </c>
      <c r="F292" s="29"/>
      <c r="G292" s="29"/>
      <c r="H292" s="29"/>
      <c r="I292" s="46" t="s">
        <v>10661</v>
      </c>
    </row>
    <row r="293">
      <c r="A293" s="29">
        <v>1968.0</v>
      </c>
      <c r="B293" s="29" t="s">
        <v>10462</v>
      </c>
      <c r="C293" s="29" t="s">
        <v>10466</v>
      </c>
      <c r="D293" s="29">
        <v>67.0</v>
      </c>
      <c r="E293" s="29">
        <v>95.0</v>
      </c>
      <c r="F293" s="29"/>
      <c r="G293" s="29"/>
      <c r="H293" s="29"/>
      <c r="I293" s="46" t="s">
        <v>10661</v>
      </c>
    </row>
    <row r="294">
      <c r="A294" s="29">
        <v>1968.0</v>
      </c>
      <c r="B294" s="29" t="s">
        <v>10462</v>
      </c>
      <c r="C294" s="29" t="s">
        <v>10470</v>
      </c>
      <c r="D294" s="29">
        <v>65.0</v>
      </c>
      <c r="E294" s="29">
        <v>96.0</v>
      </c>
      <c r="F294" s="29">
        <v>248.0</v>
      </c>
      <c r="G294" s="29" t="s">
        <v>10664</v>
      </c>
      <c r="H294" s="29" t="s">
        <v>10468</v>
      </c>
      <c r="I294" s="46" t="s">
        <v>10661</v>
      </c>
    </row>
    <row r="295">
      <c r="A295" s="29">
        <v>1968.0</v>
      </c>
      <c r="B295" s="29" t="s">
        <v>10477</v>
      </c>
      <c r="C295" s="29" t="s">
        <v>10480</v>
      </c>
      <c r="D295" s="29">
        <v>97.0</v>
      </c>
      <c r="E295" s="29">
        <v>65.0</v>
      </c>
      <c r="F295" s="29"/>
      <c r="G295" s="29"/>
      <c r="H295" s="29"/>
      <c r="I295" s="46" t="s">
        <v>10661</v>
      </c>
    </row>
    <row r="296">
      <c r="A296" s="29">
        <v>1968.0</v>
      </c>
      <c r="B296" s="29" t="s">
        <v>10477</v>
      </c>
      <c r="C296" s="29" t="s">
        <v>10549</v>
      </c>
      <c r="D296" s="29">
        <v>88.0</v>
      </c>
      <c r="E296" s="29">
        <v>74.0</v>
      </c>
      <c r="F296" s="29"/>
      <c r="G296" s="29"/>
      <c r="H296" s="29"/>
      <c r="I296" s="46" t="s">
        <v>10661</v>
      </c>
    </row>
    <row r="297">
      <c r="A297" s="29">
        <v>1968.0</v>
      </c>
      <c r="B297" s="29" t="s">
        <v>10477</v>
      </c>
      <c r="C297" s="29" t="s">
        <v>10484</v>
      </c>
      <c r="D297" s="29">
        <v>84.0</v>
      </c>
      <c r="E297" s="29">
        <v>78.0</v>
      </c>
      <c r="F297" s="29"/>
      <c r="G297" s="29"/>
      <c r="H297" s="29"/>
      <c r="I297" s="46" t="s">
        <v>10661</v>
      </c>
    </row>
    <row r="298">
      <c r="A298" s="29">
        <v>1968.0</v>
      </c>
      <c r="B298" s="29" t="s">
        <v>10477</v>
      </c>
      <c r="C298" s="29" t="s">
        <v>10485</v>
      </c>
      <c r="D298" s="29">
        <v>83.0</v>
      </c>
      <c r="E298" s="29">
        <v>79.0</v>
      </c>
      <c r="F298" s="29"/>
      <c r="G298" s="29"/>
      <c r="H298" s="29"/>
      <c r="I298" s="46" t="s">
        <v>10661</v>
      </c>
    </row>
    <row r="299">
      <c r="A299" s="29">
        <v>1968.0</v>
      </c>
      <c r="B299" s="29" t="s">
        <v>10477</v>
      </c>
      <c r="C299" s="29" t="s">
        <v>10643</v>
      </c>
      <c r="D299" s="29">
        <v>81.0</v>
      </c>
      <c r="E299" s="29">
        <v>81.0</v>
      </c>
      <c r="F299" s="29"/>
      <c r="G299" s="29"/>
      <c r="H299" s="29"/>
      <c r="I299" s="46" t="s">
        <v>10661</v>
      </c>
    </row>
    <row r="300">
      <c r="A300" s="29">
        <v>1968.0</v>
      </c>
      <c r="B300" s="29" t="s">
        <v>10477</v>
      </c>
      <c r="C300" s="29" t="s">
        <v>10489</v>
      </c>
      <c r="D300" s="29">
        <v>80.0</v>
      </c>
      <c r="E300" s="29">
        <v>82.0</v>
      </c>
      <c r="F300" s="29"/>
      <c r="G300" s="29"/>
      <c r="H300" s="29"/>
      <c r="I300" s="46" t="s">
        <v>10661</v>
      </c>
    </row>
    <row r="301">
      <c r="A301" s="29">
        <v>1968.0</v>
      </c>
      <c r="B301" s="29" t="s">
        <v>10477</v>
      </c>
      <c r="C301" s="29" t="s">
        <v>10553</v>
      </c>
      <c r="D301" s="29">
        <v>76.0</v>
      </c>
      <c r="E301" s="29">
        <v>86.0</v>
      </c>
      <c r="F301" s="29"/>
      <c r="G301" s="29"/>
      <c r="H301" s="29"/>
      <c r="I301" s="46" t="s">
        <v>10661</v>
      </c>
    </row>
    <row r="302">
      <c r="A302" s="29">
        <v>1968.0</v>
      </c>
      <c r="B302" s="29" t="s">
        <v>10477</v>
      </c>
      <c r="C302" s="29" t="s">
        <v>10481</v>
      </c>
      <c r="D302" s="29">
        <v>76.0</v>
      </c>
      <c r="E302" s="29">
        <v>86.0</v>
      </c>
      <c r="F302" s="29"/>
      <c r="G302" s="29"/>
      <c r="H302" s="29"/>
      <c r="I302" s="46" t="s">
        <v>10661</v>
      </c>
    </row>
    <row r="303">
      <c r="A303" s="29">
        <v>1968.0</v>
      </c>
      <c r="B303" s="29" t="s">
        <v>10477</v>
      </c>
      <c r="C303" s="29" t="s">
        <v>10602</v>
      </c>
      <c r="D303" s="29">
        <v>73.0</v>
      </c>
      <c r="E303" s="29">
        <v>89.0</v>
      </c>
      <c r="F303" s="29"/>
      <c r="G303" s="29"/>
      <c r="H303" s="29"/>
      <c r="I303" s="46" t="s">
        <v>10661</v>
      </c>
    </row>
    <row r="304">
      <c r="A304" s="29">
        <v>1968.0</v>
      </c>
      <c r="B304" s="29" t="s">
        <v>10477</v>
      </c>
      <c r="C304" s="29" t="s">
        <v>10627</v>
      </c>
      <c r="D304" s="29">
        <v>72.0</v>
      </c>
      <c r="E304" s="29">
        <v>90.0</v>
      </c>
      <c r="F304" s="29"/>
      <c r="G304" s="29"/>
      <c r="H304" s="29"/>
      <c r="I304" s="46" t="s">
        <v>10661</v>
      </c>
    </row>
    <row r="305">
      <c r="A305" s="29">
        <v>1969.0</v>
      </c>
      <c r="B305" s="29" t="s">
        <v>10462</v>
      </c>
      <c r="C305" s="29" t="s">
        <v>10504</v>
      </c>
      <c r="D305" s="29">
        <v>109.0</v>
      </c>
      <c r="E305" s="29">
        <v>53.0</v>
      </c>
      <c r="F305" s="29"/>
      <c r="G305" s="29"/>
      <c r="H305" s="29"/>
      <c r="I305" s="46" t="s">
        <v>10665</v>
      </c>
    </row>
    <row r="306">
      <c r="A306" s="29">
        <v>1969.0</v>
      </c>
      <c r="B306" s="29" t="s">
        <v>10462</v>
      </c>
      <c r="C306" s="29" t="s">
        <v>10580</v>
      </c>
      <c r="D306" s="29">
        <v>97.0</v>
      </c>
      <c r="E306" s="29">
        <v>65.0</v>
      </c>
      <c r="F306" s="29">
        <v>194.0</v>
      </c>
      <c r="G306" s="29" t="s">
        <v>10666</v>
      </c>
      <c r="H306" s="29" t="s">
        <v>10468</v>
      </c>
      <c r="I306" s="46" t="s">
        <v>10665</v>
      </c>
    </row>
    <row r="307">
      <c r="A307" s="29">
        <v>1969.0</v>
      </c>
      <c r="B307" s="29" t="s">
        <v>10462</v>
      </c>
      <c r="C307" s="29" t="s">
        <v>10475</v>
      </c>
      <c r="D307" s="29">
        <v>90.0</v>
      </c>
      <c r="E307" s="29">
        <v>72.0</v>
      </c>
      <c r="F307" s="29"/>
      <c r="G307" s="29"/>
      <c r="H307" s="29"/>
      <c r="I307" s="46" t="s">
        <v>10665</v>
      </c>
    </row>
    <row r="308">
      <c r="A308" s="29">
        <v>1969.0</v>
      </c>
      <c r="B308" s="29" t="s">
        <v>10462</v>
      </c>
      <c r="C308" s="29" t="s">
        <v>10662</v>
      </c>
      <c r="D308" s="29">
        <v>88.0</v>
      </c>
      <c r="E308" s="29">
        <v>74.0</v>
      </c>
      <c r="F308" s="29">
        <v>217.0</v>
      </c>
      <c r="G308" s="29" t="s">
        <v>10667</v>
      </c>
      <c r="H308" s="29" t="s">
        <v>10517</v>
      </c>
      <c r="I308" s="46" t="s">
        <v>10665</v>
      </c>
    </row>
    <row r="309">
      <c r="A309" s="29">
        <v>1969.0</v>
      </c>
      <c r="B309" s="29" t="s">
        <v>10462</v>
      </c>
      <c r="C309" s="29" t="s">
        <v>10471</v>
      </c>
      <c r="D309" s="29">
        <v>87.0</v>
      </c>
      <c r="E309" s="29">
        <v>75.0</v>
      </c>
      <c r="F309" s="29"/>
      <c r="G309" s="29"/>
      <c r="H309" s="29"/>
      <c r="I309" s="46" t="s">
        <v>10665</v>
      </c>
    </row>
    <row r="310">
      <c r="A310" s="29">
        <v>1969.0</v>
      </c>
      <c r="B310" s="29" t="s">
        <v>10462</v>
      </c>
      <c r="C310" s="29" t="s">
        <v>10470</v>
      </c>
      <c r="D310" s="29">
        <v>86.0</v>
      </c>
      <c r="E310" s="29">
        <v>76.0</v>
      </c>
      <c r="F310" s="29">
        <v>607.0</v>
      </c>
      <c r="G310" s="29" t="s">
        <v>10668</v>
      </c>
      <c r="H310" s="29" t="s">
        <v>10483</v>
      </c>
      <c r="I310" s="46" t="s">
        <v>10665</v>
      </c>
    </row>
    <row r="311">
      <c r="A311" s="29">
        <v>1969.0</v>
      </c>
      <c r="B311" s="29" t="s">
        <v>10462</v>
      </c>
      <c r="C311" s="29" t="s">
        <v>10463</v>
      </c>
      <c r="D311" s="29">
        <v>80.0</v>
      </c>
      <c r="E311" s="29">
        <v>81.0</v>
      </c>
      <c r="F311" s="29"/>
      <c r="G311" s="29"/>
      <c r="H311" s="29"/>
      <c r="I311" s="46" t="s">
        <v>10665</v>
      </c>
    </row>
    <row r="312">
      <c r="A312" s="29">
        <v>1969.0</v>
      </c>
      <c r="B312" s="29" t="s">
        <v>10462</v>
      </c>
      <c r="C312" s="29" t="s">
        <v>10625</v>
      </c>
      <c r="D312" s="29">
        <v>71.0</v>
      </c>
      <c r="E312" s="29">
        <v>91.0</v>
      </c>
      <c r="F312" s="29"/>
      <c r="G312" s="29"/>
      <c r="H312" s="29"/>
      <c r="I312" s="46" t="s">
        <v>10665</v>
      </c>
    </row>
    <row r="313">
      <c r="A313" s="29">
        <v>1969.0</v>
      </c>
      <c r="B313" s="29" t="s">
        <v>10462</v>
      </c>
      <c r="C313" s="29" t="s">
        <v>10669</v>
      </c>
      <c r="D313" s="29">
        <v>69.0</v>
      </c>
      <c r="E313" s="29">
        <v>93.0</v>
      </c>
      <c r="F313" s="29"/>
      <c r="G313" s="29"/>
      <c r="H313" s="29"/>
      <c r="I313" s="46" t="s">
        <v>10665</v>
      </c>
    </row>
    <row r="314">
      <c r="A314" s="29">
        <v>1969.0</v>
      </c>
      <c r="B314" s="29" t="s">
        <v>10462</v>
      </c>
      <c r="C314" s="29" t="s">
        <v>10466</v>
      </c>
      <c r="D314" s="29">
        <v>68.0</v>
      </c>
      <c r="E314" s="29">
        <v>94.0</v>
      </c>
      <c r="F314" s="29"/>
      <c r="G314" s="29"/>
      <c r="H314" s="29"/>
      <c r="I314" s="46" t="s">
        <v>10665</v>
      </c>
    </row>
    <row r="315">
      <c r="A315" s="29">
        <v>1969.0</v>
      </c>
      <c r="B315" s="29" t="s">
        <v>10462</v>
      </c>
      <c r="C315" s="29" t="s">
        <v>10670</v>
      </c>
      <c r="D315" s="29">
        <v>64.0</v>
      </c>
      <c r="E315" s="29">
        <v>98.0</v>
      </c>
      <c r="F315" s="29">
        <v>62.0</v>
      </c>
      <c r="G315" s="29" t="s">
        <v>10671</v>
      </c>
      <c r="H315" s="29" t="s">
        <v>10517</v>
      </c>
      <c r="I315" s="46" t="s">
        <v>10665</v>
      </c>
    </row>
    <row r="316">
      <c r="A316" s="29">
        <v>1969.0</v>
      </c>
      <c r="B316" s="29" t="s">
        <v>10462</v>
      </c>
      <c r="C316" s="29" t="s">
        <v>10465</v>
      </c>
      <c r="D316" s="29">
        <v>62.0</v>
      </c>
      <c r="E316" s="29">
        <v>99.0</v>
      </c>
      <c r="F316" s="29"/>
      <c r="G316" s="29"/>
      <c r="H316" s="29"/>
      <c r="I316" s="46" t="s">
        <v>10665</v>
      </c>
    </row>
    <row r="317">
      <c r="A317" s="29">
        <v>1969.0</v>
      </c>
      <c r="B317" s="29" t="s">
        <v>10477</v>
      </c>
      <c r="C317" s="29" t="s">
        <v>10602</v>
      </c>
      <c r="D317" s="29">
        <v>100.0</v>
      </c>
      <c r="E317" s="29">
        <v>62.0</v>
      </c>
      <c r="F317" s="29">
        <v>55.0</v>
      </c>
      <c r="G317" s="29" t="s">
        <v>10672</v>
      </c>
      <c r="H317" s="29" t="s">
        <v>10473</v>
      </c>
      <c r="I317" s="46" t="s">
        <v>10665</v>
      </c>
    </row>
    <row r="318">
      <c r="A318" s="29">
        <v>1969.0</v>
      </c>
      <c r="B318" s="29" t="s">
        <v>10477</v>
      </c>
      <c r="C318" s="29" t="s">
        <v>10643</v>
      </c>
      <c r="D318" s="29">
        <v>93.0</v>
      </c>
      <c r="E318" s="29">
        <v>69.0</v>
      </c>
      <c r="F318" s="29"/>
      <c r="G318" s="29"/>
      <c r="H318" s="29"/>
      <c r="I318" s="46" t="s">
        <v>10665</v>
      </c>
    </row>
    <row r="319">
      <c r="A319" s="29">
        <v>1969.0</v>
      </c>
      <c r="B319" s="29" t="s">
        <v>10477</v>
      </c>
      <c r="C319" s="29" t="s">
        <v>10484</v>
      </c>
      <c r="D319" s="29">
        <v>92.0</v>
      </c>
      <c r="E319" s="29">
        <v>70.0</v>
      </c>
      <c r="F319" s="29"/>
      <c r="G319" s="29"/>
      <c r="H319" s="29"/>
      <c r="I319" s="46" t="s">
        <v>10665</v>
      </c>
    </row>
    <row r="320">
      <c r="A320" s="29">
        <v>1969.0</v>
      </c>
      <c r="B320" s="29" t="s">
        <v>10477</v>
      </c>
      <c r="C320" s="29" t="s">
        <v>10549</v>
      </c>
      <c r="D320" s="29">
        <v>90.0</v>
      </c>
      <c r="E320" s="29">
        <v>72.0</v>
      </c>
      <c r="F320" s="29"/>
      <c r="G320" s="29"/>
      <c r="H320" s="29"/>
      <c r="I320" s="46" t="s">
        <v>10665</v>
      </c>
    </row>
    <row r="321">
      <c r="A321" s="29">
        <v>1969.0</v>
      </c>
      <c r="B321" s="29" t="s">
        <v>10477</v>
      </c>
      <c r="C321" s="29" t="s">
        <v>10485</v>
      </c>
      <c r="D321" s="29">
        <v>89.0</v>
      </c>
      <c r="E321" s="29">
        <v>73.0</v>
      </c>
      <c r="F321" s="29"/>
      <c r="G321" s="29"/>
      <c r="H321" s="29"/>
      <c r="I321" s="46" t="s">
        <v>10665</v>
      </c>
    </row>
    <row r="322">
      <c r="A322" s="29">
        <v>1969.0</v>
      </c>
      <c r="B322" s="29" t="s">
        <v>10477</v>
      </c>
      <c r="C322" s="29" t="s">
        <v>10489</v>
      </c>
      <c r="D322" s="29">
        <v>88.0</v>
      </c>
      <c r="E322" s="29">
        <v>74.0</v>
      </c>
      <c r="F322" s="29"/>
      <c r="G322" s="29"/>
      <c r="H322" s="29"/>
      <c r="I322" s="46" t="s">
        <v>10665</v>
      </c>
    </row>
    <row r="323">
      <c r="A323" s="29">
        <v>1969.0</v>
      </c>
      <c r="B323" s="29" t="s">
        <v>10477</v>
      </c>
      <c r="C323" s="29" t="s">
        <v>10480</v>
      </c>
      <c r="D323" s="29">
        <v>87.0</v>
      </c>
      <c r="E323" s="29">
        <v>75.0</v>
      </c>
      <c r="F323" s="29"/>
      <c r="G323" s="29"/>
      <c r="H323" s="29"/>
      <c r="I323" s="46" t="s">
        <v>10665</v>
      </c>
    </row>
    <row r="324">
      <c r="A324" s="29">
        <v>1969.0</v>
      </c>
      <c r="B324" s="29" t="s">
        <v>10477</v>
      </c>
      <c r="C324" s="29" t="s">
        <v>10553</v>
      </c>
      <c r="D324" s="29">
        <v>85.0</v>
      </c>
      <c r="E324" s="29">
        <v>77.0</v>
      </c>
      <c r="F324" s="29">
        <v>493.0</v>
      </c>
      <c r="G324" s="29" t="s">
        <v>10673</v>
      </c>
      <c r="H324" s="29" t="s">
        <v>10507</v>
      </c>
      <c r="I324" s="46" t="s">
        <v>10665</v>
      </c>
    </row>
    <row r="325">
      <c r="A325" s="29">
        <v>1969.0</v>
      </c>
      <c r="B325" s="29" t="s">
        <v>10477</v>
      </c>
      <c r="C325" s="29" t="s">
        <v>10627</v>
      </c>
      <c r="D325" s="29">
        <v>81.0</v>
      </c>
      <c r="E325" s="29">
        <v>81.0</v>
      </c>
      <c r="F325" s="29"/>
      <c r="G325" s="29"/>
      <c r="H325" s="29"/>
      <c r="I325" s="46" t="s">
        <v>10665</v>
      </c>
    </row>
    <row r="326">
      <c r="A326" s="29">
        <v>1969.0</v>
      </c>
      <c r="B326" s="29" t="s">
        <v>10477</v>
      </c>
      <c r="C326" s="29" t="s">
        <v>10481</v>
      </c>
      <c r="D326" s="29">
        <v>63.0</v>
      </c>
      <c r="E326" s="29">
        <v>99.0</v>
      </c>
      <c r="F326" s="29">
        <v>477.0</v>
      </c>
      <c r="G326" s="29" t="s">
        <v>10674</v>
      </c>
      <c r="H326" s="29" t="s">
        <v>10483</v>
      </c>
      <c r="I326" s="46" t="s">
        <v>10665</v>
      </c>
    </row>
    <row r="327">
      <c r="A327" s="29">
        <v>1969.0</v>
      </c>
      <c r="B327" s="29" t="s">
        <v>10477</v>
      </c>
      <c r="C327" s="29" t="s">
        <v>10675</v>
      </c>
      <c r="D327" s="29">
        <v>52.0</v>
      </c>
      <c r="E327" s="29">
        <v>110.0</v>
      </c>
      <c r="F327" s="29">
        <v>92.0</v>
      </c>
      <c r="G327" s="29" t="s">
        <v>10676</v>
      </c>
      <c r="H327" s="29" t="s">
        <v>10483</v>
      </c>
      <c r="I327" s="46" t="s">
        <v>10665</v>
      </c>
    </row>
    <row r="328">
      <c r="A328" s="29">
        <v>1969.0</v>
      </c>
      <c r="B328" s="29" t="s">
        <v>10477</v>
      </c>
      <c r="C328" s="29" t="s">
        <v>10677</v>
      </c>
      <c r="D328" s="29">
        <v>52.0</v>
      </c>
      <c r="E328" s="29">
        <v>110.0</v>
      </c>
      <c r="F328" s="29">
        <v>129.0</v>
      </c>
      <c r="G328" s="29" t="s">
        <v>10678</v>
      </c>
      <c r="H328" s="29" t="s">
        <v>10483</v>
      </c>
      <c r="I328" s="46" t="s">
        <v>10665</v>
      </c>
    </row>
    <row r="329">
      <c r="A329" s="29">
        <v>1970.0</v>
      </c>
      <c r="B329" s="29" t="s">
        <v>10462</v>
      </c>
      <c r="C329" s="29" t="s">
        <v>10504</v>
      </c>
      <c r="D329" s="29">
        <v>108.0</v>
      </c>
      <c r="E329" s="29">
        <v>54.0</v>
      </c>
      <c r="F329" s="29">
        <v>81.0</v>
      </c>
      <c r="G329" s="29" t="s">
        <v>10679</v>
      </c>
      <c r="H329" s="29" t="s">
        <v>10468</v>
      </c>
      <c r="I329" s="46" t="s">
        <v>10680</v>
      </c>
    </row>
    <row r="330">
      <c r="A330" s="29">
        <v>1970.0</v>
      </c>
      <c r="B330" s="29" t="s">
        <v>10462</v>
      </c>
      <c r="C330" s="29" t="s">
        <v>10580</v>
      </c>
      <c r="D330" s="29">
        <v>98.0</v>
      </c>
      <c r="E330" s="29">
        <v>64.0</v>
      </c>
      <c r="F330" s="29">
        <v>75.0</v>
      </c>
      <c r="G330" s="29" t="s">
        <v>6491</v>
      </c>
      <c r="H330" s="29" t="s">
        <v>10483</v>
      </c>
      <c r="I330" s="46" t="s">
        <v>10680</v>
      </c>
    </row>
    <row r="331">
      <c r="A331" s="29">
        <v>1970.0</v>
      </c>
      <c r="B331" s="29" t="s">
        <v>10462</v>
      </c>
      <c r="C331" s="29" t="s">
        <v>10463</v>
      </c>
      <c r="D331" s="29">
        <v>93.0</v>
      </c>
      <c r="E331" s="29">
        <v>69.0</v>
      </c>
      <c r="F331" s="29">
        <v>100.0</v>
      </c>
      <c r="G331" s="29" t="s">
        <v>10681</v>
      </c>
      <c r="H331" s="29" t="s">
        <v>10483</v>
      </c>
      <c r="I331" s="46" t="s">
        <v>10680</v>
      </c>
    </row>
    <row r="332">
      <c r="A332" s="29">
        <v>1970.0</v>
      </c>
      <c r="B332" s="29" t="s">
        <v>10462</v>
      </c>
      <c r="C332" s="29" t="s">
        <v>10662</v>
      </c>
      <c r="D332" s="29">
        <v>89.0</v>
      </c>
      <c r="E332" s="29">
        <v>73.0</v>
      </c>
      <c r="F332" s="29"/>
      <c r="G332" s="29"/>
      <c r="H332" s="29"/>
      <c r="I332" s="46" t="s">
        <v>10680</v>
      </c>
    </row>
    <row r="333">
      <c r="A333" s="29">
        <v>1970.0</v>
      </c>
      <c r="B333" s="29" t="s">
        <v>10462</v>
      </c>
      <c r="C333" s="29" t="s">
        <v>10471</v>
      </c>
      <c r="D333" s="29">
        <v>87.0</v>
      </c>
      <c r="E333" s="29">
        <v>75.0</v>
      </c>
      <c r="F333" s="29"/>
      <c r="G333" s="29"/>
      <c r="H333" s="29"/>
      <c r="I333" s="46" t="s">
        <v>10680</v>
      </c>
    </row>
    <row r="334">
      <c r="A334" s="29">
        <v>1970.0</v>
      </c>
      <c r="B334" s="29" t="s">
        <v>10462</v>
      </c>
      <c r="C334" s="29" t="s">
        <v>10625</v>
      </c>
      <c r="D334" s="29">
        <v>86.0</v>
      </c>
      <c r="E334" s="29">
        <v>76.0</v>
      </c>
      <c r="F334" s="29"/>
      <c r="G334" s="29"/>
      <c r="H334" s="29"/>
      <c r="I334" s="46" t="s">
        <v>10680</v>
      </c>
    </row>
    <row r="335">
      <c r="A335" s="29">
        <v>1970.0</v>
      </c>
      <c r="B335" s="29" t="s">
        <v>10462</v>
      </c>
      <c r="C335" s="29" t="s">
        <v>10475</v>
      </c>
      <c r="D335" s="29">
        <v>79.0</v>
      </c>
      <c r="E335" s="29">
        <v>83.0</v>
      </c>
      <c r="F335" s="29"/>
      <c r="G335" s="29"/>
      <c r="H335" s="29"/>
      <c r="I335" s="46" t="s">
        <v>10680</v>
      </c>
    </row>
    <row r="336">
      <c r="A336" s="29">
        <v>1970.0</v>
      </c>
      <c r="B336" s="29" t="s">
        <v>10462</v>
      </c>
      <c r="C336" s="29" t="s">
        <v>10465</v>
      </c>
      <c r="D336" s="29">
        <v>76.0</v>
      </c>
      <c r="E336" s="29">
        <v>86.0</v>
      </c>
      <c r="F336" s="29"/>
      <c r="G336" s="29"/>
      <c r="H336" s="29"/>
      <c r="I336" s="46" t="s">
        <v>10680</v>
      </c>
    </row>
    <row r="337">
      <c r="A337" s="29">
        <v>1970.0</v>
      </c>
      <c r="B337" s="29" t="s">
        <v>10462</v>
      </c>
      <c r="C337" s="29" t="s">
        <v>10470</v>
      </c>
      <c r="D337" s="29">
        <v>70.0</v>
      </c>
      <c r="E337" s="29">
        <v>92.0</v>
      </c>
      <c r="F337" s="29"/>
      <c r="G337" s="29"/>
      <c r="H337" s="29"/>
      <c r="I337" s="46" t="s">
        <v>10680</v>
      </c>
    </row>
    <row r="338">
      <c r="A338" s="29">
        <v>1970.0</v>
      </c>
      <c r="B338" s="29" t="s">
        <v>10462</v>
      </c>
      <c r="C338" s="29" t="s">
        <v>10669</v>
      </c>
      <c r="D338" s="29">
        <v>65.0</v>
      </c>
      <c r="E338" s="29">
        <v>97.0</v>
      </c>
      <c r="F338" s="29">
        <v>16.0</v>
      </c>
      <c r="G338" s="29" t="s">
        <v>10682</v>
      </c>
      <c r="H338" s="29" t="s">
        <v>10632</v>
      </c>
      <c r="I338" s="46" t="s">
        <v>10680</v>
      </c>
    </row>
    <row r="339">
      <c r="A339" s="29">
        <v>1970.0</v>
      </c>
      <c r="B339" s="29" t="s">
        <v>10462</v>
      </c>
      <c r="C339" s="29" t="s">
        <v>10670</v>
      </c>
      <c r="D339" s="29">
        <v>65.0</v>
      </c>
      <c r="E339" s="29">
        <v>97.0</v>
      </c>
      <c r="F339" s="29"/>
      <c r="G339" s="29"/>
      <c r="H339" s="29"/>
      <c r="I339" s="46" t="s">
        <v>10680</v>
      </c>
    </row>
    <row r="340">
      <c r="A340" s="29">
        <v>1970.0</v>
      </c>
      <c r="B340" s="29" t="s">
        <v>10462</v>
      </c>
      <c r="C340" s="29" t="s">
        <v>10466</v>
      </c>
      <c r="D340" s="29">
        <v>56.0</v>
      </c>
      <c r="E340" s="29">
        <v>106.0</v>
      </c>
      <c r="F340" s="29">
        <v>51.0</v>
      </c>
      <c r="G340" s="29" t="s">
        <v>10683</v>
      </c>
      <c r="H340" s="29" t="s">
        <v>10468</v>
      </c>
      <c r="I340" s="46" t="s">
        <v>10680</v>
      </c>
    </row>
    <row r="341">
      <c r="A341" s="29">
        <v>1970.0</v>
      </c>
      <c r="B341" s="29" t="s">
        <v>10477</v>
      </c>
      <c r="C341" s="29" t="s">
        <v>10485</v>
      </c>
      <c r="D341" s="29">
        <v>102.0</v>
      </c>
      <c r="E341" s="29">
        <v>60.0</v>
      </c>
      <c r="F341" s="29"/>
      <c r="G341" s="29"/>
      <c r="H341" s="29"/>
      <c r="I341" s="46" t="s">
        <v>10680</v>
      </c>
    </row>
    <row r="342">
      <c r="A342" s="29">
        <v>1970.0</v>
      </c>
      <c r="B342" s="29" t="s">
        <v>10477</v>
      </c>
      <c r="C342" s="29" t="s">
        <v>10489</v>
      </c>
      <c r="D342" s="29">
        <v>89.0</v>
      </c>
      <c r="E342" s="29">
        <v>73.0</v>
      </c>
      <c r="F342" s="29">
        <v>94.0</v>
      </c>
      <c r="G342" s="29" t="s">
        <v>10684</v>
      </c>
      <c r="H342" s="29" t="s">
        <v>10533</v>
      </c>
      <c r="I342" s="46" t="s">
        <v>10680</v>
      </c>
    </row>
    <row r="343">
      <c r="A343" s="29">
        <v>1970.0</v>
      </c>
      <c r="B343" s="29" t="s">
        <v>10477</v>
      </c>
      <c r="C343" s="29" t="s">
        <v>10553</v>
      </c>
      <c r="D343" s="29">
        <v>87.0</v>
      </c>
      <c r="E343" s="29">
        <v>74.0</v>
      </c>
      <c r="F343" s="29"/>
      <c r="G343" s="29"/>
      <c r="H343" s="29"/>
      <c r="I343" s="46" t="s">
        <v>10680</v>
      </c>
    </row>
    <row r="344">
      <c r="A344" s="29">
        <v>1970.0</v>
      </c>
      <c r="B344" s="29" t="s">
        <v>10477</v>
      </c>
      <c r="C344" s="29" t="s">
        <v>10549</v>
      </c>
      <c r="D344" s="29">
        <v>86.0</v>
      </c>
      <c r="E344" s="29">
        <v>76.0</v>
      </c>
      <c r="F344" s="29"/>
      <c r="G344" s="29"/>
      <c r="H344" s="29"/>
      <c r="I344" s="46" t="s">
        <v>10680</v>
      </c>
    </row>
    <row r="345">
      <c r="A345" s="29">
        <v>1970.0</v>
      </c>
      <c r="B345" s="29" t="s">
        <v>10477</v>
      </c>
      <c r="C345" s="29" t="s">
        <v>10484</v>
      </c>
      <c r="D345" s="29">
        <v>84.0</v>
      </c>
      <c r="E345" s="29">
        <v>78.0</v>
      </c>
      <c r="F345" s="29"/>
      <c r="G345" s="29"/>
      <c r="H345" s="29"/>
      <c r="I345" s="46" t="s">
        <v>10680</v>
      </c>
    </row>
    <row r="346">
      <c r="A346" s="29">
        <v>1970.0</v>
      </c>
      <c r="B346" s="29" t="s">
        <v>10477</v>
      </c>
      <c r="C346" s="29" t="s">
        <v>10602</v>
      </c>
      <c r="D346" s="29">
        <v>83.0</v>
      </c>
      <c r="E346" s="29">
        <v>79.0</v>
      </c>
      <c r="F346" s="29"/>
      <c r="G346" s="29"/>
      <c r="H346" s="29"/>
      <c r="I346" s="46" t="s">
        <v>10680</v>
      </c>
    </row>
    <row r="347">
      <c r="A347" s="29">
        <v>1970.0</v>
      </c>
      <c r="B347" s="29" t="s">
        <v>10477</v>
      </c>
      <c r="C347" s="29" t="s">
        <v>10627</v>
      </c>
      <c r="D347" s="29">
        <v>79.0</v>
      </c>
      <c r="E347" s="29">
        <v>83.0</v>
      </c>
      <c r="F347" s="29"/>
      <c r="G347" s="29"/>
      <c r="H347" s="29"/>
      <c r="I347" s="46" t="s">
        <v>10680</v>
      </c>
    </row>
    <row r="348">
      <c r="A348" s="29">
        <v>1970.0</v>
      </c>
      <c r="B348" s="29" t="s">
        <v>10477</v>
      </c>
      <c r="C348" s="29" t="s">
        <v>10643</v>
      </c>
      <c r="D348" s="29">
        <v>76.0</v>
      </c>
      <c r="E348" s="29">
        <v>86.0</v>
      </c>
      <c r="F348" s="29">
        <v>86.0</v>
      </c>
      <c r="G348" s="29" t="s">
        <v>10685</v>
      </c>
      <c r="H348" s="29" t="s">
        <v>10632</v>
      </c>
      <c r="I348" s="46" t="s">
        <v>10680</v>
      </c>
    </row>
    <row r="349">
      <c r="A349" s="29">
        <v>1970.0</v>
      </c>
      <c r="B349" s="29" t="s">
        <v>10477</v>
      </c>
      <c r="C349" s="29" t="s">
        <v>10480</v>
      </c>
      <c r="D349" s="29">
        <v>76.0</v>
      </c>
      <c r="E349" s="29">
        <v>86.0</v>
      </c>
      <c r="F349" s="29">
        <v>119.0</v>
      </c>
      <c r="G349" s="29" t="s">
        <v>10686</v>
      </c>
      <c r="H349" s="29" t="s">
        <v>10483</v>
      </c>
      <c r="I349" s="46" t="s">
        <v>10680</v>
      </c>
    </row>
    <row r="350">
      <c r="A350" s="29">
        <v>1970.0</v>
      </c>
      <c r="B350" s="29" t="s">
        <v>10477</v>
      </c>
      <c r="C350" s="29" t="s">
        <v>10675</v>
      </c>
      <c r="D350" s="29">
        <v>73.0</v>
      </c>
      <c r="E350" s="29">
        <v>89.0</v>
      </c>
      <c r="F350" s="29"/>
      <c r="G350" s="29"/>
      <c r="H350" s="29"/>
      <c r="I350" s="46" t="s">
        <v>10680</v>
      </c>
    </row>
    <row r="351">
      <c r="A351" s="29">
        <v>1970.0</v>
      </c>
      <c r="B351" s="29" t="s">
        <v>10477</v>
      </c>
      <c r="C351" s="29" t="s">
        <v>10481</v>
      </c>
      <c r="D351" s="29">
        <v>73.0</v>
      </c>
      <c r="E351" s="29">
        <v>88.0</v>
      </c>
      <c r="F351" s="29">
        <v>324.0</v>
      </c>
      <c r="G351" s="29" t="s">
        <v>10687</v>
      </c>
      <c r="H351" s="29" t="s">
        <v>10517</v>
      </c>
      <c r="I351" s="46" t="s">
        <v>10680</v>
      </c>
    </row>
    <row r="352">
      <c r="A352" s="29">
        <v>1970.0</v>
      </c>
      <c r="B352" s="29" t="s">
        <v>10477</v>
      </c>
      <c r="C352" s="29" t="s">
        <v>10677</v>
      </c>
      <c r="D352" s="29">
        <v>63.0</v>
      </c>
      <c r="E352" s="29">
        <v>99.0</v>
      </c>
      <c r="F352" s="29">
        <v>130.0</v>
      </c>
      <c r="G352" s="29" t="s">
        <v>10688</v>
      </c>
      <c r="H352" s="29" t="s">
        <v>10468</v>
      </c>
      <c r="I352" s="46" t="s">
        <v>10680</v>
      </c>
    </row>
    <row r="353">
      <c r="A353" s="29">
        <v>1971.0</v>
      </c>
      <c r="B353" s="29" t="s">
        <v>10462</v>
      </c>
      <c r="C353" s="29" t="s">
        <v>10504</v>
      </c>
      <c r="D353" s="29">
        <v>101.0</v>
      </c>
      <c r="E353" s="29">
        <v>57.0</v>
      </c>
      <c r="F353" s="29"/>
      <c r="G353" s="29"/>
      <c r="H353" s="29"/>
      <c r="I353" s="46" t="s">
        <v>10689</v>
      </c>
    </row>
    <row r="354">
      <c r="A354" s="29">
        <v>1971.0</v>
      </c>
      <c r="B354" s="29" t="s">
        <v>10462</v>
      </c>
      <c r="C354" s="29" t="s">
        <v>10662</v>
      </c>
      <c r="D354" s="29">
        <v>101.0</v>
      </c>
      <c r="E354" s="29">
        <v>60.0</v>
      </c>
      <c r="F354" s="29">
        <v>468.0</v>
      </c>
      <c r="G354" s="29" t="s">
        <v>10690</v>
      </c>
      <c r="H354" s="29" t="s">
        <v>10473</v>
      </c>
      <c r="I354" s="46" t="s">
        <v>10689</v>
      </c>
    </row>
    <row r="355">
      <c r="A355" s="29">
        <v>1971.0</v>
      </c>
      <c r="B355" s="29" t="s">
        <v>10462</v>
      </c>
      <c r="C355" s="29" t="s">
        <v>10475</v>
      </c>
      <c r="D355" s="29">
        <v>91.0</v>
      </c>
      <c r="E355" s="29">
        <v>71.0</v>
      </c>
      <c r="F355" s="29"/>
      <c r="G355" s="29"/>
      <c r="H355" s="29"/>
      <c r="I355" s="46" t="s">
        <v>10689</v>
      </c>
    </row>
    <row r="356">
      <c r="A356" s="29">
        <v>1971.0</v>
      </c>
      <c r="B356" s="29" t="s">
        <v>10462</v>
      </c>
      <c r="C356" s="29" t="s">
        <v>10471</v>
      </c>
      <c r="D356" s="29">
        <v>85.0</v>
      </c>
      <c r="E356" s="29">
        <v>77.0</v>
      </c>
      <c r="F356" s="29"/>
      <c r="G356" s="29"/>
      <c r="H356" s="29"/>
      <c r="I356" s="46" t="s">
        <v>10689</v>
      </c>
    </row>
    <row r="357">
      <c r="A357" s="29">
        <v>1971.0</v>
      </c>
      <c r="B357" s="29" t="s">
        <v>10462</v>
      </c>
      <c r="C357" s="29" t="s">
        <v>10669</v>
      </c>
      <c r="D357" s="29">
        <v>85.0</v>
      </c>
      <c r="E357" s="29">
        <v>76.0</v>
      </c>
      <c r="F357" s="29">
        <v>681.0</v>
      </c>
      <c r="G357" s="29" t="s">
        <v>10691</v>
      </c>
      <c r="H357" s="29" t="s">
        <v>10483</v>
      </c>
      <c r="I357" s="46" t="s">
        <v>10689</v>
      </c>
    </row>
    <row r="358">
      <c r="A358" s="29">
        <v>1971.0</v>
      </c>
      <c r="B358" s="29" t="s">
        <v>10462</v>
      </c>
      <c r="C358" s="29" t="s">
        <v>10463</v>
      </c>
      <c r="D358" s="29">
        <v>82.0</v>
      </c>
      <c r="E358" s="29">
        <v>80.0</v>
      </c>
      <c r="F358" s="29"/>
      <c r="G358" s="29"/>
      <c r="H358" s="29"/>
      <c r="I358" s="46" t="s">
        <v>10689</v>
      </c>
    </row>
    <row r="359">
      <c r="A359" s="29">
        <v>1971.0</v>
      </c>
      <c r="B359" s="29" t="s">
        <v>10462</v>
      </c>
      <c r="C359" s="29" t="s">
        <v>10466</v>
      </c>
      <c r="D359" s="29">
        <v>79.0</v>
      </c>
      <c r="E359" s="29">
        <v>83.0</v>
      </c>
      <c r="F359" s="29"/>
      <c r="G359" s="29"/>
      <c r="H359" s="29"/>
      <c r="I359" s="46" t="s">
        <v>10689</v>
      </c>
    </row>
    <row r="360">
      <c r="A360" s="29">
        <v>1971.0</v>
      </c>
      <c r="B360" s="29" t="s">
        <v>10462</v>
      </c>
      <c r="C360" s="29" t="s">
        <v>10625</v>
      </c>
      <c r="D360" s="29">
        <v>76.0</v>
      </c>
      <c r="E360" s="29">
        <v>86.0</v>
      </c>
      <c r="F360" s="29"/>
      <c r="G360" s="29"/>
      <c r="H360" s="29"/>
      <c r="I360" s="46" t="s">
        <v>10689</v>
      </c>
    </row>
    <row r="361">
      <c r="A361" s="29">
        <v>1971.0</v>
      </c>
      <c r="B361" s="29" t="s">
        <v>10462</v>
      </c>
      <c r="C361" s="29" t="s">
        <v>10580</v>
      </c>
      <c r="D361" s="29">
        <v>74.0</v>
      </c>
      <c r="E361" s="29">
        <v>86.0</v>
      </c>
      <c r="F361" s="29"/>
      <c r="G361" s="29"/>
      <c r="H361" s="29"/>
      <c r="I361" s="46" t="s">
        <v>10689</v>
      </c>
    </row>
    <row r="362">
      <c r="A362" s="29">
        <v>1971.0</v>
      </c>
      <c r="B362" s="29" t="s">
        <v>10462</v>
      </c>
      <c r="C362" s="29" t="s">
        <v>10692</v>
      </c>
      <c r="D362" s="29">
        <v>69.0</v>
      </c>
      <c r="E362" s="29">
        <v>92.0</v>
      </c>
      <c r="F362" s="29">
        <v>493.0</v>
      </c>
      <c r="G362" s="29" t="s">
        <v>10679</v>
      </c>
      <c r="H362" s="29" t="s">
        <v>10468</v>
      </c>
      <c r="I362" s="46" t="s">
        <v>10689</v>
      </c>
    </row>
    <row r="363">
      <c r="A363" s="29">
        <v>1971.0</v>
      </c>
      <c r="B363" s="29" t="s">
        <v>10462</v>
      </c>
      <c r="C363" s="29" t="s">
        <v>10470</v>
      </c>
      <c r="D363" s="29">
        <v>63.0</v>
      </c>
      <c r="E363" s="29">
        <v>96.0</v>
      </c>
      <c r="F363" s="29"/>
      <c r="G363" s="29"/>
      <c r="H363" s="29"/>
      <c r="I363" s="46" t="s">
        <v>10689</v>
      </c>
    </row>
    <row r="364">
      <c r="A364" s="29">
        <v>1971.0</v>
      </c>
      <c r="B364" s="29" t="s">
        <v>10462</v>
      </c>
      <c r="C364" s="29" t="s">
        <v>10465</v>
      </c>
      <c r="D364" s="29">
        <v>60.0</v>
      </c>
      <c r="E364" s="29">
        <v>102.0</v>
      </c>
      <c r="F364" s="29"/>
      <c r="G364" s="29"/>
      <c r="H364" s="29"/>
      <c r="I364" s="46" t="s">
        <v>10689</v>
      </c>
    </row>
    <row r="365">
      <c r="A365" s="29">
        <v>1971.0</v>
      </c>
      <c r="B365" s="29" t="s">
        <v>10477</v>
      </c>
      <c r="C365" s="29" t="s">
        <v>10489</v>
      </c>
      <c r="D365" s="29">
        <v>97.0</v>
      </c>
      <c r="E365" s="29">
        <v>65.0</v>
      </c>
      <c r="F365" s="29"/>
      <c r="G365" s="29"/>
      <c r="H365" s="29"/>
      <c r="I365" s="46" t="s">
        <v>10689</v>
      </c>
    </row>
    <row r="366">
      <c r="A366" s="29">
        <v>1971.0</v>
      </c>
      <c r="B366" s="29" t="s">
        <v>10477</v>
      </c>
      <c r="C366" s="29" t="s">
        <v>10549</v>
      </c>
      <c r="D366" s="29">
        <v>90.0</v>
      </c>
      <c r="E366" s="29">
        <v>72.0</v>
      </c>
      <c r="F366" s="29"/>
      <c r="G366" s="29"/>
      <c r="H366" s="29"/>
      <c r="I366" s="46" t="s">
        <v>10689</v>
      </c>
    </row>
    <row r="367">
      <c r="A367" s="29">
        <v>1971.0</v>
      </c>
      <c r="B367" s="29" t="s">
        <v>10477</v>
      </c>
      <c r="C367" s="29" t="s">
        <v>10480</v>
      </c>
      <c r="D367" s="29">
        <v>90.0</v>
      </c>
      <c r="E367" s="29">
        <v>72.0</v>
      </c>
      <c r="F367" s="29"/>
      <c r="G367" s="29"/>
      <c r="H367" s="29"/>
      <c r="I367" s="46" t="s">
        <v>10689</v>
      </c>
    </row>
    <row r="368">
      <c r="A368" s="29">
        <v>1971.0</v>
      </c>
      <c r="B368" s="29" t="s">
        <v>10477</v>
      </c>
      <c r="C368" s="29" t="s">
        <v>10553</v>
      </c>
      <c r="D368" s="29">
        <v>89.0</v>
      </c>
      <c r="E368" s="29">
        <v>73.0</v>
      </c>
      <c r="F368" s="29"/>
      <c r="G368" s="29"/>
      <c r="H368" s="29"/>
      <c r="I368" s="46" t="s">
        <v>10689</v>
      </c>
    </row>
    <row r="369">
      <c r="A369" s="29">
        <v>1971.0</v>
      </c>
      <c r="B369" s="29" t="s">
        <v>10477</v>
      </c>
      <c r="C369" s="29" t="s">
        <v>10484</v>
      </c>
      <c r="D369" s="29">
        <v>83.0</v>
      </c>
      <c r="E369" s="29">
        <v>79.0</v>
      </c>
      <c r="F369" s="29"/>
      <c r="G369" s="29"/>
      <c r="H369" s="29"/>
      <c r="I369" s="46" t="s">
        <v>10689</v>
      </c>
    </row>
    <row r="370">
      <c r="A370" s="29">
        <v>1971.0</v>
      </c>
      <c r="B370" s="29" t="s">
        <v>10477</v>
      </c>
      <c r="C370" s="29" t="s">
        <v>10602</v>
      </c>
      <c r="D370" s="29">
        <v>83.0</v>
      </c>
      <c r="E370" s="29">
        <v>79.0</v>
      </c>
      <c r="F370" s="29"/>
      <c r="G370" s="29"/>
      <c r="H370" s="29"/>
      <c r="I370" s="46" t="s">
        <v>10689</v>
      </c>
    </row>
    <row r="371">
      <c r="A371" s="29">
        <v>1971.0</v>
      </c>
      <c r="B371" s="29" t="s">
        <v>10477</v>
      </c>
      <c r="C371" s="29" t="s">
        <v>10643</v>
      </c>
      <c r="D371" s="29">
        <v>82.0</v>
      </c>
      <c r="E371" s="29">
        <v>80.0</v>
      </c>
      <c r="F371" s="29"/>
      <c r="G371" s="29"/>
      <c r="H371" s="29"/>
      <c r="I371" s="46" t="s">
        <v>10689</v>
      </c>
    </row>
    <row r="372">
      <c r="A372" s="29">
        <v>1971.0</v>
      </c>
      <c r="B372" s="29" t="s">
        <v>10477</v>
      </c>
      <c r="C372" s="29" t="s">
        <v>10485</v>
      </c>
      <c r="D372" s="29">
        <v>79.0</v>
      </c>
      <c r="E372" s="29">
        <v>83.0</v>
      </c>
      <c r="F372" s="29"/>
      <c r="G372" s="29"/>
      <c r="H372" s="29"/>
      <c r="I372" s="46" t="s">
        <v>10689</v>
      </c>
    </row>
    <row r="373">
      <c r="A373" s="29">
        <v>1971.0</v>
      </c>
      <c r="B373" s="29" t="s">
        <v>10477</v>
      </c>
      <c r="C373" s="29" t="s">
        <v>10627</v>
      </c>
      <c r="D373" s="29">
        <v>79.0</v>
      </c>
      <c r="E373" s="29">
        <v>83.0</v>
      </c>
      <c r="F373" s="29">
        <v>312.0</v>
      </c>
      <c r="G373" s="29" t="s">
        <v>10693</v>
      </c>
      <c r="H373" s="29" t="s">
        <v>10632</v>
      </c>
      <c r="I373" s="46" t="s">
        <v>10689</v>
      </c>
    </row>
    <row r="374">
      <c r="A374" s="29">
        <v>1971.0</v>
      </c>
      <c r="B374" s="29" t="s">
        <v>10477</v>
      </c>
      <c r="C374" s="29" t="s">
        <v>10675</v>
      </c>
      <c r="D374" s="29">
        <v>71.0</v>
      </c>
      <c r="E374" s="29">
        <v>90.0</v>
      </c>
      <c r="F374" s="29"/>
      <c r="G374" s="29"/>
      <c r="H374" s="29"/>
      <c r="I374" s="46" t="s">
        <v>10689</v>
      </c>
    </row>
    <row r="375">
      <c r="A375" s="29">
        <v>1971.0</v>
      </c>
      <c r="B375" s="29" t="s">
        <v>10477</v>
      </c>
      <c r="C375" s="29" t="s">
        <v>10481</v>
      </c>
      <c r="D375" s="29">
        <v>67.0</v>
      </c>
      <c r="E375" s="29">
        <v>95.0</v>
      </c>
      <c r="F375" s="29">
        <v>297.0</v>
      </c>
      <c r="G375" s="29" t="s">
        <v>10694</v>
      </c>
      <c r="H375" s="29" t="s">
        <v>10468</v>
      </c>
      <c r="I375" s="46" t="s">
        <v>10689</v>
      </c>
    </row>
    <row r="376">
      <c r="A376" s="29">
        <v>1971.0</v>
      </c>
      <c r="B376" s="29" t="s">
        <v>10477</v>
      </c>
      <c r="C376" s="29" t="s">
        <v>10677</v>
      </c>
      <c r="D376" s="29">
        <v>61.0</v>
      </c>
      <c r="E376" s="29">
        <v>100.0</v>
      </c>
      <c r="F376" s="29"/>
      <c r="G376" s="29"/>
      <c r="H376" s="29"/>
      <c r="I376" s="46" t="s">
        <v>10689</v>
      </c>
    </row>
    <row r="377">
      <c r="A377" s="29">
        <v>1972.0</v>
      </c>
      <c r="B377" s="29" t="s">
        <v>10462</v>
      </c>
      <c r="C377" s="29" t="s">
        <v>10662</v>
      </c>
      <c r="D377" s="29">
        <v>93.0</v>
      </c>
      <c r="E377" s="29">
        <v>62.0</v>
      </c>
      <c r="F377" s="29"/>
      <c r="G377" s="29"/>
      <c r="H377" s="29"/>
      <c r="I377" s="46" t="s">
        <v>10695</v>
      </c>
    </row>
    <row r="378">
      <c r="A378" s="29">
        <v>1972.0</v>
      </c>
      <c r="B378" s="29" t="s">
        <v>10462</v>
      </c>
      <c r="C378" s="29" t="s">
        <v>10466</v>
      </c>
      <c r="D378" s="29">
        <v>87.0</v>
      </c>
      <c r="E378" s="29">
        <v>67.0</v>
      </c>
      <c r="F378" s="29"/>
      <c r="G378" s="29"/>
      <c r="H378" s="29"/>
      <c r="I378" s="46" t="s">
        <v>10695</v>
      </c>
    </row>
    <row r="379">
      <c r="A379" s="29">
        <v>1972.0</v>
      </c>
      <c r="B379" s="29" t="s">
        <v>10462</v>
      </c>
      <c r="C379" s="29" t="s">
        <v>10475</v>
      </c>
      <c r="D379" s="29">
        <v>86.0</v>
      </c>
      <c r="E379" s="29">
        <v>70.0</v>
      </c>
      <c r="F379" s="29"/>
      <c r="G379" s="29"/>
      <c r="H379" s="29"/>
      <c r="I379" s="46" t="s">
        <v>10695</v>
      </c>
    </row>
    <row r="380">
      <c r="A380" s="29">
        <v>1972.0</v>
      </c>
      <c r="B380" s="29" t="s">
        <v>10462</v>
      </c>
      <c r="C380" s="29" t="s">
        <v>10471</v>
      </c>
      <c r="D380" s="29">
        <v>85.0</v>
      </c>
      <c r="E380" s="29">
        <v>70.0</v>
      </c>
      <c r="F380" s="29"/>
      <c r="G380" s="29"/>
      <c r="H380" s="29"/>
      <c r="I380" s="46" t="s">
        <v>10695</v>
      </c>
    </row>
    <row r="381">
      <c r="A381" s="29">
        <v>1972.0</v>
      </c>
      <c r="B381" s="29" t="s">
        <v>10462</v>
      </c>
      <c r="C381" s="29" t="s">
        <v>10504</v>
      </c>
      <c r="D381" s="29">
        <v>80.0</v>
      </c>
      <c r="E381" s="29">
        <v>74.0</v>
      </c>
      <c r="F381" s="29"/>
      <c r="G381" s="29"/>
      <c r="H381" s="29"/>
      <c r="I381" s="46" t="s">
        <v>10695</v>
      </c>
    </row>
    <row r="382">
      <c r="A382" s="29">
        <v>1972.0</v>
      </c>
      <c r="B382" s="29" t="s">
        <v>10462</v>
      </c>
      <c r="C382" s="29" t="s">
        <v>10463</v>
      </c>
      <c r="D382" s="29">
        <v>79.0</v>
      </c>
      <c r="E382" s="29">
        <v>76.0</v>
      </c>
      <c r="F382" s="29"/>
      <c r="G382" s="29"/>
      <c r="H382" s="29"/>
      <c r="I382" s="46" t="s">
        <v>10695</v>
      </c>
    </row>
    <row r="383">
      <c r="A383" s="29">
        <v>1972.0</v>
      </c>
      <c r="B383" s="29" t="s">
        <v>10462</v>
      </c>
      <c r="C383" s="29" t="s">
        <v>10580</v>
      </c>
      <c r="D383" s="29">
        <v>77.0</v>
      </c>
      <c r="E383" s="29">
        <v>77.0</v>
      </c>
      <c r="F383" s="29"/>
      <c r="G383" s="29"/>
      <c r="H383" s="29"/>
      <c r="I383" s="46" t="s">
        <v>10695</v>
      </c>
    </row>
    <row r="384">
      <c r="A384" s="29">
        <v>1972.0</v>
      </c>
      <c r="B384" s="29" t="s">
        <v>10462</v>
      </c>
      <c r="C384" s="29" t="s">
        <v>10669</v>
      </c>
      <c r="D384" s="29">
        <v>76.0</v>
      </c>
      <c r="E384" s="29">
        <v>78.0</v>
      </c>
      <c r="F384" s="29"/>
      <c r="G384" s="29"/>
      <c r="H384" s="29"/>
      <c r="I384" s="46" t="s">
        <v>10695</v>
      </c>
    </row>
    <row r="385">
      <c r="A385" s="29">
        <v>1972.0</v>
      </c>
      <c r="B385" s="29" t="s">
        <v>10462</v>
      </c>
      <c r="C385" s="29" t="s">
        <v>10625</v>
      </c>
      <c r="D385" s="29">
        <v>75.0</v>
      </c>
      <c r="E385" s="29">
        <v>80.0</v>
      </c>
      <c r="F385" s="29"/>
      <c r="G385" s="29"/>
      <c r="H385" s="29"/>
      <c r="I385" s="46" t="s">
        <v>10695</v>
      </c>
    </row>
    <row r="386">
      <c r="A386" s="29">
        <v>1972.0</v>
      </c>
      <c r="B386" s="29" t="s">
        <v>10462</v>
      </c>
      <c r="C386" s="29" t="s">
        <v>10465</v>
      </c>
      <c r="D386" s="29">
        <v>72.0</v>
      </c>
      <c r="E386" s="29">
        <v>84.0</v>
      </c>
      <c r="F386" s="29"/>
      <c r="G386" s="29"/>
      <c r="H386" s="29"/>
      <c r="I386" s="46" t="s">
        <v>10695</v>
      </c>
    </row>
    <row r="387">
      <c r="A387" s="29">
        <v>1972.0</v>
      </c>
      <c r="B387" s="29" t="s">
        <v>10462</v>
      </c>
      <c r="C387" s="29" t="s">
        <v>10692</v>
      </c>
      <c r="D387" s="29">
        <v>65.0</v>
      </c>
      <c r="E387" s="29">
        <v>91.0</v>
      </c>
      <c r="F387" s="29">
        <v>118.0</v>
      </c>
      <c r="G387" s="29" t="s">
        <v>10696</v>
      </c>
      <c r="H387" s="29" t="s">
        <v>10483</v>
      </c>
      <c r="I387" s="46" t="s">
        <v>10695</v>
      </c>
    </row>
    <row r="388">
      <c r="A388" s="29">
        <v>1972.0</v>
      </c>
      <c r="B388" s="29" t="s">
        <v>10462</v>
      </c>
      <c r="C388" s="29" t="s">
        <v>10697</v>
      </c>
      <c r="D388" s="29">
        <v>54.0</v>
      </c>
      <c r="E388" s="29">
        <v>100.0</v>
      </c>
      <c r="F388" s="29"/>
      <c r="G388" s="29"/>
      <c r="H388" s="29"/>
      <c r="I388" s="46" t="s">
        <v>10695</v>
      </c>
    </row>
    <row r="389">
      <c r="A389" s="29">
        <v>1972.0</v>
      </c>
      <c r="B389" s="29" t="s">
        <v>10477</v>
      </c>
      <c r="C389" s="29" t="s">
        <v>10489</v>
      </c>
      <c r="D389" s="29">
        <v>96.0</v>
      </c>
      <c r="E389" s="29">
        <v>59.0</v>
      </c>
      <c r="F389" s="29"/>
      <c r="G389" s="29"/>
      <c r="H389" s="29"/>
      <c r="I389" s="46" t="s">
        <v>10695</v>
      </c>
    </row>
    <row r="390">
      <c r="A390" s="29">
        <v>1972.0</v>
      </c>
      <c r="B390" s="29" t="s">
        <v>10477</v>
      </c>
      <c r="C390" s="29" t="s">
        <v>10485</v>
      </c>
      <c r="D390" s="29">
        <v>95.0</v>
      </c>
      <c r="E390" s="29">
        <v>59.0</v>
      </c>
      <c r="F390" s="29"/>
      <c r="G390" s="29"/>
      <c r="H390" s="29"/>
      <c r="I390" s="46" t="s">
        <v>10695</v>
      </c>
    </row>
    <row r="391">
      <c r="A391" s="29">
        <v>1972.0</v>
      </c>
      <c r="B391" s="29" t="s">
        <v>10477</v>
      </c>
      <c r="C391" s="29" t="s">
        <v>10484</v>
      </c>
      <c r="D391" s="29">
        <v>85.0</v>
      </c>
      <c r="E391" s="29">
        <v>70.0</v>
      </c>
      <c r="F391" s="29"/>
      <c r="G391" s="29"/>
      <c r="H391" s="29"/>
      <c r="I391" s="46" t="s">
        <v>10695</v>
      </c>
    </row>
    <row r="392">
      <c r="A392" s="29">
        <v>1972.0</v>
      </c>
      <c r="B392" s="29" t="s">
        <v>10477</v>
      </c>
      <c r="C392" s="29" t="s">
        <v>10553</v>
      </c>
      <c r="D392" s="29">
        <v>85.0</v>
      </c>
      <c r="E392" s="29">
        <v>70.0</v>
      </c>
      <c r="F392" s="29"/>
      <c r="G392" s="29"/>
      <c r="H392" s="29"/>
      <c r="I392" s="46" t="s">
        <v>10695</v>
      </c>
    </row>
    <row r="393">
      <c r="A393" s="29">
        <v>1972.0</v>
      </c>
      <c r="B393" s="29" t="s">
        <v>10477</v>
      </c>
      <c r="C393" s="29" t="s">
        <v>10627</v>
      </c>
      <c r="D393" s="29">
        <v>84.0</v>
      </c>
      <c r="E393" s="29">
        <v>69.0</v>
      </c>
      <c r="F393" s="29"/>
      <c r="G393" s="29"/>
      <c r="H393" s="29"/>
      <c r="I393" s="46" t="s">
        <v>10695</v>
      </c>
    </row>
    <row r="394">
      <c r="A394" s="29">
        <v>1972.0</v>
      </c>
      <c r="B394" s="29" t="s">
        <v>10477</v>
      </c>
      <c r="C394" s="29" t="s">
        <v>10602</v>
      </c>
      <c r="D394" s="29">
        <v>83.0</v>
      </c>
      <c r="E394" s="29">
        <v>73.0</v>
      </c>
      <c r="F394" s="29"/>
      <c r="G394" s="29"/>
      <c r="H394" s="29"/>
      <c r="I394" s="46" t="s">
        <v>10695</v>
      </c>
    </row>
    <row r="395">
      <c r="A395" s="29">
        <v>1972.0</v>
      </c>
      <c r="B395" s="29" t="s">
        <v>10477</v>
      </c>
      <c r="C395" s="29" t="s">
        <v>10480</v>
      </c>
      <c r="D395" s="29">
        <v>75.0</v>
      </c>
      <c r="E395" s="29">
        <v>81.0</v>
      </c>
      <c r="F395" s="29">
        <v>107.0</v>
      </c>
      <c r="G395" s="29" t="s">
        <v>10698</v>
      </c>
      <c r="H395" s="29" t="s">
        <v>10468</v>
      </c>
      <c r="I395" s="46" t="s">
        <v>10695</v>
      </c>
    </row>
    <row r="396">
      <c r="A396" s="29">
        <v>1972.0</v>
      </c>
      <c r="B396" s="29" t="s">
        <v>10477</v>
      </c>
      <c r="C396" s="29" t="s">
        <v>10643</v>
      </c>
      <c r="D396" s="29">
        <v>70.0</v>
      </c>
      <c r="E396" s="29">
        <v>84.0</v>
      </c>
      <c r="F396" s="29"/>
      <c r="G396" s="29"/>
      <c r="H396" s="29"/>
      <c r="I396" s="46" t="s">
        <v>10695</v>
      </c>
    </row>
    <row r="397">
      <c r="A397" s="29">
        <v>1972.0</v>
      </c>
      <c r="B397" s="29" t="s">
        <v>10477</v>
      </c>
      <c r="C397" s="29" t="s">
        <v>10675</v>
      </c>
      <c r="D397" s="29">
        <v>70.0</v>
      </c>
      <c r="E397" s="29">
        <v>86.0</v>
      </c>
      <c r="F397" s="29"/>
      <c r="G397" s="29"/>
      <c r="H397" s="29"/>
      <c r="I397" s="46" t="s">
        <v>10695</v>
      </c>
    </row>
    <row r="398">
      <c r="A398" s="29">
        <v>1972.0</v>
      </c>
      <c r="B398" s="29" t="s">
        <v>10477</v>
      </c>
      <c r="C398" s="29" t="s">
        <v>10549</v>
      </c>
      <c r="D398" s="29">
        <v>69.0</v>
      </c>
      <c r="E398" s="29">
        <v>86.0</v>
      </c>
      <c r="F398" s="29"/>
      <c r="G398" s="29"/>
      <c r="H398" s="29"/>
      <c r="I398" s="46" t="s">
        <v>10695</v>
      </c>
    </row>
    <row r="399">
      <c r="A399" s="29">
        <v>1972.0</v>
      </c>
      <c r="B399" s="29" t="s">
        <v>10477</v>
      </c>
      <c r="C399" s="29" t="s">
        <v>10481</v>
      </c>
      <c r="D399" s="29">
        <v>59.0</v>
      </c>
      <c r="E399" s="29">
        <v>97.0</v>
      </c>
      <c r="F399" s="29"/>
      <c r="G399" s="29"/>
      <c r="H399" s="29"/>
      <c r="I399" s="46" t="s">
        <v>10695</v>
      </c>
    </row>
    <row r="400">
      <c r="A400" s="29">
        <v>1972.0</v>
      </c>
      <c r="B400" s="29" t="s">
        <v>10477</v>
      </c>
      <c r="C400" s="29" t="s">
        <v>10677</v>
      </c>
      <c r="D400" s="29">
        <v>58.0</v>
      </c>
      <c r="E400" s="29">
        <v>95.0</v>
      </c>
      <c r="F400" s="29">
        <v>288.0</v>
      </c>
      <c r="G400" s="29" t="s">
        <v>10699</v>
      </c>
      <c r="H400" s="29" t="s">
        <v>10468</v>
      </c>
      <c r="I400" s="46" t="s">
        <v>10695</v>
      </c>
    </row>
    <row r="401">
      <c r="A401" s="29">
        <v>1973.0</v>
      </c>
      <c r="B401" s="29" t="s">
        <v>10462</v>
      </c>
      <c r="C401" s="29" t="s">
        <v>10504</v>
      </c>
      <c r="D401" s="29">
        <v>97.0</v>
      </c>
      <c r="E401" s="29">
        <v>65.0</v>
      </c>
      <c r="F401" s="29"/>
      <c r="G401" s="29"/>
      <c r="H401" s="29"/>
      <c r="I401" s="46" t="s">
        <v>10700</v>
      </c>
    </row>
    <row r="402">
      <c r="A402" s="29">
        <v>1973.0</v>
      </c>
      <c r="B402" s="29" t="s">
        <v>10462</v>
      </c>
      <c r="C402" s="29" t="s">
        <v>10662</v>
      </c>
      <c r="D402" s="29">
        <v>94.0</v>
      </c>
      <c r="E402" s="29">
        <v>68.0</v>
      </c>
      <c r="F402" s="29"/>
      <c r="G402" s="29"/>
      <c r="H402" s="29"/>
      <c r="I402" s="46" t="s">
        <v>10700</v>
      </c>
    </row>
    <row r="403">
      <c r="A403" s="29">
        <v>1973.0</v>
      </c>
      <c r="B403" s="29" t="s">
        <v>10462</v>
      </c>
      <c r="C403" s="29" t="s">
        <v>10471</v>
      </c>
      <c r="D403" s="29">
        <v>89.0</v>
      </c>
      <c r="E403" s="29">
        <v>73.0</v>
      </c>
      <c r="F403" s="29"/>
      <c r="G403" s="29"/>
      <c r="H403" s="29"/>
      <c r="I403" s="46" t="s">
        <v>10700</v>
      </c>
    </row>
    <row r="404">
      <c r="A404" s="29">
        <v>1973.0</v>
      </c>
      <c r="B404" s="29" t="s">
        <v>10462</v>
      </c>
      <c r="C404" s="29" t="s">
        <v>10669</v>
      </c>
      <c r="D404" s="29">
        <v>88.0</v>
      </c>
      <c r="E404" s="29">
        <v>74.0</v>
      </c>
      <c r="F404" s="29"/>
      <c r="G404" s="29"/>
      <c r="H404" s="29"/>
      <c r="I404" s="46" t="s">
        <v>10700</v>
      </c>
    </row>
    <row r="405">
      <c r="A405" s="29">
        <v>1973.0</v>
      </c>
      <c r="B405" s="29" t="s">
        <v>10462</v>
      </c>
      <c r="C405" s="29" t="s">
        <v>10475</v>
      </c>
      <c r="D405" s="29">
        <v>85.0</v>
      </c>
      <c r="E405" s="29">
        <v>77.0</v>
      </c>
      <c r="F405" s="29"/>
      <c r="G405" s="29"/>
      <c r="H405" s="29"/>
      <c r="I405" s="46" t="s">
        <v>10700</v>
      </c>
    </row>
    <row r="406">
      <c r="A406" s="29">
        <v>1973.0</v>
      </c>
      <c r="B406" s="29" t="s">
        <v>10462</v>
      </c>
      <c r="C406" s="29" t="s">
        <v>10580</v>
      </c>
      <c r="D406" s="29">
        <v>81.0</v>
      </c>
      <c r="E406" s="29">
        <v>81.0</v>
      </c>
      <c r="F406" s="29"/>
      <c r="G406" s="29"/>
      <c r="H406" s="29"/>
      <c r="I406" s="46" t="s">
        <v>10700</v>
      </c>
    </row>
    <row r="407">
      <c r="A407" s="29">
        <v>1973.0</v>
      </c>
      <c r="B407" s="29" t="s">
        <v>10462</v>
      </c>
      <c r="C407" s="29" t="s">
        <v>10463</v>
      </c>
      <c r="D407" s="29">
        <v>80.0</v>
      </c>
      <c r="E407" s="29">
        <v>82.0</v>
      </c>
      <c r="F407" s="29"/>
      <c r="G407" s="29"/>
      <c r="H407" s="29"/>
      <c r="I407" s="46" t="s">
        <v>10700</v>
      </c>
    </row>
    <row r="408">
      <c r="A408" s="29">
        <v>1973.0</v>
      </c>
      <c r="B408" s="29" t="s">
        <v>10462</v>
      </c>
      <c r="C408" s="29" t="s">
        <v>10625</v>
      </c>
      <c r="D408" s="29">
        <v>79.0</v>
      </c>
      <c r="E408" s="29">
        <v>83.0</v>
      </c>
      <c r="F408" s="29"/>
      <c r="G408" s="29"/>
      <c r="H408" s="29"/>
      <c r="I408" s="46" t="s">
        <v>10700</v>
      </c>
    </row>
    <row r="409">
      <c r="A409" s="29">
        <v>1973.0</v>
      </c>
      <c r="B409" s="29" t="s">
        <v>10462</v>
      </c>
      <c r="C409" s="29" t="s">
        <v>10466</v>
      </c>
      <c r="D409" s="29">
        <v>77.0</v>
      </c>
      <c r="E409" s="29">
        <v>85.0</v>
      </c>
      <c r="F409" s="29"/>
      <c r="G409" s="29"/>
      <c r="H409" s="29"/>
      <c r="I409" s="46" t="s">
        <v>10700</v>
      </c>
    </row>
    <row r="410">
      <c r="A410" s="29">
        <v>1973.0</v>
      </c>
      <c r="B410" s="29" t="s">
        <v>10462</v>
      </c>
      <c r="C410" s="29" t="s">
        <v>10692</v>
      </c>
      <c r="D410" s="29">
        <v>74.0</v>
      </c>
      <c r="E410" s="29">
        <v>88.0</v>
      </c>
      <c r="F410" s="29"/>
      <c r="G410" s="29"/>
      <c r="H410" s="29"/>
      <c r="I410" s="46" t="s">
        <v>10700</v>
      </c>
    </row>
    <row r="411">
      <c r="A411" s="29">
        <v>1973.0</v>
      </c>
      <c r="B411" s="29" t="s">
        <v>10462</v>
      </c>
      <c r="C411" s="29" t="s">
        <v>10465</v>
      </c>
      <c r="D411" s="29">
        <v>71.0</v>
      </c>
      <c r="E411" s="29">
        <v>91.0</v>
      </c>
      <c r="F411" s="29"/>
      <c r="G411" s="29"/>
      <c r="H411" s="29"/>
      <c r="I411" s="46" t="s">
        <v>10700</v>
      </c>
    </row>
    <row r="412">
      <c r="A412" s="29">
        <v>1973.0</v>
      </c>
      <c r="B412" s="29" t="s">
        <v>10462</v>
      </c>
      <c r="C412" s="29" t="s">
        <v>10697</v>
      </c>
      <c r="D412" s="29">
        <v>57.0</v>
      </c>
      <c r="E412" s="29">
        <v>105.0</v>
      </c>
      <c r="F412" s="29"/>
      <c r="G412" s="29"/>
      <c r="H412" s="29"/>
      <c r="I412" s="46" t="s">
        <v>10700</v>
      </c>
    </row>
    <row r="413">
      <c r="A413" s="29">
        <v>1973.0</v>
      </c>
      <c r="B413" s="29" t="s">
        <v>10477</v>
      </c>
      <c r="C413" s="29" t="s">
        <v>10485</v>
      </c>
      <c r="D413" s="29">
        <v>99.0</v>
      </c>
      <c r="E413" s="29">
        <v>63.0</v>
      </c>
      <c r="F413" s="29"/>
      <c r="G413" s="29"/>
      <c r="H413" s="29"/>
      <c r="I413" s="46" t="s">
        <v>10700</v>
      </c>
    </row>
    <row r="414">
      <c r="A414" s="29">
        <v>1973.0</v>
      </c>
      <c r="B414" s="29" t="s">
        <v>10477</v>
      </c>
      <c r="C414" s="29" t="s">
        <v>10553</v>
      </c>
      <c r="D414" s="29">
        <v>95.0</v>
      </c>
      <c r="E414" s="29">
        <v>66.0</v>
      </c>
      <c r="F414" s="29"/>
      <c r="G414" s="29"/>
      <c r="H414" s="29"/>
      <c r="I414" s="46" t="s">
        <v>10700</v>
      </c>
    </row>
    <row r="415">
      <c r="A415" s="29">
        <v>1973.0</v>
      </c>
      <c r="B415" s="29" t="s">
        <v>10477</v>
      </c>
      <c r="C415" s="29" t="s">
        <v>10549</v>
      </c>
      <c r="D415" s="29">
        <v>88.0</v>
      </c>
      <c r="E415" s="29">
        <v>74.0</v>
      </c>
      <c r="F415" s="29"/>
      <c r="G415" s="29"/>
      <c r="H415" s="29"/>
      <c r="I415" s="46" t="s">
        <v>10700</v>
      </c>
    </row>
    <row r="416">
      <c r="A416" s="29">
        <v>1973.0</v>
      </c>
      <c r="B416" s="29" t="s">
        <v>10477</v>
      </c>
      <c r="C416" s="29" t="s">
        <v>10627</v>
      </c>
      <c r="D416" s="29">
        <v>82.0</v>
      </c>
      <c r="E416" s="29">
        <v>80.0</v>
      </c>
      <c r="F416" s="29"/>
      <c r="G416" s="29"/>
      <c r="H416" s="29"/>
      <c r="I416" s="46" t="s">
        <v>10700</v>
      </c>
    </row>
    <row r="417">
      <c r="A417" s="29">
        <v>1973.0</v>
      </c>
      <c r="B417" s="29" t="s">
        <v>10477</v>
      </c>
      <c r="C417" s="29" t="s">
        <v>10602</v>
      </c>
      <c r="D417" s="29">
        <v>82.0</v>
      </c>
      <c r="E417" s="29">
        <v>79.0</v>
      </c>
      <c r="F417" s="29"/>
      <c r="G417" s="29"/>
      <c r="H417" s="29"/>
      <c r="I417" s="46" t="s">
        <v>10700</v>
      </c>
    </row>
    <row r="418">
      <c r="A418" s="29">
        <v>1973.0</v>
      </c>
      <c r="B418" s="29" t="s">
        <v>10477</v>
      </c>
      <c r="C418" s="29" t="s">
        <v>10480</v>
      </c>
      <c r="D418" s="29">
        <v>81.0</v>
      </c>
      <c r="E418" s="29">
        <v>81.0</v>
      </c>
      <c r="F418" s="29"/>
      <c r="G418" s="29"/>
      <c r="H418" s="29"/>
      <c r="I418" s="46" t="s">
        <v>10700</v>
      </c>
    </row>
    <row r="419">
      <c r="A419" s="29">
        <v>1973.0</v>
      </c>
      <c r="B419" s="29" t="s">
        <v>10477</v>
      </c>
      <c r="C419" s="29" t="s">
        <v>10489</v>
      </c>
      <c r="D419" s="29">
        <v>80.0</v>
      </c>
      <c r="E419" s="29">
        <v>82.0</v>
      </c>
      <c r="F419" s="29"/>
      <c r="G419" s="29"/>
      <c r="H419" s="29"/>
      <c r="I419" s="46" t="s">
        <v>10700</v>
      </c>
    </row>
    <row r="420">
      <c r="A420" s="29">
        <v>1973.0</v>
      </c>
      <c r="B420" s="29" t="s">
        <v>10477</v>
      </c>
      <c r="C420" s="29" t="s">
        <v>10675</v>
      </c>
      <c r="D420" s="29">
        <v>79.0</v>
      </c>
      <c r="E420" s="29">
        <v>83.0</v>
      </c>
      <c r="F420" s="29"/>
      <c r="G420" s="29"/>
      <c r="H420" s="29"/>
      <c r="I420" s="46" t="s">
        <v>10700</v>
      </c>
    </row>
    <row r="421">
      <c r="A421" s="29">
        <v>1973.0</v>
      </c>
      <c r="B421" s="29" t="s">
        <v>10477</v>
      </c>
      <c r="C421" s="29" t="s">
        <v>10484</v>
      </c>
      <c r="D421" s="29">
        <v>77.0</v>
      </c>
      <c r="E421" s="29">
        <v>84.0</v>
      </c>
      <c r="F421" s="29"/>
      <c r="G421" s="29"/>
      <c r="H421" s="29"/>
      <c r="I421" s="46" t="s">
        <v>10700</v>
      </c>
    </row>
    <row r="422">
      <c r="A422" s="29">
        <v>1973.0</v>
      </c>
      <c r="B422" s="29" t="s">
        <v>10477</v>
      </c>
      <c r="C422" s="29" t="s">
        <v>10643</v>
      </c>
      <c r="D422" s="29">
        <v>76.0</v>
      </c>
      <c r="E422" s="29">
        <v>85.0</v>
      </c>
      <c r="F422" s="29"/>
      <c r="G422" s="29"/>
      <c r="H422" s="29"/>
      <c r="I422" s="46" t="s">
        <v>10700</v>
      </c>
    </row>
    <row r="423">
      <c r="A423" s="29">
        <v>1973.0</v>
      </c>
      <c r="B423" s="29" t="s">
        <v>10477</v>
      </c>
      <c r="C423" s="29" t="s">
        <v>10481</v>
      </c>
      <c r="D423" s="29">
        <v>71.0</v>
      </c>
      <c r="E423" s="29">
        <v>91.0</v>
      </c>
      <c r="F423" s="29"/>
      <c r="G423" s="29"/>
      <c r="H423" s="29"/>
      <c r="I423" s="46" t="s">
        <v>10700</v>
      </c>
    </row>
    <row r="424">
      <c r="A424" s="29">
        <v>1973.0</v>
      </c>
      <c r="B424" s="29" t="s">
        <v>10477</v>
      </c>
      <c r="C424" s="29" t="s">
        <v>10677</v>
      </c>
      <c r="D424" s="29">
        <v>60.0</v>
      </c>
      <c r="E424" s="29">
        <v>102.0</v>
      </c>
      <c r="F424" s="29"/>
      <c r="G424" s="29"/>
      <c r="H424" s="29"/>
      <c r="I424" s="46" t="s">
        <v>10700</v>
      </c>
    </row>
    <row r="425">
      <c r="A425" s="29">
        <v>1974.0</v>
      </c>
      <c r="B425" s="29" t="s">
        <v>10462</v>
      </c>
      <c r="C425" s="29" t="s">
        <v>10504</v>
      </c>
      <c r="D425" s="29">
        <v>91.0</v>
      </c>
      <c r="E425" s="29">
        <v>71.0</v>
      </c>
      <c r="F425" s="29"/>
      <c r="G425" s="29"/>
      <c r="H425" s="29"/>
      <c r="I425" s="46" t="s">
        <v>10701</v>
      </c>
    </row>
    <row r="426">
      <c r="A426" s="29">
        <v>1974.0</v>
      </c>
      <c r="B426" s="29" t="s">
        <v>10462</v>
      </c>
      <c r="C426" s="29" t="s">
        <v>10662</v>
      </c>
      <c r="D426" s="29">
        <v>90.0</v>
      </c>
      <c r="E426" s="29">
        <v>72.0</v>
      </c>
      <c r="F426" s="29"/>
      <c r="G426" s="29"/>
      <c r="H426" s="29"/>
      <c r="I426" s="46" t="s">
        <v>10701</v>
      </c>
    </row>
    <row r="427">
      <c r="A427" s="29">
        <v>1974.0</v>
      </c>
      <c r="B427" s="29" t="s">
        <v>10462</v>
      </c>
      <c r="C427" s="29" t="s">
        <v>10463</v>
      </c>
      <c r="D427" s="29">
        <v>89.0</v>
      </c>
      <c r="E427" s="29">
        <v>73.0</v>
      </c>
      <c r="F427" s="29"/>
      <c r="G427" s="29"/>
      <c r="H427" s="29"/>
      <c r="I427" s="46" t="s">
        <v>10701</v>
      </c>
    </row>
    <row r="428">
      <c r="A428" s="29">
        <v>1974.0</v>
      </c>
      <c r="B428" s="29" t="s">
        <v>10462</v>
      </c>
      <c r="C428" s="29" t="s">
        <v>10471</v>
      </c>
      <c r="D428" s="29">
        <v>84.0</v>
      </c>
      <c r="E428" s="29">
        <v>78.0</v>
      </c>
      <c r="F428" s="29"/>
      <c r="G428" s="29"/>
      <c r="H428" s="29"/>
      <c r="I428" s="46" t="s">
        <v>10701</v>
      </c>
    </row>
    <row r="429">
      <c r="A429" s="29">
        <v>1974.0</v>
      </c>
      <c r="B429" s="29" t="s">
        <v>10462</v>
      </c>
      <c r="C429" s="29" t="s">
        <v>10697</v>
      </c>
      <c r="D429" s="29">
        <v>84.0</v>
      </c>
      <c r="E429" s="29">
        <v>76.0</v>
      </c>
      <c r="F429" s="29"/>
      <c r="G429" s="29"/>
      <c r="H429" s="29"/>
      <c r="I429" s="46" t="s">
        <v>10701</v>
      </c>
    </row>
    <row r="430">
      <c r="A430" s="29">
        <v>1974.0</v>
      </c>
      <c r="B430" s="29" t="s">
        <v>10462</v>
      </c>
      <c r="C430" s="29" t="s">
        <v>10580</v>
      </c>
      <c r="D430" s="29">
        <v>82.0</v>
      </c>
      <c r="E430" s="29">
        <v>80.0</v>
      </c>
      <c r="F430" s="29"/>
      <c r="G430" s="29"/>
      <c r="H430" s="29"/>
      <c r="I430" s="46" t="s">
        <v>10701</v>
      </c>
    </row>
    <row r="431">
      <c r="A431" s="29">
        <v>1974.0</v>
      </c>
      <c r="B431" s="29" t="s">
        <v>10462</v>
      </c>
      <c r="C431" s="29" t="s">
        <v>10466</v>
      </c>
      <c r="D431" s="29">
        <v>80.0</v>
      </c>
      <c r="E431" s="29">
        <v>80.0</v>
      </c>
      <c r="F431" s="29"/>
      <c r="G431" s="29"/>
      <c r="H431" s="29"/>
      <c r="I431" s="46" t="s">
        <v>10701</v>
      </c>
    </row>
    <row r="432">
      <c r="A432" s="29">
        <v>1974.0</v>
      </c>
      <c r="B432" s="29" t="s">
        <v>10462</v>
      </c>
      <c r="C432" s="29" t="s">
        <v>10465</v>
      </c>
      <c r="D432" s="29">
        <v>77.0</v>
      </c>
      <c r="E432" s="29">
        <v>85.0</v>
      </c>
      <c r="F432" s="29"/>
      <c r="G432" s="29"/>
      <c r="H432" s="29"/>
      <c r="I432" s="46" t="s">
        <v>10701</v>
      </c>
    </row>
    <row r="433">
      <c r="A433" s="29">
        <v>1974.0</v>
      </c>
      <c r="B433" s="29" t="s">
        <v>10462</v>
      </c>
      <c r="C433" s="29" t="s">
        <v>10669</v>
      </c>
      <c r="D433" s="29">
        <v>77.0</v>
      </c>
      <c r="E433" s="29">
        <v>85.0</v>
      </c>
      <c r="F433" s="29"/>
      <c r="G433" s="29"/>
      <c r="H433" s="29"/>
      <c r="I433" s="46" t="s">
        <v>10701</v>
      </c>
    </row>
    <row r="434">
      <c r="A434" s="29">
        <v>1974.0</v>
      </c>
      <c r="B434" s="29" t="s">
        <v>10462</v>
      </c>
      <c r="C434" s="29" t="s">
        <v>10692</v>
      </c>
      <c r="D434" s="29">
        <v>76.0</v>
      </c>
      <c r="E434" s="29">
        <v>86.0</v>
      </c>
      <c r="F434" s="29"/>
      <c r="G434" s="29"/>
      <c r="H434" s="29"/>
      <c r="I434" s="46" t="s">
        <v>10701</v>
      </c>
    </row>
    <row r="435">
      <c r="A435" s="29">
        <v>1974.0</v>
      </c>
      <c r="B435" s="29" t="s">
        <v>10462</v>
      </c>
      <c r="C435" s="29" t="s">
        <v>10475</v>
      </c>
      <c r="D435" s="29">
        <v>72.0</v>
      </c>
      <c r="E435" s="29">
        <v>90.0</v>
      </c>
      <c r="F435" s="29"/>
      <c r="G435" s="29"/>
      <c r="H435" s="29"/>
      <c r="I435" s="46" t="s">
        <v>10701</v>
      </c>
    </row>
    <row r="436">
      <c r="A436" s="29">
        <v>1974.0</v>
      </c>
      <c r="B436" s="29" t="s">
        <v>10462</v>
      </c>
      <c r="C436" s="29" t="s">
        <v>10625</v>
      </c>
      <c r="D436" s="29">
        <v>68.0</v>
      </c>
      <c r="E436" s="29">
        <v>94.0</v>
      </c>
      <c r="F436" s="29"/>
      <c r="G436" s="29"/>
      <c r="H436" s="29"/>
      <c r="I436" s="46" t="s">
        <v>10701</v>
      </c>
    </row>
    <row r="437">
      <c r="A437" s="29">
        <v>1974.0</v>
      </c>
      <c r="B437" s="29" t="s">
        <v>10477</v>
      </c>
      <c r="C437" s="29" t="s">
        <v>10553</v>
      </c>
      <c r="D437" s="29">
        <v>102.0</v>
      </c>
      <c r="E437" s="29">
        <v>60.0</v>
      </c>
      <c r="F437" s="29"/>
      <c r="G437" s="29"/>
      <c r="H437" s="29"/>
      <c r="I437" s="46" t="s">
        <v>10701</v>
      </c>
    </row>
    <row r="438">
      <c r="A438" s="29">
        <v>1974.0</v>
      </c>
      <c r="B438" s="29" t="s">
        <v>10477</v>
      </c>
      <c r="C438" s="29" t="s">
        <v>10485</v>
      </c>
      <c r="D438" s="29">
        <v>98.0</v>
      </c>
      <c r="E438" s="29">
        <v>64.0</v>
      </c>
      <c r="F438" s="29"/>
      <c r="G438" s="29"/>
      <c r="H438" s="29"/>
      <c r="I438" s="46" t="s">
        <v>10701</v>
      </c>
    </row>
    <row r="439">
      <c r="A439" s="29">
        <v>1974.0</v>
      </c>
      <c r="B439" s="29" t="s">
        <v>10477</v>
      </c>
      <c r="C439" s="29" t="s">
        <v>10643</v>
      </c>
      <c r="D439" s="29">
        <v>88.0</v>
      </c>
      <c r="E439" s="29">
        <v>74.0</v>
      </c>
      <c r="F439" s="29"/>
      <c r="G439" s="29"/>
      <c r="H439" s="29"/>
      <c r="I439" s="46" t="s">
        <v>10701</v>
      </c>
    </row>
    <row r="440">
      <c r="A440" s="29">
        <v>1974.0</v>
      </c>
      <c r="B440" s="29" t="s">
        <v>10477</v>
      </c>
      <c r="C440" s="29" t="s">
        <v>10489</v>
      </c>
      <c r="D440" s="29">
        <v>88.0</v>
      </c>
      <c r="E440" s="29">
        <v>74.0</v>
      </c>
      <c r="F440" s="29"/>
      <c r="G440" s="29"/>
      <c r="H440" s="29"/>
      <c r="I440" s="46" t="s">
        <v>10701</v>
      </c>
    </row>
    <row r="441">
      <c r="A441" s="29">
        <v>1974.0</v>
      </c>
      <c r="B441" s="29" t="s">
        <v>10477</v>
      </c>
      <c r="C441" s="29" t="s">
        <v>10480</v>
      </c>
      <c r="D441" s="29">
        <v>86.0</v>
      </c>
      <c r="E441" s="29">
        <v>75.0</v>
      </c>
      <c r="F441" s="29"/>
      <c r="G441" s="29"/>
      <c r="H441" s="29"/>
      <c r="I441" s="46" t="s">
        <v>10701</v>
      </c>
    </row>
    <row r="442">
      <c r="A442" s="29">
        <v>1974.0</v>
      </c>
      <c r="B442" s="29" t="s">
        <v>10477</v>
      </c>
      <c r="C442" s="29" t="s">
        <v>10627</v>
      </c>
      <c r="D442" s="29">
        <v>81.0</v>
      </c>
      <c r="E442" s="29">
        <v>81.0</v>
      </c>
      <c r="F442" s="29"/>
      <c r="G442" s="29"/>
      <c r="H442" s="29"/>
      <c r="I442" s="46" t="s">
        <v>10701</v>
      </c>
    </row>
    <row r="443">
      <c r="A443" s="29">
        <v>1974.0</v>
      </c>
      <c r="B443" s="29" t="s">
        <v>10477</v>
      </c>
      <c r="C443" s="29" t="s">
        <v>10481</v>
      </c>
      <c r="D443" s="29">
        <v>80.0</v>
      </c>
      <c r="E443" s="29">
        <v>82.0</v>
      </c>
      <c r="F443" s="29"/>
      <c r="G443" s="29"/>
      <c r="H443" s="29"/>
      <c r="I443" s="46" t="s">
        <v>10701</v>
      </c>
    </row>
    <row r="444">
      <c r="A444" s="29">
        <v>1974.0</v>
      </c>
      <c r="B444" s="29" t="s">
        <v>10477</v>
      </c>
      <c r="C444" s="29" t="s">
        <v>10675</v>
      </c>
      <c r="D444" s="29">
        <v>79.0</v>
      </c>
      <c r="E444" s="29">
        <v>82.0</v>
      </c>
      <c r="F444" s="29"/>
      <c r="G444" s="29"/>
      <c r="H444" s="29"/>
      <c r="I444" s="46" t="s">
        <v>10701</v>
      </c>
    </row>
    <row r="445">
      <c r="A445" s="29">
        <v>1974.0</v>
      </c>
      <c r="B445" s="29" t="s">
        <v>10477</v>
      </c>
      <c r="C445" s="29" t="s">
        <v>10549</v>
      </c>
      <c r="D445" s="29">
        <v>72.0</v>
      </c>
      <c r="E445" s="29">
        <v>90.0</v>
      </c>
      <c r="F445" s="29"/>
      <c r="G445" s="29"/>
      <c r="H445" s="29"/>
      <c r="I445" s="46" t="s">
        <v>10701</v>
      </c>
    </row>
    <row r="446">
      <c r="A446" s="29">
        <v>1974.0</v>
      </c>
      <c r="B446" s="29" t="s">
        <v>10477</v>
      </c>
      <c r="C446" s="29" t="s">
        <v>10602</v>
      </c>
      <c r="D446" s="29">
        <v>71.0</v>
      </c>
      <c r="E446" s="29">
        <v>91.0</v>
      </c>
      <c r="F446" s="29"/>
      <c r="G446" s="29"/>
      <c r="H446" s="29"/>
      <c r="I446" s="46" t="s">
        <v>10701</v>
      </c>
    </row>
    <row r="447">
      <c r="A447" s="29">
        <v>1974.0</v>
      </c>
      <c r="B447" s="29" t="s">
        <v>10477</v>
      </c>
      <c r="C447" s="29" t="s">
        <v>10484</v>
      </c>
      <c r="D447" s="29">
        <v>66.0</v>
      </c>
      <c r="E447" s="29">
        <v>96.0</v>
      </c>
      <c r="F447" s="29"/>
      <c r="G447" s="29"/>
      <c r="H447" s="29"/>
      <c r="I447" s="46" t="s">
        <v>10701</v>
      </c>
    </row>
    <row r="448">
      <c r="A448" s="29">
        <v>1974.0</v>
      </c>
      <c r="B448" s="29" t="s">
        <v>10477</v>
      </c>
      <c r="C448" s="29" t="s">
        <v>10677</v>
      </c>
      <c r="D448" s="29">
        <v>60.0</v>
      </c>
      <c r="E448" s="29">
        <v>102.0</v>
      </c>
      <c r="F448" s="29"/>
      <c r="G448" s="29"/>
      <c r="H448" s="29"/>
      <c r="I448" s="46" t="s">
        <v>10701</v>
      </c>
    </row>
    <row r="449">
      <c r="A449" s="29">
        <v>1975.0</v>
      </c>
      <c r="B449" s="29" t="s">
        <v>10462</v>
      </c>
      <c r="C449" s="29" t="s">
        <v>10662</v>
      </c>
      <c r="D449" s="29">
        <v>98.0</v>
      </c>
      <c r="E449" s="29">
        <v>64.0</v>
      </c>
      <c r="F449" s="29"/>
      <c r="G449" s="29"/>
      <c r="H449" s="29"/>
      <c r="I449" s="46" t="s">
        <v>10702</v>
      </c>
    </row>
    <row r="450">
      <c r="A450" s="29">
        <v>1975.0</v>
      </c>
      <c r="B450" s="29" t="s">
        <v>10462</v>
      </c>
      <c r="C450" s="29" t="s">
        <v>10471</v>
      </c>
      <c r="D450" s="29">
        <v>95.0</v>
      </c>
      <c r="E450" s="29">
        <v>65.0</v>
      </c>
      <c r="F450" s="29"/>
      <c r="G450" s="29"/>
      <c r="H450" s="29"/>
      <c r="I450" s="46" t="s">
        <v>10702</v>
      </c>
    </row>
    <row r="451">
      <c r="A451" s="29">
        <v>1975.0</v>
      </c>
      <c r="B451" s="29" t="s">
        <v>10462</v>
      </c>
      <c r="C451" s="29" t="s">
        <v>10669</v>
      </c>
      <c r="D451" s="29">
        <v>91.0</v>
      </c>
      <c r="E451" s="29">
        <v>71.0</v>
      </c>
      <c r="F451" s="29"/>
      <c r="G451" s="29"/>
      <c r="H451" s="29"/>
      <c r="I451" s="46" t="s">
        <v>10702</v>
      </c>
    </row>
    <row r="452">
      <c r="A452" s="29">
        <v>1975.0</v>
      </c>
      <c r="B452" s="29" t="s">
        <v>10462</v>
      </c>
      <c r="C452" s="29" t="s">
        <v>10504</v>
      </c>
      <c r="D452" s="29">
        <v>90.0</v>
      </c>
      <c r="E452" s="29">
        <v>69.0</v>
      </c>
      <c r="F452" s="29"/>
      <c r="G452" s="29"/>
      <c r="H452" s="29"/>
      <c r="I452" s="46" t="s">
        <v>10702</v>
      </c>
    </row>
    <row r="453">
      <c r="A453" s="29">
        <v>1975.0</v>
      </c>
      <c r="B453" s="29" t="s">
        <v>10462</v>
      </c>
      <c r="C453" s="29" t="s">
        <v>10463</v>
      </c>
      <c r="D453" s="29">
        <v>83.0</v>
      </c>
      <c r="E453" s="29">
        <v>77.0</v>
      </c>
      <c r="F453" s="29"/>
      <c r="G453" s="29"/>
      <c r="H453" s="29"/>
      <c r="I453" s="46" t="s">
        <v>10702</v>
      </c>
    </row>
    <row r="454">
      <c r="A454" s="29">
        <v>1975.0</v>
      </c>
      <c r="B454" s="29" t="s">
        <v>10462</v>
      </c>
      <c r="C454" s="29" t="s">
        <v>10465</v>
      </c>
      <c r="D454" s="29">
        <v>79.0</v>
      </c>
      <c r="E454" s="29">
        <v>80.0</v>
      </c>
      <c r="F454" s="29"/>
      <c r="G454" s="29"/>
      <c r="H454" s="29"/>
      <c r="I454" s="46" t="s">
        <v>10702</v>
      </c>
    </row>
    <row r="455">
      <c r="A455" s="29">
        <v>1975.0</v>
      </c>
      <c r="B455" s="29" t="s">
        <v>10462</v>
      </c>
      <c r="C455" s="29" t="s">
        <v>10697</v>
      </c>
      <c r="D455" s="29">
        <v>79.0</v>
      </c>
      <c r="E455" s="29">
        <v>83.0</v>
      </c>
      <c r="F455" s="29"/>
      <c r="G455" s="29"/>
      <c r="H455" s="29"/>
      <c r="I455" s="46" t="s">
        <v>10702</v>
      </c>
    </row>
    <row r="456">
      <c r="A456" s="29">
        <v>1975.0</v>
      </c>
      <c r="B456" s="29" t="s">
        <v>10462</v>
      </c>
      <c r="C456" s="29" t="s">
        <v>10580</v>
      </c>
      <c r="D456" s="29">
        <v>76.0</v>
      </c>
      <c r="E456" s="29">
        <v>83.0</v>
      </c>
      <c r="F456" s="29"/>
      <c r="G456" s="29"/>
      <c r="H456" s="29"/>
      <c r="I456" s="46" t="s">
        <v>10702</v>
      </c>
    </row>
    <row r="457">
      <c r="A457" s="29">
        <v>1975.0</v>
      </c>
      <c r="B457" s="29" t="s">
        <v>10462</v>
      </c>
      <c r="C457" s="29" t="s">
        <v>10466</v>
      </c>
      <c r="D457" s="29">
        <v>75.0</v>
      </c>
      <c r="E457" s="29">
        <v>86.0</v>
      </c>
      <c r="F457" s="29"/>
      <c r="G457" s="29"/>
      <c r="H457" s="29"/>
      <c r="I457" s="46" t="s">
        <v>10702</v>
      </c>
    </row>
    <row r="458">
      <c r="A458" s="29">
        <v>1975.0</v>
      </c>
      <c r="B458" s="29" t="s">
        <v>10462</v>
      </c>
      <c r="C458" s="29" t="s">
        <v>10625</v>
      </c>
      <c r="D458" s="29">
        <v>72.0</v>
      </c>
      <c r="E458" s="29">
        <v>89.0</v>
      </c>
      <c r="F458" s="29"/>
      <c r="G458" s="29"/>
      <c r="H458" s="29"/>
      <c r="I458" s="46" t="s">
        <v>10702</v>
      </c>
    </row>
    <row r="459">
      <c r="A459" s="29">
        <v>1975.0</v>
      </c>
      <c r="B459" s="29" t="s">
        <v>10462</v>
      </c>
      <c r="C459" s="29" t="s">
        <v>10692</v>
      </c>
      <c r="D459" s="29">
        <v>68.0</v>
      </c>
      <c r="E459" s="29">
        <v>94.0</v>
      </c>
      <c r="F459" s="29"/>
      <c r="G459" s="29"/>
      <c r="H459" s="29"/>
      <c r="I459" s="46" t="s">
        <v>10702</v>
      </c>
    </row>
    <row r="460">
      <c r="A460" s="29">
        <v>1975.0</v>
      </c>
      <c r="B460" s="29" t="s">
        <v>10462</v>
      </c>
      <c r="C460" s="29" t="s">
        <v>10475</v>
      </c>
      <c r="D460" s="29">
        <v>57.0</v>
      </c>
      <c r="E460" s="29">
        <v>102.0</v>
      </c>
      <c r="F460" s="29"/>
      <c r="G460" s="29"/>
      <c r="H460" s="29"/>
      <c r="I460" s="46" t="s">
        <v>10702</v>
      </c>
    </row>
    <row r="461">
      <c r="A461" s="29">
        <v>1975.0</v>
      </c>
      <c r="B461" s="29" t="s">
        <v>10477</v>
      </c>
      <c r="C461" s="29" t="s">
        <v>10485</v>
      </c>
      <c r="D461" s="29">
        <v>108.0</v>
      </c>
      <c r="E461" s="29">
        <v>54.0</v>
      </c>
      <c r="F461" s="29"/>
      <c r="G461" s="29"/>
      <c r="H461" s="29"/>
      <c r="I461" s="46" t="s">
        <v>10702</v>
      </c>
    </row>
    <row r="462">
      <c r="A462" s="29">
        <v>1975.0</v>
      </c>
      <c r="B462" s="29" t="s">
        <v>10477</v>
      </c>
      <c r="C462" s="29" t="s">
        <v>10489</v>
      </c>
      <c r="D462" s="29">
        <v>92.0</v>
      </c>
      <c r="E462" s="29">
        <v>69.0</v>
      </c>
      <c r="F462" s="29"/>
      <c r="G462" s="29"/>
      <c r="H462" s="29"/>
      <c r="I462" s="46" t="s">
        <v>10702</v>
      </c>
    </row>
    <row r="463">
      <c r="A463" s="29">
        <v>1975.0</v>
      </c>
      <c r="B463" s="29" t="s">
        <v>10477</v>
      </c>
      <c r="C463" s="29" t="s">
        <v>10553</v>
      </c>
      <c r="D463" s="29">
        <v>88.0</v>
      </c>
      <c r="E463" s="29">
        <v>74.0</v>
      </c>
      <c r="F463" s="29"/>
      <c r="G463" s="29"/>
      <c r="H463" s="29"/>
      <c r="I463" s="46" t="s">
        <v>10702</v>
      </c>
    </row>
    <row r="464">
      <c r="A464" s="29">
        <v>1975.0</v>
      </c>
      <c r="B464" s="29" t="s">
        <v>10477</v>
      </c>
      <c r="C464" s="29" t="s">
        <v>10481</v>
      </c>
      <c r="D464" s="29">
        <v>86.0</v>
      </c>
      <c r="E464" s="29">
        <v>76.0</v>
      </c>
      <c r="F464" s="29"/>
      <c r="G464" s="29"/>
      <c r="H464" s="29"/>
      <c r="I464" s="46" t="s">
        <v>10702</v>
      </c>
    </row>
    <row r="465">
      <c r="A465" s="29">
        <v>1975.0</v>
      </c>
      <c r="B465" s="29" t="s">
        <v>10477</v>
      </c>
      <c r="C465" s="29" t="s">
        <v>10602</v>
      </c>
      <c r="D465" s="29">
        <v>82.0</v>
      </c>
      <c r="E465" s="29">
        <v>80.0</v>
      </c>
      <c r="F465" s="29"/>
      <c r="G465" s="29"/>
      <c r="H465" s="29"/>
      <c r="I465" s="46" t="s">
        <v>10702</v>
      </c>
    </row>
    <row r="466">
      <c r="A466" s="29">
        <v>1975.0</v>
      </c>
      <c r="B466" s="29" t="s">
        <v>10477</v>
      </c>
      <c r="C466" s="29" t="s">
        <v>10480</v>
      </c>
      <c r="D466" s="29">
        <v>82.0</v>
      </c>
      <c r="E466" s="29">
        <v>80.0</v>
      </c>
      <c r="F466" s="29"/>
      <c r="G466" s="29"/>
      <c r="H466" s="29"/>
      <c r="I466" s="46" t="s">
        <v>10702</v>
      </c>
    </row>
    <row r="467">
      <c r="A467" s="29">
        <v>1975.0</v>
      </c>
      <c r="B467" s="29" t="s">
        <v>10477</v>
      </c>
      <c r="C467" s="29" t="s">
        <v>10549</v>
      </c>
      <c r="D467" s="29">
        <v>80.0</v>
      </c>
      <c r="E467" s="29">
        <v>81.0</v>
      </c>
      <c r="F467" s="29"/>
      <c r="G467" s="29"/>
      <c r="H467" s="29"/>
      <c r="I467" s="46" t="s">
        <v>10702</v>
      </c>
    </row>
    <row r="468">
      <c r="A468" s="29">
        <v>1975.0</v>
      </c>
      <c r="B468" s="29" t="s">
        <v>10477</v>
      </c>
      <c r="C468" s="29" t="s">
        <v>10484</v>
      </c>
      <c r="D468" s="29">
        <v>75.0</v>
      </c>
      <c r="E468" s="29">
        <v>87.0</v>
      </c>
      <c r="F468" s="29"/>
      <c r="G468" s="29"/>
      <c r="H468" s="29"/>
      <c r="I468" s="46" t="s">
        <v>10702</v>
      </c>
    </row>
    <row r="469">
      <c r="A469" s="29">
        <v>1975.0</v>
      </c>
      <c r="B469" s="29" t="s">
        <v>10477</v>
      </c>
      <c r="C469" s="29" t="s">
        <v>10675</v>
      </c>
      <c r="D469" s="29">
        <v>75.0</v>
      </c>
      <c r="E469" s="29">
        <v>87.0</v>
      </c>
      <c r="F469" s="29"/>
      <c r="G469" s="29"/>
      <c r="H469" s="29"/>
      <c r="I469" s="46" t="s">
        <v>10702</v>
      </c>
    </row>
    <row r="470">
      <c r="A470" s="29">
        <v>1975.0</v>
      </c>
      <c r="B470" s="29" t="s">
        <v>10477</v>
      </c>
      <c r="C470" s="29" t="s">
        <v>10677</v>
      </c>
      <c r="D470" s="29">
        <v>71.0</v>
      </c>
      <c r="E470" s="29">
        <v>91.0</v>
      </c>
      <c r="F470" s="29"/>
      <c r="G470" s="29"/>
      <c r="H470" s="29"/>
      <c r="I470" s="46" t="s">
        <v>10702</v>
      </c>
    </row>
    <row r="471">
      <c r="A471" s="29">
        <v>1975.0</v>
      </c>
      <c r="B471" s="29" t="s">
        <v>10477</v>
      </c>
      <c r="C471" s="29" t="s">
        <v>10643</v>
      </c>
      <c r="D471" s="29">
        <v>67.0</v>
      </c>
      <c r="E471" s="29">
        <v>94.0</v>
      </c>
      <c r="F471" s="29"/>
      <c r="G471" s="29"/>
      <c r="H471" s="29"/>
      <c r="I471" s="46" t="s">
        <v>10702</v>
      </c>
    </row>
    <row r="472">
      <c r="A472" s="29">
        <v>1975.0</v>
      </c>
      <c r="B472" s="29" t="s">
        <v>10477</v>
      </c>
      <c r="C472" s="29" t="s">
        <v>10627</v>
      </c>
      <c r="D472" s="29">
        <v>64.0</v>
      </c>
      <c r="E472" s="29">
        <v>97.0</v>
      </c>
      <c r="F472" s="29"/>
      <c r="G472" s="29"/>
      <c r="H472" s="29"/>
      <c r="I472" s="46" t="s">
        <v>10702</v>
      </c>
    </row>
    <row r="473">
      <c r="A473" s="29">
        <v>1976.0</v>
      </c>
      <c r="B473" s="29" t="s">
        <v>10462</v>
      </c>
      <c r="C473" s="29" t="s">
        <v>10463</v>
      </c>
      <c r="D473" s="29">
        <v>97.0</v>
      </c>
      <c r="E473" s="29">
        <v>62.0</v>
      </c>
      <c r="F473" s="29"/>
      <c r="G473" s="29"/>
      <c r="H473" s="29"/>
      <c r="I473" s="46" t="s">
        <v>10703</v>
      </c>
    </row>
    <row r="474">
      <c r="A474" s="29">
        <v>1976.0</v>
      </c>
      <c r="B474" s="29" t="s">
        <v>10462</v>
      </c>
      <c r="C474" s="29" t="s">
        <v>10669</v>
      </c>
      <c r="D474" s="29">
        <v>90.0</v>
      </c>
      <c r="E474" s="29">
        <v>72.0</v>
      </c>
      <c r="F474" s="29"/>
      <c r="G474" s="29"/>
      <c r="H474" s="29"/>
      <c r="I474" s="46" t="s">
        <v>10703</v>
      </c>
    </row>
    <row r="475">
      <c r="A475" s="29">
        <v>1976.0</v>
      </c>
      <c r="B475" s="29" t="s">
        <v>10462</v>
      </c>
      <c r="C475" s="29" t="s">
        <v>10504</v>
      </c>
      <c r="D475" s="29">
        <v>88.0</v>
      </c>
      <c r="E475" s="29">
        <v>74.0</v>
      </c>
      <c r="F475" s="29"/>
      <c r="G475" s="29"/>
      <c r="H475" s="29"/>
      <c r="I475" s="46" t="s">
        <v>10703</v>
      </c>
    </row>
    <row r="476">
      <c r="A476" s="29">
        <v>1976.0</v>
      </c>
      <c r="B476" s="29" t="s">
        <v>10462</v>
      </c>
      <c r="C476" s="29" t="s">
        <v>10662</v>
      </c>
      <c r="D476" s="29">
        <v>87.0</v>
      </c>
      <c r="E476" s="29">
        <v>74.0</v>
      </c>
      <c r="F476" s="29"/>
      <c r="G476" s="29"/>
      <c r="H476" s="29"/>
      <c r="I476" s="46" t="s">
        <v>10703</v>
      </c>
    </row>
    <row r="477">
      <c r="A477" s="29">
        <v>1976.0</v>
      </c>
      <c r="B477" s="29" t="s">
        <v>10462</v>
      </c>
      <c r="C477" s="29" t="s">
        <v>10580</v>
      </c>
      <c r="D477" s="29">
        <v>85.0</v>
      </c>
      <c r="E477" s="29">
        <v>77.0</v>
      </c>
      <c r="F477" s="29"/>
      <c r="G477" s="29"/>
      <c r="H477" s="29"/>
      <c r="I477" s="46" t="s">
        <v>10703</v>
      </c>
    </row>
    <row r="478">
      <c r="A478" s="29">
        <v>1976.0</v>
      </c>
      <c r="B478" s="29" t="s">
        <v>10462</v>
      </c>
      <c r="C478" s="29" t="s">
        <v>10471</v>
      </c>
      <c r="D478" s="29">
        <v>83.0</v>
      </c>
      <c r="E478" s="29">
        <v>79.0</v>
      </c>
      <c r="F478" s="29"/>
      <c r="G478" s="29"/>
      <c r="H478" s="29"/>
      <c r="I478" s="46" t="s">
        <v>10703</v>
      </c>
    </row>
    <row r="479">
      <c r="A479" s="29">
        <v>1976.0</v>
      </c>
      <c r="B479" s="29" t="s">
        <v>10462</v>
      </c>
      <c r="C479" s="29" t="s">
        <v>10465</v>
      </c>
      <c r="D479" s="29">
        <v>81.0</v>
      </c>
      <c r="E479" s="29">
        <v>78.0</v>
      </c>
      <c r="F479" s="29"/>
      <c r="G479" s="29"/>
      <c r="H479" s="29"/>
      <c r="I479" s="46" t="s">
        <v>10703</v>
      </c>
    </row>
    <row r="480">
      <c r="A480" s="29">
        <v>1976.0</v>
      </c>
      <c r="B480" s="29" t="s">
        <v>10462</v>
      </c>
      <c r="C480" s="29" t="s">
        <v>10625</v>
      </c>
      <c r="D480" s="29">
        <v>76.0</v>
      </c>
      <c r="E480" s="29">
        <v>86.0</v>
      </c>
      <c r="F480" s="29"/>
      <c r="G480" s="29"/>
      <c r="H480" s="29"/>
      <c r="I480" s="46" t="s">
        <v>10703</v>
      </c>
    </row>
    <row r="481">
      <c r="A481" s="29">
        <v>1976.0</v>
      </c>
      <c r="B481" s="29" t="s">
        <v>10462</v>
      </c>
      <c r="C481" s="29" t="s">
        <v>10697</v>
      </c>
      <c r="D481" s="29">
        <v>76.0</v>
      </c>
      <c r="E481" s="29">
        <v>86.0</v>
      </c>
      <c r="F481" s="29"/>
      <c r="G481" s="29"/>
      <c r="H481" s="29"/>
      <c r="I481" s="46" t="s">
        <v>10703</v>
      </c>
    </row>
    <row r="482">
      <c r="A482" s="29">
        <v>1976.0</v>
      </c>
      <c r="B482" s="29" t="s">
        <v>10462</v>
      </c>
      <c r="C482" s="29" t="s">
        <v>10475</v>
      </c>
      <c r="D482" s="29">
        <v>74.0</v>
      </c>
      <c r="E482" s="29">
        <v>87.0</v>
      </c>
      <c r="F482" s="29"/>
      <c r="G482" s="29"/>
      <c r="H482" s="29"/>
      <c r="I482" s="46" t="s">
        <v>10703</v>
      </c>
    </row>
    <row r="483">
      <c r="A483" s="29">
        <v>1976.0</v>
      </c>
      <c r="B483" s="29" t="s">
        <v>10462</v>
      </c>
      <c r="C483" s="29" t="s">
        <v>10692</v>
      </c>
      <c r="D483" s="29">
        <v>66.0</v>
      </c>
      <c r="E483" s="29">
        <v>95.0</v>
      </c>
      <c r="F483" s="29"/>
      <c r="G483" s="29"/>
      <c r="H483" s="29"/>
      <c r="I483" s="46" t="s">
        <v>10703</v>
      </c>
    </row>
    <row r="484">
      <c r="A484" s="29">
        <v>1976.0</v>
      </c>
      <c r="B484" s="29" t="s">
        <v>10462</v>
      </c>
      <c r="C484" s="29" t="s">
        <v>10466</v>
      </c>
      <c r="D484" s="29">
        <v>64.0</v>
      </c>
      <c r="E484" s="29">
        <v>97.0</v>
      </c>
      <c r="F484" s="29"/>
      <c r="G484" s="29"/>
      <c r="H484" s="29"/>
      <c r="I484" s="46" t="s">
        <v>10703</v>
      </c>
    </row>
    <row r="485">
      <c r="A485" s="29">
        <v>1976.0</v>
      </c>
      <c r="B485" s="29" t="s">
        <v>10477</v>
      </c>
      <c r="C485" s="29" t="s">
        <v>10485</v>
      </c>
      <c r="D485" s="29">
        <v>102.0</v>
      </c>
      <c r="E485" s="29">
        <v>60.0</v>
      </c>
      <c r="F485" s="29"/>
      <c r="G485" s="29"/>
      <c r="H485" s="29"/>
      <c r="I485" s="46" t="s">
        <v>10703</v>
      </c>
    </row>
    <row r="486">
      <c r="A486" s="29">
        <v>1976.0</v>
      </c>
      <c r="B486" s="29" t="s">
        <v>10477</v>
      </c>
      <c r="C486" s="29" t="s">
        <v>10481</v>
      </c>
      <c r="D486" s="29">
        <v>101.0</v>
      </c>
      <c r="E486" s="29">
        <v>61.0</v>
      </c>
      <c r="F486" s="29"/>
      <c r="G486" s="29"/>
      <c r="H486" s="29"/>
      <c r="I486" s="46" t="s">
        <v>10703</v>
      </c>
    </row>
    <row r="487">
      <c r="A487" s="29">
        <v>1976.0</v>
      </c>
      <c r="B487" s="29" t="s">
        <v>10477</v>
      </c>
      <c r="C487" s="29" t="s">
        <v>10553</v>
      </c>
      <c r="D487" s="29">
        <v>92.0</v>
      </c>
      <c r="E487" s="29">
        <v>70.0</v>
      </c>
      <c r="F487" s="29"/>
      <c r="G487" s="29"/>
      <c r="H487" s="29"/>
      <c r="I487" s="46" t="s">
        <v>10703</v>
      </c>
    </row>
    <row r="488">
      <c r="A488" s="29">
        <v>1976.0</v>
      </c>
      <c r="B488" s="29" t="s">
        <v>10477</v>
      </c>
      <c r="C488" s="29" t="s">
        <v>10489</v>
      </c>
      <c r="D488" s="29">
        <v>92.0</v>
      </c>
      <c r="E488" s="29">
        <v>70.0</v>
      </c>
      <c r="F488" s="29"/>
      <c r="G488" s="29"/>
      <c r="H488" s="29"/>
      <c r="I488" s="46" t="s">
        <v>10703</v>
      </c>
    </row>
    <row r="489">
      <c r="A489" s="29">
        <v>1976.0</v>
      </c>
      <c r="B489" s="29" t="s">
        <v>10477</v>
      </c>
      <c r="C489" s="29" t="s">
        <v>10602</v>
      </c>
      <c r="D489" s="29">
        <v>86.0</v>
      </c>
      <c r="E489" s="29">
        <v>76.0</v>
      </c>
      <c r="F489" s="29"/>
      <c r="G489" s="29"/>
      <c r="H489" s="29"/>
      <c r="I489" s="46" t="s">
        <v>10703</v>
      </c>
    </row>
    <row r="490">
      <c r="A490" s="29">
        <v>1976.0</v>
      </c>
      <c r="B490" s="29" t="s">
        <v>10477</v>
      </c>
      <c r="C490" s="29" t="s">
        <v>10627</v>
      </c>
      <c r="D490" s="29">
        <v>80.0</v>
      </c>
      <c r="E490" s="29">
        <v>82.0</v>
      </c>
      <c r="F490" s="29"/>
      <c r="G490" s="29"/>
      <c r="H490" s="29"/>
      <c r="I490" s="46" t="s">
        <v>10703</v>
      </c>
    </row>
    <row r="491">
      <c r="A491" s="29">
        <v>1976.0</v>
      </c>
      <c r="B491" s="29" t="s">
        <v>10477</v>
      </c>
      <c r="C491" s="29" t="s">
        <v>10484</v>
      </c>
      <c r="D491" s="29">
        <v>75.0</v>
      </c>
      <c r="E491" s="29">
        <v>87.0</v>
      </c>
      <c r="F491" s="29"/>
      <c r="G491" s="29"/>
      <c r="H491" s="29"/>
      <c r="I491" s="46" t="s">
        <v>10703</v>
      </c>
    </row>
    <row r="492">
      <c r="A492" s="29">
        <v>1976.0</v>
      </c>
      <c r="B492" s="29" t="s">
        <v>10477</v>
      </c>
      <c r="C492" s="29" t="s">
        <v>10549</v>
      </c>
      <c r="D492" s="29">
        <v>74.0</v>
      </c>
      <c r="E492" s="29">
        <v>88.0</v>
      </c>
      <c r="F492" s="29"/>
      <c r="G492" s="29"/>
      <c r="H492" s="29"/>
      <c r="I492" s="46" t="s">
        <v>10703</v>
      </c>
    </row>
    <row r="493">
      <c r="A493" s="29">
        <v>1976.0</v>
      </c>
      <c r="B493" s="29" t="s">
        <v>10477</v>
      </c>
      <c r="C493" s="29" t="s">
        <v>10677</v>
      </c>
      <c r="D493" s="29">
        <v>73.0</v>
      </c>
      <c r="E493" s="29">
        <v>89.0</v>
      </c>
      <c r="F493" s="29"/>
      <c r="G493" s="29"/>
      <c r="H493" s="29"/>
      <c r="I493" s="46" t="s">
        <v>10703</v>
      </c>
    </row>
    <row r="494">
      <c r="A494" s="29">
        <v>1976.0</v>
      </c>
      <c r="B494" s="29" t="s">
        <v>10477</v>
      </c>
      <c r="C494" s="29" t="s">
        <v>10480</v>
      </c>
      <c r="D494" s="29">
        <v>72.0</v>
      </c>
      <c r="E494" s="29">
        <v>90.0</v>
      </c>
      <c r="F494" s="29"/>
      <c r="G494" s="29"/>
      <c r="H494" s="29"/>
      <c r="I494" s="46" t="s">
        <v>10703</v>
      </c>
    </row>
    <row r="495">
      <c r="A495" s="29">
        <v>1976.0</v>
      </c>
      <c r="B495" s="29" t="s">
        <v>10477</v>
      </c>
      <c r="C495" s="29" t="s">
        <v>10643</v>
      </c>
      <c r="D495" s="29">
        <v>70.0</v>
      </c>
      <c r="E495" s="29">
        <v>92.0</v>
      </c>
      <c r="F495" s="29"/>
      <c r="G495" s="29"/>
      <c r="H495" s="29"/>
      <c r="I495" s="46" t="s">
        <v>10703</v>
      </c>
    </row>
    <row r="496">
      <c r="A496" s="29">
        <v>1976.0</v>
      </c>
      <c r="B496" s="29" t="s">
        <v>10477</v>
      </c>
      <c r="C496" s="29" t="s">
        <v>10675</v>
      </c>
      <c r="D496" s="29">
        <v>55.0</v>
      </c>
      <c r="E496" s="29">
        <v>107.0</v>
      </c>
      <c r="F496" s="29"/>
      <c r="G496" s="29"/>
      <c r="H496" s="29"/>
      <c r="I496" s="46" t="s">
        <v>10703</v>
      </c>
    </row>
    <row r="497">
      <c r="A497" s="29">
        <v>1977.0</v>
      </c>
      <c r="B497" s="29" t="s">
        <v>10462</v>
      </c>
      <c r="C497" s="29" t="s">
        <v>10669</v>
      </c>
      <c r="D497" s="29">
        <v>102.0</v>
      </c>
      <c r="E497" s="29">
        <v>60.0</v>
      </c>
      <c r="F497" s="29"/>
      <c r="G497" s="29"/>
      <c r="H497" s="29"/>
      <c r="I497" s="46" t="s">
        <v>10704</v>
      </c>
    </row>
    <row r="498">
      <c r="A498" s="29">
        <v>1977.0</v>
      </c>
      <c r="B498" s="29" t="s">
        <v>10462</v>
      </c>
      <c r="C498" s="29" t="s">
        <v>10463</v>
      </c>
      <c r="D498" s="29">
        <v>100.0</v>
      </c>
      <c r="E498" s="29">
        <v>62.0</v>
      </c>
      <c r="F498" s="29"/>
      <c r="G498" s="29"/>
      <c r="H498" s="29"/>
      <c r="I498" s="46" t="s">
        <v>10704</v>
      </c>
    </row>
    <row r="499">
      <c r="A499" s="29">
        <v>1977.0</v>
      </c>
      <c r="B499" s="29" t="s">
        <v>10462</v>
      </c>
      <c r="C499" s="29" t="s">
        <v>10504</v>
      </c>
      <c r="D499" s="29">
        <v>97.0</v>
      </c>
      <c r="E499" s="29">
        <v>64.0</v>
      </c>
      <c r="F499" s="29"/>
      <c r="G499" s="29"/>
      <c r="H499" s="29"/>
      <c r="I499" s="46" t="s">
        <v>10704</v>
      </c>
    </row>
    <row r="500">
      <c r="A500" s="29">
        <v>1977.0</v>
      </c>
      <c r="B500" s="29" t="s">
        <v>10462</v>
      </c>
      <c r="C500" s="29" t="s">
        <v>10471</v>
      </c>
      <c r="D500" s="29">
        <v>97.0</v>
      </c>
      <c r="E500" s="29">
        <v>64.0</v>
      </c>
      <c r="F500" s="29"/>
      <c r="G500" s="29"/>
      <c r="H500" s="29"/>
      <c r="I500" s="46" t="s">
        <v>10704</v>
      </c>
    </row>
    <row r="501">
      <c r="A501" s="29">
        <v>1977.0</v>
      </c>
      <c r="B501" s="29" t="s">
        <v>10462</v>
      </c>
      <c r="C501" s="29" t="s">
        <v>10697</v>
      </c>
      <c r="D501" s="29">
        <v>94.0</v>
      </c>
      <c r="E501" s="29">
        <v>68.0</v>
      </c>
      <c r="F501" s="29"/>
      <c r="G501" s="29"/>
      <c r="H501" s="29"/>
      <c r="I501" s="46" t="s">
        <v>10704</v>
      </c>
    </row>
    <row r="502">
      <c r="A502" s="29">
        <v>1977.0</v>
      </c>
      <c r="B502" s="29" t="s">
        <v>10462</v>
      </c>
      <c r="C502" s="29" t="s">
        <v>10466</v>
      </c>
      <c r="D502" s="29">
        <v>90.0</v>
      </c>
      <c r="E502" s="29">
        <v>72.0</v>
      </c>
      <c r="F502" s="29"/>
      <c r="G502" s="29"/>
      <c r="H502" s="29"/>
      <c r="I502" s="46" t="s">
        <v>10704</v>
      </c>
    </row>
    <row r="503">
      <c r="A503" s="29">
        <v>1977.0</v>
      </c>
      <c r="B503" s="29" t="s">
        <v>10462</v>
      </c>
      <c r="C503" s="29" t="s">
        <v>10580</v>
      </c>
      <c r="D503" s="29">
        <v>84.0</v>
      </c>
      <c r="E503" s="29">
        <v>77.0</v>
      </c>
      <c r="F503" s="29"/>
      <c r="G503" s="29"/>
      <c r="H503" s="29"/>
      <c r="I503" s="46" t="s">
        <v>10704</v>
      </c>
    </row>
    <row r="504">
      <c r="A504" s="29">
        <v>1977.0</v>
      </c>
      <c r="B504" s="29" t="s">
        <v>10462</v>
      </c>
      <c r="C504" s="29" t="s">
        <v>10625</v>
      </c>
      <c r="D504" s="29">
        <v>74.0</v>
      </c>
      <c r="E504" s="29">
        <v>88.0</v>
      </c>
      <c r="F504" s="29"/>
      <c r="G504" s="29"/>
      <c r="H504" s="29"/>
      <c r="I504" s="46" t="s">
        <v>10704</v>
      </c>
    </row>
    <row r="505">
      <c r="A505" s="29">
        <v>1977.0</v>
      </c>
      <c r="B505" s="29" t="s">
        <v>10462</v>
      </c>
      <c r="C505" s="29" t="s">
        <v>10475</v>
      </c>
      <c r="D505" s="29">
        <v>74.0</v>
      </c>
      <c r="E505" s="29">
        <v>88.0</v>
      </c>
      <c r="F505" s="29"/>
      <c r="G505" s="29"/>
      <c r="H505" s="29"/>
      <c r="I505" s="46" t="s">
        <v>10704</v>
      </c>
    </row>
    <row r="506">
      <c r="A506" s="29">
        <v>1977.0</v>
      </c>
      <c r="B506" s="29" t="s">
        <v>10462</v>
      </c>
      <c r="C506" s="29" t="s">
        <v>10465</v>
      </c>
      <c r="D506" s="29">
        <v>71.0</v>
      </c>
      <c r="E506" s="29">
        <v>90.0</v>
      </c>
      <c r="F506" s="29"/>
      <c r="G506" s="29"/>
      <c r="H506" s="29"/>
      <c r="I506" s="46" t="s">
        <v>10704</v>
      </c>
    </row>
    <row r="507">
      <c r="A507" s="29">
        <v>1977.0</v>
      </c>
      <c r="B507" s="29" t="s">
        <v>10462</v>
      </c>
      <c r="C507" s="29" t="s">
        <v>10692</v>
      </c>
      <c r="D507" s="29">
        <v>67.0</v>
      </c>
      <c r="E507" s="29">
        <v>95.0</v>
      </c>
      <c r="F507" s="29"/>
      <c r="G507" s="29"/>
      <c r="H507" s="29"/>
      <c r="I507" s="46" t="s">
        <v>10704</v>
      </c>
    </row>
    <row r="508">
      <c r="A508" s="29">
        <v>1977.0</v>
      </c>
      <c r="B508" s="29" t="s">
        <v>10462</v>
      </c>
      <c r="C508" s="29" t="s">
        <v>10705</v>
      </c>
      <c r="D508" s="29">
        <v>64.0</v>
      </c>
      <c r="E508" s="29">
        <v>98.0</v>
      </c>
      <c r="F508" s="29"/>
      <c r="G508" s="29"/>
      <c r="H508" s="29"/>
      <c r="I508" s="46" t="s">
        <v>10704</v>
      </c>
    </row>
    <row r="509">
      <c r="A509" s="29">
        <v>1977.0</v>
      </c>
      <c r="B509" s="29" t="s">
        <v>10462</v>
      </c>
      <c r="C509" s="29" t="s">
        <v>10662</v>
      </c>
      <c r="D509" s="29">
        <v>63.0</v>
      </c>
      <c r="E509" s="29">
        <v>98.0</v>
      </c>
      <c r="F509" s="29"/>
      <c r="G509" s="29"/>
      <c r="H509" s="29"/>
      <c r="I509" s="46" t="s">
        <v>10704</v>
      </c>
    </row>
    <row r="510">
      <c r="A510" s="29">
        <v>1977.0</v>
      </c>
      <c r="B510" s="29" t="s">
        <v>10462</v>
      </c>
      <c r="C510" s="29" t="s">
        <v>10706</v>
      </c>
      <c r="D510" s="29">
        <v>54.0</v>
      </c>
      <c r="E510" s="29">
        <v>107.0</v>
      </c>
      <c r="F510" s="29"/>
      <c r="G510" s="29"/>
      <c r="H510" s="29"/>
      <c r="I510" s="46" t="s">
        <v>10704</v>
      </c>
    </row>
    <row r="511">
      <c r="A511" s="29">
        <v>1977.0</v>
      </c>
      <c r="B511" s="29" t="s">
        <v>10477</v>
      </c>
      <c r="C511" s="29" t="s">
        <v>10481</v>
      </c>
      <c r="D511" s="29">
        <v>101.0</v>
      </c>
      <c r="E511" s="29">
        <v>61.0</v>
      </c>
      <c r="F511" s="29"/>
      <c r="G511" s="29"/>
      <c r="H511" s="29"/>
      <c r="I511" s="46" t="s">
        <v>10704</v>
      </c>
    </row>
    <row r="512">
      <c r="A512" s="29">
        <v>1977.0</v>
      </c>
      <c r="B512" s="29" t="s">
        <v>10477</v>
      </c>
      <c r="C512" s="29" t="s">
        <v>10553</v>
      </c>
      <c r="D512" s="29">
        <v>98.0</v>
      </c>
      <c r="E512" s="29">
        <v>64.0</v>
      </c>
      <c r="F512" s="29"/>
      <c r="G512" s="29"/>
      <c r="H512" s="29"/>
      <c r="I512" s="46" t="s">
        <v>10704</v>
      </c>
    </row>
    <row r="513">
      <c r="A513" s="29">
        <v>1977.0</v>
      </c>
      <c r="B513" s="29" t="s">
        <v>10477</v>
      </c>
      <c r="C513" s="29" t="s">
        <v>10489</v>
      </c>
      <c r="D513" s="29">
        <v>96.0</v>
      </c>
      <c r="E513" s="29">
        <v>66.0</v>
      </c>
      <c r="F513" s="29"/>
      <c r="G513" s="29"/>
      <c r="H513" s="29"/>
      <c r="I513" s="46" t="s">
        <v>10704</v>
      </c>
    </row>
    <row r="514">
      <c r="A514" s="29">
        <v>1977.0</v>
      </c>
      <c r="B514" s="29" t="s">
        <v>10477</v>
      </c>
      <c r="C514" s="29" t="s">
        <v>10485</v>
      </c>
      <c r="D514" s="29">
        <v>88.0</v>
      </c>
      <c r="E514" s="29">
        <v>74.0</v>
      </c>
      <c r="F514" s="29"/>
      <c r="G514" s="29"/>
      <c r="H514" s="29"/>
      <c r="I514" s="46" t="s">
        <v>10704</v>
      </c>
    </row>
    <row r="515">
      <c r="A515" s="29">
        <v>1977.0</v>
      </c>
      <c r="B515" s="29" t="s">
        <v>10477</v>
      </c>
      <c r="C515" s="29" t="s">
        <v>10480</v>
      </c>
      <c r="D515" s="29">
        <v>83.0</v>
      </c>
      <c r="E515" s="29">
        <v>79.0</v>
      </c>
      <c r="F515" s="29"/>
      <c r="G515" s="29"/>
      <c r="H515" s="29"/>
      <c r="I515" s="46" t="s">
        <v>10704</v>
      </c>
    </row>
    <row r="516">
      <c r="A516" s="29">
        <v>1977.0</v>
      </c>
      <c r="B516" s="29" t="s">
        <v>10477</v>
      </c>
      <c r="C516" s="29" t="s">
        <v>10484</v>
      </c>
      <c r="D516" s="29">
        <v>81.0</v>
      </c>
      <c r="E516" s="29">
        <v>81.0</v>
      </c>
      <c r="F516" s="29"/>
      <c r="G516" s="29"/>
      <c r="H516" s="29"/>
      <c r="I516" s="46" t="s">
        <v>10704</v>
      </c>
    </row>
    <row r="517">
      <c r="A517" s="29">
        <v>1977.0</v>
      </c>
      <c r="B517" s="29" t="s">
        <v>10477</v>
      </c>
      <c r="C517" s="29" t="s">
        <v>10627</v>
      </c>
      <c r="D517" s="29">
        <v>81.0</v>
      </c>
      <c r="E517" s="29">
        <v>81.0</v>
      </c>
      <c r="F517" s="29"/>
      <c r="G517" s="29"/>
      <c r="H517" s="29"/>
      <c r="I517" s="46" t="s">
        <v>10704</v>
      </c>
    </row>
    <row r="518">
      <c r="A518" s="29">
        <v>1977.0</v>
      </c>
      <c r="B518" s="29" t="s">
        <v>10477</v>
      </c>
      <c r="C518" s="29" t="s">
        <v>10675</v>
      </c>
      <c r="D518" s="29">
        <v>75.0</v>
      </c>
      <c r="E518" s="29">
        <v>87.0</v>
      </c>
      <c r="F518" s="29"/>
      <c r="G518" s="29"/>
      <c r="H518" s="29"/>
      <c r="I518" s="46" t="s">
        <v>10704</v>
      </c>
    </row>
    <row r="519">
      <c r="A519" s="29">
        <v>1977.0</v>
      </c>
      <c r="B519" s="29" t="s">
        <v>10477</v>
      </c>
      <c r="C519" s="29" t="s">
        <v>10549</v>
      </c>
      <c r="D519" s="29">
        <v>75.0</v>
      </c>
      <c r="E519" s="29">
        <v>87.0</v>
      </c>
      <c r="F519" s="29"/>
      <c r="G519" s="29"/>
      <c r="H519" s="29"/>
      <c r="I519" s="46" t="s">
        <v>10704</v>
      </c>
    </row>
    <row r="520">
      <c r="A520" s="29">
        <v>1977.0</v>
      </c>
      <c r="B520" s="29" t="s">
        <v>10477</v>
      </c>
      <c r="C520" s="29" t="s">
        <v>10677</v>
      </c>
      <c r="D520" s="29">
        <v>69.0</v>
      </c>
      <c r="E520" s="29">
        <v>93.0</v>
      </c>
      <c r="F520" s="29"/>
      <c r="G520" s="29"/>
      <c r="H520" s="29"/>
      <c r="I520" s="46" t="s">
        <v>10704</v>
      </c>
    </row>
    <row r="521">
      <c r="A521" s="29">
        <v>1977.0</v>
      </c>
      <c r="B521" s="29" t="s">
        <v>10477</v>
      </c>
      <c r="C521" s="29" t="s">
        <v>10602</v>
      </c>
      <c r="D521" s="29">
        <v>64.0</v>
      </c>
      <c r="E521" s="29">
        <v>98.0</v>
      </c>
      <c r="F521" s="29"/>
      <c r="G521" s="29"/>
      <c r="H521" s="29"/>
      <c r="I521" s="46" t="s">
        <v>10704</v>
      </c>
    </row>
    <row r="522">
      <c r="A522" s="29">
        <v>1977.0</v>
      </c>
      <c r="B522" s="29" t="s">
        <v>10477</v>
      </c>
      <c r="C522" s="29" t="s">
        <v>10643</v>
      </c>
      <c r="D522" s="29">
        <v>61.0</v>
      </c>
      <c r="E522" s="29">
        <v>101.0</v>
      </c>
      <c r="F522" s="29"/>
      <c r="G522" s="29"/>
      <c r="H522" s="29"/>
      <c r="I522" s="46" t="s">
        <v>10704</v>
      </c>
    </row>
    <row r="523">
      <c r="A523" s="29">
        <v>1978.0</v>
      </c>
      <c r="B523" s="29" t="s">
        <v>10462</v>
      </c>
      <c r="C523" s="29" t="s">
        <v>10463</v>
      </c>
      <c r="D523" s="29">
        <v>100.0</v>
      </c>
      <c r="E523" s="29">
        <v>63.0</v>
      </c>
      <c r="F523" s="29"/>
      <c r="G523" s="29"/>
      <c r="H523" s="29"/>
      <c r="I523" s="46" t="s">
        <v>10707</v>
      </c>
    </row>
    <row r="524">
      <c r="A524" s="29">
        <v>1978.0</v>
      </c>
      <c r="B524" s="29" t="s">
        <v>10462</v>
      </c>
      <c r="C524" s="29" t="s">
        <v>10471</v>
      </c>
      <c r="D524" s="29">
        <v>99.0</v>
      </c>
      <c r="E524" s="29">
        <v>64.0</v>
      </c>
      <c r="F524" s="29"/>
      <c r="G524" s="29"/>
      <c r="H524" s="29"/>
      <c r="I524" s="46" t="s">
        <v>10707</v>
      </c>
    </row>
    <row r="525">
      <c r="A525" s="29">
        <v>1978.0</v>
      </c>
      <c r="B525" s="29" t="s">
        <v>10462</v>
      </c>
      <c r="C525" s="29" t="s">
        <v>10692</v>
      </c>
      <c r="D525" s="29">
        <v>93.0</v>
      </c>
      <c r="E525" s="29">
        <v>69.0</v>
      </c>
      <c r="F525" s="29"/>
      <c r="G525" s="29"/>
      <c r="H525" s="29"/>
      <c r="I525" s="46" t="s">
        <v>10707</v>
      </c>
    </row>
    <row r="526">
      <c r="A526" s="29">
        <v>1978.0</v>
      </c>
      <c r="B526" s="29" t="s">
        <v>10462</v>
      </c>
      <c r="C526" s="29" t="s">
        <v>10669</v>
      </c>
      <c r="D526" s="29">
        <v>92.0</v>
      </c>
      <c r="E526" s="29">
        <v>70.0</v>
      </c>
      <c r="F526" s="29"/>
      <c r="G526" s="29"/>
      <c r="H526" s="29"/>
      <c r="I526" s="46" t="s">
        <v>10707</v>
      </c>
    </row>
    <row r="527">
      <c r="A527" s="29">
        <v>1978.0</v>
      </c>
      <c r="B527" s="29" t="s">
        <v>10462</v>
      </c>
      <c r="C527" s="29" t="s">
        <v>10504</v>
      </c>
      <c r="D527" s="29">
        <v>90.0</v>
      </c>
      <c r="E527" s="29">
        <v>71.0</v>
      </c>
      <c r="F527" s="29"/>
      <c r="G527" s="29"/>
      <c r="H527" s="29"/>
      <c r="I527" s="46" t="s">
        <v>10707</v>
      </c>
    </row>
    <row r="528">
      <c r="A528" s="29">
        <v>1978.0</v>
      </c>
      <c r="B528" s="29" t="s">
        <v>10462</v>
      </c>
      <c r="C528" s="29" t="s">
        <v>10625</v>
      </c>
      <c r="D528" s="29">
        <v>87.0</v>
      </c>
      <c r="E528" s="29">
        <v>75.0</v>
      </c>
      <c r="F528" s="29"/>
      <c r="G528" s="29"/>
      <c r="H528" s="29"/>
      <c r="I528" s="46" t="s">
        <v>10707</v>
      </c>
    </row>
    <row r="529">
      <c r="A529" s="29">
        <v>1978.0</v>
      </c>
      <c r="B529" s="29" t="s">
        <v>10462</v>
      </c>
      <c r="C529" s="29" t="s">
        <v>10697</v>
      </c>
      <c r="D529" s="29">
        <v>87.0</v>
      </c>
      <c r="E529" s="29">
        <v>75.0</v>
      </c>
      <c r="F529" s="29"/>
      <c r="G529" s="29"/>
      <c r="H529" s="29"/>
      <c r="I529" s="46" t="s">
        <v>10707</v>
      </c>
    </row>
    <row r="530">
      <c r="A530" s="29">
        <v>1978.0</v>
      </c>
      <c r="B530" s="29" t="s">
        <v>10462</v>
      </c>
      <c r="C530" s="29" t="s">
        <v>10475</v>
      </c>
      <c r="D530" s="29">
        <v>86.0</v>
      </c>
      <c r="E530" s="29">
        <v>76.0</v>
      </c>
      <c r="F530" s="29"/>
      <c r="G530" s="29"/>
      <c r="H530" s="29"/>
      <c r="I530" s="46" t="s">
        <v>10707</v>
      </c>
    </row>
    <row r="531">
      <c r="A531" s="29">
        <v>1978.0</v>
      </c>
      <c r="B531" s="29" t="s">
        <v>10462</v>
      </c>
      <c r="C531" s="29" t="s">
        <v>10580</v>
      </c>
      <c r="D531" s="29">
        <v>73.0</v>
      </c>
      <c r="E531" s="29">
        <v>89.0</v>
      </c>
      <c r="F531" s="29"/>
      <c r="G531" s="29"/>
      <c r="H531" s="29"/>
      <c r="I531" s="46" t="s">
        <v>10707</v>
      </c>
    </row>
    <row r="532">
      <c r="A532" s="29">
        <v>1978.0</v>
      </c>
      <c r="B532" s="29" t="s">
        <v>10462</v>
      </c>
      <c r="C532" s="29" t="s">
        <v>10466</v>
      </c>
      <c r="D532" s="29">
        <v>71.0</v>
      </c>
      <c r="E532" s="29">
        <v>90.0</v>
      </c>
      <c r="F532" s="29"/>
      <c r="G532" s="29"/>
      <c r="H532" s="29"/>
      <c r="I532" s="46" t="s">
        <v>10707</v>
      </c>
    </row>
    <row r="533">
      <c r="A533" s="29">
        <v>1978.0</v>
      </c>
      <c r="B533" s="29" t="s">
        <v>10462</v>
      </c>
      <c r="C533" s="29" t="s">
        <v>10465</v>
      </c>
      <c r="D533" s="29">
        <v>69.0</v>
      </c>
      <c r="E533" s="29">
        <v>90.0</v>
      </c>
      <c r="F533" s="29"/>
      <c r="G533" s="29"/>
      <c r="H533" s="29"/>
      <c r="I533" s="46" t="s">
        <v>10707</v>
      </c>
    </row>
    <row r="534">
      <c r="A534" s="29">
        <v>1978.0</v>
      </c>
      <c r="B534" s="29" t="s">
        <v>10462</v>
      </c>
      <c r="C534" s="29" t="s">
        <v>10662</v>
      </c>
      <c r="D534" s="29">
        <v>69.0</v>
      </c>
      <c r="E534" s="29">
        <v>93.0</v>
      </c>
      <c r="F534" s="29"/>
      <c r="G534" s="29"/>
      <c r="H534" s="29"/>
      <c r="I534" s="46" t="s">
        <v>10707</v>
      </c>
    </row>
    <row r="535">
      <c r="A535" s="29">
        <v>1978.0</v>
      </c>
      <c r="B535" s="29" t="s">
        <v>10462</v>
      </c>
      <c r="C535" s="29" t="s">
        <v>10706</v>
      </c>
      <c r="D535" s="29">
        <v>59.0</v>
      </c>
      <c r="E535" s="29">
        <v>102.0</v>
      </c>
      <c r="F535" s="29"/>
      <c r="G535" s="29"/>
      <c r="H535" s="29"/>
      <c r="I535" s="46" t="s">
        <v>10707</v>
      </c>
    </row>
    <row r="536">
      <c r="A536" s="29">
        <v>1978.0</v>
      </c>
      <c r="B536" s="29" t="s">
        <v>10462</v>
      </c>
      <c r="C536" s="29" t="s">
        <v>10705</v>
      </c>
      <c r="D536" s="29">
        <v>56.0</v>
      </c>
      <c r="E536" s="29">
        <v>104.0</v>
      </c>
      <c r="F536" s="29"/>
      <c r="G536" s="29"/>
      <c r="H536" s="29"/>
      <c r="I536" s="46" t="s">
        <v>10707</v>
      </c>
    </row>
    <row r="537">
      <c r="A537" s="29">
        <v>1978.0</v>
      </c>
      <c r="B537" s="29" t="s">
        <v>10477</v>
      </c>
      <c r="C537" s="29" t="s">
        <v>10553</v>
      </c>
      <c r="D537" s="29">
        <v>95.0</v>
      </c>
      <c r="E537" s="29">
        <v>67.0</v>
      </c>
      <c r="F537" s="29"/>
      <c r="G537" s="29"/>
      <c r="H537" s="29"/>
      <c r="I537" s="46" t="s">
        <v>10707</v>
      </c>
    </row>
    <row r="538">
      <c r="A538" s="29">
        <v>1978.0</v>
      </c>
      <c r="B538" s="29" t="s">
        <v>10477</v>
      </c>
      <c r="C538" s="29" t="s">
        <v>10485</v>
      </c>
      <c r="D538" s="29">
        <v>92.0</v>
      </c>
      <c r="E538" s="29">
        <v>69.0</v>
      </c>
      <c r="F538" s="29"/>
      <c r="G538" s="29"/>
      <c r="H538" s="29"/>
      <c r="I538" s="46" t="s">
        <v>10707</v>
      </c>
    </row>
    <row r="539">
      <c r="A539" s="29">
        <v>1978.0</v>
      </c>
      <c r="B539" s="29" t="s">
        <v>10477</v>
      </c>
      <c r="C539" s="29" t="s">
        <v>10481</v>
      </c>
      <c r="D539" s="29">
        <v>90.0</v>
      </c>
      <c r="E539" s="29">
        <v>72.0</v>
      </c>
      <c r="F539" s="29"/>
      <c r="G539" s="29"/>
      <c r="H539" s="29"/>
      <c r="I539" s="46" t="s">
        <v>10707</v>
      </c>
    </row>
    <row r="540">
      <c r="A540" s="29">
        <v>1978.0</v>
      </c>
      <c r="B540" s="29" t="s">
        <v>10477</v>
      </c>
      <c r="C540" s="29" t="s">
        <v>10549</v>
      </c>
      <c r="D540" s="29">
        <v>89.0</v>
      </c>
      <c r="E540" s="29">
        <v>73.0</v>
      </c>
      <c r="F540" s="29"/>
      <c r="G540" s="29"/>
      <c r="H540" s="29"/>
      <c r="I540" s="46" t="s">
        <v>10707</v>
      </c>
    </row>
    <row r="541">
      <c r="A541" s="29">
        <v>1978.0</v>
      </c>
      <c r="B541" s="29" t="s">
        <v>10477</v>
      </c>
      <c r="C541" s="29" t="s">
        <v>10489</v>
      </c>
      <c r="D541" s="29">
        <v>88.0</v>
      </c>
      <c r="E541" s="29">
        <v>73.0</v>
      </c>
      <c r="F541" s="29"/>
      <c r="G541" s="29"/>
      <c r="H541" s="29"/>
      <c r="I541" s="46" t="s">
        <v>10707</v>
      </c>
    </row>
    <row r="542">
      <c r="A542" s="29">
        <v>1978.0</v>
      </c>
      <c r="B542" s="29" t="s">
        <v>10477</v>
      </c>
      <c r="C542" s="29" t="s">
        <v>10677</v>
      </c>
      <c r="D542" s="29">
        <v>84.0</v>
      </c>
      <c r="E542" s="29">
        <v>78.0</v>
      </c>
      <c r="F542" s="29"/>
      <c r="G542" s="29"/>
      <c r="H542" s="29"/>
      <c r="I542" s="46" t="s">
        <v>10707</v>
      </c>
    </row>
    <row r="543">
      <c r="A543" s="29">
        <v>1978.0</v>
      </c>
      <c r="B543" s="29" t="s">
        <v>10477</v>
      </c>
      <c r="C543" s="29" t="s">
        <v>10484</v>
      </c>
      <c r="D543" s="29">
        <v>79.0</v>
      </c>
      <c r="E543" s="29">
        <v>83.0</v>
      </c>
      <c r="F543" s="29"/>
      <c r="G543" s="29"/>
      <c r="H543" s="29"/>
      <c r="I543" s="46" t="s">
        <v>10707</v>
      </c>
    </row>
    <row r="544">
      <c r="A544" s="29">
        <v>1978.0</v>
      </c>
      <c r="B544" s="29" t="s">
        <v>10477</v>
      </c>
      <c r="C544" s="29" t="s">
        <v>10675</v>
      </c>
      <c r="D544" s="29">
        <v>76.0</v>
      </c>
      <c r="E544" s="29">
        <v>86.0</v>
      </c>
      <c r="F544" s="29"/>
      <c r="G544" s="29"/>
      <c r="H544" s="29"/>
      <c r="I544" s="46" t="s">
        <v>10707</v>
      </c>
    </row>
    <row r="545">
      <c r="A545" s="29">
        <v>1978.0</v>
      </c>
      <c r="B545" s="29" t="s">
        <v>10477</v>
      </c>
      <c r="C545" s="29" t="s">
        <v>10627</v>
      </c>
      <c r="D545" s="29">
        <v>74.0</v>
      </c>
      <c r="E545" s="29">
        <v>88.0</v>
      </c>
      <c r="F545" s="29"/>
      <c r="G545" s="29"/>
      <c r="H545" s="29"/>
      <c r="I545" s="46" t="s">
        <v>10707</v>
      </c>
    </row>
    <row r="546">
      <c r="A546" s="29">
        <v>1978.0</v>
      </c>
      <c r="B546" s="29" t="s">
        <v>10477</v>
      </c>
      <c r="C546" s="29" t="s">
        <v>10643</v>
      </c>
      <c r="D546" s="29">
        <v>69.0</v>
      </c>
      <c r="E546" s="29">
        <v>93.0</v>
      </c>
      <c r="F546" s="29"/>
      <c r="G546" s="29"/>
      <c r="H546" s="29"/>
      <c r="I546" s="46" t="s">
        <v>10707</v>
      </c>
    </row>
    <row r="547">
      <c r="A547" s="29">
        <v>1978.0</v>
      </c>
      <c r="B547" s="29" t="s">
        <v>10477</v>
      </c>
      <c r="C547" s="29" t="s">
        <v>10480</v>
      </c>
      <c r="D547" s="29">
        <v>69.0</v>
      </c>
      <c r="E547" s="29">
        <v>93.0</v>
      </c>
      <c r="F547" s="29"/>
      <c r="G547" s="29"/>
      <c r="H547" s="29"/>
      <c r="I547" s="46" t="s">
        <v>10707</v>
      </c>
    </row>
    <row r="548">
      <c r="A548" s="29">
        <v>1978.0</v>
      </c>
      <c r="B548" s="29" t="s">
        <v>10477</v>
      </c>
      <c r="C548" s="29" t="s">
        <v>10602</v>
      </c>
      <c r="D548" s="29">
        <v>66.0</v>
      </c>
      <c r="E548" s="29">
        <v>96.0</v>
      </c>
      <c r="F548" s="29"/>
      <c r="G548" s="29"/>
      <c r="H548" s="29"/>
      <c r="I548" s="46" t="s">
        <v>10707</v>
      </c>
    </row>
    <row r="549">
      <c r="A549" s="29">
        <v>1979.0</v>
      </c>
      <c r="B549" s="29" t="s">
        <v>10462</v>
      </c>
      <c r="C549" s="29" t="s">
        <v>10504</v>
      </c>
      <c r="D549" s="29">
        <v>102.0</v>
      </c>
      <c r="E549" s="29">
        <v>57.0</v>
      </c>
      <c r="F549" s="29"/>
      <c r="G549" s="29"/>
      <c r="H549" s="29"/>
      <c r="I549" s="46" t="s">
        <v>10708</v>
      </c>
    </row>
    <row r="550">
      <c r="A550" s="29">
        <v>1979.0</v>
      </c>
      <c r="B550" s="29" t="s">
        <v>10462</v>
      </c>
      <c r="C550" s="29" t="s">
        <v>10692</v>
      </c>
      <c r="D550" s="29">
        <v>95.0</v>
      </c>
      <c r="E550" s="29">
        <v>66.0</v>
      </c>
      <c r="F550" s="29"/>
      <c r="G550" s="29"/>
      <c r="H550" s="29"/>
      <c r="I550" s="46" t="s">
        <v>10708</v>
      </c>
    </row>
    <row r="551">
      <c r="A551" s="29">
        <v>1979.0</v>
      </c>
      <c r="B551" s="29" t="s">
        <v>10462</v>
      </c>
      <c r="C551" s="29" t="s">
        <v>10471</v>
      </c>
      <c r="D551" s="29">
        <v>91.0</v>
      </c>
      <c r="E551" s="29">
        <v>69.0</v>
      </c>
      <c r="F551" s="29"/>
      <c r="G551" s="29"/>
      <c r="H551" s="29"/>
      <c r="I551" s="46" t="s">
        <v>10708</v>
      </c>
    </row>
    <row r="552">
      <c r="A552" s="29">
        <v>1979.0</v>
      </c>
      <c r="B552" s="29" t="s">
        <v>10462</v>
      </c>
      <c r="C552" s="29" t="s">
        <v>10463</v>
      </c>
      <c r="D552" s="29">
        <v>89.0</v>
      </c>
      <c r="E552" s="29">
        <v>71.0</v>
      </c>
      <c r="F552" s="29"/>
      <c r="G552" s="29"/>
      <c r="H552" s="29"/>
      <c r="I552" s="46" t="s">
        <v>10708</v>
      </c>
    </row>
    <row r="553">
      <c r="A553" s="29">
        <v>1979.0</v>
      </c>
      <c r="B553" s="29" t="s">
        <v>10462</v>
      </c>
      <c r="C553" s="29" t="s">
        <v>10625</v>
      </c>
      <c r="D553" s="29">
        <v>88.0</v>
      </c>
      <c r="E553" s="29">
        <v>74.0</v>
      </c>
      <c r="F553" s="29"/>
      <c r="G553" s="29"/>
      <c r="H553" s="29"/>
      <c r="I553" s="46" t="s">
        <v>10708</v>
      </c>
    </row>
    <row r="554">
      <c r="A554" s="29">
        <v>1979.0</v>
      </c>
      <c r="B554" s="29" t="s">
        <v>10462</v>
      </c>
      <c r="C554" s="29" t="s">
        <v>10475</v>
      </c>
      <c r="D554" s="29">
        <v>85.0</v>
      </c>
      <c r="E554" s="29">
        <v>76.0</v>
      </c>
      <c r="F554" s="29"/>
      <c r="G554" s="29"/>
      <c r="H554" s="29"/>
      <c r="I554" s="46" t="s">
        <v>10708</v>
      </c>
    </row>
    <row r="555">
      <c r="A555" s="29">
        <v>1979.0</v>
      </c>
      <c r="B555" s="29" t="s">
        <v>10462</v>
      </c>
      <c r="C555" s="29" t="s">
        <v>10669</v>
      </c>
      <c r="D555" s="29">
        <v>85.0</v>
      </c>
      <c r="E555" s="29">
        <v>77.0</v>
      </c>
      <c r="F555" s="29"/>
      <c r="G555" s="29"/>
      <c r="H555" s="29"/>
      <c r="I555" s="46" t="s">
        <v>10708</v>
      </c>
    </row>
    <row r="556">
      <c r="A556" s="29">
        <v>1979.0</v>
      </c>
      <c r="B556" s="29" t="s">
        <v>10462</v>
      </c>
      <c r="C556" s="29" t="s">
        <v>10697</v>
      </c>
      <c r="D556" s="29">
        <v>83.0</v>
      </c>
      <c r="E556" s="29">
        <v>79.0</v>
      </c>
      <c r="F556" s="29"/>
      <c r="G556" s="29"/>
      <c r="H556" s="29"/>
      <c r="I556" s="46" t="s">
        <v>10708</v>
      </c>
    </row>
    <row r="557">
      <c r="A557" s="29">
        <v>1979.0</v>
      </c>
      <c r="B557" s="29" t="s">
        <v>10462</v>
      </c>
      <c r="C557" s="29" t="s">
        <v>10580</v>
      </c>
      <c r="D557" s="29">
        <v>82.0</v>
      </c>
      <c r="E557" s="29">
        <v>80.0</v>
      </c>
      <c r="F557" s="29"/>
      <c r="G557" s="29"/>
      <c r="H557" s="29"/>
      <c r="I557" s="46" t="s">
        <v>10708</v>
      </c>
    </row>
    <row r="558">
      <c r="A558" s="29">
        <v>1979.0</v>
      </c>
      <c r="B558" s="29" t="s">
        <v>10462</v>
      </c>
      <c r="C558" s="29" t="s">
        <v>10465</v>
      </c>
      <c r="D558" s="29">
        <v>81.0</v>
      </c>
      <c r="E558" s="29">
        <v>80.0</v>
      </c>
      <c r="F558" s="29"/>
      <c r="G558" s="29"/>
      <c r="H558" s="29"/>
      <c r="I558" s="46" t="s">
        <v>10708</v>
      </c>
    </row>
    <row r="559">
      <c r="A559" s="29">
        <v>1979.0</v>
      </c>
      <c r="B559" s="29" t="s">
        <v>10462</v>
      </c>
      <c r="C559" s="29" t="s">
        <v>10466</v>
      </c>
      <c r="D559" s="29">
        <v>73.0</v>
      </c>
      <c r="E559" s="29">
        <v>87.0</v>
      </c>
      <c r="F559" s="29"/>
      <c r="G559" s="29"/>
      <c r="H559" s="29"/>
      <c r="I559" s="46" t="s">
        <v>10708</v>
      </c>
    </row>
    <row r="560">
      <c r="A560" s="29">
        <v>1979.0</v>
      </c>
      <c r="B560" s="29" t="s">
        <v>10462</v>
      </c>
      <c r="C560" s="29" t="s">
        <v>10705</v>
      </c>
      <c r="D560" s="29">
        <v>67.0</v>
      </c>
      <c r="E560" s="29">
        <v>95.0</v>
      </c>
      <c r="F560" s="29"/>
      <c r="G560" s="29"/>
      <c r="H560" s="29"/>
      <c r="I560" s="46" t="s">
        <v>10708</v>
      </c>
    </row>
    <row r="561">
      <c r="A561" s="29">
        <v>1979.0</v>
      </c>
      <c r="B561" s="29" t="s">
        <v>10462</v>
      </c>
      <c r="C561" s="29" t="s">
        <v>10662</v>
      </c>
      <c r="D561" s="29">
        <v>54.0</v>
      </c>
      <c r="E561" s="29">
        <v>108.0</v>
      </c>
      <c r="F561" s="29"/>
      <c r="G561" s="29"/>
      <c r="H561" s="29"/>
      <c r="I561" s="46" t="s">
        <v>10708</v>
      </c>
    </row>
    <row r="562">
      <c r="A562" s="29">
        <v>1979.0</v>
      </c>
      <c r="B562" s="29" t="s">
        <v>10462</v>
      </c>
      <c r="C562" s="29" t="s">
        <v>10706</v>
      </c>
      <c r="D562" s="29">
        <v>53.0</v>
      </c>
      <c r="E562" s="29">
        <v>109.0</v>
      </c>
      <c r="F562" s="29"/>
      <c r="G562" s="29"/>
      <c r="H562" s="29"/>
      <c r="I562" s="46" t="s">
        <v>10708</v>
      </c>
    </row>
    <row r="563">
      <c r="A563" s="29">
        <v>1979.0</v>
      </c>
      <c r="B563" s="29" t="s">
        <v>10477</v>
      </c>
      <c r="C563" s="29" t="s">
        <v>10489</v>
      </c>
      <c r="D563" s="29">
        <v>98.0</v>
      </c>
      <c r="E563" s="29">
        <v>64.0</v>
      </c>
      <c r="F563" s="29"/>
      <c r="G563" s="29"/>
      <c r="H563" s="29"/>
      <c r="I563" s="46" t="s">
        <v>10708</v>
      </c>
    </row>
    <row r="564">
      <c r="A564" s="29">
        <v>1979.0</v>
      </c>
      <c r="B564" s="29" t="s">
        <v>10477</v>
      </c>
      <c r="C564" s="29" t="s">
        <v>10675</v>
      </c>
      <c r="D564" s="29">
        <v>95.0</v>
      </c>
      <c r="E564" s="29">
        <v>65.0</v>
      </c>
      <c r="F564" s="29"/>
      <c r="G564" s="29"/>
      <c r="H564" s="29"/>
      <c r="I564" s="46" t="s">
        <v>10708</v>
      </c>
    </row>
    <row r="565">
      <c r="A565" s="29">
        <v>1979.0</v>
      </c>
      <c r="B565" s="29" t="s">
        <v>10477</v>
      </c>
      <c r="C565" s="29" t="s">
        <v>10485</v>
      </c>
      <c r="D565" s="29">
        <v>90.0</v>
      </c>
      <c r="E565" s="29">
        <v>71.0</v>
      </c>
      <c r="F565" s="29"/>
      <c r="G565" s="29"/>
      <c r="H565" s="29"/>
      <c r="I565" s="46" t="s">
        <v>10708</v>
      </c>
    </row>
    <row r="566">
      <c r="A566" s="29">
        <v>1979.0</v>
      </c>
      <c r="B566" s="29" t="s">
        <v>10477</v>
      </c>
      <c r="C566" s="29" t="s">
        <v>10627</v>
      </c>
      <c r="D566" s="29">
        <v>89.0</v>
      </c>
      <c r="E566" s="29">
        <v>73.0</v>
      </c>
      <c r="F566" s="29"/>
      <c r="G566" s="29"/>
      <c r="H566" s="29"/>
      <c r="I566" s="46" t="s">
        <v>10708</v>
      </c>
    </row>
    <row r="567">
      <c r="A567" s="29">
        <v>1979.0</v>
      </c>
      <c r="B567" s="29" t="s">
        <v>10477</v>
      </c>
      <c r="C567" s="29" t="s">
        <v>10480</v>
      </c>
      <c r="D567" s="29">
        <v>86.0</v>
      </c>
      <c r="E567" s="29">
        <v>76.0</v>
      </c>
      <c r="F567" s="29"/>
      <c r="G567" s="29"/>
      <c r="H567" s="29"/>
      <c r="I567" s="46" t="s">
        <v>10708</v>
      </c>
    </row>
    <row r="568">
      <c r="A568" s="29">
        <v>1979.0</v>
      </c>
      <c r="B568" s="29" t="s">
        <v>10477</v>
      </c>
      <c r="C568" s="29" t="s">
        <v>10481</v>
      </c>
      <c r="D568" s="29">
        <v>84.0</v>
      </c>
      <c r="E568" s="29">
        <v>78.0</v>
      </c>
      <c r="F568" s="29"/>
      <c r="G568" s="29"/>
      <c r="H568" s="29"/>
      <c r="I568" s="46" t="s">
        <v>10708</v>
      </c>
    </row>
    <row r="569">
      <c r="A569" s="29">
        <v>1979.0</v>
      </c>
      <c r="B569" s="29" t="s">
        <v>10477</v>
      </c>
      <c r="C569" s="29" t="s">
        <v>10484</v>
      </c>
      <c r="D569" s="29">
        <v>80.0</v>
      </c>
      <c r="E569" s="29">
        <v>82.0</v>
      </c>
      <c r="F569" s="29"/>
      <c r="G569" s="29"/>
      <c r="H569" s="29"/>
      <c r="I569" s="46" t="s">
        <v>10708</v>
      </c>
    </row>
    <row r="570">
      <c r="A570" s="29">
        <v>1979.0</v>
      </c>
      <c r="B570" s="29" t="s">
        <v>10477</v>
      </c>
      <c r="C570" s="29" t="s">
        <v>10553</v>
      </c>
      <c r="D570" s="29">
        <v>79.0</v>
      </c>
      <c r="E570" s="29">
        <v>83.0</v>
      </c>
      <c r="F570" s="29"/>
      <c r="G570" s="29"/>
      <c r="H570" s="29"/>
      <c r="I570" s="46" t="s">
        <v>10708</v>
      </c>
    </row>
    <row r="571">
      <c r="A571" s="29">
        <v>1979.0</v>
      </c>
      <c r="B571" s="29" t="s">
        <v>10477</v>
      </c>
      <c r="C571" s="29" t="s">
        <v>10549</v>
      </c>
      <c r="D571" s="29">
        <v>71.0</v>
      </c>
      <c r="E571" s="29">
        <v>91.0</v>
      </c>
      <c r="F571" s="29"/>
      <c r="G571" s="29"/>
      <c r="H571" s="29"/>
      <c r="I571" s="46" t="s">
        <v>10708</v>
      </c>
    </row>
    <row r="572">
      <c r="A572" s="29">
        <v>1979.0</v>
      </c>
      <c r="B572" s="29" t="s">
        <v>10477</v>
      </c>
      <c r="C572" s="29" t="s">
        <v>10677</v>
      </c>
      <c r="D572" s="29">
        <v>68.0</v>
      </c>
      <c r="E572" s="29">
        <v>93.0</v>
      </c>
      <c r="F572" s="29"/>
      <c r="G572" s="29"/>
      <c r="H572" s="29"/>
      <c r="I572" s="46" t="s">
        <v>10708</v>
      </c>
    </row>
    <row r="573">
      <c r="A573" s="29">
        <v>1979.0</v>
      </c>
      <c r="B573" s="29" t="s">
        <v>10477</v>
      </c>
      <c r="C573" s="29" t="s">
        <v>10643</v>
      </c>
      <c r="D573" s="29">
        <v>66.0</v>
      </c>
      <c r="E573" s="29">
        <v>94.0</v>
      </c>
      <c r="F573" s="29"/>
      <c r="G573" s="29"/>
      <c r="H573" s="29"/>
      <c r="I573" s="46" t="s">
        <v>10708</v>
      </c>
    </row>
    <row r="574">
      <c r="A574" s="29">
        <v>1979.0</v>
      </c>
      <c r="B574" s="29" t="s">
        <v>10477</v>
      </c>
      <c r="C574" s="29" t="s">
        <v>10602</v>
      </c>
      <c r="D574" s="29">
        <v>63.0</v>
      </c>
      <c r="E574" s="29">
        <v>99.0</v>
      </c>
      <c r="F574" s="29"/>
      <c r="G574" s="29"/>
      <c r="H574" s="29"/>
      <c r="I574" s="46" t="s">
        <v>10708</v>
      </c>
    </row>
    <row r="575">
      <c r="A575" s="29">
        <v>1980.0</v>
      </c>
      <c r="B575" s="29" t="s">
        <v>10462</v>
      </c>
      <c r="C575" s="29" t="s">
        <v>10463</v>
      </c>
      <c r="D575" s="29">
        <v>103.0</v>
      </c>
      <c r="E575" s="29">
        <v>59.0</v>
      </c>
      <c r="F575" s="29"/>
      <c r="G575" s="29"/>
      <c r="H575" s="29"/>
      <c r="I575" s="46" t="s">
        <v>10709</v>
      </c>
    </row>
    <row r="576">
      <c r="A576" s="29">
        <v>1980.0</v>
      </c>
      <c r="B576" s="29" t="s">
        <v>10462</v>
      </c>
      <c r="C576" s="29" t="s">
        <v>10504</v>
      </c>
      <c r="D576" s="29">
        <v>100.0</v>
      </c>
      <c r="E576" s="29">
        <v>62.0</v>
      </c>
      <c r="F576" s="29"/>
      <c r="G576" s="29"/>
      <c r="H576" s="29"/>
      <c r="I576" s="46" t="s">
        <v>10709</v>
      </c>
    </row>
    <row r="577">
      <c r="A577" s="29">
        <v>1980.0</v>
      </c>
      <c r="B577" s="29" t="s">
        <v>10462</v>
      </c>
      <c r="C577" s="29" t="s">
        <v>10669</v>
      </c>
      <c r="D577" s="29">
        <v>97.0</v>
      </c>
      <c r="E577" s="29">
        <v>65.0</v>
      </c>
      <c r="F577" s="29"/>
      <c r="G577" s="29"/>
      <c r="H577" s="29"/>
      <c r="I577" s="46" t="s">
        <v>10709</v>
      </c>
    </row>
    <row r="578">
      <c r="A578" s="29">
        <v>1980.0</v>
      </c>
      <c r="B578" s="29" t="s">
        <v>10462</v>
      </c>
      <c r="C578" s="29" t="s">
        <v>10692</v>
      </c>
      <c r="D578" s="29">
        <v>86.0</v>
      </c>
      <c r="E578" s="29">
        <v>76.0</v>
      </c>
      <c r="F578" s="29"/>
      <c r="G578" s="29"/>
      <c r="H578" s="29"/>
      <c r="I578" s="46" t="s">
        <v>10709</v>
      </c>
    </row>
    <row r="579">
      <c r="A579" s="29">
        <v>1980.0</v>
      </c>
      <c r="B579" s="29" t="s">
        <v>10462</v>
      </c>
      <c r="C579" s="29" t="s">
        <v>10475</v>
      </c>
      <c r="D579" s="29">
        <v>84.0</v>
      </c>
      <c r="E579" s="29">
        <v>78.0</v>
      </c>
      <c r="F579" s="29"/>
      <c r="G579" s="29"/>
      <c r="H579" s="29"/>
      <c r="I579" s="46" t="s">
        <v>10709</v>
      </c>
    </row>
    <row r="580">
      <c r="A580" s="29">
        <v>1980.0</v>
      </c>
      <c r="B580" s="29" t="s">
        <v>10462</v>
      </c>
      <c r="C580" s="29" t="s">
        <v>10471</v>
      </c>
      <c r="D580" s="29">
        <v>83.0</v>
      </c>
      <c r="E580" s="29">
        <v>77.0</v>
      </c>
      <c r="F580" s="29"/>
      <c r="G580" s="29"/>
      <c r="H580" s="29"/>
      <c r="I580" s="46" t="s">
        <v>10709</v>
      </c>
    </row>
    <row r="581">
      <c r="A581" s="29">
        <v>1980.0</v>
      </c>
      <c r="B581" s="29" t="s">
        <v>10462</v>
      </c>
      <c r="C581" s="29" t="s">
        <v>10662</v>
      </c>
      <c r="D581" s="29">
        <v>83.0</v>
      </c>
      <c r="E581" s="29">
        <v>79.0</v>
      </c>
      <c r="F581" s="29"/>
      <c r="G581" s="29"/>
      <c r="H581" s="29"/>
      <c r="I581" s="46" t="s">
        <v>10709</v>
      </c>
    </row>
    <row r="582">
      <c r="A582" s="29">
        <v>1980.0</v>
      </c>
      <c r="B582" s="29" t="s">
        <v>10462</v>
      </c>
      <c r="C582" s="29" t="s">
        <v>10465</v>
      </c>
      <c r="D582" s="29">
        <v>79.0</v>
      </c>
      <c r="E582" s="29">
        <v>81.0</v>
      </c>
      <c r="F582" s="29"/>
      <c r="G582" s="29"/>
      <c r="H582" s="29"/>
      <c r="I582" s="46" t="s">
        <v>10709</v>
      </c>
    </row>
    <row r="583">
      <c r="A583" s="29">
        <v>1980.0</v>
      </c>
      <c r="B583" s="29" t="s">
        <v>10462</v>
      </c>
      <c r="C583" s="29" t="s">
        <v>10580</v>
      </c>
      <c r="D583" s="29">
        <v>77.0</v>
      </c>
      <c r="E583" s="29">
        <v>84.0</v>
      </c>
      <c r="F583" s="29"/>
      <c r="G583" s="29"/>
      <c r="H583" s="29"/>
      <c r="I583" s="46" t="s">
        <v>10709</v>
      </c>
    </row>
    <row r="584">
      <c r="A584" s="29">
        <v>1980.0</v>
      </c>
      <c r="B584" s="29" t="s">
        <v>10462</v>
      </c>
      <c r="C584" s="29" t="s">
        <v>10697</v>
      </c>
      <c r="D584" s="29">
        <v>76.0</v>
      </c>
      <c r="E584" s="29">
        <v>85.0</v>
      </c>
      <c r="F584" s="29"/>
      <c r="G584" s="29"/>
      <c r="H584" s="29"/>
      <c r="I584" s="46" t="s">
        <v>10709</v>
      </c>
    </row>
    <row r="585">
      <c r="A585" s="29">
        <v>1980.0</v>
      </c>
      <c r="B585" s="29" t="s">
        <v>10462</v>
      </c>
      <c r="C585" s="29" t="s">
        <v>10466</v>
      </c>
      <c r="D585" s="29">
        <v>70.0</v>
      </c>
      <c r="E585" s="29">
        <v>90.0</v>
      </c>
      <c r="F585" s="29"/>
      <c r="G585" s="29"/>
      <c r="H585" s="29"/>
      <c r="I585" s="46" t="s">
        <v>10709</v>
      </c>
    </row>
    <row r="586">
      <c r="A586" s="29">
        <v>1980.0</v>
      </c>
      <c r="B586" s="29" t="s">
        <v>10462</v>
      </c>
      <c r="C586" s="29" t="s">
        <v>10706</v>
      </c>
      <c r="D586" s="29">
        <v>67.0</v>
      </c>
      <c r="E586" s="29">
        <v>95.0</v>
      </c>
      <c r="F586" s="29"/>
      <c r="G586" s="29"/>
      <c r="H586" s="29"/>
      <c r="I586" s="46" t="s">
        <v>10709</v>
      </c>
    </row>
    <row r="587">
      <c r="A587" s="29">
        <v>1980.0</v>
      </c>
      <c r="B587" s="29" t="s">
        <v>10462</v>
      </c>
      <c r="C587" s="29" t="s">
        <v>10625</v>
      </c>
      <c r="D587" s="29">
        <v>65.0</v>
      </c>
      <c r="E587" s="29">
        <v>95.0</v>
      </c>
      <c r="F587" s="29"/>
      <c r="G587" s="29"/>
      <c r="H587" s="29"/>
      <c r="I587" s="46" t="s">
        <v>10709</v>
      </c>
    </row>
    <row r="588">
      <c r="A588" s="29">
        <v>1980.0</v>
      </c>
      <c r="B588" s="29" t="s">
        <v>10462</v>
      </c>
      <c r="C588" s="29" t="s">
        <v>10705</v>
      </c>
      <c r="D588" s="29">
        <v>59.0</v>
      </c>
      <c r="E588" s="29">
        <v>103.0</v>
      </c>
      <c r="F588" s="29"/>
      <c r="G588" s="29"/>
      <c r="H588" s="29"/>
      <c r="I588" s="46" t="s">
        <v>10709</v>
      </c>
    </row>
    <row r="589">
      <c r="A589" s="29">
        <v>1980.0</v>
      </c>
      <c r="B589" s="29" t="s">
        <v>10477</v>
      </c>
      <c r="C589" s="29" t="s">
        <v>10627</v>
      </c>
      <c r="D589" s="29">
        <v>93.0</v>
      </c>
      <c r="E589" s="29">
        <v>70.0</v>
      </c>
      <c r="F589" s="29"/>
      <c r="G589" s="29"/>
      <c r="H589" s="29"/>
      <c r="I589" s="46" t="s">
        <v>10709</v>
      </c>
    </row>
    <row r="590">
      <c r="A590" s="29">
        <v>1980.0</v>
      </c>
      <c r="B590" s="29" t="s">
        <v>10477</v>
      </c>
      <c r="C590" s="29" t="s">
        <v>10553</v>
      </c>
      <c r="D590" s="29">
        <v>92.0</v>
      </c>
      <c r="E590" s="29">
        <v>71.0</v>
      </c>
      <c r="F590" s="29"/>
      <c r="G590" s="29"/>
      <c r="H590" s="29"/>
      <c r="I590" s="46" t="s">
        <v>10709</v>
      </c>
    </row>
    <row r="591">
      <c r="A591" s="29">
        <v>1980.0</v>
      </c>
      <c r="B591" s="29" t="s">
        <v>10477</v>
      </c>
      <c r="C591" s="29" t="s">
        <v>10481</v>
      </c>
      <c r="D591" s="29">
        <v>91.0</v>
      </c>
      <c r="E591" s="29">
        <v>71.0</v>
      </c>
      <c r="F591" s="29"/>
      <c r="G591" s="29"/>
      <c r="H591" s="29"/>
      <c r="I591" s="46" t="s">
        <v>10709</v>
      </c>
    </row>
    <row r="592">
      <c r="A592" s="29">
        <v>1980.0</v>
      </c>
      <c r="B592" s="29" t="s">
        <v>10477</v>
      </c>
      <c r="C592" s="29" t="s">
        <v>10675</v>
      </c>
      <c r="D592" s="29">
        <v>90.0</v>
      </c>
      <c r="E592" s="29">
        <v>72.0</v>
      </c>
      <c r="F592" s="29"/>
      <c r="G592" s="29"/>
      <c r="H592" s="29"/>
      <c r="I592" s="46" t="s">
        <v>10709</v>
      </c>
    </row>
    <row r="593">
      <c r="A593" s="29">
        <v>1980.0</v>
      </c>
      <c r="B593" s="29" t="s">
        <v>10477</v>
      </c>
      <c r="C593" s="29" t="s">
        <v>10485</v>
      </c>
      <c r="D593" s="29">
        <v>89.0</v>
      </c>
      <c r="E593" s="29">
        <v>73.0</v>
      </c>
      <c r="F593" s="29"/>
      <c r="G593" s="29"/>
      <c r="H593" s="29"/>
      <c r="I593" s="46" t="s">
        <v>10709</v>
      </c>
    </row>
    <row r="594">
      <c r="A594" s="29">
        <v>1980.0</v>
      </c>
      <c r="B594" s="29" t="s">
        <v>10477</v>
      </c>
      <c r="C594" s="29" t="s">
        <v>10489</v>
      </c>
      <c r="D594" s="29">
        <v>83.0</v>
      </c>
      <c r="E594" s="29">
        <v>79.0</v>
      </c>
      <c r="F594" s="29"/>
      <c r="G594" s="29"/>
      <c r="H594" s="29"/>
      <c r="I594" s="46" t="s">
        <v>10709</v>
      </c>
    </row>
    <row r="595">
      <c r="A595" s="29">
        <v>1980.0</v>
      </c>
      <c r="B595" s="29" t="s">
        <v>10477</v>
      </c>
      <c r="C595" s="29" t="s">
        <v>10643</v>
      </c>
      <c r="D595" s="29">
        <v>81.0</v>
      </c>
      <c r="E595" s="29">
        <v>80.0</v>
      </c>
      <c r="F595" s="29"/>
      <c r="G595" s="29"/>
      <c r="H595" s="29"/>
      <c r="I595" s="46" t="s">
        <v>10709</v>
      </c>
    </row>
    <row r="596">
      <c r="A596" s="29">
        <v>1980.0</v>
      </c>
      <c r="B596" s="29" t="s">
        <v>10477</v>
      </c>
      <c r="C596" s="29" t="s">
        <v>10549</v>
      </c>
      <c r="D596" s="29">
        <v>75.0</v>
      </c>
      <c r="E596" s="29">
        <v>86.0</v>
      </c>
      <c r="F596" s="29"/>
      <c r="G596" s="29"/>
      <c r="H596" s="29"/>
      <c r="I596" s="46" t="s">
        <v>10709</v>
      </c>
    </row>
    <row r="597">
      <c r="A597" s="29">
        <v>1980.0</v>
      </c>
      <c r="B597" s="29" t="s">
        <v>10477</v>
      </c>
      <c r="C597" s="29" t="s">
        <v>10480</v>
      </c>
      <c r="D597" s="29">
        <v>74.0</v>
      </c>
      <c r="E597" s="29">
        <v>88.0</v>
      </c>
      <c r="F597" s="29"/>
      <c r="G597" s="29"/>
      <c r="H597" s="29"/>
      <c r="I597" s="46" t="s">
        <v>10709</v>
      </c>
    </row>
    <row r="598">
      <c r="A598" s="29">
        <v>1980.0</v>
      </c>
      <c r="B598" s="29" t="s">
        <v>10477</v>
      </c>
      <c r="C598" s="29" t="s">
        <v>10677</v>
      </c>
      <c r="D598" s="29">
        <v>73.0</v>
      </c>
      <c r="E598" s="29">
        <v>89.0</v>
      </c>
      <c r="F598" s="29"/>
      <c r="G598" s="29"/>
      <c r="H598" s="29"/>
      <c r="I598" s="46" t="s">
        <v>10709</v>
      </c>
    </row>
    <row r="599">
      <c r="A599" s="29">
        <v>1980.0</v>
      </c>
      <c r="B599" s="29" t="s">
        <v>10477</v>
      </c>
      <c r="C599" s="29" t="s">
        <v>10602</v>
      </c>
      <c r="D599" s="29">
        <v>67.0</v>
      </c>
      <c r="E599" s="29">
        <v>95.0</v>
      </c>
      <c r="F599" s="29"/>
      <c r="G599" s="29"/>
      <c r="H599" s="29"/>
      <c r="I599" s="46" t="s">
        <v>10709</v>
      </c>
    </row>
    <row r="600">
      <c r="A600" s="29">
        <v>1980.0</v>
      </c>
      <c r="B600" s="29" t="s">
        <v>10477</v>
      </c>
      <c r="C600" s="29" t="s">
        <v>10484</v>
      </c>
      <c r="D600" s="29">
        <v>64.0</v>
      </c>
      <c r="E600" s="29">
        <v>98.0</v>
      </c>
      <c r="F600" s="29"/>
      <c r="G600" s="29"/>
      <c r="H600" s="29"/>
      <c r="I600" s="46" t="s">
        <v>10709</v>
      </c>
    </row>
    <row r="601">
      <c r="A601" s="29">
        <v>1981.0</v>
      </c>
      <c r="B601" s="29" t="s">
        <v>10462</v>
      </c>
      <c r="C601" s="29" t="s">
        <v>10662</v>
      </c>
      <c r="D601" s="29">
        <v>64.0</v>
      </c>
      <c r="E601" s="29">
        <v>45.0</v>
      </c>
      <c r="F601" s="29"/>
      <c r="G601" s="29"/>
      <c r="H601" s="29"/>
      <c r="I601" s="46" t="s">
        <v>10710</v>
      </c>
    </row>
    <row r="602">
      <c r="A602" s="29">
        <v>1981.0</v>
      </c>
      <c r="B602" s="29" t="s">
        <v>10462</v>
      </c>
      <c r="C602" s="29" t="s">
        <v>10692</v>
      </c>
      <c r="D602" s="29">
        <v>62.0</v>
      </c>
      <c r="E602" s="29">
        <v>47.0</v>
      </c>
      <c r="F602" s="29"/>
      <c r="G602" s="29"/>
      <c r="H602" s="29"/>
      <c r="I602" s="46" t="s">
        <v>10710</v>
      </c>
    </row>
    <row r="603">
      <c r="A603" s="29">
        <v>1981.0</v>
      </c>
      <c r="B603" s="29" t="s">
        <v>10462</v>
      </c>
      <c r="C603" s="29" t="s">
        <v>10475</v>
      </c>
      <c r="D603" s="29">
        <v>60.0</v>
      </c>
      <c r="E603" s="29">
        <v>49.0</v>
      </c>
      <c r="F603" s="29"/>
      <c r="G603" s="29"/>
      <c r="H603" s="29"/>
      <c r="I603" s="46" t="s">
        <v>10710</v>
      </c>
    </row>
    <row r="604">
      <c r="A604" s="29">
        <v>1981.0</v>
      </c>
      <c r="B604" s="29" t="s">
        <v>10462</v>
      </c>
      <c r="C604" s="29" t="s">
        <v>10504</v>
      </c>
      <c r="D604" s="29">
        <v>59.0</v>
      </c>
      <c r="E604" s="29">
        <v>46.0</v>
      </c>
      <c r="F604" s="29"/>
      <c r="G604" s="29"/>
      <c r="H604" s="29"/>
      <c r="I604" s="46" t="s">
        <v>10710</v>
      </c>
    </row>
    <row r="605">
      <c r="A605" s="29">
        <v>1981.0</v>
      </c>
      <c r="B605" s="29" t="s">
        <v>10462</v>
      </c>
      <c r="C605" s="29" t="s">
        <v>10471</v>
      </c>
      <c r="D605" s="29">
        <v>59.0</v>
      </c>
      <c r="E605" s="29">
        <v>49.0</v>
      </c>
      <c r="F605" s="29"/>
      <c r="G605" s="29"/>
      <c r="H605" s="29"/>
      <c r="I605" s="46" t="s">
        <v>10710</v>
      </c>
    </row>
    <row r="606">
      <c r="A606" s="29">
        <v>1981.0</v>
      </c>
      <c r="B606" s="29" t="s">
        <v>10462</v>
      </c>
      <c r="C606" s="29" t="s">
        <v>10463</v>
      </c>
      <c r="D606" s="29">
        <v>59.0</v>
      </c>
      <c r="E606" s="29">
        <v>48.0</v>
      </c>
      <c r="F606" s="29"/>
      <c r="G606" s="29"/>
      <c r="H606" s="29"/>
      <c r="I606" s="46" t="s">
        <v>10710</v>
      </c>
    </row>
    <row r="607">
      <c r="A607" s="29">
        <v>1981.0</v>
      </c>
      <c r="B607" s="29" t="s">
        <v>10462</v>
      </c>
      <c r="C607" s="29" t="s">
        <v>10697</v>
      </c>
      <c r="D607" s="29">
        <v>57.0</v>
      </c>
      <c r="E607" s="29">
        <v>48.0</v>
      </c>
      <c r="F607" s="29"/>
      <c r="G607" s="29"/>
      <c r="H607" s="29"/>
      <c r="I607" s="46" t="s">
        <v>10710</v>
      </c>
    </row>
    <row r="608">
      <c r="A608" s="29">
        <v>1981.0</v>
      </c>
      <c r="B608" s="29" t="s">
        <v>10462</v>
      </c>
      <c r="C608" s="29" t="s">
        <v>10466</v>
      </c>
      <c r="D608" s="29">
        <v>54.0</v>
      </c>
      <c r="E608" s="29">
        <v>52.0</v>
      </c>
      <c r="F608" s="29"/>
      <c r="G608" s="29"/>
      <c r="H608" s="29"/>
      <c r="I608" s="46" t="s">
        <v>10710</v>
      </c>
    </row>
    <row r="609">
      <c r="A609" s="29">
        <v>1981.0</v>
      </c>
      <c r="B609" s="29" t="s">
        <v>10462</v>
      </c>
      <c r="C609" s="29" t="s">
        <v>10465</v>
      </c>
      <c r="D609" s="29">
        <v>52.0</v>
      </c>
      <c r="E609" s="29">
        <v>51.0</v>
      </c>
      <c r="F609" s="29"/>
      <c r="G609" s="29"/>
      <c r="H609" s="29"/>
      <c r="I609" s="46" t="s">
        <v>10710</v>
      </c>
    </row>
    <row r="610">
      <c r="A610" s="29">
        <v>1981.0</v>
      </c>
      <c r="B610" s="29" t="s">
        <v>10462</v>
      </c>
      <c r="C610" s="29" t="s">
        <v>10625</v>
      </c>
      <c r="D610" s="29">
        <v>51.0</v>
      </c>
      <c r="E610" s="29">
        <v>59.0</v>
      </c>
      <c r="F610" s="29"/>
      <c r="G610" s="29"/>
      <c r="H610" s="29"/>
      <c r="I610" s="46" t="s">
        <v>10710</v>
      </c>
    </row>
    <row r="611">
      <c r="A611" s="29">
        <v>1981.0</v>
      </c>
      <c r="B611" s="29" t="s">
        <v>10462</v>
      </c>
      <c r="C611" s="29" t="s">
        <v>10669</v>
      </c>
      <c r="D611" s="29">
        <v>50.0</v>
      </c>
      <c r="E611" s="29">
        <v>53.0</v>
      </c>
      <c r="F611" s="29"/>
      <c r="G611" s="29"/>
      <c r="H611" s="29"/>
      <c r="I611" s="46" t="s">
        <v>10710</v>
      </c>
    </row>
    <row r="612">
      <c r="A612" s="29">
        <v>1981.0</v>
      </c>
      <c r="B612" s="29" t="s">
        <v>10462</v>
      </c>
      <c r="C612" s="29" t="s">
        <v>10705</v>
      </c>
      <c r="D612" s="29">
        <v>44.0</v>
      </c>
      <c r="E612" s="29">
        <v>65.0</v>
      </c>
      <c r="F612" s="29"/>
      <c r="G612" s="29"/>
      <c r="H612" s="29"/>
      <c r="I612" s="46" t="s">
        <v>10710</v>
      </c>
    </row>
    <row r="613">
      <c r="A613" s="29">
        <v>1981.0</v>
      </c>
      <c r="B613" s="29" t="s">
        <v>10462</v>
      </c>
      <c r="C613" s="29" t="s">
        <v>10580</v>
      </c>
      <c r="D613" s="29">
        <v>41.0</v>
      </c>
      <c r="E613" s="29">
        <v>68.0</v>
      </c>
      <c r="F613" s="29"/>
      <c r="G613" s="29"/>
      <c r="H613" s="29"/>
      <c r="I613" s="46" t="s">
        <v>10710</v>
      </c>
    </row>
    <row r="614">
      <c r="A614" s="29">
        <v>1981.0</v>
      </c>
      <c r="B614" s="29" t="s">
        <v>10462</v>
      </c>
      <c r="C614" s="29" t="s">
        <v>10706</v>
      </c>
      <c r="D614" s="29">
        <v>37.0</v>
      </c>
      <c r="E614" s="29">
        <v>69.0</v>
      </c>
      <c r="F614" s="29"/>
      <c r="G614" s="29"/>
      <c r="H614" s="29"/>
      <c r="I614" s="46" t="s">
        <v>10710</v>
      </c>
    </row>
    <row r="615">
      <c r="A615" s="29">
        <v>1981.0</v>
      </c>
      <c r="B615" s="29" t="s">
        <v>10477</v>
      </c>
      <c r="C615" s="29" t="s">
        <v>10485</v>
      </c>
      <c r="D615" s="29">
        <v>66.0</v>
      </c>
      <c r="E615" s="29">
        <v>42.0</v>
      </c>
      <c r="F615" s="29"/>
      <c r="G615" s="29"/>
      <c r="H615" s="29"/>
      <c r="I615" s="46" t="s">
        <v>10710</v>
      </c>
    </row>
    <row r="616">
      <c r="A616" s="29">
        <v>1981.0</v>
      </c>
      <c r="B616" s="29" t="s">
        <v>10477</v>
      </c>
      <c r="C616" s="29" t="s">
        <v>10553</v>
      </c>
      <c r="D616" s="29">
        <v>63.0</v>
      </c>
      <c r="E616" s="29">
        <v>47.0</v>
      </c>
      <c r="F616" s="29"/>
      <c r="G616" s="29"/>
      <c r="H616" s="29"/>
      <c r="I616" s="46" t="s">
        <v>10710</v>
      </c>
    </row>
    <row r="617">
      <c r="A617" s="29">
        <v>1981.0</v>
      </c>
      <c r="B617" s="29" t="s">
        <v>10477</v>
      </c>
      <c r="C617" s="29" t="s">
        <v>10627</v>
      </c>
      <c r="D617" s="29">
        <v>61.0</v>
      </c>
      <c r="E617" s="29">
        <v>49.0</v>
      </c>
      <c r="F617" s="29"/>
      <c r="G617" s="29"/>
      <c r="H617" s="29"/>
      <c r="I617" s="46" t="s">
        <v>10710</v>
      </c>
    </row>
    <row r="618">
      <c r="A618" s="29">
        <v>1981.0</v>
      </c>
      <c r="B618" s="29" t="s">
        <v>10477</v>
      </c>
      <c r="C618" s="29" t="s">
        <v>10675</v>
      </c>
      <c r="D618" s="29">
        <v>60.0</v>
      </c>
      <c r="E618" s="29">
        <v>48.0</v>
      </c>
      <c r="F618" s="29"/>
      <c r="G618" s="29"/>
      <c r="H618" s="29"/>
      <c r="I618" s="46" t="s">
        <v>10710</v>
      </c>
    </row>
    <row r="619">
      <c r="A619" s="29">
        <v>1981.0</v>
      </c>
      <c r="B619" s="29" t="s">
        <v>10477</v>
      </c>
      <c r="C619" s="29" t="s">
        <v>10481</v>
      </c>
      <c r="D619" s="29">
        <v>59.0</v>
      </c>
      <c r="E619" s="29">
        <v>48.0</v>
      </c>
      <c r="F619" s="29"/>
      <c r="G619" s="29"/>
      <c r="H619" s="29"/>
      <c r="I619" s="46" t="s">
        <v>10710</v>
      </c>
    </row>
    <row r="620">
      <c r="A620" s="29">
        <v>1981.0</v>
      </c>
      <c r="B620" s="29" t="s">
        <v>10477</v>
      </c>
      <c r="C620" s="29" t="s">
        <v>10480</v>
      </c>
      <c r="D620" s="29">
        <v>59.0</v>
      </c>
      <c r="E620" s="29">
        <v>43.0</v>
      </c>
      <c r="F620" s="29"/>
      <c r="G620" s="29"/>
      <c r="H620" s="29"/>
      <c r="I620" s="46" t="s">
        <v>10710</v>
      </c>
    </row>
    <row r="621">
      <c r="A621" s="29">
        <v>1981.0</v>
      </c>
      <c r="B621" s="29" t="s">
        <v>10477</v>
      </c>
      <c r="C621" s="29" t="s">
        <v>10549</v>
      </c>
      <c r="D621" s="29">
        <v>56.0</v>
      </c>
      <c r="E621" s="29">
        <v>55.0</v>
      </c>
      <c r="F621" s="29"/>
      <c r="G621" s="29"/>
      <c r="H621" s="29"/>
      <c r="I621" s="46" t="s">
        <v>10710</v>
      </c>
    </row>
    <row r="622">
      <c r="A622" s="29">
        <v>1981.0</v>
      </c>
      <c r="B622" s="29" t="s">
        <v>10477</v>
      </c>
      <c r="C622" s="29" t="s">
        <v>10643</v>
      </c>
      <c r="D622" s="29">
        <v>50.0</v>
      </c>
      <c r="E622" s="29">
        <v>56.0</v>
      </c>
      <c r="F622" s="29"/>
      <c r="G622" s="29"/>
      <c r="H622" s="29"/>
      <c r="I622" s="46" t="s">
        <v>10710</v>
      </c>
    </row>
    <row r="623">
      <c r="A623" s="29">
        <v>1981.0</v>
      </c>
      <c r="B623" s="29" t="s">
        <v>10477</v>
      </c>
      <c r="C623" s="29" t="s">
        <v>10489</v>
      </c>
      <c r="D623" s="29">
        <v>46.0</v>
      </c>
      <c r="E623" s="29">
        <v>56.0</v>
      </c>
      <c r="F623" s="29"/>
      <c r="G623" s="29"/>
      <c r="H623" s="29"/>
      <c r="I623" s="46" t="s">
        <v>10710</v>
      </c>
    </row>
    <row r="624">
      <c r="A624" s="29">
        <v>1981.0</v>
      </c>
      <c r="B624" s="29" t="s">
        <v>10477</v>
      </c>
      <c r="C624" s="29" t="s">
        <v>10602</v>
      </c>
      <c r="D624" s="29">
        <v>41.0</v>
      </c>
      <c r="E624" s="29">
        <v>62.0</v>
      </c>
      <c r="F624" s="29"/>
      <c r="G624" s="29"/>
      <c r="H624" s="29"/>
      <c r="I624" s="46" t="s">
        <v>10710</v>
      </c>
    </row>
    <row r="625">
      <c r="A625" s="29">
        <v>1981.0</v>
      </c>
      <c r="B625" s="29" t="s">
        <v>10477</v>
      </c>
      <c r="C625" s="29" t="s">
        <v>10677</v>
      </c>
      <c r="D625" s="29">
        <v>41.0</v>
      </c>
      <c r="E625" s="29">
        <v>69.0</v>
      </c>
      <c r="F625" s="29"/>
      <c r="G625" s="29"/>
      <c r="H625" s="29"/>
      <c r="I625" s="46" t="s">
        <v>10710</v>
      </c>
    </row>
    <row r="626">
      <c r="A626" s="29">
        <v>1981.0</v>
      </c>
      <c r="B626" s="29" t="s">
        <v>10477</v>
      </c>
      <c r="C626" s="29" t="s">
        <v>10484</v>
      </c>
      <c r="D626" s="29">
        <v>38.0</v>
      </c>
      <c r="E626" s="29">
        <v>65.0</v>
      </c>
      <c r="F626" s="29"/>
      <c r="G626" s="29"/>
      <c r="H626" s="29"/>
      <c r="I626" s="46" t="s">
        <v>10710</v>
      </c>
    </row>
    <row r="627">
      <c r="A627" s="29">
        <v>1982.0</v>
      </c>
      <c r="B627" s="29" t="s">
        <v>10462</v>
      </c>
      <c r="C627" s="29" t="s">
        <v>10692</v>
      </c>
      <c r="D627" s="29">
        <v>95.0</v>
      </c>
      <c r="E627" s="29">
        <v>67.0</v>
      </c>
      <c r="F627" s="29"/>
      <c r="G627" s="29"/>
      <c r="H627" s="29"/>
      <c r="I627" s="46" t="s">
        <v>10711</v>
      </c>
    </row>
    <row r="628">
      <c r="A628" s="29">
        <v>1982.0</v>
      </c>
      <c r="B628" s="29" t="s">
        <v>10462</v>
      </c>
      <c r="C628" s="29" t="s">
        <v>10504</v>
      </c>
      <c r="D628" s="29">
        <v>94.0</v>
      </c>
      <c r="E628" s="29">
        <v>68.0</v>
      </c>
      <c r="F628" s="29"/>
      <c r="G628" s="29"/>
      <c r="H628" s="29"/>
      <c r="I628" s="46" t="s">
        <v>10711</v>
      </c>
    </row>
    <row r="629">
      <c r="A629" s="29">
        <v>1982.0</v>
      </c>
      <c r="B629" s="29" t="s">
        <v>10462</v>
      </c>
      <c r="C629" s="29" t="s">
        <v>10625</v>
      </c>
      <c r="D629" s="29">
        <v>93.0</v>
      </c>
      <c r="E629" s="29">
        <v>69.0</v>
      </c>
      <c r="F629" s="29"/>
      <c r="G629" s="29"/>
      <c r="H629" s="29"/>
      <c r="I629" s="46" t="s">
        <v>10711</v>
      </c>
    </row>
    <row r="630">
      <c r="A630" s="29">
        <v>1982.0</v>
      </c>
      <c r="B630" s="29" t="s">
        <v>10462</v>
      </c>
      <c r="C630" s="29" t="s">
        <v>10669</v>
      </c>
      <c r="D630" s="29">
        <v>90.0</v>
      </c>
      <c r="E630" s="29">
        <v>72.0</v>
      </c>
      <c r="F630" s="29"/>
      <c r="G630" s="29"/>
      <c r="H630" s="29"/>
      <c r="I630" s="46" t="s">
        <v>10711</v>
      </c>
    </row>
    <row r="631">
      <c r="A631" s="29">
        <v>1982.0</v>
      </c>
      <c r="B631" s="29" t="s">
        <v>10462</v>
      </c>
      <c r="C631" s="29" t="s">
        <v>10471</v>
      </c>
      <c r="D631" s="29">
        <v>89.0</v>
      </c>
      <c r="E631" s="29">
        <v>73.0</v>
      </c>
      <c r="F631" s="29"/>
      <c r="G631" s="29"/>
      <c r="H631" s="29"/>
      <c r="I631" s="46" t="s">
        <v>10711</v>
      </c>
    </row>
    <row r="632">
      <c r="A632" s="29">
        <v>1982.0</v>
      </c>
      <c r="B632" s="29" t="s">
        <v>10462</v>
      </c>
      <c r="C632" s="29" t="s">
        <v>10466</v>
      </c>
      <c r="D632" s="29">
        <v>87.0</v>
      </c>
      <c r="E632" s="29">
        <v>75.0</v>
      </c>
      <c r="F632" s="29"/>
      <c r="G632" s="29"/>
      <c r="H632" s="29"/>
      <c r="I632" s="46" t="s">
        <v>10711</v>
      </c>
    </row>
    <row r="633">
      <c r="A633" s="29">
        <v>1982.0</v>
      </c>
      <c r="B633" s="29" t="s">
        <v>10462</v>
      </c>
      <c r="C633" s="29" t="s">
        <v>10475</v>
      </c>
      <c r="D633" s="29">
        <v>83.0</v>
      </c>
      <c r="E633" s="29">
        <v>79.0</v>
      </c>
      <c r="F633" s="29"/>
      <c r="G633" s="29"/>
      <c r="H633" s="29"/>
      <c r="I633" s="46" t="s">
        <v>10711</v>
      </c>
    </row>
    <row r="634">
      <c r="A634" s="29">
        <v>1982.0</v>
      </c>
      <c r="B634" s="29" t="s">
        <v>10462</v>
      </c>
      <c r="C634" s="29" t="s">
        <v>10463</v>
      </c>
      <c r="D634" s="29">
        <v>79.0</v>
      </c>
      <c r="E634" s="29">
        <v>83.0</v>
      </c>
      <c r="F634" s="29"/>
      <c r="G634" s="29"/>
      <c r="H634" s="29"/>
      <c r="I634" s="46" t="s">
        <v>10711</v>
      </c>
    </row>
    <row r="635">
      <c r="A635" s="29">
        <v>1982.0</v>
      </c>
      <c r="B635" s="29" t="s">
        <v>10462</v>
      </c>
      <c r="C635" s="29" t="s">
        <v>10465</v>
      </c>
      <c r="D635" s="29">
        <v>78.0</v>
      </c>
      <c r="E635" s="29">
        <v>84.0</v>
      </c>
      <c r="F635" s="29"/>
      <c r="G635" s="29"/>
      <c r="H635" s="29"/>
      <c r="I635" s="46" t="s">
        <v>10711</v>
      </c>
    </row>
    <row r="636">
      <c r="A636" s="29">
        <v>1982.0</v>
      </c>
      <c r="B636" s="29" t="s">
        <v>10462</v>
      </c>
      <c r="C636" s="29" t="s">
        <v>10706</v>
      </c>
      <c r="D636" s="29">
        <v>78.0</v>
      </c>
      <c r="E636" s="29">
        <v>84.0</v>
      </c>
      <c r="F636" s="29"/>
      <c r="G636" s="29"/>
      <c r="H636" s="29"/>
      <c r="I636" s="46" t="s">
        <v>10711</v>
      </c>
    </row>
    <row r="637">
      <c r="A637" s="29">
        <v>1982.0</v>
      </c>
      <c r="B637" s="29" t="s">
        <v>10462</v>
      </c>
      <c r="C637" s="29" t="s">
        <v>10705</v>
      </c>
      <c r="D637" s="29">
        <v>76.0</v>
      </c>
      <c r="E637" s="29">
        <v>86.0</v>
      </c>
      <c r="F637" s="29"/>
      <c r="G637" s="29"/>
      <c r="H637" s="29"/>
      <c r="I637" s="46" t="s">
        <v>10711</v>
      </c>
    </row>
    <row r="638">
      <c r="A638" s="29">
        <v>1982.0</v>
      </c>
      <c r="B638" s="29" t="s">
        <v>10462</v>
      </c>
      <c r="C638" s="29" t="s">
        <v>10662</v>
      </c>
      <c r="D638" s="29">
        <v>68.0</v>
      </c>
      <c r="E638" s="29">
        <v>94.0</v>
      </c>
      <c r="F638" s="29"/>
      <c r="G638" s="29"/>
      <c r="H638" s="29"/>
      <c r="I638" s="46" t="s">
        <v>10711</v>
      </c>
    </row>
    <row r="639">
      <c r="A639" s="29">
        <v>1982.0</v>
      </c>
      <c r="B639" s="29" t="s">
        <v>10462</v>
      </c>
      <c r="C639" s="29" t="s">
        <v>10697</v>
      </c>
      <c r="D639" s="29">
        <v>64.0</v>
      </c>
      <c r="E639" s="29">
        <v>98.0</v>
      </c>
      <c r="F639" s="29"/>
      <c r="G639" s="29"/>
      <c r="H639" s="29"/>
      <c r="I639" s="46" t="s">
        <v>10711</v>
      </c>
    </row>
    <row r="640">
      <c r="A640" s="29">
        <v>1982.0</v>
      </c>
      <c r="B640" s="29" t="s">
        <v>10462</v>
      </c>
      <c r="C640" s="29" t="s">
        <v>10580</v>
      </c>
      <c r="D640" s="29">
        <v>60.0</v>
      </c>
      <c r="E640" s="29">
        <v>102.0</v>
      </c>
      <c r="F640" s="29"/>
      <c r="G640" s="29"/>
      <c r="H640" s="29"/>
      <c r="I640" s="46" t="s">
        <v>10711</v>
      </c>
    </row>
    <row r="641">
      <c r="A641" s="29">
        <v>1982.0</v>
      </c>
      <c r="B641" s="29" t="s">
        <v>10477</v>
      </c>
      <c r="C641" s="29" t="s">
        <v>10480</v>
      </c>
      <c r="D641" s="29">
        <v>92.0</v>
      </c>
      <c r="E641" s="29">
        <v>70.0</v>
      </c>
      <c r="F641" s="29"/>
      <c r="G641" s="29"/>
      <c r="H641" s="29"/>
      <c r="I641" s="46" t="s">
        <v>10711</v>
      </c>
    </row>
    <row r="642">
      <c r="A642" s="29">
        <v>1982.0</v>
      </c>
      <c r="B642" s="29" t="s">
        <v>10477</v>
      </c>
      <c r="C642" s="29" t="s">
        <v>10643</v>
      </c>
      <c r="D642" s="29">
        <v>89.0</v>
      </c>
      <c r="E642" s="29">
        <v>73.0</v>
      </c>
      <c r="F642" s="29"/>
      <c r="G642" s="29"/>
      <c r="H642" s="29"/>
      <c r="I642" s="46" t="s">
        <v>10711</v>
      </c>
    </row>
    <row r="643">
      <c r="A643" s="29">
        <v>1982.0</v>
      </c>
      <c r="B643" s="29" t="s">
        <v>10477</v>
      </c>
      <c r="C643" s="29" t="s">
        <v>10481</v>
      </c>
      <c r="D643" s="29">
        <v>89.0</v>
      </c>
      <c r="E643" s="29">
        <v>73.0</v>
      </c>
      <c r="F643" s="29"/>
      <c r="G643" s="29"/>
      <c r="H643" s="29"/>
      <c r="I643" s="46" t="s">
        <v>10711</v>
      </c>
    </row>
    <row r="644">
      <c r="A644" s="29">
        <v>1982.0</v>
      </c>
      <c r="B644" s="29" t="s">
        <v>10477</v>
      </c>
      <c r="C644" s="29" t="s">
        <v>10553</v>
      </c>
      <c r="D644" s="29">
        <v>88.0</v>
      </c>
      <c r="E644" s="29">
        <v>74.0</v>
      </c>
      <c r="F644" s="29"/>
      <c r="G644" s="29"/>
      <c r="H644" s="29"/>
      <c r="I644" s="46" t="s">
        <v>10711</v>
      </c>
    </row>
    <row r="645">
      <c r="A645" s="29">
        <v>1982.0</v>
      </c>
      <c r="B645" s="29" t="s">
        <v>10477</v>
      </c>
      <c r="C645" s="29" t="s">
        <v>10549</v>
      </c>
      <c r="D645" s="29">
        <v>87.0</v>
      </c>
      <c r="E645" s="29">
        <v>75.0</v>
      </c>
      <c r="F645" s="29"/>
      <c r="G645" s="29"/>
      <c r="H645" s="29"/>
      <c r="I645" s="46" t="s">
        <v>10711</v>
      </c>
    </row>
    <row r="646">
      <c r="A646" s="29">
        <v>1982.0</v>
      </c>
      <c r="B646" s="29" t="s">
        <v>10477</v>
      </c>
      <c r="C646" s="29" t="s">
        <v>10675</v>
      </c>
      <c r="D646" s="29">
        <v>86.0</v>
      </c>
      <c r="E646" s="29">
        <v>76.0</v>
      </c>
      <c r="F646" s="29"/>
      <c r="G646" s="29"/>
      <c r="H646" s="29"/>
      <c r="I646" s="46" t="s">
        <v>10711</v>
      </c>
    </row>
    <row r="647">
      <c r="A647" s="29">
        <v>1982.0</v>
      </c>
      <c r="B647" s="29" t="s">
        <v>10477</v>
      </c>
      <c r="C647" s="29" t="s">
        <v>10489</v>
      </c>
      <c r="D647" s="29">
        <v>84.0</v>
      </c>
      <c r="E647" s="29">
        <v>78.0</v>
      </c>
      <c r="F647" s="29"/>
      <c r="G647" s="29"/>
      <c r="H647" s="29"/>
      <c r="I647" s="46" t="s">
        <v>10711</v>
      </c>
    </row>
    <row r="648">
      <c r="A648" s="29">
        <v>1982.0</v>
      </c>
      <c r="B648" s="29" t="s">
        <v>10477</v>
      </c>
      <c r="C648" s="29" t="s">
        <v>10677</v>
      </c>
      <c r="D648" s="29">
        <v>81.0</v>
      </c>
      <c r="E648" s="29">
        <v>81.0</v>
      </c>
      <c r="F648" s="29"/>
      <c r="G648" s="29"/>
      <c r="H648" s="29"/>
      <c r="I648" s="46" t="s">
        <v>10711</v>
      </c>
    </row>
    <row r="649">
      <c r="A649" s="29">
        <v>1982.0</v>
      </c>
      <c r="B649" s="29" t="s">
        <v>10477</v>
      </c>
      <c r="C649" s="29" t="s">
        <v>10627</v>
      </c>
      <c r="D649" s="29">
        <v>77.0</v>
      </c>
      <c r="E649" s="29">
        <v>85.0</v>
      </c>
      <c r="F649" s="29"/>
      <c r="G649" s="29"/>
      <c r="H649" s="29"/>
      <c r="I649" s="46" t="s">
        <v>10711</v>
      </c>
    </row>
    <row r="650">
      <c r="A650" s="29">
        <v>1982.0</v>
      </c>
      <c r="B650" s="29" t="s">
        <v>10477</v>
      </c>
      <c r="C650" s="29" t="s">
        <v>10484</v>
      </c>
      <c r="D650" s="29">
        <v>73.0</v>
      </c>
      <c r="E650" s="29">
        <v>89.0</v>
      </c>
      <c r="F650" s="29"/>
      <c r="G650" s="29"/>
      <c r="H650" s="29"/>
      <c r="I650" s="46" t="s">
        <v>10711</v>
      </c>
    </row>
    <row r="651">
      <c r="A651" s="29">
        <v>1982.0</v>
      </c>
      <c r="B651" s="29" t="s">
        <v>10477</v>
      </c>
      <c r="C651" s="29" t="s">
        <v>10602</v>
      </c>
      <c r="D651" s="29">
        <v>65.0</v>
      </c>
      <c r="E651" s="29">
        <v>97.0</v>
      </c>
      <c r="F651" s="29"/>
      <c r="G651" s="29"/>
      <c r="H651" s="29"/>
      <c r="I651" s="46" t="s">
        <v>10711</v>
      </c>
    </row>
    <row r="652">
      <c r="A652" s="29">
        <v>1982.0</v>
      </c>
      <c r="B652" s="29" t="s">
        <v>10477</v>
      </c>
      <c r="C652" s="29" t="s">
        <v>10485</v>
      </c>
      <c r="D652" s="29">
        <v>61.0</v>
      </c>
      <c r="E652" s="29">
        <v>101.0</v>
      </c>
      <c r="F652" s="29"/>
      <c r="G652" s="29"/>
      <c r="H652" s="29"/>
      <c r="I652" s="46" t="s">
        <v>10711</v>
      </c>
    </row>
    <row r="653">
      <c r="A653" s="29">
        <v>1983.0</v>
      </c>
      <c r="B653" s="29" t="s">
        <v>10462</v>
      </c>
      <c r="C653" s="29" t="s">
        <v>10466</v>
      </c>
      <c r="D653" s="29">
        <v>99.0</v>
      </c>
      <c r="E653" s="29">
        <v>63.0</v>
      </c>
      <c r="F653" s="29"/>
      <c r="G653" s="29"/>
      <c r="H653" s="29"/>
      <c r="I653" s="46" t="s">
        <v>10712</v>
      </c>
    </row>
    <row r="654">
      <c r="A654" s="29">
        <v>1983.0</v>
      </c>
      <c r="B654" s="29" t="s">
        <v>10462</v>
      </c>
      <c r="C654" s="29" t="s">
        <v>10504</v>
      </c>
      <c r="D654" s="29">
        <v>98.0</v>
      </c>
      <c r="E654" s="29">
        <v>64.0</v>
      </c>
      <c r="F654" s="29"/>
      <c r="G654" s="29"/>
      <c r="H654" s="29"/>
      <c r="I654" s="46" t="s">
        <v>10712</v>
      </c>
    </row>
    <row r="655">
      <c r="A655" s="29">
        <v>1983.0</v>
      </c>
      <c r="B655" s="29" t="s">
        <v>10462</v>
      </c>
      <c r="C655" s="29" t="s">
        <v>10475</v>
      </c>
      <c r="D655" s="29">
        <v>92.0</v>
      </c>
      <c r="E655" s="29">
        <v>70.0</v>
      </c>
      <c r="F655" s="29"/>
      <c r="G655" s="29"/>
      <c r="H655" s="29"/>
      <c r="I655" s="46" t="s">
        <v>10712</v>
      </c>
    </row>
    <row r="656">
      <c r="A656" s="29">
        <v>1983.0</v>
      </c>
      <c r="B656" s="29" t="s">
        <v>10462</v>
      </c>
      <c r="C656" s="29" t="s">
        <v>10463</v>
      </c>
      <c r="D656" s="29">
        <v>91.0</v>
      </c>
      <c r="E656" s="29">
        <v>71.0</v>
      </c>
      <c r="F656" s="29"/>
      <c r="G656" s="29"/>
      <c r="H656" s="29"/>
      <c r="I656" s="46" t="s">
        <v>10712</v>
      </c>
    </row>
    <row r="657">
      <c r="A657" s="29">
        <v>1983.0</v>
      </c>
      <c r="B657" s="29" t="s">
        <v>10462</v>
      </c>
      <c r="C657" s="29" t="s">
        <v>10706</v>
      </c>
      <c r="D657" s="29">
        <v>89.0</v>
      </c>
      <c r="E657" s="29">
        <v>73.0</v>
      </c>
      <c r="F657" s="29"/>
      <c r="G657" s="29"/>
      <c r="H657" s="29"/>
      <c r="I657" s="46" t="s">
        <v>10712</v>
      </c>
    </row>
    <row r="658">
      <c r="A658" s="29">
        <v>1983.0</v>
      </c>
      <c r="B658" s="29" t="s">
        <v>10462</v>
      </c>
      <c r="C658" s="29" t="s">
        <v>10692</v>
      </c>
      <c r="D658" s="29">
        <v>87.0</v>
      </c>
      <c r="E658" s="29">
        <v>75.0</v>
      </c>
      <c r="F658" s="29"/>
      <c r="G658" s="29"/>
      <c r="H658" s="29"/>
      <c r="I658" s="46" t="s">
        <v>10712</v>
      </c>
    </row>
    <row r="659">
      <c r="A659" s="29">
        <v>1983.0</v>
      </c>
      <c r="B659" s="29" t="s">
        <v>10462</v>
      </c>
      <c r="C659" s="29" t="s">
        <v>10669</v>
      </c>
      <c r="D659" s="29">
        <v>79.0</v>
      </c>
      <c r="E659" s="29">
        <v>83.0</v>
      </c>
      <c r="F659" s="29"/>
      <c r="G659" s="29"/>
      <c r="H659" s="29"/>
      <c r="I659" s="46" t="s">
        <v>10712</v>
      </c>
    </row>
    <row r="660">
      <c r="A660" s="29">
        <v>1983.0</v>
      </c>
      <c r="B660" s="29" t="s">
        <v>10462</v>
      </c>
      <c r="C660" s="29" t="s">
        <v>10471</v>
      </c>
      <c r="D660" s="29">
        <v>78.0</v>
      </c>
      <c r="E660" s="29">
        <v>84.0</v>
      </c>
      <c r="F660" s="29"/>
      <c r="G660" s="29"/>
      <c r="H660" s="29"/>
      <c r="I660" s="46" t="s">
        <v>10712</v>
      </c>
    </row>
    <row r="661">
      <c r="A661" s="29">
        <v>1983.0</v>
      </c>
      <c r="B661" s="29" t="s">
        <v>10462</v>
      </c>
      <c r="C661" s="29" t="s">
        <v>10697</v>
      </c>
      <c r="D661" s="29">
        <v>77.0</v>
      </c>
      <c r="E661" s="29">
        <v>85.0</v>
      </c>
      <c r="F661" s="29"/>
      <c r="G661" s="29"/>
      <c r="H661" s="29"/>
      <c r="I661" s="46" t="s">
        <v>10712</v>
      </c>
    </row>
    <row r="662">
      <c r="A662" s="29">
        <v>1983.0</v>
      </c>
      <c r="B662" s="29" t="s">
        <v>10462</v>
      </c>
      <c r="C662" s="29" t="s">
        <v>10662</v>
      </c>
      <c r="D662" s="29">
        <v>74.0</v>
      </c>
      <c r="E662" s="29">
        <v>88.0</v>
      </c>
      <c r="F662" s="29"/>
      <c r="G662" s="29"/>
      <c r="H662" s="29"/>
      <c r="I662" s="46" t="s">
        <v>10712</v>
      </c>
    </row>
    <row r="663">
      <c r="A663" s="29">
        <v>1983.0</v>
      </c>
      <c r="B663" s="29" t="s">
        <v>10462</v>
      </c>
      <c r="C663" s="29" t="s">
        <v>10625</v>
      </c>
      <c r="D663" s="29">
        <v>70.0</v>
      </c>
      <c r="E663" s="29">
        <v>92.0</v>
      </c>
      <c r="F663" s="29"/>
      <c r="G663" s="29"/>
      <c r="H663" s="29"/>
      <c r="I663" s="46" t="s">
        <v>10712</v>
      </c>
    </row>
    <row r="664">
      <c r="A664" s="29">
        <v>1983.0</v>
      </c>
      <c r="B664" s="29" t="s">
        <v>10462</v>
      </c>
      <c r="C664" s="29" t="s">
        <v>10465</v>
      </c>
      <c r="D664" s="29">
        <v>70.0</v>
      </c>
      <c r="E664" s="29">
        <v>92.0</v>
      </c>
      <c r="F664" s="29"/>
      <c r="G664" s="29"/>
      <c r="H664" s="29"/>
      <c r="I664" s="46" t="s">
        <v>10712</v>
      </c>
    </row>
    <row r="665">
      <c r="A665" s="29">
        <v>1983.0</v>
      </c>
      <c r="B665" s="29" t="s">
        <v>10462</v>
      </c>
      <c r="C665" s="29" t="s">
        <v>10580</v>
      </c>
      <c r="D665" s="29">
        <v>70.0</v>
      </c>
      <c r="E665" s="29">
        <v>92.0</v>
      </c>
      <c r="F665" s="29"/>
      <c r="G665" s="29"/>
      <c r="H665" s="29"/>
      <c r="I665" s="46" t="s">
        <v>10712</v>
      </c>
    </row>
    <row r="666">
      <c r="A666" s="29">
        <v>1983.0</v>
      </c>
      <c r="B666" s="29" t="s">
        <v>10462</v>
      </c>
      <c r="C666" s="29" t="s">
        <v>10705</v>
      </c>
      <c r="D666" s="29">
        <v>60.0</v>
      </c>
      <c r="E666" s="29">
        <v>102.0</v>
      </c>
      <c r="F666" s="29"/>
      <c r="G666" s="29"/>
      <c r="H666" s="29"/>
      <c r="I666" s="46" t="s">
        <v>10712</v>
      </c>
    </row>
    <row r="667">
      <c r="A667" s="29">
        <v>1983.0</v>
      </c>
      <c r="B667" s="29" t="s">
        <v>10477</v>
      </c>
      <c r="C667" s="29" t="s">
        <v>10553</v>
      </c>
      <c r="D667" s="29">
        <v>91.0</v>
      </c>
      <c r="E667" s="29">
        <v>71.0</v>
      </c>
      <c r="F667" s="29"/>
      <c r="G667" s="29"/>
      <c r="H667" s="29"/>
      <c r="I667" s="46" t="s">
        <v>10712</v>
      </c>
    </row>
    <row r="668">
      <c r="A668" s="29">
        <v>1983.0</v>
      </c>
      <c r="B668" s="29" t="s">
        <v>10477</v>
      </c>
      <c r="C668" s="29" t="s">
        <v>10481</v>
      </c>
      <c r="D668" s="29">
        <v>90.0</v>
      </c>
      <c r="E668" s="29">
        <v>72.0</v>
      </c>
      <c r="F668" s="29"/>
      <c r="G668" s="29"/>
      <c r="H668" s="29"/>
      <c r="I668" s="46" t="s">
        <v>10712</v>
      </c>
    </row>
    <row r="669">
      <c r="A669" s="29">
        <v>1983.0</v>
      </c>
      <c r="B669" s="29" t="s">
        <v>10477</v>
      </c>
      <c r="C669" s="29" t="s">
        <v>10643</v>
      </c>
      <c r="D669" s="29">
        <v>88.0</v>
      </c>
      <c r="E669" s="29">
        <v>74.0</v>
      </c>
      <c r="F669" s="29"/>
      <c r="G669" s="29"/>
      <c r="H669" s="29"/>
      <c r="I669" s="46" t="s">
        <v>10712</v>
      </c>
    </row>
    <row r="670">
      <c r="A670" s="29">
        <v>1983.0</v>
      </c>
      <c r="B670" s="29" t="s">
        <v>10477</v>
      </c>
      <c r="C670" s="29" t="s">
        <v>10627</v>
      </c>
      <c r="D670" s="29">
        <v>85.0</v>
      </c>
      <c r="E670" s="29">
        <v>77.0</v>
      </c>
      <c r="F670" s="29"/>
      <c r="G670" s="29"/>
      <c r="H670" s="29"/>
      <c r="I670" s="46" t="s">
        <v>10712</v>
      </c>
    </row>
    <row r="671">
      <c r="A671" s="29">
        <v>1983.0</v>
      </c>
      <c r="B671" s="29" t="s">
        <v>10477</v>
      </c>
      <c r="C671" s="29" t="s">
        <v>10489</v>
      </c>
      <c r="D671" s="29">
        <v>84.0</v>
      </c>
      <c r="E671" s="29">
        <v>78.0</v>
      </c>
      <c r="F671" s="29"/>
      <c r="G671" s="29"/>
      <c r="H671" s="29"/>
      <c r="I671" s="46" t="s">
        <v>10712</v>
      </c>
    </row>
    <row r="672">
      <c r="A672" s="29">
        <v>1983.0</v>
      </c>
      <c r="B672" s="29" t="s">
        <v>10477</v>
      </c>
      <c r="C672" s="29" t="s">
        <v>10675</v>
      </c>
      <c r="D672" s="29">
        <v>82.0</v>
      </c>
      <c r="E672" s="29">
        <v>80.0</v>
      </c>
      <c r="F672" s="29"/>
      <c r="G672" s="29"/>
      <c r="H672" s="29"/>
      <c r="I672" s="46" t="s">
        <v>10712</v>
      </c>
    </row>
    <row r="673">
      <c r="A673" s="29">
        <v>1983.0</v>
      </c>
      <c r="B673" s="29" t="s">
        <v>10477</v>
      </c>
      <c r="C673" s="29" t="s">
        <v>10677</v>
      </c>
      <c r="D673" s="29">
        <v>81.0</v>
      </c>
      <c r="E673" s="29">
        <v>81.0</v>
      </c>
      <c r="F673" s="29"/>
      <c r="G673" s="29"/>
      <c r="H673" s="29"/>
      <c r="I673" s="46" t="s">
        <v>10712</v>
      </c>
    </row>
    <row r="674">
      <c r="A674" s="29">
        <v>1983.0</v>
      </c>
      <c r="B674" s="29" t="s">
        <v>10477</v>
      </c>
      <c r="C674" s="29" t="s">
        <v>10549</v>
      </c>
      <c r="D674" s="29">
        <v>79.0</v>
      </c>
      <c r="E674" s="29">
        <v>83.0</v>
      </c>
      <c r="F674" s="29"/>
      <c r="G674" s="29"/>
      <c r="H674" s="29"/>
      <c r="I674" s="46" t="s">
        <v>10712</v>
      </c>
    </row>
    <row r="675">
      <c r="A675" s="29">
        <v>1983.0</v>
      </c>
      <c r="B675" s="29" t="s">
        <v>10477</v>
      </c>
      <c r="C675" s="29" t="s">
        <v>10480</v>
      </c>
      <c r="D675" s="29">
        <v>79.0</v>
      </c>
      <c r="E675" s="29">
        <v>83.0</v>
      </c>
      <c r="F675" s="29"/>
      <c r="G675" s="29"/>
      <c r="H675" s="29"/>
      <c r="I675" s="46" t="s">
        <v>10712</v>
      </c>
    </row>
    <row r="676">
      <c r="A676" s="29">
        <v>1983.0</v>
      </c>
      <c r="B676" s="29" t="s">
        <v>10477</v>
      </c>
      <c r="C676" s="29" t="s">
        <v>10485</v>
      </c>
      <c r="D676" s="29">
        <v>74.0</v>
      </c>
      <c r="E676" s="29">
        <v>88.0</v>
      </c>
      <c r="F676" s="29"/>
      <c r="G676" s="29"/>
      <c r="H676" s="29"/>
      <c r="I676" s="46" t="s">
        <v>10712</v>
      </c>
    </row>
    <row r="677">
      <c r="A677" s="29">
        <v>1983.0</v>
      </c>
      <c r="B677" s="29" t="s">
        <v>10477</v>
      </c>
      <c r="C677" s="29" t="s">
        <v>10484</v>
      </c>
      <c r="D677" s="29">
        <v>71.0</v>
      </c>
      <c r="E677" s="29">
        <v>91.0</v>
      </c>
      <c r="F677" s="29"/>
      <c r="G677" s="29"/>
      <c r="H677" s="29"/>
      <c r="I677" s="46" t="s">
        <v>10712</v>
      </c>
    </row>
    <row r="678">
      <c r="A678" s="29">
        <v>1983.0</v>
      </c>
      <c r="B678" s="29" t="s">
        <v>10477</v>
      </c>
      <c r="C678" s="29" t="s">
        <v>10602</v>
      </c>
      <c r="D678" s="29">
        <v>68.0</v>
      </c>
      <c r="E678" s="29">
        <v>94.0</v>
      </c>
      <c r="F678" s="29"/>
      <c r="G678" s="29"/>
      <c r="H678" s="29"/>
      <c r="I678" s="46" t="s">
        <v>10712</v>
      </c>
    </row>
    <row r="679">
      <c r="A679" s="29">
        <v>1984.0</v>
      </c>
      <c r="B679" s="29" t="s">
        <v>10462</v>
      </c>
      <c r="C679" s="29" t="s">
        <v>10475</v>
      </c>
      <c r="D679" s="29">
        <v>104.0</v>
      </c>
      <c r="E679" s="29">
        <v>58.0</v>
      </c>
      <c r="F679" s="29"/>
      <c r="G679" s="29"/>
      <c r="H679" s="29"/>
      <c r="I679" s="46" t="s">
        <v>10713</v>
      </c>
    </row>
    <row r="680">
      <c r="A680" s="29">
        <v>1984.0</v>
      </c>
      <c r="B680" s="29" t="s">
        <v>10462</v>
      </c>
      <c r="C680" s="29" t="s">
        <v>10706</v>
      </c>
      <c r="D680" s="29">
        <v>89.0</v>
      </c>
      <c r="E680" s="29">
        <v>73.0</v>
      </c>
      <c r="F680" s="29"/>
      <c r="G680" s="29"/>
      <c r="H680" s="29"/>
      <c r="I680" s="46" t="s">
        <v>10713</v>
      </c>
    </row>
    <row r="681">
      <c r="A681" s="29">
        <v>1984.0</v>
      </c>
      <c r="B681" s="29" t="s">
        <v>10462</v>
      </c>
      <c r="C681" s="29" t="s">
        <v>10463</v>
      </c>
      <c r="D681" s="29">
        <v>87.0</v>
      </c>
      <c r="E681" s="29">
        <v>75.0</v>
      </c>
      <c r="F681" s="29"/>
      <c r="G681" s="29"/>
      <c r="H681" s="29"/>
      <c r="I681" s="46" t="s">
        <v>10713</v>
      </c>
    </row>
    <row r="682">
      <c r="A682" s="29">
        <v>1984.0</v>
      </c>
      <c r="B682" s="29" t="s">
        <v>10462</v>
      </c>
      <c r="C682" s="29" t="s">
        <v>10471</v>
      </c>
      <c r="D682" s="29">
        <v>86.0</v>
      </c>
      <c r="E682" s="29">
        <v>76.0</v>
      </c>
      <c r="F682" s="29"/>
      <c r="G682" s="29"/>
      <c r="H682" s="29"/>
      <c r="I682" s="46" t="s">
        <v>10713</v>
      </c>
    </row>
    <row r="683">
      <c r="A683" s="29">
        <v>1984.0</v>
      </c>
      <c r="B683" s="29" t="s">
        <v>10462</v>
      </c>
      <c r="C683" s="29" t="s">
        <v>10504</v>
      </c>
      <c r="D683" s="29">
        <v>85.0</v>
      </c>
      <c r="E683" s="29">
        <v>77.0</v>
      </c>
      <c r="F683" s="29"/>
      <c r="G683" s="29"/>
      <c r="H683" s="29"/>
      <c r="I683" s="46" t="s">
        <v>10713</v>
      </c>
    </row>
    <row r="684">
      <c r="A684" s="29">
        <v>1984.0</v>
      </c>
      <c r="B684" s="29" t="s">
        <v>10462</v>
      </c>
      <c r="C684" s="29" t="s">
        <v>10669</v>
      </c>
      <c r="D684" s="29">
        <v>84.0</v>
      </c>
      <c r="E684" s="29">
        <v>78.0</v>
      </c>
      <c r="F684" s="29"/>
      <c r="G684" s="29"/>
      <c r="H684" s="29"/>
      <c r="I684" s="46" t="s">
        <v>10713</v>
      </c>
    </row>
    <row r="685">
      <c r="A685" s="29">
        <v>1984.0</v>
      </c>
      <c r="B685" s="29" t="s">
        <v>10462</v>
      </c>
      <c r="C685" s="29" t="s">
        <v>10625</v>
      </c>
      <c r="D685" s="29">
        <v>81.0</v>
      </c>
      <c r="E685" s="29">
        <v>81.0</v>
      </c>
      <c r="F685" s="29"/>
      <c r="G685" s="29"/>
      <c r="H685" s="29"/>
      <c r="I685" s="46" t="s">
        <v>10713</v>
      </c>
    </row>
    <row r="686">
      <c r="A686" s="29">
        <v>1984.0</v>
      </c>
      <c r="B686" s="29" t="s">
        <v>10462</v>
      </c>
      <c r="C686" s="29" t="s">
        <v>10580</v>
      </c>
      <c r="D686" s="29">
        <v>81.0</v>
      </c>
      <c r="E686" s="29">
        <v>81.0</v>
      </c>
      <c r="F686" s="29"/>
      <c r="G686" s="29"/>
      <c r="H686" s="29"/>
      <c r="I686" s="46" t="s">
        <v>10713</v>
      </c>
    </row>
    <row r="687">
      <c r="A687" s="29">
        <v>1984.0</v>
      </c>
      <c r="B687" s="29" t="s">
        <v>10462</v>
      </c>
      <c r="C687" s="29" t="s">
        <v>10662</v>
      </c>
      <c r="D687" s="29">
        <v>77.0</v>
      </c>
      <c r="E687" s="29">
        <v>85.0</v>
      </c>
      <c r="F687" s="29"/>
      <c r="G687" s="29"/>
      <c r="H687" s="29"/>
      <c r="I687" s="46" t="s">
        <v>10713</v>
      </c>
    </row>
    <row r="688">
      <c r="A688" s="29">
        <v>1984.0</v>
      </c>
      <c r="B688" s="29" t="s">
        <v>10462</v>
      </c>
      <c r="C688" s="29" t="s">
        <v>10465</v>
      </c>
      <c r="D688" s="29">
        <v>75.0</v>
      </c>
      <c r="E688" s="29">
        <v>87.0</v>
      </c>
      <c r="F688" s="29"/>
      <c r="G688" s="29"/>
      <c r="H688" s="29"/>
      <c r="I688" s="46" t="s">
        <v>10713</v>
      </c>
    </row>
    <row r="689">
      <c r="A689" s="29">
        <v>1984.0</v>
      </c>
      <c r="B689" s="29" t="s">
        <v>10462</v>
      </c>
      <c r="C689" s="29" t="s">
        <v>10466</v>
      </c>
      <c r="D689" s="29">
        <v>74.0</v>
      </c>
      <c r="E689" s="29">
        <v>88.0</v>
      </c>
      <c r="F689" s="29"/>
      <c r="G689" s="29"/>
      <c r="H689" s="29"/>
      <c r="I689" s="46" t="s">
        <v>10713</v>
      </c>
    </row>
    <row r="690">
      <c r="A690" s="29">
        <v>1984.0</v>
      </c>
      <c r="B690" s="29" t="s">
        <v>10462</v>
      </c>
      <c r="C690" s="29" t="s">
        <v>10705</v>
      </c>
      <c r="D690" s="29">
        <v>74.0</v>
      </c>
      <c r="E690" s="29">
        <v>88.0</v>
      </c>
      <c r="F690" s="29"/>
      <c r="G690" s="29"/>
      <c r="H690" s="29"/>
      <c r="I690" s="46" t="s">
        <v>10713</v>
      </c>
    </row>
    <row r="691">
      <c r="A691" s="29">
        <v>1984.0</v>
      </c>
      <c r="B691" s="29" t="s">
        <v>10462</v>
      </c>
      <c r="C691" s="29" t="s">
        <v>10697</v>
      </c>
      <c r="D691" s="29">
        <v>69.0</v>
      </c>
      <c r="E691" s="29">
        <v>92.0</v>
      </c>
      <c r="F691" s="29"/>
      <c r="G691" s="29"/>
      <c r="H691" s="29"/>
      <c r="I691" s="46" t="s">
        <v>10713</v>
      </c>
    </row>
    <row r="692">
      <c r="A692" s="29">
        <v>1984.0</v>
      </c>
      <c r="B692" s="29" t="s">
        <v>10462</v>
      </c>
      <c r="C692" s="29" t="s">
        <v>10692</v>
      </c>
      <c r="D692" s="29">
        <v>67.0</v>
      </c>
      <c r="E692" s="29">
        <v>94.0</v>
      </c>
      <c r="F692" s="29"/>
      <c r="G692" s="29"/>
      <c r="H692" s="29"/>
      <c r="I692" s="46" t="s">
        <v>10713</v>
      </c>
    </row>
    <row r="693">
      <c r="A693" s="29">
        <v>1984.0</v>
      </c>
      <c r="B693" s="29" t="s">
        <v>10477</v>
      </c>
      <c r="C693" s="29" t="s">
        <v>10484</v>
      </c>
      <c r="D693" s="29">
        <v>96.0</v>
      </c>
      <c r="E693" s="29">
        <v>65.0</v>
      </c>
      <c r="F693" s="29"/>
      <c r="G693" s="29"/>
      <c r="H693" s="29"/>
      <c r="I693" s="46" t="s">
        <v>10713</v>
      </c>
    </row>
    <row r="694">
      <c r="A694" s="29">
        <v>1984.0</v>
      </c>
      <c r="B694" s="29" t="s">
        <v>10477</v>
      </c>
      <c r="C694" s="29" t="s">
        <v>10677</v>
      </c>
      <c r="D694" s="29">
        <v>92.0</v>
      </c>
      <c r="E694" s="29">
        <v>70.0</v>
      </c>
      <c r="F694" s="29"/>
      <c r="G694" s="29"/>
      <c r="H694" s="29"/>
      <c r="I694" s="46" t="s">
        <v>10713</v>
      </c>
    </row>
    <row r="695">
      <c r="A695" s="29">
        <v>1984.0</v>
      </c>
      <c r="B695" s="29" t="s">
        <v>10477</v>
      </c>
      <c r="C695" s="29" t="s">
        <v>10602</v>
      </c>
      <c r="D695" s="29">
        <v>90.0</v>
      </c>
      <c r="E695" s="29">
        <v>72.0</v>
      </c>
      <c r="F695" s="29"/>
      <c r="G695" s="29"/>
      <c r="H695" s="29"/>
      <c r="I695" s="46" t="s">
        <v>10713</v>
      </c>
    </row>
    <row r="696">
      <c r="A696" s="29">
        <v>1984.0</v>
      </c>
      <c r="B696" s="29" t="s">
        <v>10477</v>
      </c>
      <c r="C696" s="29" t="s">
        <v>10480</v>
      </c>
      <c r="D696" s="29">
        <v>84.0</v>
      </c>
      <c r="E696" s="29">
        <v>78.0</v>
      </c>
      <c r="F696" s="29"/>
      <c r="G696" s="29"/>
      <c r="H696" s="29"/>
      <c r="I696" s="46" t="s">
        <v>10713</v>
      </c>
    </row>
    <row r="697">
      <c r="A697" s="29">
        <v>1984.0</v>
      </c>
      <c r="B697" s="29" t="s">
        <v>10477</v>
      </c>
      <c r="C697" s="29" t="s">
        <v>10481</v>
      </c>
      <c r="D697" s="29">
        <v>81.0</v>
      </c>
      <c r="E697" s="29">
        <v>81.0</v>
      </c>
      <c r="F697" s="29"/>
      <c r="G697" s="29"/>
      <c r="H697" s="29"/>
      <c r="I697" s="46" t="s">
        <v>10713</v>
      </c>
    </row>
    <row r="698">
      <c r="A698" s="29">
        <v>1984.0</v>
      </c>
      <c r="B698" s="29" t="s">
        <v>10477</v>
      </c>
      <c r="C698" s="29" t="s">
        <v>10643</v>
      </c>
      <c r="D698" s="29">
        <v>80.0</v>
      </c>
      <c r="E698" s="29">
        <v>82.0</v>
      </c>
      <c r="F698" s="29"/>
      <c r="G698" s="29"/>
      <c r="H698" s="29"/>
      <c r="I698" s="46" t="s">
        <v>10713</v>
      </c>
    </row>
    <row r="699">
      <c r="A699" s="29">
        <v>1984.0</v>
      </c>
      <c r="B699" s="29" t="s">
        <v>10477</v>
      </c>
      <c r="C699" s="29" t="s">
        <v>10627</v>
      </c>
      <c r="D699" s="29">
        <v>80.0</v>
      </c>
      <c r="E699" s="29">
        <v>82.0</v>
      </c>
      <c r="F699" s="29"/>
      <c r="G699" s="29"/>
      <c r="H699" s="29"/>
      <c r="I699" s="46" t="s">
        <v>10713</v>
      </c>
    </row>
    <row r="700">
      <c r="A700" s="29">
        <v>1984.0</v>
      </c>
      <c r="B700" s="29" t="s">
        <v>10477</v>
      </c>
      <c r="C700" s="29" t="s">
        <v>10553</v>
      </c>
      <c r="D700" s="29">
        <v>79.0</v>
      </c>
      <c r="E700" s="29">
        <v>83.0</v>
      </c>
      <c r="F700" s="29"/>
      <c r="G700" s="29"/>
      <c r="H700" s="29"/>
      <c r="I700" s="46" t="s">
        <v>10713</v>
      </c>
    </row>
    <row r="701">
      <c r="A701" s="29">
        <v>1984.0</v>
      </c>
      <c r="B701" s="29" t="s">
        <v>10477</v>
      </c>
      <c r="C701" s="29" t="s">
        <v>10675</v>
      </c>
      <c r="D701" s="29">
        <v>78.0</v>
      </c>
      <c r="E701" s="29">
        <v>83.0</v>
      </c>
      <c r="F701" s="29"/>
      <c r="G701" s="29"/>
      <c r="H701" s="29"/>
      <c r="I701" s="46" t="s">
        <v>10713</v>
      </c>
    </row>
    <row r="702">
      <c r="A702" s="29">
        <v>1984.0</v>
      </c>
      <c r="B702" s="29" t="s">
        <v>10477</v>
      </c>
      <c r="C702" s="29" t="s">
        <v>10489</v>
      </c>
      <c r="D702" s="29">
        <v>75.0</v>
      </c>
      <c r="E702" s="29">
        <v>87.0</v>
      </c>
      <c r="F702" s="29"/>
      <c r="G702" s="29"/>
      <c r="H702" s="29"/>
      <c r="I702" s="46" t="s">
        <v>10713</v>
      </c>
    </row>
    <row r="703">
      <c r="A703" s="29">
        <v>1984.0</v>
      </c>
      <c r="B703" s="29" t="s">
        <v>10477</v>
      </c>
      <c r="C703" s="29" t="s">
        <v>10485</v>
      </c>
      <c r="D703" s="29">
        <v>70.0</v>
      </c>
      <c r="E703" s="29">
        <v>92.0</v>
      </c>
      <c r="F703" s="29"/>
      <c r="G703" s="29"/>
      <c r="H703" s="29"/>
      <c r="I703" s="46" t="s">
        <v>10713</v>
      </c>
    </row>
    <row r="704">
      <c r="A704" s="29">
        <v>1984.0</v>
      </c>
      <c r="B704" s="29" t="s">
        <v>10477</v>
      </c>
      <c r="C704" s="29" t="s">
        <v>10549</v>
      </c>
      <c r="D704" s="29">
        <v>66.0</v>
      </c>
      <c r="E704" s="29">
        <v>96.0</v>
      </c>
      <c r="F704" s="29"/>
      <c r="G704" s="29"/>
      <c r="H704" s="29"/>
      <c r="I704" s="46" t="s">
        <v>10713</v>
      </c>
    </row>
    <row r="705">
      <c r="A705" s="29">
        <v>1985.0</v>
      </c>
      <c r="B705" s="29" t="s">
        <v>10462</v>
      </c>
      <c r="C705" s="29" t="s">
        <v>10706</v>
      </c>
      <c r="D705" s="29">
        <v>99.0</v>
      </c>
      <c r="E705" s="29">
        <v>62.0</v>
      </c>
      <c r="F705" s="29"/>
      <c r="G705" s="29"/>
      <c r="H705" s="29"/>
      <c r="I705" s="46" t="s">
        <v>10714</v>
      </c>
    </row>
    <row r="706">
      <c r="A706" s="29">
        <v>1985.0</v>
      </c>
      <c r="B706" s="29" t="s">
        <v>10462</v>
      </c>
      <c r="C706" s="29" t="s">
        <v>10463</v>
      </c>
      <c r="D706" s="29">
        <v>97.0</v>
      </c>
      <c r="E706" s="29">
        <v>64.0</v>
      </c>
      <c r="F706" s="29"/>
      <c r="G706" s="29"/>
      <c r="H706" s="29"/>
      <c r="I706" s="46" t="s">
        <v>10714</v>
      </c>
    </row>
    <row r="707">
      <c r="A707" s="29">
        <v>1985.0</v>
      </c>
      <c r="B707" s="29" t="s">
        <v>10462</v>
      </c>
      <c r="C707" s="29" t="s">
        <v>10669</v>
      </c>
      <c r="D707" s="29">
        <v>91.0</v>
      </c>
      <c r="E707" s="29">
        <v>71.0</v>
      </c>
      <c r="F707" s="29"/>
      <c r="G707" s="29"/>
      <c r="H707" s="29"/>
      <c r="I707" s="46" t="s">
        <v>10714</v>
      </c>
    </row>
    <row r="708">
      <c r="A708" s="29">
        <v>1985.0</v>
      </c>
      <c r="B708" s="29" t="s">
        <v>10462</v>
      </c>
      <c r="C708" s="29" t="s">
        <v>10625</v>
      </c>
      <c r="D708" s="29">
        <v>90.0</v>
      </c>
      <c r="E708" s="29">
        <v>72.0</v>
      </c>
      <c r="F708" s="29"/>
      <c r="G708" s="29"/>
      <c r="H708" s="29"/>
      <c r="I708" s="46" t="s">
        <v>10714</v>
      </c>
    </row>
    <row r="709">
      <c r="A709" s="29">
        <v>1985.0</v>
      </c>
      <c r="B709" s="29" t="s">
        <v>10462</v>
      </c>
      <c r="C709" s="29" t="s">
        <v>10466</v>
      </c>
      <c r="D709" s="29">
        <v>85.0</v>
      </c>
      <c r="E709" s="29">
        <v>77.0</v>
      </c>
      <c r="F709" s="29"/>
      <c r="G709" s="29"/>
      <c r="H709" s="29"/>
      <c r="I709" s="46" t="s">
        <v>10714</v>
      </c>
    </row>
    <row r="710">
      <c r="A710" s="29">
        <v>1985.0</v>
      </c>
      <c r="B710" s="29" t="s">
        <v>10462</v>
      </c>
      <c r="C710" s="29" t="s">
        <v>10475</v>
      </c>
      <c r="D710" s="29">
        <v>84.0</v>
      </c>
      <c r="E710" s="29">
        <v>77.0</v>
      </c>
      <c r="F710" s="29"/>
      <c r="G710" s="29"/>
      <c r="H710" s="29"/>
      <c r="I710" s="46" t="s">
        <v>10714</v>
      </c>
    </row>
    <row r="711">
      <c r="A711" s="29">
        <v>1985.0</v>
      </c>
      <c r="B711" s="29" t="s">
        <v>10462</v>
      </c>
      <c r="C711" s="29" t="s">
        <v>10504</v>
      </c>
      <c r="D711" s="29">
        <v>83.0</v>
      </c>
      <c r="E711" s="29">
        <v>78.0</v>
      </c>
      <c r="F711" s="29"/>
      <c r="G711" s="29"/>
      <c r="H711" s="29"/>
      <c r="I711" s="46" t="s">
        <v>10714</v>
      </c>
    </row>
    <row r="712">
      <c r="A712" s="29">
        <v>1985.0</v>
      </c>
      <c r="B712" s="29" t="s">
        <v>10462</v>
      </c>
      <c r="C712" s="29" t="s">
        <v>10471</v>
      </c>
      <c r="D712" s="29">
        <v>81.0</v>
      </c>
      <c r="E712" s="29">
        <v>81.0</v>
      </c>
      <c r="F712" s="29"/>
      <c r="G712" s="29"/>
      <c r="H712" s="29"/>
      <c r="I712" s="46" t="s">
        <v>10714</v>
      </c>
    </row>
    <row r="713">
      <c r="A713" s="29">
        <v>1985.0</v>
      </c>
      <c r="B713" s="29" t="s">
        <v>10462</v>
      </c>
      <c r="C713" s="29" t="s">
        <v>10580</v>
      </c>
      <c r="D713" s="29">
        <v>77.0</v>
      </c>
      <c r="E713" s="29">
        <v>85.0</v>
      </c>
      <c r="F713" s="29"/>
      <c r="G713" s="29"/>
      <c r="H713" s="29"/>
      <c r="I713" s="46" t="s">
        <v>10714</v>
      </c>
    </row>
    <row r="714">
      <c r="A714" s="29">
        <v>1985.0</v>
      </c>
      <c r="B714" s="29" t="s">
        <v>10462</v>
      </c>
      <c r="C714" s="29" t="s">
        <v>10662</v>
      </c>
      <c r="D714" s="29">
        <v>77.0</v>
      </c>
      <c r="E714" s="29">
        <v>85.0</v>
      </c>
      <c r="F714" s="29"/>
      <c r="G714" s="29"/>
      <c r="H714" s="29"/>
      <c r="I714" s="46" t="s">
        <v>10714</v>
      </c>
    </row>
    <row r="715">
      <c r="A715" s="29">
        <v>1985.0</v>
      </c>
      <c r="B715" s="29" t="s">
        <v>10462</v>
      </c>
      <c r="C715" s="29" t="s">
        <v>10705</v>
      </c>
      <c r="D715" s="29">
        <v>74.0</v>
      </c>
      <c r="E715" s="29">
        <v>88.0</v>
      </c>
      <c r="F715" s="29"/>
      <c r="G715" s="29"/>
      <c r="H715" s="29"/>
      <c r="I715" s="46" t="s">
        <v>10714</v>
      </c>
    </row>
    <row r="716">
      <c r="A716" s="29">
        <v>1985.0</v>
      </c>
      <c r="B716" s="29" t="s">
        <v>10462</v>
      </c>
      <c r="C716" s="29" t="s">
        <v>10692</v>
      </c>
      <c r="D716" s="29">
        <v>71.0</v>
      </c>
      <c r="E716" s="29">
        <v>90.0</v>
      </c>
      <c r="F716" s="29"/>
      <c r="G716" s="29"/>
      <c r="H716" s="29"/>
      <c r="I716" s="46" t="s">
        <v>10714</v>
      </c>
    </row>
    <row r="717">
      <c r="A717" s="29">
        <v>1985.0</v>
      </c>
      <c r="B717" s="29" t="s">
        <v>10462</v>
      </c>
      <c r="C717" s="29" t="s">
        <v>10697</v>
      </c>
      <c r="D717" s="29">
        <v>62.0</v>
      </c>
      <c r="E717" s="29">
        <v>99.0</v>
      </c>
      <c r="F717" s="29"/>
      <c r="G717" s="29"/>
      <c r="H717" s="29"/>
      <c r="I717" s="46" t="s">
        <v>10714</v>
      </c>
    </row>
    <row r="718">
      <c r="A718" s="29">
        <v>1985.0</v>
      </c>
      <c r="B718" s="29" t="s">
        <v>10462</v>
      </c>
      <c r="C718" s="29" t="s">
        <v>10465</v>
      </c>
      <c r="D718" s="29">
        <v>60.0</v>
      </c>
      <c r="E718" s="29">
        <v>102.0</v>
      </c>
      <c r="F718" s="29"/>
      <c r="G718" s="29"/>
      <c r="H718" s="29"/>
      <c r="I718" s="46" t="s">
        <v>10714</v>
      </c>
    </row>
    <row r="719">
      <c r="A719" s="29">
        <v>1985.0</v>
      </c>
      <c r="B719" s="29" t="s">
        <v>10477</v>
      </c>
      <c r="C719" s="29" t="s">
        <v>10480</v>
      </c>
      <c r="D719" s="29">
        <v>101.0</v>
      </c>
      <c r="E719" s="29">
        <v>61.0</v>
      </c>
      <c r="F719" s="29"/>
      <c r="G719" s="29"/>
      <c r="H719" s="29"/>
      <c r="I719" s="46" t="s">
        <v>10714</v>
      </c>
    </row>
    <row r="720">
      <c r="A720" s="29">
        <v>1985.0</v>
      </c>
      <c r="B720" s="29" t="s">
        <v>10477</v>
      </c>
      <c r="C720" s="29" t="s">
        <v>10602</v>
      </c>
      <c r="D720" s="29">
        <v>98.0</v>
      </c>
      <c r="E720" s="29">
        <v>64.0</v>
      </c>
      <c r="F720" s="29"/>
      <c r="G720" s="29"/>
      <c r="H720" s="29"/>
      <c r="I720" s="46" t="s">
        <v>10714</v>
      </c>
    </row>
    <row r="721">
      <c r="A721" s="29">
        <v>1985.0</v>
      </c>
      <c r="B721" s="29" t="s">
        <v>10477</v>
      </c>
      <c r="C721" s="29" t="s">
        <v>10553</v>
      </c>
      <c r="D721" s="29">
        <v>95.0</v>
      </c>
      <c r="E721" s="29">
        <v>67.0</v>
      </c>
      <c r="F721" s="29"/>
      <c r="G721" s="29"/>
      <c r="H721" s="29"/>
      <c r="I721" s="46" t="s">
        <v>10714</v>
      </c>
    </row>
    <row r="722">
      <c r="A722" s="29">
        <v>1985.0</v>
      </c>
      <c r="B722" s="29" t="s">
        <v>10477</v>
      </c>
      <c r="C722" s="29" t="s">
        <v>10485</v>
      </c>
      <c r="D722" s="29">
        <v>89.0</v>
      </c>
      <c r="E722" s="29">
        <v>72.0</v>
      </c>
      <c r="F722" s="29"/>
      <c r="G722" s="29"/>
      <c r="H722" s="29"/>
      <c r="I722" s="46" t="s">
        <v>10714</v>
      </c>
    </row>
    <row r="723">
      <c r="A723" s="29">
        <v>1985.0</v>
      </c>
      <c r="B723" s="29" t="s">
        <v>10477</v>
      </c>
      <c r="C723" s="29" t="s">
        <v>10675</v>
      </c>
      <c r="D723" s="29">
        <v>84.0</v>
      </c>
      <c r="E723" s="29">
        <v>77.0</v>
      </c>
      <c r="F723" s="29"/>
      <c r="G723" s="29"/>
      <c r="H723" s="29"/>
      <c r="I723" s="46" t="s">
        <v>10714</v>
      </c>
    </row>
    <row r="724">
      <c r="A724" s="29">
        <v>1985.0</v>
      </c>
      <c r="B724" s="29" t="s">
        <v>10477</v>
      </c>
      <c r="C724" s="29" t="s">
        <v>10627</v>
      </c>
      <c r="D724" s="29">
        <v>83.0</v>
      </c>
      <c r="E724" s="29">
        <v>79.0</v>
      </c>
      <c r="F724" s="29"/>
      <c r="G724" s="29"/>
      <c r="H724" s="29"/>
      <c r="I724" s="46" t="s">
        <v>10714</v>
      </c>
    </row>
    <row r="725">
      <c r="A725" s="29">
        <v>1985.0</v>
      </c>
      <c r="B725" s="29" t="s">
        <v>10477</v>
      </c>
      <c r="C725" s="29" t="s">
        <v>10677</v>
      </c>
      <c r="D725" s="29">
        <v>83.0</v>
      </c>
      <c r="E725" s="29">
        <v>79.0</v>
      </c>
      <c r="F725" s="29"/>
      <c r="G725" s="29"/>
      <c r="H725" s="29"/>
      <c r="I725" s="46" t="s">
        <v>10714</v>
      </c>
    </row>
    <row r="726">
      <c r="A726" s="29">
        <v>1985.0</v>
      </c>
      <c r="B726" s="29" t="s">
        <v>10477</v>
      </c>
      <c r="C726" s="29" t="s">
        <v>10484</v>
      </c>
      <c r="D726" s="29">
        <v>77.0</v>
      </c>
      <c r="E726" s="29">
        <v>84.0</v>
      </c>
      <c r="F726" s="29"/>
      <c r="G726" s="29"/>
      <c r="H726" s="29"/>
      <c r="I726" s="46" t="s">
        <v>10714</v>
      </c>
    </row>
    <row r="727">
      <c r="A727" s="29">
        <v>1985.0</v>
      </c>
      <c r="B727" s="29" t="s">
        <v>10477</v>
      </c>
      <c r="C727" s="29" t="s">
        <v>10481</v>
      </c>
      <c r="D727" s="29">
        <v>75.0</v>
      </c>
      <c r="E727" s="29">
        <v>87.0</v>
      </c>
      <c r="F727" s="29"/>
      <c r="G727" s="29"/>
      <c r="H727" s="29"/>
      <c r="I727" s="46" t="s">
        <v>10714</v>
      </c>
    </row>
    <row r="728">
      <c r="A728" s="29">
        <v>1985.0</v>
      </c>
      <c r="B728" s="29" t="s">
        <v>10477</v>
      </c>
      <c r="C728" s="29" t="s">
        <v>10643</v>
      </c>
      <c r="D728" s="29">
        <v>66.0</v>
      </c>
      <c r="E728" s="29">
        <v>96.0</v>
      </c>
      <c r="F728" s="29"/>
      <c r="G728" s="29"/>
      <c r="H728" s="29"/>
      <c r="I728" s="46" t="s">
        <v>10714</v>
      </c>
    </row>
    <row r="729">
      <c r="A729" s="29">
        <v>1985.0</v>
      </c>
      <c r="B729" s="29" t="s">
        <v>10477</v>
      </c>
      <c r="C729" s="29" t="s">
        <v>10549</v>
      </c>
      <c r="D729" s="29">
        <v>62.0</v>
      </c>
      <c r="E729" s="29">
        <v>100.0</v>
      </c>
      <c r="F729" s="29"/>
      <c r="G729" s="29"/>
      <c r="H729" s="29"/>
      <c r="I729" s="46" t="s">
        <v>10714</v>
      </c>
    </row>
    <row r="730">
      <c r="A730" s="29">
        <v>1985.0</v>
      </c>
      <c r="B730" s="29" t="s">
        <v>10477</v>
      </c>
      <c r="C730" s="29" t="s">
        <v>10489</v>
      </c>
      <c r="D730" s="29">
        <v>57.0</v>
      </c>
      <c r="E730" s="29">
        <v>104.0</v>
      </c>
      <c r="F730" s="29"/>
      <c r="G730" s="29"/>
      <c r="H730" s="29"/>
      <c r="I730" s="46" t="s">
        <v>10714</v>
      </c>
    </row>
    <row r="731">
      <c r="A731" s="29">
        <v>1986.0</v>
      </c>
      <c r="B731" s="29" t="s">
        <v>10462</v>
      </c>
      <c r="C731" s="29" t="s">
        <v>10471</v>
      </c>
      <c r="D731" s="29">
        <v>95.0</v>
      </c>
      <c r="E731" s="29">
        <v>66.0</v>
      </c>
      <c r="F731" s="29"/>
      <c r="G731" s="29"/>
      <c r="H731" s="29"/>
      <c r="I731" s="46" t="s">
        <v>10715</v>
      </c>
    </row>
    <row r="732">
      <c r="A732" s="29">
        <v>1986.0</v>
      </c>
      <c r="B732" s="29" t="s">
        <v>10462</v>
      </c>
      <c r="C732" s="29" t="s">
        <v>10625</v>
      </c>
      <c r="D732" s="29">
        <v>92.0</v>
      </c>
      <c r="E732" s="29">
        <v>70.0</v>
      </c>
      <c r="F732" s="29"/>
      <c r="G732" s="29"/>
      <c r="H732" s="29"/>
      <c r="I732" s="46" t="s">
        <v>10715</v>
      </c>
    </row>
    <row r="733">
      <c r="A733" s="29">
        <v>1986.0</v>
      </c>
      <c r="B733" s="29" t="s">
        <v>10462</v>
      </c>
      <c r="C733" s="29" t="s">
        <v>10463</v>
      </c>
      <c r="D733" s="29">
        <v>90.0</v>
      </c>
      <c r="E733" s="29">
        <v>72.0</v>
      </c>
      <c r="F733" s="29"/>
      <c r="G733" s="29"/>
      <c r="H733" s="29"/>
      <c r="I733" s="46" t="s">
        <v>10715</v>
      </c>
    </row>
    <row r="734">
      <c r="A734" s="29">
        <v>1986.0</v>
      </c>
      <c r="B734" s="29" t="s">
        <v>10462</v>
      </c>
      <c r="C734" s="29" t="s">
        <v>10475</v>
      </c>
      <c r="D734" s="29">
        <v>87.0</v>
      </c>
      <c r="E734" s="29">
        <v>75.0</v>
      </c>
      <c r="F734" s="29"/>
      <c r="G734" s="29"/>
      <c r="H734" s="29"/>
      <c r="I734" s="46" t="s">
        <v>10715</v>
      </c>
    </row>
    <row r="735">
      <c r="A735" s="29">
        <v>1986.0</v>
      </c>
      <c r="B735" s="29" t="s">
        <v>10462</v>
      </c>
      <c r="C735" s="29" t="s">
        <v>10697</v>
      </c>
      <c r="D735" s="29">
        <v>87.0</v>
      </c>
      <c r="E735" s="29">
        <v>75.0</v>
      </c>
      <c r="F735" s="29"/>
      <c r="G735" s="29"/>
      <c r="H735" s="29"/>
      <c r="I735" s="46" t="s">
        <v>10715</v>
      </c>
    </row>
    <row r="736">
      <c r="A736" s="29">
        <v>1986.0</v>
      </c>
      <c r="B736" s="29" t="s">
        <v>10462</v>
      </c>
      <c r="C736" s="29" t="s">
        <v>10706</v>
      </c>
      <c r="D736" s="29">
        <v>86.0</v>
      </c>
      <c r="E736" s="29">
        <v>76.0</v>
      </c>
      <c r="F736" s="29"/>
      <c r="G736" s="29"/>
      <c r="H736" s="29"/>
      <c r="I736" s="46" t="s">
        <v>10715</v>
      </c>
    </row>
    <row r="737">
      <c r="A737" s="29">
        <v>1986.0</v>
      </c>
      <c r="B737" s="29" t="s">
        <v>10462</v>
      </c>
      <c r="C737" s="29" t="s">
        <v>10465</v>
      </c>
      <c r="D737" s="29">
        <v>84.0</v>
      </c>
      <c r="E737" s="29">
        <v>78.0</v>
      </c>
      <c r="F737" s="29"/>
      <c r="G737" s="29"/>
      <c r="H737" s="29"/>
      <c r="I737" s="46" t="s">
        <v>10715</v>
      </c>
    </row>
    <row r="738">
      <c r="A738" s="29">
        <v>1986.0</v>
      </c>
      <c r="B738" s="29" t="s">
        <v>10462</v>
      </c>
      <c r="C738" s="29" t="s">
        <v>10692</v>
      </c>
      <c r="D738" s="29">
        <v>77.0</v>
      </c>
      <c r="E738" s="29">
        <v>84.0</v>
      </c>
      <c r="F738" s="29"/>
      <c r="G738" s="29"/>
      <c r="H738" s="29"/>
      <c r="I738" s="46" t="s">
        <v>10715</v>
      </c>
    </row>
    <row r="739">
      <c r="A739" s="29">
        <v>1986.0</v>
      </c>
      <c r="B739" s="29" t="s">
        <v>10462</v>
      </c>
      <c r="C739" s="29" t="s">
        <v>10669</v>
      </c>
      <c r="D739" s="29">
        <v>76.0</v>
      </c>
      <c r="E739" s="29">
        <v>86.0</v>
      </c>
      <c r="F739" s="29"/>
      <c r="G739" s="29"/>
      <c r="H739" s="29"/>
      <c r="I739" s="46" t="s">
        <v>10715</v>
      </c>
    </row>
    <row r="740">
      <c r="A740" s="29">
        <v>1986.0</v>
      </c>
      <c r="B740" s="29" t="s">
        <v>10462</v>
      </c>
      <c r="C740" s="29" t="s">
        <v>10662</v>
      </c>
      <c r="D740" s="29">
        <v>76.0</v>
      </c>
      <c r="E740" s="29">
        <v>86.0</v>
      </c>
      <c r="F740" s="29"/>
      <c r="G740" s="29"/>
      <c r="H740" s="29"/>
      <c r="I740" s="46" t="s">
        <v>10715</v>
      </c>
    </row>
    <row r="741">
      <c r="A741" s="29">
        <v>1986.0</v>
      </c>
      <c r="B741" s="29" t="s">
        <v>10462</v>
      </c>
      <c r="C741" s="29" t="s">
        <v>10504</v>
      </c>
      <c r="D741" s="29">
        <v>73.0</v>
      </c>
      <c r="E741" s="29">
        <v>89.0</v>
      </c>
      <c r="F741" s="29"/>
      <c r="G741" s="29"/>
      <c r="H741" s="29"/>
      <c r="I741" s="46" t="s">
        <v>10715</v>
      </c>
    </row>
    <row r="742">
      <c r="A742" s="29">
        <v>1986.0</v>
      </c>
      <c r="B742" s="29" t="s">
        <v>10462</v>
      </c>
      <c r="C742" s="29" t="s">
        <v>10466</v>
      </c>
      <c r="D742" s="29">
        <v>72.0</v>
      </c>
      <c r="E742" s="29">
        <v>90.0</v>
      </c>
      <c r="F742" s="29"/>
      <c r="G742" s="29"/>
      <c r="H742" s="29"/>
      <c r="I742" s="46" t="s">
        <v>10715</v>
      </c>
    </row>
    <row r="743">
      <c r="A743" s="29">
        <v>1986.0</v>
      </c>
      <c r="B743" s="29" t="s">
        <v>10462</v>
      </c>
      <c r="C743" s="29" t="s">
        <v>10580</v>
      </c>
      <c r="D743" s="29">
        <v>71.0</v>
      </c>
      <c r="E743" s="29">
        <v>91.0</v>
      </c>
      <c r="F743" s="29"/>
      <c r="G743" s="29"/>
      <c r="H743" s="29"/>
      <c r="I743" s="46" t="s">
        <v>10715</v>
      </c>
    </row>
    <row r="744">
      <c r="A744" s="29">
        <v>1986.0</v>
      </c>
      <c r="B744" s="29" t="s">
        <v>10462</v>
      </c>
      <c r="C744" s="29" t="s">
        <v>10705</v>
      </c>
      <c r="D744" s="29">
        <v>67.0</v>
      </c>
      <c r="E744" s="29">
        <v>95.0</v>
      </c>
      <c r="F744" s="29"/>
      <c r="G744" s="29"/>
      <c r="H744" s="29"/>
      <c r="I744" s="46" t="s">
        <v>10715</v>
      </c>
    </row>
    <row r="745">
      <c r="A745" s="29">
        <v>1986.0</v>
      </c>
      <c r="B745" s="29" t="s">
        <v>10477</v>
      </c>
      <c r="C745" s="29" t="s">
        <v>10602</v>
      </c>
      <c r="D745" s="29">
        <v>108.0</v>
      </c>
      <c r="E745" s="29">
        <v>54.0</v>
      </c>
      <c r="F745" s="29"/>
      <c r="G745" s="29"/>
      <c r="H745" s="29"/>
      <c r="I745" s="46" t="s">
        <v>10715</v>
      </c>
    </row>
    <row r="746">
      <c r="A746" s="29">
        <v>1986.0</v>
      </c>
      <c r="B746" s="29" t="s">
        <v>10477</v>
      </c>
      <c r="C746" s="29" t="s">
        <v>10627</v>
      </c>
      <c r="D746" s="29">
        <v>96.0</v>
      </c>
      <c r="E746" s="29">
        <v>66.0</v>
      </c>
      <c r="F746" s="29"/>
      <c r="G746" s="29"/>
      <c r="H746" s="29"/>
      <c r="I746" s="46" t="s">
        <v>10715</v>
      </c>
    </row>
    <row r="747">
      <c r="A747" s="29">
        <v>1986.0</v>
      </c>
      <c r="B747" s="29" t="s">
        <v>10477</v>
      </c>
      <c r="C747" s="29" t="s">
        <v>10485</v>
      </c>
      <c r="D747" s="29">
        <v>86.0</v>
      </c>
      <c r="E747" s="29">
        <v>76.0</v>
      </c>
      <c r="F747" s="29"/>
      <c r="G747" s="29"/>
      <c r="H747" s="29"/>
      <c r="I747" s="46" t="s">
        <v>10715</v>
      </c>
    </row>
    <row r="748">
      <c r="A748" s="29">
        <v>1986.0</v>
      </c>
      <c r="B748" s="29" t="s">
        <v>10477</v>
      </c>
      <c r="C748" s="29" t="s">
        <v>10481</v>
      </c>
      <c r="D748" s="29">
        <v>86.0</v>
      </c>
      <c r="E748" s="29">
        <v>75.0</v>
      </c>
      <c r="F748" s="29"/>
      <c r="G748" s="29"/>
      <c r="H748" s="29"/>
      <c r="I748" s="46" t="s">
        <v>10715</v>
      </c>
    </row>
    <row r="749">
      <c r="A749" s="29">
        <v>1986.0</v>
      </c>
      <c r="B749" s="29" t="s">
        <v>10477</v>
      </c>
      <c r="C749" s="29" t="s">
        <v>10549</v>
      </c>
      <c r="D749" s="29">
        <v>83.0</v>
      </c>
      <c r="E749" s="29">
        <v>79.0</v>
      </c>
      <c r="F749" s="29"/>
      <c r="G749" s="29"/>
      <c r="H749" s="29"/>
      <c r="I749" s="46" t="s">
        <v>10715</v>
      </c>
    </row>
    <row r="750">
      <c r="A750" s="29">
        <v>1986.0</v>
      </c>
      <c r="B750" s="29" t="s">
        <v>10477</v>
      </c>
      <c r="C750" s="29" t="s">
        <v>10480</v>
      </c>
      <c r="D750" s="29">
        <v>79.0</v>
      </c>
      <c r="E750" s="29">
        <v>82.0</v>
      </c>
      <c r="F750" s="29"/>
      <c r="G750" s="29"/>
      <c r="H750" s="29"/>
      <c r="I750" s="46" t="s">
        <v>10715</v>
      </c>
    </row>
    <row r="751">
      <c r="A751" s="29">
        <v>1986.0</v>
      </c>
      <c r="B751" s="29" t="s">
        <v>10477</v>
      </c>
      <c r="C751" s="29" t="s">
        <v>10675</v>
      </c>
      <c r="D751" s="29">
        <v>78.0</v>
      </c>
      <c r="E751" s="29">
        <v>83.0</v>
      </c>
      <c r="F751" s="29"/>
      <c r="G751" s="29"/>
      <c r="H751" s="29"/>
      <c r="I751" s="46" t="s">
        <v>10715</v>
      </c>
    </row>
    <row r="752">
      <c r="A752" s="29">
        <v>1986.0</v>
      </c>
      <c r="B752" s="29" t="s">
        <v>10477</v>
      </c>
      <c r="C752" s="29" t="s">
        <v>10677</v>
      </c>
      <c r="D752" s="29">
        <v>74.0</v>
      </c>
      <c r="E752" s="29">
        <v>88.0</v>
      </c>
      <c r="F752" s="29"/>
      <c r="G752" s="29"/>
      <c r="H752" s="29"/>
      <c r="I752" s="46" t="s">
        <v>10715</v>
      </c>
    </row>
    <row r="753">
      <c r="A753" s="29">
        <v>1986.0</v>
      </c>
      <c r="B753" s="29" t="s">
        <v>10477</v>
      </c>
      <c r="C753" s="29" t="s">
        <v>10553</v>
      </c>
      <c r="D753" s="29">
        <v>73.0</v>
      </c>
      <c r="E753" s="29">
        <v>89.0</v>
      </c>
      <c r="F753" s="29"/>
      <c r="G753" s="29"/>
      <c r="H753" s="29"/>
      <c r="I753" s="46" t="s">
        <v>10715</v>
      </c>
    </row>
    <row r="754">
      <c r="A754" s="29">
        <v>1986.0</v>
      </c>
      <c r="B754" s="29" t="s">
        <v>10477</v>
      </c>
      <c r="C754" s="29" t="s">
        <v>10643</v>
      </c>
      <c r="D754" s="29">
        <v>72.0</v>
      </c>
      <c r="E754" s="29">
        <v>89.0</v>
      </c>
      <c r="F754" s="29"/>
      <c r="G754" s="29"/>
      <c r="H754" s="29"/>
      <c r="I754" s="46" t="s">
        <v>10715</v>
      </c>
    </row>
    <row r="755">
      <c r="A755" s="29">
        <v>1986.0</v>
      </c>
      <c r="B755" s="29" t="s">
        <v>10477</v>
      </c>
      <c r="C755" s="29" t="s">
        <v>10484</v>
      </c>
      <c r="D755" s="29">
        <v>70.0</v>
      </c>
      <c r="E755" s="29">
        <v>90.0</v>
      </c>
      <c r="F755" s="29"/>
      <c r="G755" s="29"/>
      <c r="H755" s="29"/>
      <c r="I755" s="46" t="s">
        <v>10715</v>
      </c>
    </row>
    <row r="756">
      <c r="A756" s="29">
        <v>1986.0</v>
      </c>
      <c r="B756" s="29" t="s">
        <v>10477</v>
      </c>
      <c r="C756" s="29" t="s">
        <v>10489</v>
      </c>
      <c r="D756" s="29">
        <v>64.0</v>
      </c>
      <c r="E756" s="29">
        <v>98.0</v>
      </c>
      <c r="F756" s="29"/>
      <c r="G756" s="29"/>
      <c r="H756" s="29"/>
      <c r="I756" s="46" t="s">
        <v>10715</v>
      </c>
    </row>
    <row r="757">
      <c r="A757" s="29">
        <v>1987.0</v>
      </c>
      <c r="B757" s="29" t="s">
        <v>10462</v>
      </c>
      <c r="C757" s="29" t="s">
        <v>10475</v>
      </c>
      <c r="D757" s="29">
        <v>98.0</v>
      </c>
      <c r="E757" s="29">
        <v>64.0</v>
      </c>
      <c r="F757" s="29"/>
      <c r="G757" s="29"/>
      <c r="H757" s="29"/>
      <c r="I757" s="46" t="s">
        <v>10716</v>
      </c>
    </row>
    <row r="758">
      <c r="A758" s="29">
        <v>1987.0</v>
      </c>
      <c r="B758" s="29" t="s">
        <v>10462</v>
      </c>
      <c r="C758" s="29" t="s">
        <v>10706</v>
      </c>
      <c r="D758" s="29">
        <v>96.0</v>
      </c>
      <c r="E758" s="29">
        <v>66.0</v>
      </c>
      <c r="F758" s="29"/>
      <c r="G758" s="29"/>
      <c r="H758" s="29"/>
      <c r="I758" s="46" t="s">
        <v>10716</v>
      </c>
    </row>
    <row r="759">
      <c r="A759" s="29">
        <v>1987.0</v>
      </c>
      <c r="B759" s="29" t="s">
        <v>10462</v>
      </c>
      <c r="C759" s="29" t="s">
        <v>10692</v>
      </c>
      <c r="D759" s="29">
        <v>91.0</v>
      </c>
      <c r="E759" s="29">
        <v>71.0</v>
      </c>
      <c r="F759" s="29"/>
      <c r="G759" s="29"/>
      <c r="H759" s="29"/>
      <c r="I759" s="46" t="s">
        <v>10716</v>
      </c>
    </row>
    <row r="760">
      <c r="A760" s="29">
        <v>1987.0</v>
      </c>
      <c r="B760" s="29" t="s">
        <v>10462</v>
      </c>
      <c r="C760" s="29" t="s">
        <v>10463</v>
      </c>
      <c r="D760" s="29">
        <v>89.0</v>
      </c>
      <c r="E760" s="29">
        <v>73.0</v>
      </c>
      <c r="F760" s="29"/>
      <c r="G760" s="29"/>
      <c r="H760" s="29"/>
      <c r="I760" s="46" t="s">
        <v>10716</v>
      </c>
    </row>
    <row r="761">
      <c r="A761" s="29">
        <v>1987.0</v>
      </c>
      <c r="B761" s="29" t="s">
        <v>10462</v>
      </c>
      <c r="C761" s="29" t="s">
        <v>10580</v>
      </c>
      <c r="D761" s="29">
        <v>85.0</v>
      </c>
      <c r="E761" s="29">
        <v>77.0</v>
      </c>
      <c r="F761" s="29"/>
      <c r="G761" s="29"/>
      <c r="H761" s="29"/>
      <c r="I761" s="46" t="s">
        <v>10716</v>
      </c>
    </row>
    <row r="762">
      <c r="A762" s="29">
        <v>1987.0</v>
      </c>
      <c r="B762" s="29" t="s">
        <v>10462</v>
      </c>
      <c r="C762" s="29" t="s">
        <v>10669</v>
      </c>
      <c r="D762" s="29">
        <v>83.0</v>
      </c>
      <c r="E762" s="29">
        <v>79.0</v>
      </c>
      <c r="F762" s="29"/>
      <c r="G762" s="29"/>
      <c r="H762" s="29"/>
      <c r="I762" s="46" t="s">
        <v>10716</v>
      </c>
    </row>
    <row r="763">
      <c r="A763" s="29">
        <v>1987.0</v>
      </c>
      <c r="B763" s="29" t="s">
        <v>10462</v>
      </c>
      <c r="C763" s="29" t="s">
        <v>10662</v>
      </c>
      <c r="D763" s="29">
        <v>81.0</v>
      </c>
      <c r="E763" s="29">
        <v>81.0</v>
      </c>
      <c r="F763" s="29"/>
      <c r="G763" s="29"/>
      <c r="H763" s="29"/>
      <c r="I763" s="46" t="s">
        <v>10716</v>
      </c>
    </row>
    <row r="764">
      <c r="A764" s="29">
        <v>1987.0</v>
      </c>
      <c r="B764" s="29" t="s">
        <v>10462</v>
      </c>
      <c r="C764" s="29" t="s">
        <v>10471</v>
      </c>
      <c r="D764" s="29">
        <v>78.0</v>
      </c>
      <c r="E764" s="29">
        <v>84.0</v>
      </c>
      <c r="F764" s="29"/>
      <c r="G764" s="29"/>
      <c r="H764" s="29"/>
      <c r="I764" s="46" t="s">
        <v>10716</v>
      </c>
    </row>
    <row r="765">
      <c r="A765" s="29">
        <v>1987.0</v>
      </c>
      <c r="B765" s="29" t="s">
        <v>10462</v>
      </c>
      <c r="C765" s="29" t="s">
        <v>10705</v>
      </c>
      <c r="D765" s="29">
        <v>78.0</v>
      </c>
      <c r="E765" s="29">
        <v>84.0</v>
      </c>
      <c r="F765" s="29"/>
      <c r="G765" s="29"/>
      <c r="H765" s="29"/>
      <c r="I765" s="46" t="s">
        <v>10716</v>
      </c>
    </row>
    <row r="766">
      <c r="A766" s="29">
        <v>1987.0</v>
      </c>
      <c r="B766" s="29" t="s">
        <v>10462</v>
      </c>
      <c r="C766" s="29" t="s">
        <v>10466</v>
      </c>
      <c r="D766" s="29">
        <v>77.0</v>
      </c>
      <c r="E766" s="29">
        <v>85.0</v>
      </c>
      <c r="F766" s="29"/>
      <c r="G766" s="29"/>
      <c r="H766" s="29"/>
      <c r="I766" s="46" t="s">
        <v>10716</v>
      </c>
    </row>
    <row r="767">
      <c r="A767" s="29">
        <v>1987.0</v>
      </c>
      <c r="B767" s="29" t="s">
        <v>10462</v>
      </c>
      <c r="C767" s="29" t="s">
        <v>10625</v>
      </c>
      <c r="D767" s="29">
        <v>75.0</v>
      </c>
      <c r="E767" s="29">
        <v>87.0</v>
      </c>
      <c r="F767" s="29"/>
      <c r="G767" s="29"/>
      <c r="H767" s="29"/>
      <c r="I767" s="46" t="s">
        <v>10716</v>
      </c>
    </row>
    <row r="768">
      <c r="A768" s="29">
        <v>1987.0</v>
      </c>
      <c r="B768" s="29" t="s">
        <v>10462</v>
      </c>
      <c r="C768" s="29" t="s">
        <v>10697</v>
      </c>
      <c r="D768" s="29">
        <v>75.0</v>
      </c>
      <c r="E768" s="29">
        <v>87.0</v>
      </c>
      <c r="F768" s="29"/>
      <c r="G768" s="29"/>
      <c r="H768" s="29"/>
      <c r="I768" s="46" t="s">
        <v>10716</v>
      </c>
    </row>
    <row r="769">
      <c r="A769" s="29">
        <v>1987.0</v>
      </c>
      <c r="B769" s="29" t="s">
        <v>10462</v>
      </c>
      <c r="C769" s="29" t="s">
        <v>10504</v>
      </c>
      <c r="D769" s="29">
        <v>67.0</v>
      </c>
      <c r="E769" s="29">
        <v>95.0</v>
      </c>
      <c r="F769" s="29"/>
      <c r="G769" s="29"/>
      <c r="H769" s="29"/>
      <c r="I769" s="46" t="s">
        <v>10716</v>
      </c>
    </row>
    <row r="770">
      <c r="A770" s="29">
        <v>1987.0</v>
      </c>
      <c r="B770" s="29" t="s">
        <v>10462</v>
      </c>
      <c r="C770" s="29" t="s">
        <v>10465</v>
      </c>
      <c r="D770" s="29">
        <v>61.0</v>
      </c>
      <c r="E770" s="29">
        <v>101.0</v>
      </c>
      <c r="F770" s="29"/>
      <c r="G770" s="29"/>
      <c r="H770" s="29"/>
      <c r="I770" s="46" t="s">
        <v>10716</v>
      </c>
    </row>
    <row r="771">
      <c r="A771" s="29">
        <v>1987.0</v>
      </c>
      <c r="B771" s="29" t="s">
        <v>10477</v>
      </c>
      <c r="C771" s="29" t="s">
        <v>10480</v>
      </c>
      <c r="D771" s="29">
        <v>95.0</v>
      </c>
      <c r="E771" s="29">
        <v>67.0</v>
      </c>
      <c r="F771" s="29"/>
      <c r="G771" s="29"/>
      <c r="H771" s="29"/>
      <c r="I771" s="46" t="s">
        <v>10716</v>
      </c>
    </row>
    <row r="772">
      <c r="A772" s="29">
        <v>1987.0</v>
      </c>
      <c r="B772" s="29" t="s">
        <v>10477</v>
      </c>
      <c r="C772" s="29" t="s">
        <v>10602</v>
      </c>
      <c r="D772" s="29">
        <v>92.0</v>
      </c>
      <c r="E772" s="29">
        <v>70.0</v>
      </c>
      <c r="F772" s="29"/>
      <c r="G772" s="29"/>
      <c r="H772" s="29"/>
      <c r="I772" s="46" t="s">
        <v>10716</v>
      </c>
    </row>
    <row r="773">
      <c r="A773" s="29">
        <v>1987.0</v>
      </c>
      <c r="B773" s="29" t="s">
        <v>10477</v>
      </c>
      <c r="C773" s="29" t="s">
        <v>10675</v>
      </c>
      <c r="D773" s="29">
        <v>91.0</v>
      </c>
      <c r="E773" s="29">
        <v>71.0</v>
      </c>
      <c r="F773" s="29"/>
      <c r="G773" s="29"/>
      <c r="H773" s="29"/>
      <c r="I773" s="46" t="s">
        <v>10716</v>
      </c>
    </row>
    <row r="774">
      <c r="A774" s="29">
        <v>1987.0</v>
      </c>
      <c r="B774" s="29" t="s">
        <v>10477</v>
      </c>
      <c r="C774" s="29" t="s">
        <v>10549</v>
      </c>
      <c r="D774" s="29">
        <v>90.0</v>
      </c>
      <c r="E774" s="29">
        <v>72.0</v>
      </c>
      <c r="F774" s="29"/>
      <c r="G774" s="29"/>
      <c r="H774" s="29"/>
      <c r="I774" s="46" t="s">
        <v>10716</v>
      </c>
    </row>
    <row r="775">
      <c r="A775" s="29">
        <v>1987.0</v>
      </c>
      <c r="B775" s="29" t="s">
        <v>10477</v>
      </c>
      <c r="C775" s="29" t="s">
        <v>10485</v>
      </c>
      <c r="D775" s="29">
        <v>84.0</v>
      </c>
      <c r="E775" s="29">
        <v>78.0</v>
      </c>
      <c r="F775" s="29"/>
      <c r="G775" s="29"/>
      <c r="H775" s="29"/>
      <c r="I775" s="46" t="s">
        <v>10716</v>
      </c>
    </row>
    <row r="776">
      <c r="A776" s="29">
        <v>1987.0</v>
      </c>
      <c r="B776" s="29" t="s">
        <v>10477</v>
      </c>
      <c r="C776" s="29" t="s">
        <v>10481</v>
      </c>
      <c r="D776" s="29">
        <v>80.0</v>
      </c>
      <c r="E776" s="29">
        <v>82.0</v>
      </c>
      <c r="F776" s="29"/>
      <c r="G776" s="29"/>
      <c r="H776" s="29"/>
      <c r="I776" s="46" t="s">
        <v>10716</v>
      </c>
    </row>
    <row r="777">
      <c r="A777" s="29">
        <v>1987.0</v>
      </c>
      <c r="B777" s="29" t="s">
        <v>10477</v>
      </c>
      <c r="C777" s="29" t="s">
        <v>10489</v>
      </c>
      <c r="D777" s="29">
        <v>80.0</v>
      </c>
      <c r="E777" s="29">
        <v>82.0</v>
      </c>
      <c r="F777" s="29"/>
      <c r="G777" s="29"/>
      <c r="H777" s="29"/>
      <c r="I777" s="46" t="s">
        <v>10716</v>
      </c>
    </row>
    <row r="778">
      <c r="A778" s="29">
        <v>1987.0</v>
      </c>
      <c r="B778" s="29" t="s">
        <v>10477</v>
      </c>
      <c r="C778" s="29" t="s">
        <v>10484</v>
      </c>
      <c r="D778" s="29">
        <v>76.0</v>
      </c>
      <c r="E778" s="29">
        <v>85.0</v>
      </c>
      <c r="F778" s="29"/>
      <c r="G778" s="29"/>
      <c r="H778" s="29"/>
      <c r="I778" s="46" t="s">
        <v>10716</v>
      </c>
    </row>
    <row r="779">
      <c r="A779" s="29">
        <v>1987.0</v>
      </c>
      <c r="B779" s="29" t="s">
        <v>10477</v>
      </c>
      <c r="C779" s="29" t="s">
        <v>10627</v>
      </c>
      <c r="D779" s="29">
        <v>76.0</v>
      </c>
      <c r="E779" s="29">
        <v>86.0</v>
      </c>
      <c r="F779" s="29"/>
      <c r="G779" s="29"/>
      <c r="H779" s="29"/>
      <c r="I779" s="46" t="s">
        <v>10716</v>
      </c>
    </row>
    <row r="780">
      <c r="A780" s="29">
        <v>1987.0</v>
      </c>
      <c r="B780" s="29" t="s">
        <v>10477</v>
      </c>
      <c r="C780" s="29" t="s">
        <v>10553</v>
      </c>
      <c r="D780" s="29">
        <v>73.0</v>
      </c>
      <c r="E780" s="29">
        <v>89.0</v>
      </c>
      <c r="F780" s="29"/>
      <c r="G780" s="29"/>
      <c r="H780" s="29"/>
      <c r="I780" s="46" t="s">
        <v>10716</v>
      </c>
    </row>
    <row r="781">
      <c r="A781" s="29">
        <v>1987.0</v>
      </c>
      <c r="B781" s="29" t="s">
        <v>10477</v>
      </c>
      <c r="C781" s="29" t="s">
        <v>10643</v>
      </c>
      <c r="D781" s="29">
        <v>69.0</v>
      </c>
      <c r="E781" s="29">
        <v>92.0</v>
      </c>
      <c r="F781" s="29"/>
      <c r="G781" s="29"/>
      <c r="H781" s="29"/>
      <c r="I781" s="46" t="s">
        <v>10716</v>
      </c>
    </row>
    <row r="782">
      <c r="A782" s="29">
        <v>1987.0</v>
      </c>
      <c r="B782" s="29" t="s">
        <v>10477</v>
      </c>
      <c r="C782" s="29" t="s">
        <v>10677</v>
      </c>
      <c r="D782" s="29">
        <v>65.0</v>
      </c>
      <c r="E782" s="29">
        <v>97.0</v>
      </c>
      <c r="F782" s="29"/>
      <c r="G782" s="29"/>
      <c r="H782" s="29"/>
      <c r="I782" s="46" t="s">
        <v>10716</v>
      </c>
    </row>
    <row r="783">
      <c r="A783" s="29">
        <v>1988.0</v>
      </c>
      <c r="B783" s="29" t="s">
        <v>10462</v>
      </c>
      <c r="C783" s="29" t="s">
        <v>10662</v>
      </c>
      <c r="D783" s="29">
        <v>104.0</v>
      </c>
      <c r="E783" s="29">
        <v>58.0</v>
      </c>
      <c r="F783" s="29"/>
      <c r="G783" s="29"/>
      <c r="H783" s="29"/>
      <c r="I783" s="46" t="s">
        <v>10717</v>
      </c>
    </row>
    <row r="784">
      <c r="A784" s="29">
        <v>1988.0</v>
      </c>
      <c r="B784" s="29" t="s">
        <v>10462</v>
      </c>
      <c r="C784" s="29" t="s">
        <v>10580</v>
      </c>
      <c r="D784" s="29">
        <v>91.0</v>
      </c>
      <c r="E784" s="29">
        <v>71.0</v>
      </c>
      <c r="F784" s="29"/>
      <c r="G784" s="29"/>
      <c r="H784" s="29"/>
      <c r="I784" s="46" t="s">
        <v>10717</v>
      </c>
    </row>
    <row r="785">
      <c r="A785" s="29">
        <v>1988.0</v>
      </c>
      <c r="B785" s="29" t="s">
        <v>10462</v>
      </c>
      <c r="C785" s="29" t="s">
        <v>10471</v>
      </c>
      <c r="D785" s="29">
        <v>89.0</v>
      </c>
      <c r="E785" s="29">
        <v>73.0</v>
      </c>
      <c r="F785" s="29"/>
      <c r="G785" s="29"/>
      <c r="H785" s="29"/>
      <c r="I785" s="46" t="s">
        <v>10717</v>
      </c>
    </row>
    <row r="786">
      <c r="A786" s="29">
        <v>1988.0</v>
      </c>
      <c r="B786" s="29" t="s">
        <v>10462</v>
      </c>
      <c r="C786" s="29" t="s">
        <v>10475</v>
      </c>
      <c r="D786" s="29">
        <v>88.0</v>
      </c>
      <c r="E786" s="29">
        <v>74.0</v>
      </c>
      <c r="F786" s="29"/>
      <c r="G786" s="29"/>
      <c r="H786" s="29"/>
      <c r="I786" s="46" t="s">
        <v>10717</v>
      </c>
    </row>
    <row r="787">
      <c r="A787" s="29">
        <v>1988.0</v>
      </c>
      <c r="B787" s="29" t="s">
        <v>10462</v>
      </c>
      <c r="C787" s="29" t="s">
        <v>10692</v>
      </c>
      <c r="D787" s="29">
        <v>87.0</v>
      </c>
      <c r="E787" s="29">
        <v>75.0</v>
      </c>
      <c r="F787" s="29"/>
      <c r="G787" s="29"/>
      <c r="H787" s="29"/>
      <c r="I787" s="46" t="s">
        <v>10717</v>
      </c>
    </row>
    <row r="788">
      <c r="A788" s="29">
        <v>1988.0</v>
      </c>
      <c r="B788" s="29" t="s">
        <v>10462</v>
      </c>
      <c r="C788" s="29" t="s">
        <v>10706</v>
      </c>
      <c r="D788" s="29">
        <v>87.0</v>
      </c>
      <c r="E788" s="29">
        <v>75.0</v>
      </c>
      <c r="F788" s="29"/>
      <c r="G788" s="29"/>
      <c r="H788" s="29"/>
      <c r="I788" s="46" t="s">
        <v>10717</v>
      </c>
    </row>
    <row r="789">
      <c r="A789" s="29">
        <v>1988.0</v>
      </c>
      <c r="B789" s="29" t="s">
        <v>10462</v>
      </c>
      <c r="C789" s="29" t="s">
        <v>10463</v>
      </c>
      <c r="D789" s="29">
        <v>85.0</v>
      </c>
      <c r="E789" s="29">
        <v>76.0</v>
      </c>
      <c r="F789" s="29"/>
      <c r="G789" s="29"/>
      <c r="H789" s="29"/>
      <c r="I789" s="46" t="s">
        <v>10717</v>
      </c>
    </row>
    <row r="790">
      <c r="A790" s="29">
        <v>1988.0</v>
      </c>
      <c r="B790" s="29" t="s">
        <v>10462</v>
      </c>
      <c r="C790" s="29" t="s">
        <v>10669</v>
      </c>
      <c r="D790" s="29">
        <v>84.0</v>
      </c>
      <c r="E790" s="29">
        <v>77.0</v>
      </c>
      <c r="F790" s="29"/>
      <c r="G790" s="29"/>
      <c r="H790" s="29"/>
      <c r="I790" s="46" t="s">
        <v>10717</v>
      </c>
    </row>
    <row r="791">
      <c r="A791" s="29">
        <v>1988.0</v>
      </c>
      <c r="B791" s="29" t="s">
        <v>10462</v>
      </c>
      <c r="C791" s="29" t="s">
        <v>10465</v>
      </c>
      <c r="D791" s="29">
        <v>78.0</v>
      </c>
      <c r="E791" s="29">
        <v>84.0</v>
      </c>
      <c r="F791" s="29"/>
      <c r="G791" s="29"/>
      <c r="H791" s="29"/>
      <c r="I791" s="46" t="s">
        <v>10717</v>
      </c>
    </row>
    <row r="792">
      <c r="A792" s="29">
        <v>1988.0</v>
      </c>
      <c r="B792" s="29" t="s">
        <v>10462</v>
      </c>
      <c r="C792" s="29" t="s">
        <v>10625</v>
      </c>
      <c r="D792" s="29">
        <v>75.0</v>
      </c>
      <c r="E792" s="29">
        <v>87.0</v>
      </c>
      <c r="F792" s="29"/>
      <c r="G792" s="29"/>
      <c r="H792" s="29"/>
      <c r="I792" s="46" t="s">
        <v>10717</v>
      </c>
    </row>
    <row r="793">
      <c r="A793" s="29">
        <v>1988.0</v>
      </c>
      <c r="B793" s="29" t="s">
        <v>10462</v>
      </c>
      <c r="C793" s="29" t="s">
        <v>10466</v>
      </c>
      <c r="D793" s="29">
        <v>71.0</v>
      </c>
      <c r="E793" s="29">
        <v>90.0</v>
      </c>
      <c r="F793" s="29"/>
      <c r="G793" s="29"/>
      <c r="H793" s="29"/>
      <c r="I793" s="46" t="s">
        <v>10717</v>
      </c>
    </row>
    <row r="794">
      <c r="A794" s="29">
        <v>1988.0</v>
      </c>
      <c r="B794" s="29" t="s">
        <v>10462</v>
      </c>
      <c r="C794" s="29" t="s">
        <v>10697</v>
      </c>
      <c r="D794" s="29">
        <v>70.0</v>
      </c>
      <c r="E794" s="29">
        <v>91.0</v>
      </c>
      <c r="F794" s="29"/>
      <c r="G794" s="29"/>
      <c r="H794" s="29"/>
      <c r="I794" s="46" t="s">
        <v>10717</v>
      </c>
    </row>
    <row r="795">
      <c r="A795" s="29">
        <v>1988.0</v>
      </c>
      <c r="B795" s="29" t="s">
        <v>10462</v>
      </c>
      <c r="C795" s="29" t="s">
        <v>10705</v>
      </c>
      <c r="D795" s="29">
        <v>68.0</v>
      </c>
      <c r="E795" s="29">
        <v>93.0</v>
      </c>
      <c r="F795" s="29"/>
      <c r="G795" s="29"/>
      <c r="H795" s="29"/>
      <c r="I795" s="46" t="s">
        <v>10717</v>
      </c>
    </row>
    <row r="796">
      <c r="A796" s="29">
        <v>1988.0</v>
      </c>
      <c r="B796" s="29" t="s">
        <v>10462</v>
      </c>
      <c r="C796" s="29" t="s">
        <v>10504</v>
      </c>
      <c r="D796" s="29">
        <v>54.0</v>
      </c>
      <c r="E796" s="29">
        <v>107.0</v>
      </c>
      <c r="F796" s="29"/>
      <c r="G796" s="29"/>
      <c r="H796" s="29"/>
      <c r="I796" s="46" t="s">
        <v>10717</v>
      </c>
    </row>
    <row r="797">
      <c r="A797" s="29">
        <v>1988.0</v>
      </c>
      <c r="B797" s="29" t="s">
        <v>10477</v>
      </c>
      <c r="C797" s="29" t="s">
        <v>10602</v>
      </c>
      <c r="D797" s="29">
        <v>100.0</v>
      </c>
      <c r="E797" s="29">
        <v>60.0</v>
      </c>
      <c r="F797" s="29"/>
      <c r="G797" s="29"/>
      <c r="H797" s="29"/>
      <c r="I797" s="46" t="s">
        <v>10717</v>
      </c>
    </row>
    <row r="798">
      <c r="A798" s="29">
        <v>1988.0</v>
      </c>
      <c r="B798" s="29" t="s">
        <v>10477</v>
      </c>
      <c r="C798" s="29" t="s">
        <v>10553</v>
      </c>
      <c r="D798" s="29">
        <v>94.0</v>
      </c>
      <c r="E798" s="29">
        <v>67.0</v>
      </c>
      <c r="F798" s="29"/>
      <c r="G798" s="29"/>
      <c r="H798" s="29"/>
      <c r="I798" s="46" t="s">
        <v>10717</v>
      </c>
    </row>
    <row r="799">
      <c r="A799" s="29">
        <v>1988.0</v>
      </c>
      <c r="B799" s="29" t="s">
        <v>10477</v>
      </c>
      <c r="C799" s="29" t="s">
        <v>10485</v>
      </c>
      <c r="D799" s="29">
        <v>87.0</v>
      </c>
      <c r="E799" s="29">
        <v>74.0</v>
      </c>
      <c r="F799" s="29"/>
      <c r="G799" s="29"/>
      <c r="H799" s="29"/>
      <c r="I799" s="46" t="s">
        <v>10717</v>
      </c>
    </row>
    <row r="800">
      <c r="A800" s="29">
        <v>1988.0</v>
      </c>
      <c r="B800" s="29" t="s">
        <v>10477</v>
      </c>
      <c r="C800" s="29" t="s">
        <v>10489</v>
      </c>
      <c r="D800" s="29">
        <v>85.0</v>
      </c>
      <c r="E800" s="29">
        <v>75.0</v>
      </c>
      <c r="F800" s="29"/>
      <c r="G800" s="29"/>
      <c r="H800" s="29"/>
      <c r="I800" s="46" t="s">
        <v>10717</v>
      </c>
    </row>
    <row r="801">
      <c r="A801" s="29">
        <v>1988.0</v>
      </c>
      <c r="B801" s="29" t="s">
        <v>10477</v>
      </c>
      <c r="C801" s="29" t="s">
        <v>10677</v>
      </c>
      <c r="D801" s="29">
        <v>83.0</v>
      </c>
      <c r="E801" s="29">
        <v>78.0</v>
      </c>
      <c r="F801" s="29"/>
      <c r="G801" s="29"/>
      <c r="H801" s="29"/>
      <c r="I801" s="46" t="s">
        <v>10717</v>
      </c>
    </row>
    <row r="802">
      <c r="A802" s="29">
        <v>1988.0</v>
      </c>
      <c r="B802" s="29" t="s">
        <v>10477</v>
      </c>
      <c r="C802" s="29" t="s">
        <v>10549</v>
      </c>
      <c r="D802" s="29">
        <v>83.0</v>
      </c>
      <c r="E802" s="29">
        <v>79.0</v>
      </c>
      <c r="F802" s="29"/>
      <c r="G802" s="29"/>
      <c r="H802" s="29"/>
      <c r="I802" s="46" t="s">
        <v>10717</v>
      </c>
    </row>
    <row r="803">
      <c r="A803" s="29">
        <v>1988.0</v>
      </c>
      <c r="B803" s="29" t="s">
        <v>10477</v>
      </c>
      <c r="C803" s="29" t="s">
        <v>10627</v>
      </c>
      <c r="D803" s="29">
        <v>82.0</v>
      </c>
      <c r="E803" s="29">
        <v>80.0</v>
      </c>
      <c r="F803" s="29"/>
      <c r="G803" s="29"/>
      <c r="H803" s="29"/>
      <c r="I803" s="46" t="s">
        <v>10717</v>
      </c>
    </row>
    <row r="804">
      <c r="A804" s="29">
        <v>1988.0</v>
      </c>
      <c r="B804" s="29" t="s">
        <v>10477</v>
      </c>
      <c r="C804" s="29" t="s">
        <v>10675</v>
      </c>
      <c r="D804" s="29">
        <v>81.0</v>
      </c>
      <c r="E804" s="29">
        <v>81.0</v>
      </c>
      <c r="F804" s="29"/>
      <c r="G804" s="29"/>
      <c r="H804" s="29"/>
      <c r="I804" s="46" t="s">
        <v>10717</v>
      </c>
    </row>
    <row r="805">
      <c r="A805" s="29">
        <v>1988.0</v>
      </c>
      <c r="B805" s="29" t="s">
        <v>10477</v>
      </c>
      <c r="C805" s="29" t="s">
        <v>10484</v>
      </c>
      <c r="D805" s="29">
        <v>77.0</v>
      </c>
      <c r="E805" s="29">
        <v>85.0</v>
      </c>
      <c r="F805" s="29"/>
      <c r="G805" s="29"/>
      <c r="H805" s="29"/>
      <c r="I805" s="46" t="s">
        <v>10717</v>
      </c>
    </row>
    <row r="806">
      <c r="A806" s="29">
        <v>1988.0</v>
      </c>
      <c r="B806" s="29" t="s">
        <v>10477</v>
      </c>
      <c r="C806" s="29" t="s">
        <v>10480</v>
      </c>
      <c r="D806" s="29">
        <v>76.0</v>
      </c>
      <c r="E806" s="29">
        <v>86.0</v>
      </c>
      <c r="F806" s="29"/>
      <c r="G806" s="29"/>
      <c r="H806" s="29"/>
      <c r="I806" s="46" t="s">
        <v>10717</v>
      </c>
    </row>
    <row r="807">
      <c r="A807" s="29">
        <v>1988.0</v>
      </c>
      <c r="B807" s="29" t="s">
        <v>10477</v>
      </c>
      <c r="C807" s="29" t="s">
        <v>10481</v>
      </c>
      <c r="D807" s="29">
        <v>65.0</v>
      </c>
      <c r="E807" s="29">
        <v>96.0</v>
      </c>
      <c r="F807" s="29"/>
      <c r="G807" s="29"/>
      <c r="H807" s="29"/>
      <c r="I807" s="46" t="s">
        <v>10717</v>
      </c>
    </row>
    <row r="808">
      <c r="A808" s="29">
        <v>1988.0</v>
      </c>
      <c r="B808" s="29" t="s">
        <v>10477</v>
      </c>
      <c r="C808" s="29" t="s">
        <v>10643</v>
      </c>
      <c r="D808" s="29">
        <v>54.0</v>
      </c>
      <c r="E808" s="29">
        <v>106.0</v>
      </c>
      <c r="F808" s="29"/>
      <c r="G808" s="29"/>
      <c r="H808" s="29"/>
      <c r="I808" s="46" t="s">
        <v>10717</v>
      </c>
    </row>
    <row r="809">
      <c r="A809" s="29">
        <v>1989.0</v>
      </c>
      <c r="B809" s="29" t="s">
        <v>10462</v>
      </c>
      <c r="C809" s="29" t="s">
        <v>10662</v>
      </c>
      <c r="D809" s="29">
        <v>99.0</v>
      </c>
      <c r="E809" s="29">
        <v>63.0</v>
      </c>
      <c r="F809" s="29"/>
      <c r="G809" s="29"/>
      <c r="H809" s="29"/>
      <c r="I809" s="46" t="s">
        <v>10718</v>
      </c>
    </row>
    <row r="810">
      <c r="A810" s="29">
        <v>1989.0</v>
      </c>
      <c r="B810" s="29" t="s">
        <v>10462</v>
      </c>
      <c r="C810" s="29" t="s">
        <v>10669</v>
      </c>
      <c r="D810" s="29">
        <v>92.0</v>
      </c>
      <c r="E810" s="29">
        <v>70.0</v>
      </c>
      <c r="F810" s="29"/>
      <c r="G810" s="29"/>
      <c r="H810" s="29"/>
      <c r="I810" s="46" t="s">
        <v>10718</v>
      </c>
    </row>
    <row r="811">
      <c r="A811" s="29">
        <v>1989.0</v>
      </c>
      <c r="B811" s="29" t="s">
        <v>10462</v>
      </c>
      <c r="C811" s="29" t="s">
        <v>10625</v>
      </c>
      <c r="D811" s="29">
        <v>91.0</v>
      </c>
      <c r="E811" s="29">
        <v>71.0</v>
      </c>
      <c r="F811" s="29"/>
      <c r="G811" s="29"/>
      <c r="H811" s="29"/>
      <c r="I811" s="46" t="s">
        <v>10718</v>
      </c>
    </row>
    <row r="812">
      <c r="A812" s="29">
        <v>1989.0</v>
      </c>
      <c r="B812" s="29" t="s">
        <v>10462</v>
      </c>
      <c r="C812" s="29" t="s">
        <v>10706</v>
      </c>
      <c r="D812" s="29">
        <v>89.0</v>
      </c>
      <c r="E812" s="29">
        <v>73.0</v>
      </c>
      <c r="F812" s="29"/>
      <c r="G812" s="29"/>
      <c r="H812" s="29"/>
      <c r="I812" s="46" t="s">
        <v>10718</v>
      </c>
    </row>
    <row r="813">
      <c r="A813" s="29">
        <v>1989.0</v>
      </c>
      <c r="B813" s="29" t="s">
        <v>10462</v>
      </c>
      <c r="C813" s="29" t="s">
        <v>10504</v>
      </c>
      <c r="D813" s="29">
        <v>87.0</v>
      </c>
      <c r="E813" s="29">
        <v>75.0</v>
      </c>
      <c r="F813" s="29"/>
      <c r="G813" s="29"/>
      <c r="H813" s="29"/>
      <c r="I813" s="46" t="s">
        <v>10718</v>
      </c>
    </row>
    <row r="814">
      <c r="A814" s="29">
        <v>1989.0</v>
      </c>
      <c r="B814" s="29" t="s">
        <v>10462</v>
      </c>
      <c r="C814" s="29" t="s">
        <v>10471</v>
      </c>
      <c r="D814" s="29">
        <v>83.0</v>
      </c>
      <c r="E814" s="29">
        <v>79.0</v>
      </c>
      <c r="F814" s="29"/>
      <c r="G814" s="29"/>
      <c r="H814" s="29"/>
      <c r="I814" s="46" t="s">
        <v>10718</v>
      </c>
    </row>
    <row r="815">
      <c r="A815" s="29">
        <v>1989.0</v>
      </c>
      <c r="B815" s="29" t="s">
        <v>10462</v>
      </c>
      <c r="C815" s="29" t="s">
        <v>10697</v>
      </c>
      <c r="D815" s="29">
        <v>83.0</v>
      </c>
      <c r="E815" s="29">
        <v>79.0</v>
      </c>
      <c r="F815" s="29"/>
      <c r="G815" s="29"/>
      <c r="H815" s="29"/>
      <c r="I815" s="46" t="s">
        <v>10718</v>
      </c>
    </row>
    <row r="816">
      <c r="A816" s="29">
        <v>1989.0</v>
      </c>
      <c r="B816" s="29" t="s">
        <v>10462</v>
      </c>
      <c r="C816" s="29" t="s">
        <v>10692</v>
      </c>
      <c r="D816" s="29">
        <v>81.0</v>
      </c>
      <c r="E816" s="29">
        <v>81.0</v>
      </c>
      <c r="F816" s="29"/>
      <c r="G816" s="29"/>
      <c r="H816" s="29"/>
      <c r="I816" s="46" t="s">
        <v>10718</v>
      </c>
    </row>
    <row r="817">
      <c r="A817" s="29">
        <v>1989.0</v>
      </c>
      <c r="B817" s="29" t="s">
        <v>10462</v>
      </c>
      <c r="C817" s="29" t="s">
        <v>10580</v>
      </c>
      <c r="D817" s="29">
        <v>80.0</v>
      </c>
      <c r="E817" s="29">
        <v>82.0</v>
      </c>
      <c r="F817" s="29"/>
      <c r="G817" s="29"/>
      <c r="H817" s="29"/>
      <c r="I817" s="46" t="s">
        <v>10718</v>
      </c>
    </row>
    <row r="818">
      <c r="A818" s="29">
        <v>1989.0</v>
      </c>
      <c r="B818" s="29" t="s">
        <v>10462</v>
      </c>
      <c r="C818" s="29" t="s">
        <v>10463</v>
      </c>
      <c r="D818" s="29">
        <v>74.0</v>
      </c>
      <c r="E818" s="29">
        <v>87.0</v>
      </c>
      <c r="F818" s="29"/>
      <c r="G818" s="29"/>
      <c r="H818" s="29"/>
      <c r="I818" s="46" t="s">
        <v>10718</v>
      </c>
    </row>
    <row r="819">
      <c r="A819" s="29">
        <v>1989.0</v>
      </c>
      <c r="B819" s="29" t="s">
        <v>10462</v>
      </c>
      <c r="C819" s="29" t="s">
        <v>10465</v>
      </c>
      <c r="D819" s="29">
        <v>73.0</v>
      </c>
      <c r="E819" s="29">
        <v>89.0</v>
      </c>
      <c r="F819" s="29"/>
      <c r="G819" s="29"/>
      <c r="H819" s="29"/>
      <c r="I819" s="46" t="s">
        <v>10718</v>
      </c>
    </row>
    <row r="820">
      <c r="A820" s="29">
        <v>1989.0</v>
      </c>
      <c r="B820" s="29" t="s">
        <v>10462</v>
      </c>
      <c r="C820" s="29" t="s">
        <v>10705</v>
      </c>
      <c r="D820" s="29">
        <v>73.0</v>
      </c>
      <c r="E820" s="29">
        <v>89.0</v>
      </c>
      <c r="F820" s="29"/>
      <c r="G820" s="29"/>
      <c r="H820" s="29"/>
      <c r="I820" s="46" t="s">
        <v>10718</v>
      </c>
    </row>
    <row r="821">
      <c r="A821" s="29">
        <v>1989.0</v>
      </c>
      <c r="B821" s="29" t="s">
        <v>10462</v>
      </c>
      <c r="C821" s="29" t="s">
        <v>10466</v>
      </c>
      <c r="D821" s="29">
        <v>69.0</v>
      </c>
      <c r="E821" s="29">
        <v>92.0</v>
      </c>
      <c r="F821" s="29"/>
      <c r="G821" s="29"/>
      <c r="H821" s="29"/>
      <c r="I821" s="46" t="s">
        <v>10718</v>
      </c>
    </row>
    <row r="822">
      <c r="A822" s="29">
        <v>1989.0</v>
      </c>
      <c r="B822" s="29" t="s">
        <v>10462</v>
      </c>
      <c r="C822" s="29" t="s">
        <v>10475</v>
      </c>
      <c r="D822" s="29">
        <v>59.0</v>
      </c>
      <c r="E822" s="29">
        <v>103.0</v>
      </c>
      <c r="F822" s="29"/>
      <c r="G822" s="29"/>
      <c r="H822" s="29"/>
      <c r="I822" s="46" t="s">
        <v>10718</v>
      </c>
    </row>
    <row r="823">
      <c r="A823" s="29">
        <v>1989.0</v>
      </c>
      <c r="B823" s="29" t="s">
        <v>10477</v>
      </c>
      <c r="C823" s="29" t="s">
        <v>10484</v>
      </c>
      <c r="D823" s="29">
        <v>93.0</v>
      </c>
      <c r="E823" s="29">
        <v>69.0</v>
      </c>
      <c r="F823" s="29"/>
      <c r="G823" s="29"/>
      <c r="H823" s="29"/>
      <c r="I823" s="46" t="s">
        <v>10718</v>
      </c>
    </row>
    <row r="824">
      <c r="A824" s="29">
        <v>1989.0</v>
      </c>
      <c r="B824" s="29" t="s">
        <v>10477</v>
      </c>
      <c r="C824" s="29" t="s">
        <v>10549</v>
      </c>
      <c r="D824" s="29">
        <v>92.0</v>
      </c>
      <c r="E824" s="29">
        <v>70.0</v>
      </c>
      <c r="F824" s="29"/>
      <c r="G824" s="29"/>
      <c r="H824" s="29"/>
      <c r="I824" s="46" t="s">
        <v>10718</v>
      </c>
    </row>
    <row r="825">
      <c r="A825" s="29">
        <v>1989.0</v>
      </c>
      <c r="B825" s="29" t="s">
        <v>10477</v>
      </c>
      <c r="C825" s="29" t="s">
        <v>10677</v>
      </c>
      <c r="D825" s="29">
        <v>89.0</v>
      </c>
      <c r="E825" s="29">
        <v>73.0</v>
      </c>
      <c r="F825" s="29"/>
      <c r="G825" s="29"/>
      <c r="H825" s="29"/>
      <c r="I825" s="46" t="s">
        <v>10718</v>
      </c>
    </row>
    <row r="826">
      <c r="A826" s="29">
        <v>1989.0</v>
      </c>
      <c r="B826" s="29" t="s">
        <v>10477</v>
      </c>
      <c r="C826" s="29" t="s">
        <v>10602</v>
      </c>
      <c r="D826" s="29">
        <v>87.0</v>
      </c>
      <c r="E826" s="29">
        <v>75.0</v>
      </c>
      <c r="F826" s="29"/>
      <c r="G826" s="29"/>
      <c r="H826" s="29"/>
      <c r="I826" s="46" t="s">
        <v>10718</v>
      </c>
    </row>
    <row r="827">
      <c r="A827" s="29">
        <v>1989.0</v>
      </c>
      <c r="B827" s="29" t="s">
        <v>10477</v>
      </c>
      <c r="C827" s="29" t="s">
        <v>10627</v>
      </c>
      <c r="D827" s="29">
        <v>86.0</v>
      </c>
      <c r="E827" s="29">
        <v>76.0</v>
      </c>
      <c r="F827" s="29"/>
      <c r="G827" s="29"/>
      <c r="H827" s="29"/>
      <c r="I827" s="46" t="s">
        <v>10718</v>
      </c>
    </row>
    <row r="828">
      <c r="A828" s="29">
        <v>1989.0</v>
      </c>
      <c r="B828" s="29" t="s">
        <v>10477</v>
      </c>
      <c r="C828" s="29" t="s">
        <v>10480</v>
      </c>
      <c r="D828" s="29">
        <v>86.0</v>
      </c>
      <c r="E828" s="29">
        <v>76.0</v>
      </c>
      <c r="F828" s="29"/>
      <c r="G828" s="29"/>
      <c r="H828" s="29"/>
      <c r="I828" s="46" t="s">
        <v>10718</v>
      </c>
    </row>
    <row r="829">
      <c r="A829" s="29">
        <v>1989.0</v>
      </c>
      <c r="B829" s="29" t="s">
        <v>10477</v>
      </c>
      <c r="C829" s="29" t="s">
        <v>10675</v>
      </c>
      <c r="D829" s="29">
        <v>81.0</v>
      </c>
      <c r="E829" s="29">
        <v>81.0</v>
      </c>
      <c r="F829" s="29"/>
      <c r="G829" s="29"/>
      <c r="H829" s="29"/>
      <c r="I829" s="46" t="s">
        <v>10718</v>
      </c>
    </row>
    <row r="830">
      <c r="A830" s="29">
        <v>1989.0</v>
      </c>
      <c r="B830" s="29" t="s">
        <v>10477</v>
      </c>
      <c r="C830" s="29" t="s">
        <v>10553</v>
      </c>
      <c r="D830" s="29">
        <v>77.0</v>
      </c>
      <c r="E830" s="29">
        <v>83.0</v>
      </c>
      <c r="F830" s="29"/>
      <c r="G830" s="29"/>
      <c r="H830" s="29"/>
      <c r="I830" s="46" t="s">
        <v>10718</v>
      </c>
    </row>
    <row r="831">
      <c r="A831" s="29">
        <v>1989.0</v>
      </c>
      <c r="B831" s="29" t="s">
        <v>10477</v>
      </c>
      <c r="C831" s="29" t="s">
        <v>10485</v>
      </c>
      <c r="D831" s="29">
        <v>75.0</v>
      </c>
      <c r="E831" s="29">
        <v>87.0</v>
      </c>
      <c r="F831" s="29"/>
      <c r="G831" s="29"/>
      <c r="H831" s="29"/>
      <c r="I831" s="46" t="s">
        <v>10718</v>
      </c>
    </row>
    <row r="832">
      <c r="A832" s="29">
        <v>1989.0</v>
      </c>
      <c r="B832" s="29" t="s">
        <v>10477</v>
      </c>
      <c r="C832" s="29" t="s">
        <v>10489</v>
      </c>
      <c r="D832" s="29">
        <v>74.0</v>
      </c>
      <c r="E832" s="29">
        <v>88.0</v>
      </c>
      <c r="F832" s="29"/>
      <c r="G832" s="29"/>
      <c r="H832" s="29"/>
      <c r="I832" s="46" t="s">
        <v>10718</v>
      </c>
    </row>
    <row r="833">
      <c r="A833" s="29">
        <v>1989.0</v>
      </c>
      <c r="B833" s="29" t="s">
        <v>10477</v>
      </c>
      <c r="C833" s="29" t="s">
        <v>10481</v>
      </c>
      <c r="D833" s="29">
        <v>67.0</v>
      </c>
      <c r="E833" s="29">
        <v>95.0</v>
      </c>
      <c r="F833" s="29"/>
      <c r="G833" s="29"/>
      <c r="H833" s="29"/>
      <c r="I833" s="46" t="s">
        <v>10718</v>
      </c>
    </row>
    <row r="834">
      <c r="A834" s="29">
        <v>1989.0</v>
      </c>
      <c r="B834" s="29" t="s">
        <v>10477</v>
      </c>
      <c r="C834" s="29" t="s">
        <v>10643</v>
      </c>
      <c r="D834" s="29">
        <v>63.0</v>
      </c>
      <c r="E834" s="29">
        <v>97.0</v>
      </c>
      <c r="F834" s="29"/>
      <c r="G834" s="29"/>
      <c r="H834" s="29"/>
      <c r="I834" s="46" t="s">
        <v>10718</v>
      </c>
    </row>
    <row r="835">
      <c r="A835" s="29">
        <v>1990.0</v>
      </c>
      <c r="B835" s="29" t="s">
        <v>10462</v>
      </c>
      <c r="C835" s="29" t="s">
        <v>10662</v>
      </c>
      <c r="D835" s="29">
        <v>103.0</v>
      </c>
      <c r="E835" s="29">
        <v>59.0</v>
      </c>
      <c r="F835" s="29"/>
      <c r="G835" s="29"/>
      <c r="H835" s="29"/>
      <c r="I835" s="46" t="s">
        <v>10719</v>
      </c>
    </row>
    <row r="836">
      <c r="A836" s="29">
        <v>1990.0</v>
      </c>
      <c r="B836" s="29" t="s">
        <v>10462</v>
      </c>
      <c r="C836" s="29" t="s">
        <v>10466</v>
      </c>
      <c r="D836" s="29">
        <v>94.0</v>
      </c>
      <c r="E836" s="29">
        <v>68.0</v>
      </c>
      <c r="F836" s="29"/>
      <c r="G836" s="29"/>
      <c r="H836" s="29"/>
      <c r="I836" s="46" t="s">
        <v>10719</v>
      </c>
    </row>
    <row r="837">
      <c r="A837" s="29">
        <v>1990.0</v>
      </c>
      <c r="B837" s="29" t="s">
        <v>10462</v>
      </c>
      <c r="C837" s="29" t="s">
        <v>10471</v>
      </c>
      <c r="D837" s="29">
        <v>88.0</v>
      </c>
      <c r="E837" s="29">
        <v>74.0</v>
      </c>
      <c r="F837" s="29"/>
      <c r="G837" s="29"/>
      <c r="H837" s="29"/>
      <c r="I837" s="46" t="s">
        <v>10719</v>
      </c>
    </row>
    <row r="838">
      <c r="A838" s="29">
        <v>1990.0</v>
      </c>
      <c r="B838" s="29" t="s">
        <v>10462</v>
      </c>
      <c r="C838" s="29" t="s">
        <v>10706</v>
      </c>
      <c r="D838" s="29">
        <v>86.0</v>
      </c>
      <c r="E838" s="29">
        <v>76.0</v>
      </c>
      <c r="F838" s="29"/>
      <c r="G838" s="29"/>
      <c r="H838" s="29"/>
      <c r="I838" s="46" t="s">
        <v>10719</v>
      </c>
    </row>
    <row r="839">
      <c r="A839" s="29">
        <v>1990.0</v>
      </c>
      <c r="B839" s="29" t="s">
        <v>10462</v>
      </c>
      <c r="C839" s="29" t="s">
        <v>10697</v>
      </c>
      <c r="D839" s="29">
        <v>83.0</v>
      </c>
      <c r="E839" s="29">
        <v>79.0</v>
      </c>
      <c r="F839" s="29"/>
      <c r="G839" s="29"/>
      <c r="H839" s="29"/>
      <c r="I839" s="46" t="s">
        <v>10719</v>
      </c>
    </row>
    <row r="840">
      <c r="A840" s="29">
        <v>1990.0</v>
      </c>
      <c r="B840" s="29" t="s">
        <v>10462</v>
      </c>
      <c r="C840" s="29" t="s">
        <v>10625</v>
      </c>
      <c r="D840" s="29">
        <v>80.0</v>
      </c>
      <c r="E840" s="29">
        <v>82.0</v>
      </c>
      <c r="F840" s="29"/>
      <c r="G840" s="29"/>
      <c r="H840" s="29"/>
      <c r="I840" s="46" t="s">
        <v>10719</v>
      </c>
    </row>
    <row r="841">
      <c r="A841" s="29">
        <v>1990.0</v>
      </c>
      <c r="B841" s="29" t="s">
        <v>10462</v>
      </c>
      <c r="C841" s="29" t="s">
        <v>10475</v>
      </c>
      <c r="D841" s="29">
        <v>79.0</v>
      </c>
      <c r="E841" s="29">
        <v>83.0</v>
      </c>
      <c r="F841" s="29"/>
      <c r="G841" s="29"/>
      <c r="H841" s="29"/>
      <c r="I841" s="46" t="s">
        <v>10719</v>
      </c>
    </row>
    <row r="842">
      <c r="A842" s="29">
        <v>1990.0</v>
      </c>
      <c r="B842" s="29" t="s">
        <v>10462</v>
      </c>
      <c r="C842" s="29" t="s">
        <v>10465</v>
      </c>
      <c r="D842" s="29">
        <v>77.0</v>
      </c>
      <c r="E842" s="29">
        <v>85.0</v>
      </c>
      <c r="F842" s="29"/>
      <c r="G842" s="29"/>
      <c r="H842" s="29"/>
      <c r="I842" s="46" t="s">
        <v>10719</v>
      </c>
    </row>
    <row r="843">
      <c r="A843" s="29">
        <v>1990.0</v>
      </c>
      <c r="B843" s="29" t="s">
        <v>10462</v>
      </c>
      <c r="C843" s="29" t="s">
        <v>10705</v>
      </c>
      <c r="D843" s="29">
        <v>77.0</v>
      </c>
      <c r="E843" s="29">
        <v>85.0</v>
      </c>
      <c r="F843" s="29"/>
      <c r="G843" s="29"/>
      <c r="H843" s="29"/>
      <c r="I843" s="46" t="s">
        <v>10719</v>
      </c>
    </row>
    <row r="844">
      <c r="A844" s="29">
        <v>1990.0</v>
      </c>
      <c r="B844" s="29" t="s">
        <v>10462</v>
      </c>
      <c r="C844" s="29" t="s">
        <v>10504</v>
      </c>
      <c r="D844" s="29">
        <v>76.0</v>
      </c>
      <c r="E844" s="29">
        <v>85.0</v>
      </c>
      <c r="F844" s="29"/>
      <c r="G844" s="29"/>
      <c r="H844" s="29"/>
      <c r="I844" s="46" t="s">
        <v>10719</v>
      </c>
    </row>
    <row r="845">
      <c r="A845" s="29">
        <v>1990.0</v>
      </c>
      <c r="B845" s="29" t="s">
        <v>10462</v>
      </c>
      <c r="C845" s="29" t="s">
        <v>10669</v>
      </c>
      <c r="D845" s="29">
        <v>75.0</v>
      </c>
      <c r="E845" s="29">
        <v>86.0</v>
      </c>
      <c r="F845" s="29"/>
      <c r="G845" s="29"/>
      <c r="H845" s="29"/>
      <c r="I845" s="46" t="s">
        <v>10719</v>
      </c>
    </row>
    <row r="846">
      <c r="A846" s="29">
        <v>1990.0</v>
      </c>
      <c r="B846" s="29" t="s">
        <v>10462</v>
      </c>
      <c r="C846" s="29" t="s">
        <v>10692</v>
      </c>
      <c r="D846" s="29">
        <v>74.0</v>
      </c>
      <c r="E846" s="29">
        <v>88.0</v>
      </c>
      <c r="F846" s="29"/>
      <c r="G846" s="29"/>
      <c r="H846" s="29"/>
      <c r="I846" s="46" t="s">
        <v>10719</v>
      </c>
    </row>
    <row r="847">
      <c r="A847" s="29">
        <v>1990.0</v>
      </c>
      <c r="B847" s="29" t="s">
        <v>10462</v>
      </c>
      <c r="C847" s="29" t="s">
        <v>10580</v>
      </c>
      <c r="D847" s="29">
        <v>74.0</v>
      </c>
      <c r="E847" s="29">
        <v>88.0</v>
      </c>
      <c r="F847" s="29"/>
      <c r="G847" s="29"/>
      <c r="H847" s="29"/>
      <c r="I847" s="46" t="s">
        <v>10719</v>
      </c>
    </row>
    <row r="848">
      <c r="A848" s="29">
        <v>1990.0</v>
      </c>
      <c r="B848" s="29" t="s">
        <v>10462</v>
      </c>
      <c r="C848" s="29" t="s">
        <v>10463</v>
      </c>
      <c r="D848" s="29">
        <v>67.0</v>
      </c>
      <c r="E848" s="29">
        <v>95.0</v>
      </c>
      <c r="F848" s="29"/>
      <c r="G848" s="29"/>
      <c r="H848" s="29"/>
      <c r="I848" s="46" t="s">
        <v>10719</v>
      </c>
    </row>
    <row r="849">
      <c r="A849" s="29">
        <v>1990.0</v>
      </c>
      <c r="B849" s="29" t="s">
        <v>10477</v>
      </c>
      <c r="C849" s="29" t="s">
        <v>10489</v>
      </c>
      <c r="D849" s="29">
        <v>95.0</v>
      </c>
      <c r="E849" s="29">
        <v>67.0</v>
      </c>
      <c r="F849" s="29"/>
      <c r="G849" s="29"/>
      <c r="H849" s="29"/>
      <c r="I849" s="46" t="s">
        <v>10719</v>
      </c>
    </row>
    <row r="850">
      <c r="A850" s="29">
        <v>1990.0</v>
      </c>
      <c r="B850" s="29" t="s">
        <v>10477</v>
      </c>
      <c r="C850" s="29" t="s">
        <v>10485</v>
      </c>
      <c r="D850" s="29">
        <v>91.0</v>
      </c>
      <c r="E850" s="29">
        <v>71.0</v>
      </c>
      <c r="F850" s="29"/>
      <c r="G850" s="29"/>
      <c r="H850" s="29"/>
      <c r="I850" s="46" t="s">
        <v>10719</v>
      </c>
    </row>
    <row r="851">
      <c r="A851" s="29">
        <v>1990.0</v>
      </c>
      <c r="B851" s="29" t="s">
        <v>10477</v>
      </c>
      <c r="C851" s="29" t="s">
        <v>10602</v>
      </c>
      <c r="D851" s="29">
        <v>91.0</v>
      </c>
      <c r="E851" s="29">
        <v>71.0</v>
      </c>
      <c r="F851" s="29"/>
      <c r="G851" s="29"/>
      <c r="H851" s="29"/>
      <c r="I851" s="46" t="s">
        <v>10719</v>
      </c>
    </row>
    <row r="852">
      <c r="A852" s="29">
        <v>1990.0</v>
      </c>
      <c r="B852" s="29" t="s">
        <v>10477</v>
      </c>
      <c r="C852" s="29" t="s">
        <v>10553</v>
      </c>
      <c r="D852" s="29">
        <v>86.0</v>
      </c>
      <c r="E852" s="29">
        <v>76.0</v>
      </c>
      <c r="F852" s="29"/>
      <c r="G852" s="29"/>
      <c r="H852" s="29"/>
      <c r="I852" s="46" t="s">
        <v>10719</v>
      </c>
    </row>
    <row r="853">
      <c r="A853" s="29">
        <v>1990.0</v>
      </c>
      <c r="B853" s="29" t="s">
        <v>10477</v>
      </c>
      <c r="C853" s="29" t="s">
        <v>10675</v>
      </c>
      <c r="D853" s="29">
        <v>85.0</v>
      </c>
      <c r="E853" s="29">
        <v>77.0</v>
      </c>
      <c r="F853" s="29"/>
      <c r="G853" s="29"/>
      <c r="H853" s="29"/>
      <c r="I853" s="46" t="s">
        <v>10719</v>
      </c>
    </row>
    <row r="854">
      <c r="A854" s="29">
        <v>1990.0</v>
      </c>
      <c r="B854" s="29" t="s">
        <v>10477</v>
      </c>
      <c r="C854" s="29" t="s">
        <v>10549</v>
      </c>
      <c r="D854" s="29">
        <v>85.0</v>
      </c>
      <c r="E854" s="29">
        <v>77.0</v>
      </c>
      <c r="F854" s="29"/>
      <c r="G854" s="29"/>
      <c r="H854" s="29"/>
      <c r="I854" s="46" t="s">
        <v>10719</v>
      </c>
    </row>
    <row r="855">
      <c r="A855" s="29">
        <v>1990.0</v>
      </c>
      <c r="B855" s="29" t="s">
        <v>10477</v>
      </c>
      <c r="C855" s="29" t="s">
        <v>10484</v>
      </c>
      <c r="D855" s="29">
        <v>77.0</v>
      </c>
      <c r="E855" s="29">
        <v>85.0</v>
      </c>
      <c r="F855" s="29"/>
      <c r="G855" s="29"/>
      <c r="H855" s="29"/>
      <c r="I855" s="46" t="s">
        <v>10719</v>
      </c>
    </row>
    <row r="856">
      <c r="A856" s="29">
        <v>1990.0</v>
      </c>
      <c r="B856" s="29" t="s">
        <v>10477</v>
      </c>
      <c r="C856" s="29" t="s">
        <v>10481</v>
      </c>
      <c r="D856" s="29">
        <v>77.0</v>
      </c>
      <c r="E856" s="29">
        <v>85.0</v>
      </c>
      <c r="F856" s="29"/>
      <c r="G856" s="29"/>
      <c r="H856" s="29"/>
      <c r="I856" s="46" t="s">
        <v>10719</v>
      </c>
    </row>
    <row r="857">
      <c r="A857" s="29">
        <v>1990.0</v>
      </c>
      <c r="B857" s="29" t="s">
        <v>10477</v>
      </c>
      <c r="C857" s="29" t="s">
        <v>10627</v>
      </c>
      <c r="D857" s="29">
        <v>75.0</v>
      </c>
      <c r="E857" s="29">
        <v>87.0</v>
      </c>
      <c r="F857" s="29"/>
      <c r="G857" s="29"/>
      <c r="H857" s="29"/>
      <c r="I857" s="46" t="s">
        <v>10719</v>
      </c>
    </row>
    <row r="858">
      <c r="A858" s="29">
        <v>1990.0</v>
      </c>
      <c r="B858" s="29" t="s">
        <v>10477</v>
      </c>
      <c r="C858" s="29" t="s">
        <v>10677</v>
      </c>
      <c r="D858" s="29">
        <v>75.0</v>
      </c>
      <c r="E858" s="29">
        <v>87.0</v>
      </c>
      <c r="F858" s="29"/>
      <c r="G858" s="29"/>
      <c r="H858" s="29"/>
      <c r="I858" s="46" t="s">
        <v>10719</v>
      </c>
    </row>
    <row r="859">
      <c r="A859" s="29">
        <v>1990.0</v>
      </c>
      <c r="B859" s="29" t="s">
        <v>10477</v>
      </c>
      <c r="C859" s="29" t="s">
        <v>10480</v>
      </c>
      <c r="D859" s="29">
        <v>70.0</v>
      </c>
      <c r="E859" s="29">
        <v>92.0</v>
      </c>
      <c r="F859" s="29"/>
      <c r="G859" s="29"/>
      <c r="H859" s="29"/>
      <c r="I859" s="46" t="s">
        <v>10719</v>
      </c>
    </row>
    <row r="860">
      <c r="A860" s="29">
        <v>1990.0</v>
      </c>
      <c r="B860" s="29" t="s">
        <v>10477</v>
      </c>
      <c r="C860" s="29" t="s">
        <v>10643</v>
      </c>
      <c r="D860" s="29">
        <v>65.0</v>
      </c>
      <c r="E860" s="29">
        <v>97.0</v>
      </c>
      <c r="F860" s="29"/>
      <c r="G860" s="29"/>
      <c r="H860" s="29"/>
      <c r="I860" s="46" t="s">
        <v>10719</v>
      </c>
    </row>
    <row r="861">
      <c r="A861" s="29">
        <v>1991.0</v>
      </c>
      <c r="B861" s="29" t="s">
        <v>10462</v>
      </c>
      <c r="C861" s="29" t="s">
        <v>10580</v>
      </c>
      <c r="D861" s="29">
        <v>95.0</v>
      </c>
      <c r="E861" s="29">
        <v>67.0</v>
      </c>
      <c r="F861" s="29"/>
      <c r="G861" s="29"/>
      <c r="H861" s="29"/>
      <c r="I861" s="46" t="s">
        <v>10720</v>
      </c>
    </row>
    <row r="862">
      <c r="A862" s="29">
        <v>1991.0</v>
      </c>
      <c r="B862" s="29" t="s">
        <v>10462</v>
      </c>
      <c r="C862" s="29" t="s">
        <v>10706</v>
      </c>
      <c r="D862" s="29">
        <v>91.0</v>
      </c>
      <c r="E862" s="29">
        <v>71.0</v>
      </c>
      <c r="F862" s="29"/>
      <c r="G862" s="29"/>
      <c r="H862" s="29"/>
      <c r="I862" s="46" t="s">
        <v>10720</v>
      </c>
    </row>
    <row r="863">
      <c r="A863" s="29">
        <v>1991.0</v>
      </c>
      <c r="B863" s="29" t="s">
        <v>10462</v>
      </c>
      <c r="C863" s="29" t="s">
        <v>10466</v>
      </c>
      <c r="D863" s="29">
        <v>87.0</v>
      </c>
      <c r="E863" s="29">
        <v>75.0</v>
      </c>
      <c r="F863" s="29"/>
      <c r="G863" s="29"/>
      <c r="H863" s="29"/>
      <c r="I863" s="46" t="s">
        <v>10720</v>
      </c>
    </row>
    <row r="864">
      <c r="A864" s="29">
        <v>1991.0</v>
      </c>
      <c r="B864" s="29" t="s">
        <v>10462</v>
      </c>
      <c r="C864" s="29" t="s">
        <v>10697</v>
      </c>
      <c r="D864" s="29">
        <v>85.0</v>
      </c>
      <c r="E864" s="29">
        <v>77.0</v>
      </c>
      <c r="F864" s="29"/>
      <c r="G864" s="29"/>
      <c r="H864" s="29"/>
      <c r="I864" s="46" t="s">
        <v>10720</v>
      </c>
    </row>
    <row r="865">
      <c r="A865" s="29">
        <v>1991.0</v>
      </c>
      <c r="B865" s="29" t="s">
        <v>10462</v>
      </c>
      <c r="C865" s="29" t="s">
        <v>10471</v>
      </c>
      <c r="D865" s="29">
        <v>84.0</v>
      </c>
      <c r="E865" s="29">
        <v>78.0</v>
      </c>
      <c r="F865" s="29"/>
      <c r="G865" s="29"/>
      <c r="H865" s="29"/>
      <c r="I865" s="46" t="s">
        <v>10720</v>
      </c>
    </row>
    <row r="866">
      <c r="A866" s="29">
        <v>1991.0</v>
      </c>
      <c r="B866" s="29" t="s">
        <v>10462</v>
      </c>
      <c r="C866" s="29" t="s">
        <v>10475</v>
      </c>
      <c r="D866" s="29">
        <v>84.0</v>
      </c>
      <c r="E866" s="29">
        <v>78.0</v>
      </c>
      <c r="F866" s="29"/>
      <c r="G866" s="29"/>
      <c r="H866" s="29"/>
      <c r="I866" s="46" t="s">
        <v>10720</v>
      </c>
    </row>
    <row r="867">
      <c r="A867" s="29">
        <v>1991.0</v>
      </c>
      <c r="B867" s="29" t="s">
        <v>10462</v>
      </c>
      <c r="C867" s="29" t="s">
        <v>10662</v>
      </c>
      <c r="D867" s="29">
        <v>84.0</v>
      </c>
      <c r="E867" s="29">
        <v>78.0</v>
      </c>
      <c r="F867" s="29"/>
      <c r="G867" s="29"/>
      <c r="H867" s="29"/>
      <c r="I867" s="46" t="s">
        <v>10720</v>
      </c>
    </row>
    <row r="868">
      <c r="A868" s="29">
        <v>1991.0</v>
      </c>
      <c r="B868" s="29" t="s">
        <v>10462</v>
      </c>
      <c r="C868" s="29" t="s">
        <v>10692</v>
      </c>
      <c r="D868" s="29">
        <v>83.0</v>
      </c>
      <c r="E868" s="29">
        <v>79.0</v>
      </c>
      <c r="F868" s="29"/>
      <c r="G868" s="29"/>
      <c r="H868" s="29"/>
      <c r="I868" s="46" t="s">
        <v>10720</v>
      </c>
    </row>
    <row r="869">
      <c r="A869" s="29">
        <v>1991.0</v>
      </c>
      <c r="B869" s="29" t="s">
        <v>10462</v>
      </c>
      <c r="C869" s="29" t="s">
        <v>10705</v>
      </c>
      <c r="D869" s="29">
        <v>83.0</v>
      </c>
      <c r="E869" s="29">
        <v>79.0</v>
      </c>
      <c r="F869" s="29"/>
      <c r="G869" s="29"/>
      <c r="H869" s="29"/>
      <c r="I869" s="46" t="s">
        <v>10720</v>
      </c>
    </row>
    <row r="870">
      <c r="A870" s="29">
        <v>1991.0</v>
      </c>
      <c r="B870" s="29" t="s">
        <v>10462</v>
      </c>
      <c r="C870" s="29" t="s">
        <v>10669</v>
      </c>
      <c r="D870" s="29">
        <v>82.0</v>
      </c>
      <c r="E870" s="29">
        <v>80.0</v>
      </c>
      <c r="F870" s="29"/>
      <c r="G870" s="29"/>
      <c r="H870" s="29"/>
      <c r="I870" s="46" t="s">
        <v>10720</v>
      </c>
    </row>
    <row r="871">
      <c r="A871" s="29">
        <v>1991.0</v>
      </c>
      <c r="B871" s="29" t="s">
        <v>10462</v>
      </c>
      <c r="C871" s="29" t="s">
        <v>10625</v>
      </c>
      <c r="D871" s="29">
        <v>81.0</v>
      </c>
      <c r="E871" s="29">
        <v>81.0</v>
      </c>
      <c r="F871" s="29"/>
      <c r="G871" s="29"/>
      <c r="H871" s="29"/>
      <c r="I871" s="46" t="s">
        <v>10720</v>
      </c>
    </row>
    <row r="872">
      <c r="A872" s="29">
        <v>1991.0</v>
      </c>
      <c r="B872" s="29" t="s">
        <v>10462</v>
      </c>
      <c r="C872" s="29" t="s">
        <v>10463</v>
      </c>
      <c r="D872" s="29">
        <v>71.0</v>
      </c>
      <c r="E872" s="29">
        <v>91.0</v>
      </c>
      <c r="F872" s="29"/>
      <c r="G872" s="29"/>
      <c r="H872" s="29"/>
      <c r="I872" s="46" t="s">
        <v>10720</v>
      </c>
    </row>
    <row r="873">
      <c r="A873" s="29">
        <v>1991.0</v>
      </c>
      <c r="B873" s="29" t="s">
        <v>10462</v>
      </c>
      <c r="C873" s="29" t="s">
        <v>10504</v>
      </c>
      <c r="D873" s="29">
        <v>67.0</v>
      </c>
      <c r="E873" s="29">
        <v>95.0</v>
      </c>
      <c r="F873" s="29"/>
      <c r="G873" s="29"/>
      <c r="H873" s="29"/>
      <c r="I873" s="46" t="s">
        <v>10720</v>
      </c>
    </row>
    <row r="874">
      <c r="A874" s="29">
        <v>1991.0</v>
      </c>
      <c r="B874" s="29" t="s">
        <v>10462</v>
      </c>
      <c r="C874" s="29" t="s">
        <v>10465</v>
      </c>
      <c r="D874" s="29">
        <v>57.0</v>
      </c>
      <c r="E874" s="29">
        <v>105.0</v>
      </c>
      <c r="F874" s="29"/>
      <c r="G874" s="29"/>
      <c r="H874" s="29"/>
      <c r="I874" s="46" t="s">
        <v>10720</v>
      </c>
    </row>
    <row r="875">
      <c r="A875" s="29">
        <v>1991.0</v>
      </c>
      <c r="B875" s="29" t="s">
        <v>10477</v>
      </c>
      <c r="C875" s="29" t="s">
        <v>10489</v>
      </c>
      <c r="D875" s="29">
        <v>98.0</v>
      </c>
      <c r="E875" s="29">
        <v>64.0</v>
      </c>
      <c r="F875" s="29"/>
      <c r="G875" s="29"/>
      <c r="H875" s="29"/>
      <c r="I875" s="46" t="s">
        <v>10720</v>
      </c>
    </row>
    <row r="876">
      <c r="A876" s="29">
        <v>1991.0</v>
      </c>
      <c r="B876" s="29" t="s">
        <v>10477</v>
      </c>
      <c r="C876" s="29" t="s">
        <v>10643</v>
      </c>
      <c r="D876" s="29">
        <v>94.0</v>
      </c>
      <c r="E876" s="29">
        <v>68.0</v>
      </c>
      <c r="F876" s="29"/>
      <c r="G876" s="29"/>
      <c r="H876" s="29"/>
      <c r="I876" s="46" t="s">
        <v>10720</v>
      </c>
    </row>
    <row r="877">
      <c r="A877" s="29">
        <v>1991.0</v>
      </c>
      <c r="B877" s="29" t="s">
        <v>10477</v>
      </c>
      <c r="C877" s="29" t="s">
        <v>10553</v>
      </c>
      <c r="D877" s="29">
        <v>93.0</v>
      </c>
      <c r="E877" s="29">
        <v>69.0</v>
      </c>
      <c r="F877" s="29"/>
      <c r="G877" s="29"/>
      <c r="H877" s="29"/>
      <c r="I877" s="46" t="s">
        <v>10720</v>
      </c>
    </row>
    <row r="878">
      <c r="A878" s="29">
        <v>1991.0</v>
      </c>
      <c r="B878" s="29" t="s">
        <v>10477</v>
      </c>
      <c r="C878" s="29" t="s">
        <v>10677</v>
      </c>
      <c r="D878" s="29">
        <v>84.0</v>
      </c>
      <c r="E878" s="29">
        <v>78.0</v>
      </c>
      <c r="F878" s="29"/>
      <c r="G878" s="29"/>
      <c r="H878" s="29"/>
      <c r="I878" s="46" t="s">
        <v>10720</v>
      </c>
    </row>
    <row r="879">
      <c r="A879" s="29">
        <v>1991.0</v>
      </c>
      <c r="B879" s="29" t="s">
        <v>10477</v>
      </c>
      <c r="C879" s="29" t="s">
        <v>10480</v>
      </c>
      <c r="D879" s="29">
        <v>84.0</v>
      </c>
      <c r="E879" s="29">
        <v>78.0</v>
      </c>
      <c r="F879" s="29"/>
      <c r="G879" s="29"/>
      <c r="H879" s="29"/>
      <c r="I879" s="46" t="s">
        <v>10720</v>
      </c>
    </row>
    <row r="880">
      <c r="A880" s="29">
        <v>1991.0</v>
      </c>
      <c r="B880" s="29" t="s">
        <v>10477</v>
      </c>
      <c r="C880" s="29" t="s">
        <v>10481</v>
      </c>
      <c r="D880" s="29">
        <v>78.0</v>
      </c>
      <c r="E880" s="29">
        <v>84.0</v>
      </c>
      <c r="F880" s="29"/>
      <c r="G880" s="29"/>
      <c r="H880" s="29"/>
      <c r="I880" s="46" t="s">
        <v>10720</v>
      </c>
    </row>
    <row r="881">
      <c r="A881" s="29">
        <v>1991.0</v>
      </c>
      <c r="B881" s="29" t="s">
        <v>10477</v>
      </c>
      <c r="C881" s="29" t="s">
        <v>10484</v>
      </c>
      <c r="D881" s="29">
        <v>77.0</v>
      </c>
      <c r="E881" s="29">
        <v>83.0</v>
      </c>
      <c r="F881" s="29"/>
      <c r="G881" s="29"/>
      <c r="H881" s="29"/>
      <c r="I881" s="46" t="s">
        <v>10720</v>
      </c>
    </row>
    <row r="882">
      <c r="A882" s="29">
        <v>1991.0</v>
      </c>
      <c r="B882" s="29" t="s">
        <v>10477</v>
      </c>
      <c r="C882" s="29" t="s">
        <v>10602</v>
      </c>
      <c r="D882" s="29">
        <v>77.0</v>
      </c>
      <c r="E882" s="29">
        <v>84.0</v>
      </c>
      <c r="F882" s="29"/>
      <c r="G882" s="29"/>
      <c r="H882" s="29"/>
      <c r="I882" s="46" t="s">
        <v>10720</v>
      </c>
    </row>
    <row r="883">
      <c r="A883" s="29">
        <v>1991.0</v>
      </c>
      <c r="B883" s="29" t="s">
        <v>10477</v>
      </c>
      <c r="C883" s="29" t="s">
        <v>10549</v>
      </c>
      <c r="D883" s="29">
        <v>75.0</v>
      </c>
      <c r="E883" s="29">
        <v>87.0</v>
      </c>
      <c r="F883" s="29"/>
      <c r="G883" s="29"/>
      <c r="H883" s="29"/>
      <c r="I883" s="46" t="s">
        <v>10720</v>
      </c>
    </row>
    <row r="884">
      <c r="A884" s="29">
        <v>1991.0</v>
      </c>
      <c r="B884" s="29" t="s">
        <v>10477</v>
      </c>
      <c r="C884" s="29" t="s">
        <v>10485</v>
      </c>
      <c r="D884" s="29">
        <v>74.0</v>
      </c>
      <c r="E884" s="29">
        <v>88.0</v>
      </c>
      <c r="F884" s="29"/>
      <c r="G884" s="29"/>
      <c r="H884" s="29"/>
      <c r="I884" s="46" t="s">
        <v>10720</v>
      </c>
    </row>
    <row r="885">
      <c r="A885" s="29">
        <v>1991.0</v>
      </c>
      <c r="B885" s="29" t="s">
        <v>10477</v>
      </c>
      <c r="C885" s="29" t="s">
        <v>10675</v>
      </c>
      <c r="D885" s="29">
        <v>71.0</v>
      </c>
      <c r="E885" s="29">
        <v>90.0</v>
      </c>
      <c r="F885" s="29"/>
      <c r="G885" s="29"/>
      <c r="H885" s="29"/>
      <c r="I885" s="46" t="s">
        <v>10720</v>
      </c>
    </row>
    <row r="886">
      <c r="A886" s="29">
        <v>1991.0</v>
      </c>
      <c r="B886" s="29" t="s">
        <v>10477</v>
      </c>
      <c r="C886" s="29" t="s">
        <v>10627</v>
      </c>
      <c r="D886" s="29">
        <v>65.0</v>
      </c>
      <c r="E886" s="29">
        <v>97.0</v>
      </c>
      <c r="F886" s="29"/>
      <c r="G886" s="29"/>
      <c r="H886" s="29"/>
      <c r="I886" s="46" t="s">
        <v>10720</v>
      </c>
    </row>
    <row r="887">
      <c r="A887" s="29">
        <v>1992.0</v>
      </c>
      <c r="B887" s="29" t="s">
        <v>10462</v>
      </c>
      <c r="C887" s="29" t="s">
        <v>10662</v>
      </c>
      <c r="D887" s="29">
        <v>96.0</v>
      </c>
      <c r="E887" s="29">
        <v>66.0</v>
      </c>
      <c r="F887" s="29"/>
      <c r="G887" s="29"/>
      <c r="H887" s="29"/>
      <c r="I887" s="46" t="s">
        <v>10721</v>
      </c>
    </row>
    <row r="888">
      <c r="A888" s="29">
        <v>1992.0</v>
      </c>
      <c r="B888" s="29" t="s">
        <v>10462</v>
      </c>
      <c r="C888" s="29" t="s">
        <v>10706</v>
      </c>
      <c r="D888" s="29">
        <v>96.0</v>
      </c>
      <c r="E888" s="29">
        <v>66.0</v>
      </c>
      <c r="F888" s="29"/>
      <c r="G888" s="29"/>
      <c r="H888" s="29"/>
      <c r="I888" s="46" t="s">
        <v>10721</v>
      </c>
    </row>
    <row r="889">
      <c r="A889" s="29">
        <v>1992.0</v>
      </c>
      <c r="B889" s="29" t="s">
        <v>10462</v>
      </c>
      <c r="C889" s="29" t="s">
        <v>10692</v>
      </c>
      <c r="D889" s="29">
        <v>92.0</v>
      </c>
      <c r="E889" s="29">
        <v>70.0</v>
      </c>
      <c r="F889" s="29"/>
      <c r="G889" s="29"/>
      <c r="H889" s="29"/>
      <c r="I889" s="46" t="s">
        <v>10721</v>
      </c>
    </row>
    <row r="890">
      <c r="A890" s="29">
        <v>1992.0</v>
      </c>
      <c r="B890" s="29" t="s">
        <v>10462</v>
      </c>
      <c r="C890" s="29" t="s">
        <v>10580</v>
      </c>
      <c r="D890" s="29">
        <v>90.0</v>
      </c>
      <c r="E890" s="29">
        <v>72.0</v>
      </c>
      <c r="F890" s="29"/>
      <c r="G890" s="29"/>
      <c r="H890" s="29"/>
      <c r="I890" s="46" t="s">
        <v>10721</v>
      </c>
    </row>
    <row r="891">
      <c r="A891" s="29">
        <v>1992.0</v>
      </c>
      <c r="B891" s="29" t="s">
        <v>10462</v>
      </c>
      <c r="C891" s="29" t="s">
        <v>10504</v>
      </c>
      <c r="D891" s="29">
        <v>89.0</v>
      </c>
      <c r="E891" s="29">
        <v>73.0</v>
      </c>
      <c r="F891" s="29"/>
      <c r="G891" s="29"/>
      <c r="H891" s="29"/>
      <c r="I891" s="46" t="s">
        <v>10721</v>
      </c>
    </row>
    <row r="892">
      <c r="A892" s="29">
        <v>1992.0</v>
      </c>
      <c r="B892" s="29" t="s">
        <v>10462</v>
      </c>
      <c r="C892" s="29" t="s">
        <v>10466</v>
      </c>
      <c r="D892" s="29">
        <v>86.0</v>
      </c>
      <c r="E892" s="29">
        <v>76.0</v>
      </c>
      <c r="F892" s="29"/>
      <c r="G892" s="29"/>
      <c r="H892" s="29"/>
      <c r="I892" s="46" t="s">
        <v>10721</v>
      </c>
    </row>
    <row r="893">
      <c r="A893" s="29">
        <v>1992.0</v>
      </c>
      <c r="B893" s="29" t="s">
        <v>10462</v>
      </c>
      <c r="C893" s="29" t="s">
        <v>10697</v>
      </c>
      <c r="D893" s="29">
        <v>77.0</v>
      </c>
      <c r="E893" s="29">
        <v>85.0</v>
      </c>
      <c r="F893" s="29"/>
      <c r="G893" s="29"/>
      <c r="H893" s="29"/>
      <c r="I893" s="46" t="s">
        <v>10721</v>
      </c>
    </row>
    <row r="894">
      <c r="A894" s="29">
        <v>1992.0</v>
      </c>
      <c r="B894" s="29" t="s">
        <v>10462</v>
      </c>
      <c r="C894" s="29" t="s">
        <v>10465</v>
      </c>
      <c r="D894" s="29">
        <v>76.0</v>
      </c>
      <c r="E894" s="29">
        <v>86.0</v>
      </c>
      <c r="F894" s="29"/>
      <c r="G894" s="29"/>
      <c r="H894" s="29"/>
      <c r="I894" s="46" t="s">
        <v>10721</v>
      </c>
    </row>
    <row r="895">
      <c r="A895" s="29">
        <v>1992.0</v>
      </c>
      <c r="B895" s="29" t="s">
        <v>10462</v>
      </c>
      <c r="C895" s="29" t="s">
        <v>10463</v>
      </c>
      <c r="D895" s="29">
        <v>76.0</v>
      </c>
      <c r="E895" s="29">
        <v>86.0</v>
      </c>
      <c r="F895" s="29"/>
      <c r="G895" s="29"/>
      <c r="H895" s="29"/>
      <c r="I895" s="46" t="s">
        <v>10721</v>
      </c>
    </row>
    <row r="896">
      <c r="A896" s="29">
        <v>1992.0</v>
      </c>
      <c r="B896" s="29" t="s">
        <v>10462</v>
      </c>
      <c r="C896" s="29" t="s">
        <v>10475</v>
      </c>
      <c r="D896" s="29">
        <v>75.0</v>
      </c>
      <c r="E896" s="29">
        <v>87.0</v>
      </c>
      <c r="F896" s="29"/>
      <c r="G896" s="29"/>
      <c r="H896" s="29"/>
      <c r="I896" s="46" t="s">
        <v>10721</v>
      </c>
    </row>
    <row r="897">
      <c r="A897" s="29">
        <v>1992.0</v>
      </c>
      <c r="B897" s="29" t="s">
        <v>10462</v>
      </c>
      <c r="C897" s="29" t="s">
        <v>10471</v>
      </c>
      <c r="D897" s="29">
        <v>73.0</v>
      </c>
      <c r="E897" s="29">
        <v>89.0</v>
      </c>
      <c r="F897" s="29"/>
      <c r="G897" s="29"/>
      <c r="H897" s="29"/>
      <c r="I897" s="46" t="s">
        <v>10721</v>
      </c>
    </row>
    <row r="898">
      <c r="A898" s="29">
        <v>1992.0</v>
      </c>
      <c r="B898" s="29" t="s">
        <v>10462</v>
      </c>
      <c r="C898" s="29" t="s">
        <v>10625</v>
      </c>
      <c r="D898" s="29">
        <v>72.0</v>
      </c>
      <c r="E898" s="29">
        <v>90.0</v>
      </c>
      <c r="F898" s="29"/>
      <c r="G898" s="29"/>
      <c r="H898" s="29"/>
      <c r="I898" s="46" t="s">
        <v>10721</v>
      </c>
    </row>
    <row r="899">
      <c r="A899" s="29">
        <v>1992.0</v>
      </c>
      <c r="B899" s="29" t="s">
        <v>10462</v>
      </c>
      <c r="C899" s="29" t="s">
        <v>10669</v>
      </c>
      <c r="D899" s="29">
        <v>72.0</v>
      </c>
      <c r="E899" s="29">
        <v>90.0</v>
      </c>
      <c r="F899" s="29"/>
      <c r="G899" s="29"/>
      <c r="H899" s="29"/>
      <c r="I899" s="46" t="s">
        <v>10721</v>
      </c>
    </row>
    <row r="900">
      <c r="A900" s="29">
        <v>1992.0</v>
      </c>
      <c r="B900" s="29" t="s">
        <v>10462</v>
      </c>
      <c r="C900" s="29" t="s">
        <v>10705</v>
      </c>
      <c r="D900" s="29">
        <v>64.0</v>
      </c>
      <c r="E900" s="29">
        <v>98.0</v>
      </c>
      <c r="F900" s="29"/>
      <c r="G900" s="29"/>
      <c r="H900" s="29"/>
      <c r="I900" s="46" t="s">
        <v>10721</v>
      </c>
    </row>
    <row r="901">
      <c r="A901" s="29">
        <v>1992.0</v>
      </c>
      <c r="B901" s="29" t="s">
        <v>10477</v>
      </c>
      <c r="C901" s="29" t="s">
        <v>10643</v>
      </c>
      <c r="D901" s="29">
        <v>98.0</v>
      </c>
      <c r="E901" s="29">
        <v>64.0</v>
      </c>
      <c r="F901" s="29"/>
      <c r="G901" s="29"/>
      <c r="H901" s="29"/>
      <c r="I901" s="46" t="s">
        <v>10721</v>
      </c>
    </row>
    <row r="902">
      <c r="A902" s="29">
        <v>1992.0</v>
      </c>
      <c r="B902" s="29" t="s">
        <v>10477</v>
      </c>
      <c r="C902" s="29" t="s">
        <v>10489</v>
      </c>
      <c r="D902" s="29">
        <v>96.0</v>
      </c>
      <c r="E902" s="29">
        <v>66.0</v>
      </c>
      <c r="F902" s="29"/>
      <c r="G902" s="29"/>
      <c r="H902" s="29"/>
      <c r="I902" s="46" t="s">
        <v>10721</v>
      </c>
    </row>
    <row r="903">
      <c r="A903" s="29">
        <v>1992.0</v>
      </c>
      <c r="B903" s="29" t="s">
        <v>10477</v>
      </c>
      <c r="C903" s="29" t="s">
        <v>10485</v>
      </c>
      <c r="D903" s="29">
        <v>90.0</v>
      </c>
      <c r="E903" s="29">
        <v>72.0</v>
      </c>
      <c r="F903" s="29"/>
      <c r="G903" s="29"/>
      <c r="H903" s="29"/>
      <c r="I903" s="46" t="s">
        <v>10721</v>
      </c>
    </row>
    <row r="904">
      <c r="A904" s="29">
        <v>1992.0</v>
      </c>
      <c r="B904" s="29" t="s">
        <v>10477</v>
      </c>
      <c r="C904" s="29" t="s">
        <v>10675</v>
      </c>
      <c r="D904" s="29">
        <v>87.0</v>
      </c>
      <c r="E904" s="29">
        <v>75.0</v>
      </c>
      <c r="F904" s="29"/>
      <c r="G904" s="29"/>
      <c r="H904" s="29"/>
      <c r="I904" s="46" t="s">
        <v>10721</v>
      </c>
    </row>
    <row r="905">
      <c r="A905" s="29">
        <v>1992.0</v>
      </c>
      <c r="B905" s="29" t="s">
        <v>10477</v>
      </c>
      <c r="C905" s="29" t="s">
        <v>10480</v>
      </c>
      <c r="D905" s="29">
        <v>83.0</v>
      </c>
      <c r="E905" s="29">
        <v>79.0</v>
      </c>
      <c r="F905" s="29"/>
      <c r="G905" s="29"/>
      <c r="H905" s="29"/>
      <c r="I905" s="46" t="s">
        <v>10721</v>
      </c>
    </row>
    <row r="906">
      <c r="A906" s="29">
        <v>1992.0</v>
      </c>
      <c r="B906" s="29" t="s">
        <v>10477</v>
      </c>
      <c r="C906" s="29" t="s">
        <v>10677</v>
      </c>
      <c r="D906" s="29">
        <v>82.0</v>
      </c>
      <c r="E906" s="29">
        <v>80.0</v>
      </c>
      <c r="F906" s="29"/>
      <c r="G906" s="29"/>
      <c r="H906" s="29"/>
      <c r="I906" s="46" t="s">
        <v>10721</v>
      </c>
    </row>
    <row r="907">
      <c r="A907" s="29">
        <v>1992.0</v>
      </c>
      <c r="B907" s="29" t="s">
        <v>10477</v>
      </c>
      <c r="C907" s="29" t="s">
        <v>10627</v>
      </c>
      <c r="D907" s="29">
        <v>81.0</v>
      </c>
      <c r="E907" s="29">
        <v>81.0</v>
      </c>
      <c r="F907" s="29"/>
      <c r="G907" s="29"/>
      <c r="H907" s="29"/>
      <c r="I907" s="46" t="s">
        <v>10721</v>
      </c>
    </row>
    <row r="908">
      <c r="A908" s="29">
        <v>1992.0</v>
      </c>
      <c r="B908" s="29" t="s">
        <v>10477</v>
      </c>
      <c r="C908" s="29" t="s">
        <v>10484</v>
      </c>
      <c r="D908" s="29">
        <v>78.0</v>
      </c>
      <c r="E908" s="29">
        <v>84.0</v>
      </c>
      <c r="F908" s="29"/>
      <c r="G908" s="29"/>
      <c r="H908" s="29"/>
      <c r="I908" s="46" t="s">
        <v>10721</v>
      </c>
    </row>
    <row r="909">
      <c r="A909" s="29">
        <v>1992.0</v>
      </c>
      <c r="B909" s="29" t="s">
        <v>10477</v>
      </c>
      <c r="C909" s="29" t="s">
        <v>10602</v>
      </c>
      <c r="D909" s="29">
        <v>72.0</v>
      </c>
      <c r="E909" s="29">
        <v>90.0</v>
      </c>
      <c r="F909" s="29"/>
      <c r="G909" s="29"/>
      <c r="H909" s="29"/>
      <c r="I909" s="46" t="s">
        <v>10721</v>
      </c>
    </row>
    <row r="910">
      <c r="A910" s="29">
        <v>1992.0</v>
      </c>
      <c r="B910" s="29" t="s">
        <v>10477</v>
      </c>
      <c r="C910" s="29" t="s">
        <v>10549</v>
      </c>
      <c r="D910" s="29">
        <v>72.0</v>
      </c>
      <c r="E910" s="29">
        <v>90.0</v>
      </c>
      <c r="F910" s="29"/>
      <c r="G910" s="29"/>
      <c r="H910" s="29"/>
      <c r="I910" s="46" t="s">
        <v>10721</v>
      </c>
    </row>
    <row r="911">
      <c r="A911" s="29">
        <v>1992.0</v>
      </c>
      <c r="B911" s="29" t="s">
        <v>10477</v>
      </c>
      <c r="C911" s="29" t="s">
        <v>10481</v>
      </c>
      <c r="D911" s="29">
        <v>70.0</v>
      </c>
      <c r="E911" s="29">
        <v>92.0</v>
      </c>
      <c r="F911" s="29"/>
      <c r="G911" s="29"/>
      <c r="H911" s="29"/>
      <c r="I911" s="46" t="s">
        <v>10721</v>
      </c>
    </row>
    <row r="912">
      <c r="A912" s="29">
        <v>1992.0</v>
      </c>
      <c r="B912" s="29" t="s">
        <v>10477</v>
      </c>
      <c r="C912" s="29" t="s">
        <v>10553</v>
      </c>
      <c r="D912" s="29">
        <v>63.0</v>
      </c>
      <c r="E912" s="29">
        <v>99.0</v>
      </c>
      <c r="F912" s="29"/>
      <c r="G912" s="29"/>
      <c r="H912" s="29"/>
      <c r="I912" s="46" t="s">
        <v>10721</v>
      </c>
    </row>
    <row r="913">
      <c r="A913" s="29">
        <v>1993.0</v>
      </c>
      <c r="B913" s="29" t="s">
        <v>10462</v>
      </c>
      <c r="C913" s="29" t="s">
        <v>10706</v>
      </c>
      <c r="D913" s="29">
        <v>95.0</v>
      </c>
      <c r="E913" s="29">
        <v>67.0</v>
      </c>
      <c r="F913" s="29"/>
      <c r="G913" s="29"/>
      <c r="H913" s="29"/>
      <c r="I913" s="46" t="s">
        <v>10722</v>
      </c>
    </row>
    <row r="914">
      <c r="A914" s="29">
        <v>1993.0</v>
      </c>
      <c r="B914" s="29" t="s">
        <v>10462</v>
      </c>
      <c r="C914" s="29" t="s">
        <v>10466</v>
      </c>
      <c r="D914" s="29">
        <v>94.0</v>
      </c>
      <c r="E914" s="29">
        <v>68.0</v>
      </c>
      <c r="F914" s="29"/>
      <c r="G914" s="29"/>
      <c r="H914" s="29"/>
      <c r="I914" s="46" t="s">
        <v>10722</v>
      </c>
    </row>
    <row r="915">
      <c r="A915" s="29">
        <v>1993.0</v>
      </c>
      <c r="B915" s="29" t="s">
        <v>10462</v>
      </c>
      <c r="C915" s="29" t="s">
        <v>10463</v>
      </c>
      <c r="D915" s="29">
        <v>88.0</v>
      </c>
      <c r="E915" s="29">
        <v>74.0</v>
      </c>
      <c r="F915" s="29"/>
      <c r="G915" s="29"/>
      <c r="H915" s="29"/>
      <c r="I915" s="46" t="s">
        <v>10722</v>
      </c>
    </row>
    <row r="916">
      <c r="A916" s="29">
        <v>1993.0</v>
      </c>
      <c r="B916" s="29" t="s">
        <v>10462</v>
      </c>
      <c r="C916" s="29" t="s">
        <v>10697</v>
      </c>
      <c r="D916" s="29">
        <v>86.0</v>
      </c>
      <c r="E916" s="29">
        <v>76.0</v>
      </c>
      <c r="F916" s="29"/>
      <c r="G916" s="29"/>
      <c r="H916" s="29"/>
      <c r="I916" s="46" t="s">
        <v>10722</v>
      </c>
    </row>
    <row r="917">
      <c r="A917" s="29">
        <v>1993.0</v>
      </c>
      <c r="B917" s="29" t="s">
        <v>10462</v>
      </c>
      <c r="C917" s="29" t="s">
        <v>10504</v>
      </c>
      <c r="D917" s="29">
        <v>85.0</v>
      </c>
      <c r="E917" s="29">
        <v>77.0</v>
      </c>
      <c r="F917" s="29"/>
      <c r="G917" s="29"/>
      <c r="H917" s="29"/>
      <c r="I917" s="46" t="s">
        <v>10722</v>
      </c>
    </row>
    <row r="918">
      <c r="A918" s="29">
        <v>1993.0</v>
      </c>
      <c r="B918" s="29" t="s">
        <v>10462</v>
      </c>
      <c r="C918" s="29" t="s">
        <v>10475</v>
      </c>
      <c r="D918" s="29">
        <v>85.0</v>
      </c>
      <c r="E918" s="29">
        <v>77.0</v>
      </c>
      <c r="F918" s="29"/>
      <c r="G918" s="29"/>
      <c r="H918" s="29"/>
      <c r="I918" s="46" t="s">
        <v>10722</v>
      </c>
    </row>
    <row r="919">
      <c r="A919" s="29">
        <v>1993.0</v>
      </c>
      <c r="B919" s="29" t="s">
        <v>10462</v>
      </c>
      <c r="C919" s="29" t="s">
        <v>10669</v>
      </c>
      <c r="D919" s="29">
        <v>84.0</v>
      </c>
      <c r="E919" s="29">
        <v>78.0</v>
      </c>
      <c r="F919" s="29"/>
      <c r="G919" s="29"/>
      <c r="H919" s="29"/>
      <c r="I919" s="46" t="s">
        <v>10722</v>
      </c>
    </row>
    <row r="920">
      <c r="A920" s="29">
        <v>1993.0</v>
      </c>
      <c r="B920" s="29" t="s">
        <v>10462</v>
      </c>
      <c r="C920" s="29" t="s">
        <v>10705</v>
      </c>
      <c r="D920" s="29">
        <v>82.0</v>
      </c>
      <c r="E920" s="29">
        <v>80.0</v>
      </c>
      <c r="F920" s="29"/>
      <c r="G920" s="29"/>
      <c r="H920" s="29"/>
      <c r="I920" s="46" t="s">
        <v>10722</v>
      </c>
    </row>
    <row r="921">
      <c r="A921" s="29">
        <v>1993.0</v>
      </c>
      <c r="B921" s="29" t="s">
        <v>10462</v>
      </c>
      <c r="C921" s="29" t="s">
        <v>10471</v>
      </c>
      <c r="D921" s="29">
        <v>80.0</v>
      </c>
      <c r="E921" s="29">
        <v>82.0</v>
      </c>
      <c r="F921" s="29"/>
      <c r="G921" s="29"/>
      <c r="H921" s="29"/>
      <c r="I921" s="46" t="s">
        <v>10722</v>
      </c>
    </row>
    <row r="922">
      <c r="A922" s="29">
        <v>1993.0</v>
      </c>
      <c r="B922" s="29" t="s">
        <v>10462</v>
      </c>
      <c r="C922" s="29" t="s">
        <v>10465</v>
      </c>
      <c r="D922" s="29">
        <v>76.0</v>
      </c>
      <c r="E922" s="29">
        <v>86.0</v>
      </c>
      <c r="F922" s="29"/>
      <c r="G922" s="29"/>
      <c r="H922" s="29"/>
      <c r="I922" s="46" t="s">
        <v>10722</v>
      </c>
    </row>
    <row r="923">
      <c r="A923" s="29">
        <v>1993.0</v>
      </c>
      <c r="B923" s="29" t="s">
        <v>10462</v>
      </c>
      <c r="C923" s="29" t="s">
        <v>10625</v>
      </c>
      <c r="D923" s="29">
        <v>71.0</v>
      </c>
      <c r="E923" s="29">
        <v>91.0</v>
      </c>
      <c r="F923" s="29"/>
      <c r="G923" s="29"/>
      <c r="H923" s="29"/>
      <c r="I923" s="46" t="s">
        <v>10722</v>
      </c>
    </row>
    <row r="924">
      <c r="A924" s="29">
        <v>1993.0</v>
      </c>
      <c r="B924" s="29" t="s">
        <v>10462</v>
      </c>
      <c r="C924" s="29" t="s">
        <v>10580</v>
      </c>
      <c r="D924" s="29">
        <v>71.0</v>
      </c>
      <c r="E924" s="29">
        <v>91.0</v>
      </c>
      <c r="F924" s="29"/>
      <c r="G924" s="29"/>
      <c r="H924" s="29"/>
      <c r="I924" s="46" t="s">
        <v>10722</v>
      </c>
    </row>
    <row r="925">
      <c r="A925" s="29">
        <v>1993.0</v>
      </c>
      <c r="B925" s="29" t="s">
        <v>10462</v>
      </c>
      <c r="C925" s="29" t="s">
        <v>10692</v>
      </c>
      <c r="D925" s="29">
        <v>69.0</v>
      </c>
      <c r="E925" s="29">
        <v>93.0</v>
      </c>
      <c r="F925" s="29"/>
      <c r="G925" s="29"/>
      <c r="H925" s="29"/>
      <c r="I925" s="46" t="s">
        <v>10722</v>
      </c>
    </row>
    <row r="926">
      <c r="A926" s="29">
        <v>1993.0</v>
      </c>
      <c r="B926" s="29" t="s">
        <v>10462</v>
      </c>
      <c r="C926" s="29" t="s">
        <v>10662</v>
      </c>
      <c r="D926" s="29">
        <v>68.0</v>
      </c>
      <c r="E926" s="29">
        <v>94.0</v>
      </c>
      <c r="F926" s="29"/>
      <c r="G926" s="29"/>
      <c r="H926" s="29"/>
      <c r="I926" s="46" t="s">
        <v>10722</v>
      </c>
    </row>
    <row r="927">
      <c r="A927" s="29">
        <v>1993.0</v>
      </c>
      <c r="B927" s="29" t="s">
        <v>10477</v>
      </c>
      <c r="C927" s="29" t="s">
        <v>10643</v>
      </c>
      <c r="D927" s="29">
        <v>104.0</v>
      </c>
      <c r="E927" s="29">
        <v>58.0</v>
      </c>
      <c r="F927" s="29"/>
      <c r="G927" s="29"/>
      <c r="H927" s="29"/>
      <c r="I927" s="46" t="s">
        <v>10722</v>
      </c>
    </row>
    <row r="928">
      <c r="A928" s="29">
        <v>1993.0</v>
      </c>
      <c r="B928" s="29" t="s">
        <v>10477</v>
      </c>
      <c r="C928" s="29" t="s">
        <v>10549</v>
      </c>
      <c r="D928" s="29">
        <v>103.0</v>
      </c>
      <c r="E928" s="29">
        <v>59.0</v>
      </c>
      <c r="F928" s="29"/>
      <c r="G928" s="29"/>
      <c r="H928" s="29"/>
      <c r="I928" s="46" t="s">
        <v>10722</v>
      </c>
    </row>
    <row r="929">
      <c r="A929" s="29">
        <v>1993.0</v>
      </c>
      <c r="B929" s="29" t="s">
        <v>10477</v>
      </c>
      <c r="C929" s="29" t="s">
        <v>10481</v>
      </c>
      <c r="D929" s="29">
        <v>97.0</v>
      </c>
      <c r="E929" s="29">
        <v>65.0</v>
      </c>
      <c r="F929" s="29"/>
      <c r="G929" s="29"/>
      <c r="H929" s="29"/>
      <c r="I929" s="46" t="s">
        <v>10722</v>
      </c>
    </row>
    <row r="930">
      <c r="A930" s="29">
        <v>1993.0</v>
      </c>
      <c r="B930" s="29" t="s">
        <v>10477</v>
      </c>
      <c r="C930" s="29" t="s">
        <v>10675</v>
      </c>
      <c r="D930" s="29">
        <v>94.0</v>
      </c>
      <c r="E930" s="29">
        <v>68.0</v>
      </c>
      <c r="F930" s="29"/>
      <c r="G930" s="29"/>
      <c r="H930" s="29"/>
      <c r="I930" s="46" t="s">
        <v>10722</v>
      </c>
    </row>
    <row r="931">
      <c r="A931" s="29">
        <v>1993.0</v>
      </c>
      <c r="B931" s="29" t="s">
        <v>10477</v>
      </c>
      <c r="C931" s="29" t="s">
        <v>10480</v>
      </c>
      <c r="D931" s="29">
        <v>87.0</v>
      </c>
      <c r="E931" s="29">
        <v>75.0</v>
      </c>
      <c r="F931" s="29"/>
      <c r="G931" s="29"/>
      <c r="H931" s="29"/>
      <c r="I931" s="46" t="s">
        <v>10722</v>
      </c>
    </row>
    <row r="932">
      <c r="A932" s="29">
        <v>1993.0</v>
      </c>
      <c r="B932" s="29" t="s">
        <v>10477</v>
      </c>
      <c r="C932" s="29" t="s">
        <v>10627</v>
      </c>
      <c r="D932" s="29">
        <v>85.0</v>
      </c>
      <c r="E932" s="29">
        <v>77.0</v>
      </c>
      <c r="F932" s="29"/>
      <c r="G932" s="29"/>
      <c r="H932" s="29"/>
      <c r="I932" s="46" t="s">
        <v>10722</v>
      </c>
    </row>
    <row r="933">
      <c r="A933" s="29">
        <v>1993.0</v>
      </c>
      <c r="B933" s="29" t="s">
        <v>10477</v>
      </c>
      <c r="C933" s="29" t="s">
        <v>10484</v>
      </c>
      <c r="D933" s="29">
        <v>84.0</v>
      </c>
      <c r="E933" s="29">
        <v>78.0</v>
      </c>
      <c r="F933" s="29"/>
      <c r="G933" s="29"/>
      <c r="H933" s="29"/>
      <c r="I933" s="46" t="s">
        <v>10722</v>
      </c>
    </row>
    <row r="934">
      <c r="A934" s="29">
        <v>1993.0</v>
      </c>
      <c r="B934" s="29" t="s">
        <v>10477</v>
      </c>
      <c r="C934" s="29" t="s">
        <v>10553</v>
      </c>
      <c r="D934" s="29">
        <v>81.0</v>
      </c>
      <c r="E934" s="29">
        <v>81.0</v>
      </c>
      <c r="F934" s="29"/>
      <c r="G934" s="29"/>
      <c r="H934" s="29"/>
      <c r="I934" s="46" t="s">
        <v>10722</v>
      </c>
    </row>
    <row r="935">
      <c r="A935" s="29">
        <v>1993.0</v>
      </c>
      <c r="B935" s="29" t="s">
        <v>10477</v>
      </c>
      <c r="C935" s="29" t="s">
        <v>10489</v>
      </c>
      <c r="D935" s="29">
        <v>75.0</v>
      </c>
      <c r="E935" s="29">
        <v>87.0</v>
      </c>
      <c r="F935" s="29"/>
      <c r="G935" s="29"/>
      <c r="H935" s="29"/>
      <c r="I935" s="46" t="s">
        <v>10722</v>
      </c>
    </row>
    <row r="936">
      <c r="A936" s="29">
        <v>1993.0</v>
      </c>
      <c r="B936" s="29" t="s">
        <v>10477</v>
      </c>
      <c r="C936" s="29" t="s">
        <v>10485</v>
      </c>
      <c r="D936" s="29">
        <v>73.0</v>
      </c>
      <c r="E936" s="29">
        <v>89.0</v>
      </c>
      <c r="F936" s="29"/>
      <c r="G936" s="29"/>
      <c r="H936" s="29"/>
      <c r="I936" s="46" t="s">
        <v>10722</v>
      </c>
    </row>
    <row r="937">
      <c r="A937" s="29">
        <v>1993.0</v>
      </c>
      <c r="B937" s="29" t="s">
        <v>10477</v>
      </c>
      <c r="C937" s="29" t="s">
        <v>10723</v>
      </c>
      <c r="D937" s="29">
        <v>67.0</v>
      </c>
      <c r="E937" s="29">
        <v>95.0</v>
      </c>
      <c r="F937" s="29"/>
      <c r="G937" s="29"/>
      <c r="H937" s="29"/>
      <c r="I937" s="46" t="s">
        <v>10722</v>
      </c>
    </row>
    <row r="938">
      <c r="A938" s="29">
        <v>1993.0</v>
      </c>
      <c r="B938" s="29" t="s">
        <v>10477</v>
      </c>
      <c r="C938" s="29" t="s">
        <v>10724</v>
      </c>
      <c r="D938" s="29">
        <v>64.0</v>
      </c>
      <c r="E938" s="29">
        <v>98.0</v>
      </c>
      <c r="F938" s="29"/>
      <c r="G938" s="29"/>
      <c r="H938" s="29"/>
      <c r="I938" s="46" t="s">
        <v>10722</v>
      </c>
    </row>
    <row r="939">
      <c r="A939" s="29">
        <v>1993.0</v>
      </c>
      <c r="B939" s="29" t="s">
        <v>10477</v>
      </c>
      <c r="C939" s="29" t="s">
        <v>10677</v>
      </c>
      <c r="D939" s="29">
        <v>61.0</v>
      </c>
      <c r="E939" s="29">
        <v>101.0</v>
      </c>
      <c r="F939" s="29"/>
      <c r="G939" s="29"/>
      <c r="H939" s="29"/>
      <c r="I939" s="46" t="s">
        <v>10722</v>
      </c>
    </row>
    <row r="940">
      <c r="A940" s="29">
        <v>1993.0</v>
      </c>
      <c r="B940" s="29" t="s">
        <v>10477</v>
      </c>
      <c r="C940" s="29" t="s">
        <v>10602</v>
      </c>
      <c r="D940" s="29">
        <v>59.0</v>
      </c>
      <c r="E940" s="29">
        <v>103.0</v>
      </c>
      <c r="F940" s="29"/>
      <c r="G940" s="29"/>
      <c r="H940" s="29"/>
      <c r="I940" s="46" t="s">
        <v>10722</v>
      </c>
    </row>
    <row r="941">
      <c r="A941" s="29">
        <v>1994.0</v>
      </c>
      <c r="B941" s="29" t="s">
        <v>10462</v>
      </c>
      <c r="C941" s="29" t="s">
        <v>10463</v>
      </c>
      <c r="D941" s="29">
        <v>70.0</v>
      </c>
      <c r="E941" s="29">
        <v>43.0</v>
      </c>
      <c r="F941" s="29"/>
      <c r="G941" s="29"/>
      <c r="H941" s="29"/>
      <c r="I941" s="46" t="s">
        <v>10725</v>
      </c>
    </row>
    <row r="942">
      <c r="A942" s="29">
        <v>1994.0</v>
      </c>
      <c r="B942" s="29" t="s">
        <v>10462</v>
      </c>
      <c r="C942" s="29" t="s">
        <v>10466</v>
      </c>
      <c r="D942" s="29">
        <v>67.0</v>
      </c>
      <c r="E942" s="29">
        <v>46.0</v>
      </c>
      <c r="F942" s="29"/>
      <c r="G942" s="29"/>
      <c r="H942" s="29"/>
      <c r="I942" s="46" t="s">
        <v>10725</v>
      </c>
    </row>
    <row r="943">
      <c r="A943" s="29">
        <v>1994.0</v>
      </c>
      <c r="B943" s="29" t="s">
        <v>10462</v>
      </c>
      <c r="C943" s="29" t="s">
        <v>10465</v>
      </c>
      <c r="D943" s="29">
        <v>66.0</v>
      </c>
      <c r="E943" s="29">
        <v>47.0</v>
      </c>
      <c r="F943" s="29"/>
      <c r="G943" s="29"/>
      <c r="H943" s="29"/>
      <c r="I943" s="46" t="s">
        <v>10725</v>
      </c>
    </row>
    <row r="944">
      <c r="A944" s="29">
        <v>1994.0</v>
      </c>
      <c r="B944" s="29" t="s">
        <v>10462</v>
      </c>
      <c r="C944" s="29" t="s">
        <v>10669</v>
      </c>
      <c r="D944" s="29">
        <v>64.0</v>
      </c>
      <c r="E944" s="29">
        <v>51.0</v>
      </c>
      <c r="F944" s="29"/>
      <c r="G944" s="29"/>
      <c r="H944" s="29"/>
      <c r="I944" s="46" t="s">
        <v>10725</v>
      </c>
    </row>
    <row r="945">
      <c r="A945" s="29">
        <v>1994.0</v>
      </c>
      <c r="B945" s="29" t="s">
        <v>10462</v>
      </c>
      <c r="C945" s="29" t="s">
        <v>10504</v>
      </c>
      <c r="D945" s="29">
        <v>63.0</v>
      </c>
      <c r="E945" s="29">
        <v>49.0</v>
      </c>
      <c r="F945" s="29"/>
      <c r="G945" s="29"/>
      <c r="H945" s="29"/>
      <c r="I945" s="46" t="s">
        <v>10725</v>
      </c>
    </row>
    <row r="946">
      <c r="A946" s="29">
        <v>1994.0</v>
      </c>
      <c r="B946" s="29" t="s">
        <v>10462</v>
      </c>
      <c r="C946" s="29" t="s">
        <v>10706</v>
      </c>
      <c r="D946" s="29">
        <v>55.0</v>
      </c>
      <c r="E946" s="29">
        <v>60.0</v>
      </c>
      <c r="F946" s="29"/>
      <c r="G946" s="29"/>
      <c r="H946" s="29"/>
      <c r="I946" s="46" t="s">
        <v>10725</v>
      </c>
    </row>
    <row r="947">
      <c r="A947" s="29">
        <v>1994.0</v>
      </c>
      <c r="B947" s="29" t="s">
        <v>10462</v>
      </c>
      <c r="C947" s="29" t="s">
        <v>10471</v>
      </c>
      <c r="D947" s="29">
        <v>54.0</v>
      </c>
      <c r="E947" s="29">
        <v>61.0</v>
      </c>
      <c r="F947" s="29"/>
      <c r="G947" s="29"/>
      <c r="H947" s="29"/>
      <c r="I947" s="46" t="s">
        <v>10725</v>
      </c>
    </row>
    <row r="948">
      <c r="A948" s="29">
        <v>1994.0</v>
      </c>
      <c r="B948" s="29" t="s">
        <v>10462</v>
      </c>
      <c r="C948" s="29" t="s">
        <v>10475</v>
      </c>
      <c r="D948" s="29">
        <v>53.0</v>
      </c>
      <c r="E948" s="29">
        <v>62.0</v>
      </c>
      <c r="F948" s="29"/>
      <c r="G948" s="29"/>
      <c r="H948" s="29"/>
      <c r="I948" s="46" t="s">
        <v>10725</v>
      </c>
    </row>
    <row r="949">
      <c r="A949" s="29">
        <v>1994.0</v>
      </c>
      <c r="B949" s="29" t="s">
        <v>10462</v>
      </c>
      <c r="C949" s="29" t="s">
        <v>10692</v>
      </c>
      <c r="D949" s="29">
        <v>53.0</v>
      </c>
      <c r="E949" s="29">
        <v>62.0</v>
      </c>
      <c r="F949" s="29"/>
      <c r="G949" s="29"/>
      <c r="H949" s="29"/>
      <c r="I949" s="46" t="s">
        <v>10725</v>
      </c>
    </row>
    <row r="950">
      <c r="A950" s="29">
        <v>1994.0</v>
      </c>
      <c r="B950" s="29" t="s">
        <v>10462</v>
      </c>
      <c r="C950" s="29" t="s">
        <v>10580</v>
      </c>
      <c r="D950" s="29">
        <v>53.0</v>
      </c>
      <c r="E950" s="29">
        <v>60.0</v>
      </c>
      <c r="F950" s="29"/>
      <c r="G950" s="29"/>
      <c r="H950" s="29"/>
      <c r="I950" s="46" t="s">
        <v>10725</v>
      </c>
    </row>
    <row r="951">
      <c r="A951" s="29">
        <v>1994.0</v>
      </c>
      <c r="B951" s="29" t="s">
        <v>10462</v>
      </c>
      <c r="C951" s="29" t="s">
        <v>10697</v>
      </c>
      <c r="D951" s="29">
        <v>52.0</v>
      </c>
      <c r="E951" s="29">
        <v>62.0</v>
      </c>
      <c r="F951" s="29"/>
      <c r="G951" s="29"/>
      <c r="H951" s="29"/>
      <c r="I951" s="46" t="s">
        <v>10725</v>
      </c>
    </row>
    <row r="952">
      <c r="A952" s="29">
        <v>1994.0</v>
      </c>
      <c r="B952" s="29" t="s">
        <v>10462</v>
      </c>
      <c r="C952" s="29" t="s">
        <v>10662</v>
      </c>
      <c r="D952" s="29">
        <v>51.0</v>
      </c>
      <c r="E952" s="29">
        <v>63.0</v>
      </c>
      <c r="F952" s="29"/>
      <c r="G952" s="29"/>
      <c r="H952" s="29"/>
      <c r="I952" s="46" t="s">
        <v>10725</v>
      </c>
    </row>
    <row r="953">
      <c r="A953" s="29">
        <v>1994.0</v>
      </c>
      <c r="B953" s="29" t="s">
        <v>10462</v>
      </c>
      <c r="C953" s="29" t="s">
        <v>10705</v>
      </c>
      <c r="D953" s="29">
        <v>49.0</v>
      </c>
      <c r="E953" s="29">
        <v>63.0</v>
      </c>
      <c r="F953" s="29"/>
      <c r="G953" s="29"/>
      <c r="H953" s="29"/>
      <c r="I953" s="46" t="s">
        <v>10725</v>
      </c>
    </row>
    <row r="954">
      <c r="A954" s="29">
        <v>1994.0</v>
      </c>
      <c r="B954" s="29" t="s">
        <v>10462</v>
      </c>
      <c r="C954" s="29" t="s">
        <v>10625</v>
      </c>
      <c r="D954" s="29">
        <v>47.0</v>
      </c>
      <c r="E954" s="29">
        <v>68.0</v>
      </c>
      <c r="F954" s="29"/>
      <c r="G954" s="29"/>
      <c r="H954" s="29"/>
      <c r="I954" s="46" t="s">
        <v>10725</v>
      </c>
    </row>
    <row r="955">
      <c r="A955" s="29">
        <v>1994.0</v>
      </c>
      <c r="B955" s="29" t="s">
        <v>10477</v>
      </c>
      <c r="C955" s="29" t="s">
        <v>10675</v>
      </c>
      <c r="D955" s="29">
        <v>74.0</v>
      </c>
      <c r="E955" s="29">
        <v>40.0</v>
      </c>
      <c r="F955" s="29"/>
      <c r="G955" s="29"/>
      <c r="H955" s="29"/>
      <c r="I955" s="46" t="s">
        <v>10725</v>
      </c>
    </row>
    <row r="956">
      <c r="A956" s="29">
        <v>1994.0</v>
      </c>
      <c r="B956" s="29" t="s">
        <v>10477</v>
      </c>
      <c r="C956" s="29" t="s">
        <v>10643</v>
      </c>
      <c r="D956" s="29">
        <v>68.0</v>
      </c>
      <c r="E956" s="29">
        <v>46.0</v>
      </c>
      <c r="F956" s="29"/>
      <c r="G956" s="29"/>
      <c r="H956" s="29"/>
      <c r="I956" s="46" t="s">
        <v>10725</v>
      </c>
    </row>
    <row r="957">
      <c r="A957" s="29">
        <v>1994.0</v>
      </c>
      <c r="B957" s="29" t="s">
        <v>10477</v>
      </c>
      <c r="C957" s="29" t="s">
        <v>10485</v>
      </c>
      <c r="D957" s="29">
        <v>66.0</v>
      </c>
      <c r="E957" s="29">
        <v>48.0</v>
      </c>
      <c r="F957" s="29"/>
      <c r="G957" s="29"/>
      <c r="H957" s="29"/>
      <c r="I957" s="46" t="s">
        <v>10725</v>
      </c>
    </row>
    <row r="958">
      <c r="A958" s="29">
        <v>1994.0</v>
      </c>
      <c r="B958" s="29" t="s">
        <v>10477</v>
      </c>
      <c r="C958" s="29" t="s">
        <v>10627</v>
      </c>
      <c r="D958" s="29">
        <v>66.0</v>
      </c>
      <c r="E958" s="29">
        <v>49.0</v>
      </c>
      <c r="F958" s="29"/>
      <c r="G958" s="29"/>
      <c r="H958" s="29"/>
      <c r="I958" s="46" t="s">
        <v>10725</v>
      </c>
    </row>
    <row r="959">
      <c r="A959" s="29">
        <v>1994.0</v>
      </c>
      <c r="B959" s="29" t="s">
        <v>10477</v>
      </c>
      <c r="C959" s="29" t="s">
        <v>10553</v>
      </c>
      <c r="D959" s="29">
        <v>58.0</v>
      </c>
      <c r="E959" s="29">
        <v>56.0</v>
      </c>
      <c r="F959" s="29"/>
      <c r="G959" s="29"/>
      <c r="H959" s="29"/>
      <c r="I959" s="46" t="s">
        <v>10725</v>
      </c>
    </row>
    <row r="960">
      <c r="A960" s="29">
        <v>1994.0</v>
      </c>
      <c r="B960" s="29" t="s">
        <v>10477</v>
      </c>
      <c r="C960" s="29" t="s">
        <v>10602</v>
      </c>
      <c r="D960" s="29">
        <v>55.0</v>
      </c>
      <c r="E960" s="29">
        <v>58.0</v>
      </c>
      <c r="F960" s="29"/>
      <c r="G960" s="29"/>
      <c r="H960" s="29"/>
      <c r="I960" s="46" t="s">
        <v>10725</v>
      </c>
    </row>
    <row r="961">
      <c r="A961" s="29">
        <v>1994.0</v>
      </c>
      <c r="B961" s="29" t="s">
        <v>10477</v>
      </c>
      <c r="C961" s="29" t="s">
        <v>10549</v>
      </c>
      <c r="D961" s="29">
        <v>55.0</v>
      </c>
      <c r="E961" s="29">
        <v>60.0</v>
      </c>
      <c r="F961" s="29"/>
      <c r="G961" s="29"/>
      <c r="H961" s="29"/>
      <c r="I961" s="46" t="s">
        <v>10725</v>
      </c>
    </row>
    <row r="962">
      <c r="A962" s="29">
        <v>1994.0</v>
      </c>
      <c r="B962" s="29" t="s">
        <v>10477</v>
      </c>
      <c r="C962" s="29" t="s">
        <v>10481</v>
      </c>
      <c r="D962" s="29">
        <v>54.0</v>
      </c>
      <c r="E962" s="29">
        <v>61.0</v>
      </c>
      <c r="F962" s="29"/>
      <c r="G962" s="29"/>
      <c r="H962" s="29"/>
      <c r="I962" s="46" t="s">
        <v>10725</v>
      </c>
    </row>
    <row r="963">
      <c r="A963" s="29">
        <v>1994.0</v>
      </c>
      <c r="B963" s="29" t="s">
        <v>10477</v>
      </c>
      <c r="C963" s="29" t="s">
        <v>10723</v>
      </c>
      <c r="D963" s="29">
        <v>53.0</v>
      </c>
      <c r="E963" s="29">
        <v>64.0</v>
      </c>
      <c r="F963" s="29"/>
      <c r="G963" s="29"/>
      <c r="H963" s="29"/>
      <c r="I963" s="46" t="s">
        <v>10725</v>
      </c>
    </row>
    <row r="964">
      <c r="A964" s="29">
        <v>1994.0</v>
      </c>
      <c r="B964" s="29" t="s">
        <v>10477</v>
      </c>
      <c r="C964" s="29" t="s">
        <v>10489</v>
      </c>
      <c r="D964" s="29">
        <v>53.0</v>
      </c>
      <c r="E964" s="29">
        <v>61.0</v>
      </c>
      <c r="F964" s="29"/>
      <c r="G964" s="29"/>
      <c r="H964" s="29"/>
      <c r="I964" s="46" t="s">
        <v>10725</v>
      </c>
    </row>
    <row r="965">
      <c r="A965" s="29">
        <v>1994.0</v>
      </c>
      <c r="B965" s="29" t="s">
        <v>10477</v>
      </c>
      <c r="C965" s="29" t="s">
        <v>10480</v>
      </c>
      <c r="D965" s="29">
        <v>53.0</v>
      </c>
      <c r="E965" s="29">
        <v>61.0</v>
      </c>
      <c r="F965" s="29"/>
      <c r="G965" s="29"/>
      <c r="H965" s="29"/>
      <c r="I965" s="46" t="s">
        <v>10725</v>
      </c>
    </row>
    <row r="966">
      <c r="A966" s="29">
        <v>1994.0</v>
      </c>
      <c r="B966" s="29" t="s">
        <v>10477</v>
      </c>
      <c r="C966" s="29" t="s">
        <v>10724</v>
      </c>
      <c r="D966" s="29">
        <v>51.0</v>
      </c>
      <c r="E966" s="29">
        <v>64.0</v>
      </c>
      <c r="F966" s="29"/>
      <c r="G966" s="29"/>
      <c r="H966" s="29"/>
      <c r="I966" s="46" t="s">
        <v>10725</v>
      </c>
    </row>
    <row r="967">
      <c r="A967" s="29">
        <v>1994.0</v>
      </c>
      <c r="B967" s="29" t="s">
        <v>10477</v>
      </c>
      <c r="C967" s="29" t="s">
        <v>10484</v>
      </c>
      <c r="D967" s="29">
        <v>49.0</v>
      </c>
      <c r="E967" s="29">
        <v>64.0</v>
      </c>
      <c r="F967" s="29"/>
      <c r="G967" s="29"/>
      <c r="H967" s="29"/>
      <c r="I967" s="46" t="s">
        <v>10725</v>
      </c>
    </row>
    <row r="968">
      <c r="A968" s="29">
        <v>1994.0</v>
      </c>
      <c r="B968" s="29" t="s">
        <v>10477</v>
      </c>
      <c r="C968" s="29" t="s">
        <v>10677</v>
      </c>
      <c r="D968" s="29">
        <v>47.0</v>
      </c>
      <c r="E968" s="29">
        <v>70.0</v>
      </c>
      <c r="F968" s="29"/>
      <c r="G968" s="29"/>
      <c r="H968" s="29"/>
      <c r="I968" s="46" t="s">
        <v>10725</v>
      </c>
    </row>
    <row r="969">
      <c r="A969" s="29">
        <v>1995.0</v>
      </c>
      <c r="B969" s="29" t="s">
        <v>10462</v>
      </c>
      <c r="C969" s="29" t="s">
        <v>10465</v>
      </c>
      <c r="D969" s="29">
        <v>100.0</v>
      </c>
      <c r="E969" s="29">
        <v>44.0</v>
      </c>
      <c r="F969" s="29"/>
      <c r="G969" s="29"/>
      <c r="H969" s="29"/>
      <c r="I969" s="46" t="s">
        <v>10726</v>
      </c>
    </row>
    <row r="970">
      <c r="A970" s="29">
        <v>1995.0</v>
      </c>
      <c r="B970" s="29" t="s">
        <v>10462</v>
      </c>
      <c r="C970" s="29" t="s">
        <v>10471</v>
      </c>
      <c r="D970" s="29">
        <v>86.0</v>
      </c>
      <c r="E970" s="29">
        <v>58.0</v>
      </c>
      <c r="F970" s="29"/>
      <c r="G970" s="29"/>
      <c r="H970" s="29"/>
      <c r="I970" s="46" t="s">
        <v>10726</v>
      </c>
    </row>
    <row r="971">
      <c r="A971" s="29">
        <v>1995.0</v>
      </c>
      <c r="B971" s="29" t="s">
        <v>10462</v>
      </c>
      <c r="C971" s="29" t="s">
        <v>10463</v>
      </c>
      <c r="D971" s="29">
        <v>79.0</v>
      </c>
      <c r="E971" s="29">
        <v>65.0</v>
      </c>
      <c r="F971" s="29"/>
      <c r="G971" s="29"/>
      <c r="H971" s="29"/>
      <c r="I971" s="46" t="s">
        <v>10726</v>
      </c>
    </row>
    <row r="972">
      <c r="A972" s="29">
        <v>1995.0</v>
      </c>
      <c r="B972" s="29" t="s">
        <v>10462</v>
      </c>
      <c r="C972" s="29" t="s">
        <v>10705</v>
      </c>
      <c r="D972" s="29">
        <v>79.0</v>
      </c>
      <c r="E972" s="29">
        <v>66.0</v>
      </c>
      <c r="F972" s="29"/>
      <c r="G972" s="29"/>
      <c r="H972" s="29"/>
      <c r="I972" s="46" t="s">
        <v>10726</v>
      </c>
    </row>
    <row r="973">
      <c r="A973" s="29">
        <v>1995.0</v>
      </c>
      <c r="B973" s="29" t="s">
        <v>10462</v>
      </c>
      <c r="C973" s="29" t="s">
        <v>10625</v>
      </c>
      <c r="D973" s="29">
        <v>78.0</v>
      </c>
      <c r="E973" s="29">
        <v>67.0</v>
      </c>
      <c r="F973" s="29"/>
      <c r="G973" s="29"/>
      <c r="H973" s="29"/>
      <c r="I973" s="46" t="s">
        <v>10726</v>
      </c>
    </row>
    <row r="974">
      <c r="A974" s="29">
        <v>1995.0</v>
      </c>
      <c r="B974" s="29" t="s">
        <v>10462</v>
      </c>
      <c r="C974" s="29" t="s">
        <v>10697</v>
      </c>
      <c r="D974" s="29">
        <v>74.0</v>
      </c>
      <c r="E974" s="29">
        <v>70.0</v>
      </c>
      <c r="F974" s="29"/>
      <c r="G974" s="29"/>
      <c r="H974" s="29"/>
      <c r="I974" s="46" t="s">
        <v>10726</v>
      </c>
    </row>
    <row r="975">
      <c r="A975" s="29">
        <v>1995.0</v>
      </c>
      <c r="B975" s="29" t="s">
        <v>10462</v>
      </c>
      <c r="C975" s="29" t="s">
        <v>10504</v>
      </c>
      <c r="D975" s="29">
        <v>71.0</v>
      </c>
      <c r="E975" s="29">
        <v>73.0</v>
      </c>
      <c r="F975" s="29"/>
      <c r="G975" s="29"/>
      <c r="H975" s="29"/>
      <c r="I975" s="46" t="s">
        <v>10726</v>
      </c>
    </row>
    <row r="976">
      <c r="A976" s="29">
        <v>1995.0</v>
      </c>
      <c r="B976" s="29" t="s">
        <v>10462</v>
      </c>
      <c r="C976" s="29" t="s">
        <v>10669</v>
      </c>
      <c r="D976" s="29">
        <v>70.0</v>
      </c>
      <c r="E976" s="29">
        <v>74.0</v>
      </c>
      <c r="F976" s="29"/>
      <c r="G976" s="29"/>
      <c r="H976" s="29"/>
      <c r="I976" s="46" t="s">
        <v>10726</v>
      </c>
    </row>
    <row r="977">
      <c r="A977" s="29">
        <v>1995.0</v>
      </c>
      <c r="B977" s="29" t="s">
        <v>10462</v>
      </c>
      <c r="C977" s="29" t="s">
        <v>10466</v>
      </c>
      <c r="D977" s="29">
        <v>68.0</v>
      </c>
      <c r="E977" s="29">
        <v>76.0</v>
      </c>
      <c r="F977" s="29"/>
      <c r="G977" s="29"/>
      <c r="H977" s="29"/>
      <c r="I977" s="46" t="s">
        <v>10726</v>
      </c>
    </row>
    <row r="978">
      <c r="A978" s="29">
        <v>1995.0</v>
      </c>
      <c r="B978" s="29" t="s">
        <v>10462</v>
      </c>
      <c r="C978" s="29" t="s">
        <v>10662</v>
      </c>
      <c r="D978" s="29">
        <v>67.0</v>
      </c>
      <c r="E978" s="29">
        <v>77.0</v>
      </c>
      <c r="F978" s="29"/>
      <c r="G978" s="29"/>
      <c r="H978" s="29"/>
      <c r="I978" s="46" t="s">
        <v>10726</v>
      </c>
    </row>
    <row r="979">
      <c r="A979" s="29">
        <v>1995.0</v>
      </c>
      <c r="B979" s="29" t="s">
        <v>10462</v>
      </c>
      <c r="C979" s="29" t="s">
        <v>10692</v>
      </c>
      <c r="D979" s="29">
        <v>65.0</v>
      </c>
      <c r="E979" s="29">
        <v>79.0</v>
      </c>
      <c r="F979" s="29"/>
      <c r="G979" s="29"/>
      <c r="H979" s="29"/>
      <c r="I979" s="46" t="s">
        <v>10726</v>
      </c>
    </row>
    <row r="980">
      <c r="A980" s="29">
        <v>1995.0</v>
      </c>
      <c r="B980" s="29" t="s">
        <v>10462</v>
      </c>
      <c r="C980" s="29" t="s">
        <v>10475</v>
      </c>
      <c r="D980" s="29">
        <v>60.0</v>
      </c>
      <c r="E980" s="29">
        <v>84.0</v>
      </c>
      <c r="F980" s="29"/>
      <c r="G980" s="29"/>
      <c r="H980" s="29"/>
      <c r="I980" s="46" t="s">
        <v>10726</v>
      </c>
    </row>
    <row r="981">
      <c r="A981" s="29">
        <v>1995.0</v>
      </c>
      <c r="B981" s="29" t="s">
        <v>10462</v>
      </c>
      <c r="C981" s="29" t="s">
        <v>10580</v>
      </c>
      <c r="D981" s="29">
        <v>56.0</v>
      </c>
      <c r="E981" s="29">
        <v>88.0</v>
      </c>
      <c r="F981" s="29"/>
      <c r="G981" s="29"/>
      <c r="H981" s="29"/>
      <c r="I981" s="46" t="s">
        <v>10726</v>
      </c>
    </row>
    <row r="982">
      <c r="A982" s="29">
        <v>1995.0</v>
      </c>
      <c r="B982" s="29" t="s">
        <v>10462</v>
      </c>
      <c r="C982" s="29" t="s">
        <v>10706</v>
      </c>
      <c r="D982" s="29">
        <v>56.0</v>
      </c>
      <c r="E982" s="29">
        <v>88.0</v>
      </c>
      <c r="F982" s="29"/>
      <c r="G982" s="29"/>
      <c r="H982" s="29"/>
      <c r="I982" s="46" t="s">
        <v>10726</v>
      </c>
    </row>
    <row r="983">
      <c r="A983" s="29">
        <v>1995.0</v>
      </c>
      <c r="B983" s="29" t="s">
        <v>10477</v>
      </c>
      <c r="C983" s="29" t="s">
        <v>10643</v>
      </c>
      <c r="D983" s="29">
        <v>90.0</v>
      </c>
      <c r="E983" s="29">
        <v>54.0</v>
      </c>
      <c r="F983" s="29"/>
      <c r="G983" s="29"/>
      <c r="H983" s="29"/>
      <c r="I983" s="46" t="s">
        <v>10726</v>
      </c>
    </row>
    <row r="984">
      <c r="A984" s="29">
        <v>1995.0</v>
      </c>
      <c r="B984" s="29" t="s">
        <v>10477</v>
      </c>
      <c r="C984" s="29" t="s">
        <v>10485</v>
      </c>
      <c r="D984" s="29">
        <v>85.0</v>
      </c>
      <c r="E984" s="29">
        <v>59.0</v>
      </c>
      <c r="F984" s="29"/>
      <c r="G984" s="29"/>
      <c r="H984" s="29"/>
      <c r="I984" s="46" t="s">
        <v>10726</v>
      </c>
    </row>
    <row r="985">
      <c r="A985" s="29">
        <v>1995.0</v>
      </c>
      <c r="B985" s="29" t="s">
        <v>10477</v>
      </c>
      <c r="C985" s="29" t="s">
        <v>10553</v>
      </c>
      <c r="D985" s="29">
        <v>78.0</v>
      </c>
      <c r="E985" s="29">
        <v>66.0</v>
      </c>
      <c r="F985" s="29"/>
      <c r="G985" s="29"/>
      <c r="H985" s="29"/>
      <c r="I985" s="46" t="s">
        <v>10726</v>
      </c>
    </row>
    <row r="986">
      <c r="A986" s="29">
        <v>1995.0</v>
      </c>
      <c r="B986" s="29" t="s">
        <v>10477</v>
      </c>
      <c r="C986" s="29" t="s">
        <v>10723</v>
      </c>
      <c r="D986" s="29">
        <v>77.0</v>
      </c>
      <c r="E986" s="29">
        <v>67.0</v>
      </c>
      <c r="F986" s="29"/>
      <c r="G986" s="29"/>
      <c r="H986" s="29"/>
      <c r="I986" s="46" t="s">
        <v>10726</v>
      </c>
    </row>
    <row r="987">
      <c r="A987" s="29">
        <v>1995.0</v>
      </c>
      <c r="B987" s="29" t="s">
        <v>10477</v>
      </c>
      <c r="C987" s="29" t="s">
        <v>10627</v>
      </c>
      <c r="D987" s="29">
        <v>76.0</v>
      </c>
      <c r="E987" s="29">
        <v>68.0</v>
      </c>
      <c r="F987" s="29"/>
      <c r="G987" s="29"/>
      <c r="H987" s="29"/>
      <c r="I987" s="46" t="s">
        <v>10726</v>
      </c>
    </row>
    <row r="988">
      <c r="A988" s="29">
        <v>1995.0</v>
      </c>
      <c r="B988" s="29" t="s">
        <v>10477</v>
      </c>
      <c r="C988" s="29" t="s">
        <v>10484</v>
      </c>
      <c r="D988" s="29">
        <v>73.0</v>
      </c>
      <c r="E988" s="29">
        <v>71.0</v>
      </c>
      <c r="F988" s="29"/>
      <c r="G988" s="29"/>
      <c r="H988" s="29"/>
      <c r="I988" s="46" t="s">
        <v>10726</v>
      </c>
    </row>
    <row r="989">
      <c r="A989" s="29">
        <v>1995.0</v>
      </c>
      <c r="B989" s="29" t="s">
        <v>10477</v>
      </c>
      <c r="C989" s="29" t="s">
        <v>10677</v>
      </c>
      <c r="D989" s="29">
        <v>70.0</v>
      </c>
      <c r="E989" s="29">
        <v>74.0</v>
      </c>
      <c r="F989" s="29"/>
      <c r="G989" s="29"/>
      <c r="H989" s="29"/>
      <c r="I989" s="46" t="s">
        <v>10726</v>
      </c>
    </row>
    <row r="990">
      <c r="A990" s="29">
        <v>1995.0</v>
      </c>
      <c r="B990" s="29" t="s">
        <v>10477</v>
      </c>
      <c r="C990" s="29" t="s">
        <v>10602</v>
      </c>
      <c r="D990" s="29">
        <v>69.0</v>
      </c>
      <c r="E990" s="29">
        <v>75.0</v>
      </c>
      <c r="F990" s="29"/>
      <c r="G990" s="29"/>
      <c r="H990" s="29"/>
      <c r="I990" s="46" t="s">
        <v>10726</v>
      </c>
    </row>
    <row r="991">
      <c r="A991" s="29">
        <v>1995.0</v>
      </c>
      <c r="B991" s="29" t="s">
        <v>10477</v>
      </c>
      <c r="C991" s="29" t="s">
        <v>10481</v>
      </c>
      <c r="D991" s="29">
        <v>69.0</v>
      </c>
      <c r="E991" s="29">
        <v>75.0</v>
      </c>
      <c r="F991" s="29"/>
      <c r="G991" s="29"/>
      <c r="H991" s="29"/>
      <c r="I991" s="46" t="s">
        <v>10726</v>
      </c>
    </row>
    <row r="992">
      <c r="A992" s="29">
        <v>1995.0</v>
      </c>
      <c r="B992" s="29" t="s">
        <v>10477</v>
      </c>
      <c r="C992" s="29" t="s">
        <v>10724</v>
      </c>
      <c r="D992" s="29">
        <v>67.0</v>
      </c>
      <c r="E992" s="29">
        <v>76.0</v>
      </c>
      <c r="F992" s="29"/>
      <c r="G992" s="29"/>
      <c r="H992" s="29"/>
      <c r="I992" s="46" t="s">
        <v>10726</v>
      </c>
    </row>
    <row r="993">
      <c r="A993" s="29">
        <v>1995.0</v>
      </c>
      <c r="B993" s="29" t="s">
        <v>10477</v>
      </c>
      <c r="C993" s="29" t="s">
        <v>10549</v>
      </c>
      <c r="D993" s="29">
        <v>67.0</v>
      </c>
      <c r="E993" s="29">
        <v>77.0</v>
      </c>
      <c r="F993" s="29"/>
      <c r="G993" s="29"/>
      <c r="H993" s="29"/>
      <c r="I993" s="46" t="s">
        <v>10726</v>
      </c>
    </row>
    <row r="994">
      <c r="A994" s="29">
        <v>1995.0</v>
      </c>
      <c r="B994" s="29" t="s">
        <v>10477</v>
      </c>
      <c r="C994" s="29" t="s">
        <v>10675</v>
      </c>
      <c r="D994" s="29">
        <v>66.0</v>
      </c>
      <c r="E994" s="29">
        <v>78.0</v>
      </c>
      <c r="F994" s="29"/>
      <c r="G994" s="29"/>
      <c r="H994" s="29"/>
      <c r="I994" s="46" t="s">
        <v>10726</v>
      </c>
    </row>
    <row r="995">
      <c r="A995" s="29">
        <v>1995.0</v>
      </c>
      <c r="B995" s="29" t="s">
        <v>10477</v>
      </c>
      <c r="C995" s="29" t="s">
        <v>10480</v>
      </c>
      <c r="D995" s="29">
        <v>62.0</v>
      </c>
      <c r="E995" s="29">
        <v>81.0</v>
      </c>
      <c r="F995" s="29"/>
      <c r="G995" s="29"/>
      <c r="H995" s="29"/>
      <c r="I995" s="46" t="s">
        <v>10726</v>
      </c>
    </row>
    <row r="996">
      <c r="A996" s="29">
        <v>1995.0</v>
      </c>
      <c r="B996" s="29" t="s">
        <v>10477</v>
      </c>
      <c r="C996" s="29" t="s">
        <v>10489</v>
      </c>
      <c r="D996" s="29">
        <v>58.0</v>
      </c>
      <c r="E996" s="29">
        <v>86.0</v>
      </c>
      <c r="F996" s="29"/>
      <c r="G996" s="29"/>
      <c r="H996" s="29"/>
      <c r="I996" s="46" t="s">
        <v>10726</v>
      </c>
    </row>
    <row r="997">
      <c r="A997" s="29">
        <v>1996.0</v>
      </c>
      <c r="B997" s="29" t="s">
        <v>10462</v>
      </c>
      <c r="C997" s="29" t="s">
        <v>10465</v>
      </c>
      <c r="D997" s="29">
        <v>99.0</v>
      </c>
      <c r="E997" s="29">
        <v>62.0</v>
      </c>
      <c r="F997" s="29"/>
      <c r="G997" s="29"/>
      <c r="H997" s="29"/>
      <c r="I997" s="46" t="s">
        <v>10727</v>
      </c>
    </row>
    <row r="998">
      <c r="A998" s="29">
        <v>1996.0</v>
      </c>
      <c r="B998" s="29" t="s">
        <v>10462</v>
      </c>
      <c r="C998" s="29" t="s">
        <v>10463</v>
      </c>
      <c r="D998" s="29">
        <v>92.0</v>
      </c>
      <c r="E998" s="29">
        <v>70.0</v>
      </c>
      <c r="F998" s="29"/>
      <c r="G998" s="29"/>
      <c r="H998" s="29"/>
      <c r="I998" s="46" t="s">
        <v>10727</v>
      </c>
    </row>
    <row r="999">
      <c r="A999" s="29">
        <v>1996.0</v>
      </c>
      <c r="B999" s="29" t="s">
        <v>10462</v>
      </c>
      <c r="C999" s="29" t="s">
        <v>10697</v>
      </c>
      <c r="D999" s="29">
        <v>90.0</v>
      </c>
      <c r="E999" s="29">
        <v>72.0</v>
      </c>
      <c r="F999" s="29"/>
      <c r="G999" s="29"/>
      <c r="H999" s="29"/>
      <c r="I999" s="46" t="s">
        <v>10727</v>
      </c>
    </row>
    <row r="1000">
      <c r="A1000" s="29">
        <v>1996.0</v>
      </c>
      <c r="B1000" s="29" t="s">
        <v>10462</v>
      </c>
      <c r="C1000" s="29" t="s">
        <v>10504</v>
      </c>
      <c r="D1000" s="29">
        <v>88.0</v>
      </c>
      <c r="E1000" s="29">
        <v>74.0</v>
      </c>
      <c r="F1000" s="29"/>
      <c r="G1000" s="29"/>
      <c r="H1000" s="29"/>
      <c r="I1000" s="46" t="s">
        <v>10727</v>
      </c>
    </row>
    <row r="1001">
      <c r="A1001" s="29">
        <v>1996.0</v>
      </c>
      <c r="B1001" s="29" t="s">
        <v>10462</v>
      </c>
      <c r="C1001" s="29" t="s">
        <v>10471</v>
      </c>
      <c r="D1001" s="29">
        <v>85.0</v>
      </c>
      <c r="E1001" s="29">
        <v>77.0</v>
      </c>
      <c r="F1001" s="29"/>
      <c r="G1001" s="29"/>
      <c r="H1001" s="29"/>
      <c r="I1001" s="46" t="s">
        <v>10727</v>
      </c>
    </row>
    <row r="1002">
      <c r="A1002" s="29">
        <v>1996.0</v>
      </c>
      <c r="B1002" s="29" t="s">
        <v>10462</v>
      </c>
      <c r="C1002" s="29" t="s">
        <v>10466</v>
      </c>
      <c r="D1002" s="29">
        <v>85.0</v>
      </c>
      <c r="E1002" s="29">
        <v>77.0</v>
      </c>
      <c r="F1002" s="29"/>
      <c r="G1002" s="29"/>
      <c r="H1002" s="29"/>
      <c r="I1002" s="46" t="s">
        <v>10727</v>
      </c>
    </row>
    <row r="1003">
      <c r="A1003" s="29">
        <v>1996.0</v>
      </c>
      <c r="B1003" s="29" t="s">
        <v>10462</v>
      </c>
      <c r="C1003" s="29" t="s">
        <v>10705</v>
      </c>
      <c r="D1003" s="29">
        <v>85.0</v>
      </c>
      <c r="E1003" s="29">
        <v>76.0</v>
      </c>
      <c r="F1003" s="29"/>
      <c r="G1003" s="29"/>
      <c r="H1003" s="29"/>
      <c r="I1003" s="46" t="s">
        <v>10727</v>
      </c>
    </row>
    <row r="1004">
      <c r="A1004" s="29">
        <v>1996.0</v>
      </c>
      <c r="B1004" s="29" t="s">
        <v>10462</v>
      </c>
      <c r="C1004" s="29" t="s">
        <v>10692</v>
      </c>
      <c r="D1004" s="29">
        <v>80.0</v>
      </c>
      <c r="E1004" s="29">
        <v>82.0</v>
      </c>
      <c r="F1004" s="29"/>
      <c r="G1004" s="29"/>
      <c r="H1004" s="29"/>
      <c r="I1004" s="46" t="s">
        <v>10727</v>
      </c>
    </row>
    <row r="1005">
      <c r="A1005" s="29">
        <v>1996.0</v>
      </c>
      <c r="B1005" s="29" t="s">
        <v>10462</v>
      </c>
      <c r="C1005" s="29" t="s">
        <v>10580</v>
      </c>
      <c r="D1005" s="29">
        <v>78.0</v>
      </c>
      <c r="E1005" s="29">
        <v>84.0</v>
      </c>
      <c r="F1005" s="29"/>
      <c r="G1005" s="29"/>
      <c r="H1005" s="29"/>
      <c r="I1005" s="46" t="s">
        <v>10727</v>
      </c>
    </row>
    <row r="1006">
      <c r="A1006" s="29">
        <v>1996.0</v>
      </c>
      <c r="B1006" s="29" t="s">
        <v>10462</v>
      </c>
      <c r="C1006" s="29" t="s">
        <v>10662</v>
      </c>
      <c r="D1006" s="29">
        <v>78.0</v>
      </c>
      <c r="E1006" s="29">
        <v>84.0</v>
      </c>
      <c r="F1006" s="29"/>
      <c r="G1006" s="29"/>
      <c r="H1006" s="29"/>
      <c r="I1006" s="46" t="s">
        <v>10727</v>
      </c>
    </row>
    <row r="1007">
      <c r="A1007" s="29">
        <v>1996.0</v>
      </c>
      <c r="B1007" s="29" t="s">
        <v>10462</v>
      </c>
      <c r="C1007" s="29" t="s">
        <v>10669</v>
      </c>
      <c r="D1007" s="29">
        <v>75.0</v>
      </c>
      <c r="E1007" s="29">
        <v>86.0</v>
      </c>
      <c r="F1007" s="29"/>
      <c r="G1007" s="29"/>
      <c r="H1007" s="29"/>
      <c r="I1007" s="46" t="s">
        <v>10727</v>
      </c>
    </row>
    <row r="1008">
      <c r="A1008" s="29">
        <v>1996.0</v>
      </c>
      <c r="B1008" s="29" t="s">
        <v>10462</v>
      </c>
      <c r="C1008" s="29" t="s">
        <v>10706</v>
      </c>
      <c r="D1008" s="29">
        <v>74.0</v>
      </c>
      <c r="E1008" s="29">
        <v>88.0</v>
      </c>
      <c r="F1008" s="29"/>
      <c r="G1008" s="29"/>
      <c r="H1008" s="29"/>
      <c r="I1008" s="46" t="s">
        <v>10727</v>
      </c>
    </row>
    <row r="1009">
      <c r="A1009" s="29">
        <v>1996.0</v>
      </c>
      <c r="B1009" s="29" t="s">
        <v>10462</v>
      </c>
      <c r="C1009" s="29" t="s">
        <v>10625</v>
      </c>
      <c r="D1009" s="29">
        <v>70.0</v>
      </c>
      <c r="E1009" s="29">
        <v>91.0</v>
      </c>
      <c r="F1009" s="29"/>
      <c r="G1009" s="29"/>
      <c r="H1009" s="29"/>
      <c r="I1009" s="46" t="s">
        <v>10727</v>
      </c>
    </row>
    <row r="1010">
      <c r="A1010" s="29">
        <v>1996.0</v>
      </c>
      <c r="B1010" s="29" t="s">
        <v>10462</v>
      </c>
      <c r="C1010" s="29" t="s">
        <v>10475</v>
      </c>
      <c r="D1010" s="29">
        <v>53.0</v>
      </c>
      <c r="E1010" s="29">
        <v>109.0</v>
      </c>
      <c r="F1010" s="29"/>
      <c r="G1010" s="29"/>
      <c r="H1010" s="29"/>
      <c r="I1010" s="46" t="s">
        <v>10727</v>
      </c>
    </row>
    <row r="1011">
      <c r="A1011" s="29">
        <v>1996.0</v>
      </c>
      <c r="B1011" s="29" t="s">
        <v>10477</v>
      </c>
      <c r="C1011" s="29" t="s">
        <v>10643</v>
      </c>
      <c r="D1011" s="29">
        <v>96.0</v>
      </c>
      <c r="E1011" s="29">
        <v>66.0</v>
      </c>
      <c r="F1011" s="29"/>
      <c r="G1011" s="29"/>
      <c r="H1011" s="29"/>
      <c r="I1011" s="46" t="s">
        <v>10727</v>
      </c>
    </row>
    <row r="1012">
      <c r="A1012" s="29">
        <v>1996.0</v>
      </c>
      <c r="B1012" s="29" t="s">
        <v>10477</v>
      </c>
      <c r="C1012" s="29" t="s">
        <v>10677</v>
      </c>
      <c r="D1012" s="29">
        <v>91.0</v>
      </c>
      <c r="E1012" s="29">
        <v>71.0</v>
      </c>
      <c r="F1012" s="29"/>
      <c r="G1012" s="29"/>
      <c r="H1012" s="29"/>
      <c r="I1012" s="46" t="s">
        <v>10727</v>
      </c>
    </row>
    <row r="1013">
      <c r="A1013" s="29">
        <v>1996.0</v>
      </c>
      <c r="B1013" s="29" t="s">
        <v>10477</v>
      </c>
      <c r="C1013" s="29" t="s">
        <v>10553</v>
      </c>
      <c r="D1013" s="29">
        <v>90.0</v>
      </c>
      <c r="E1013" s="29">
        <v>72.0</v>
      </c>
      <c r="F1013" s="29"/>
      <c r="G1013" s="29"/>
      <c r="H1013" s="29"/>
      <c r="I1013" s="46" t="s">
        <v>10727</v>
      </c>
    </row>
    <row r="1014">
      <c r="A1014" s="29">
        <v>1996.0</v>
      </c>
      <c r="B1014" s="29" t="s">
        <v>10477</v>
      </c>
      <c r="C1014" s="29" t="s">
        <v>10675</v>
      </c>
      <c r="D1014" s="29">
        <v>88.0</v>
      </c>
      <c r="E1014" s="29">
        <v>74.0</v>
      </c>
      <c r="F1014" s="29"/>
      <c r="G1014" s="29"/>
      <c r="H1014" s="29"/>
      <c r="I1014" s="46" t="s">
        <v>10727</v>
      </c>
    </row>
    <row r="1015">
      <c r="A1015" s="29">
        <v>1996.0</v>
      </c>
      <c r="B1015" s="29" t="s">
        <v>10477</v>
      </c>
      <c r="C1015" s="29" t="s">
        <v>10480</v>
      </c>
      <c r="D1015" s="29">
        <v>88.0</v>
      </c>
      <c r="E1015" s="29">
        <v>74.0</v>
      </c>
      <c r="F1015" s="29"/>
      <c r="G1015" s="29"/>
      <c r="H1015" s="29"/>
      <c r="I1015" s="46" t="s">
        <v>10727</v>
      </c>
    </row>
    <row r="1016">
      <c r="A1016" s="29">
        <v>1996.0</v>
      </c>
      <c r="B1016" s="29" t="s">
        <v>10477</v>
      </c>
      <c r="C1016" s="29" t="s">
        <v>10723</v>
      </c>
      <c r="D1016" s="29">
        <v>83.0</v>
      </c>
      <c r="E1016" s="29">
        <v>79.0</v>
      </c>
      <c r="F1016" s="29"/>
      <c r="G1016" s="29"/>
      <c r="H1016" s="29"/>
      <c r="I1016" s="46" t="s">
        <v>10727</v>
      </c>
    </row>
    <row r="1017">
      <c r="A1017" s="29">
        <v>1996.0</v>
      </c>
      <c r="B1017" s="29" t="s">
        <v>10477</v>
      </c>
      <c r="C1017" s="29" t="s">
        <v>10627</v>
      </c>
      <c r="D1017" s="29">
        <v>82.0</v>
      </c>
      <c r="E1017" s="29">
        <v>80.0</v>
      </c>
      <c r="F1017" s="29"/>
      <c r="G1017" s="29"/>
      <c r="H1017" s="29"/>
      <c r="I1017" s="46" t="s">
        <v>10727</v>
      </c>
    </row>
    <row r="1018">
      <c r="A1018" s="29">
        <v>1996.0</v>
      </c>
      <c r="B1018" s="29" t="s">
        <v>10477</v>
      </c>
      <c r="C1018" s="29" t="s">
        <v>10485</v>
      </c>
      <c r="D1018" s="29">
        <v>81.0</v>
      </c>
      <c r="E1018" s="29">
        <v>81.0</v>
      </c>
      <c r="F1018" s="29"/>
      <c r="G1018" s="29"/>
      <c r="H1018" s="29"/>
      <c r="I1018" s="46" t="s">
        <v>10727</v>
      </c>
    </row>
    <row r="1019">
      <c r="A1019" s="29">
        <v>1996.0</v>
      </c>
      <c r="B1019" s="29" t="s">
        <v>10477</v>
      </c>
      <c r="C1019" s="29" t="s">
        <v>10724</v>
      </c>
      <c r="D1019" s="29">
        <v>80.0</v>
      </c>
      <c r="E1019" s="29">
        <v>82.0</v>
      </c>
      <c r="F1019" s="29"/>
      <c r="G1019" s="29"/>
      <c r="H1019" s="29"/>
      <c r="I1019" s="46" t="s">
        <v>10727</v>
      </c>
    </row>
    <row r="1020">
      <c r="A1020" s="29">
        <v>1996.0</v>
      </c>
      <c r="B1020" s="29" t="s">
        <v>10477</v>
      </c>
      <c r="C1020" s="29" t="s">
        <v>10484</v>
      </c>
      <c r="D1020" s="29">
        <v>76.0</v>
      </c>
      <c r="E1020" s="29">
        <v>86.0</v>
      </c>
      <c r="F1020" s="29"/>
      <c r="G1020" s="29"/>
      <c r="H1020" s="29"/>
      <c r="I1020" s="46" t="s">
        <v>10727</v>
      </c>
    </row>
    <row r="1021">
      <c r="A1021" s="29">
        <v>1996.0</v>
      </c>
      <c r="B1021" s="29" t="s">
        <v>10477</v>
      </c>
      <c r="C1021" s="29" t="s">
        <v>10489</v>
      </c>
      <c r="D1021" s="29">
        <v>73.0</v>
      </c>
      <c r="E1021" s="29">
        <v>89.0</v>
      </c>
      <c r="F1021" s="29"/>
      <c r="G1021" s="29"/>
      <c r="H1021" s="29"/>
      <c r="I1021" s="46" t="s">
        <v>10727</v>
      </c>
    </row>
    <row r="1022">
      <c r="A1022" s="29">
        <v>1996.0</v>
      </c>
      <c r="B1022" s="29" t="s">
        <v>10477</v>
      </c>
      <c r="C1022" s="29" t="s">
        <v>10602</v>
      </c>
      <c r="D1022" s="29">
        <v>71.0</v>
      </c>
      <c r="E1022" s="29">
        <v>91.0</v>
      </c>
      <c r="F1022" s="29"/>
      <c r="G1022" s="29"/>
      <c r="H1022" s="29"/>
      <c r="I1022" s="46" t="s">
        <v>10727</v>
      </c>
    </row>
    <row r="1023">
      <c r="A1023" s="29">
        <v>1996.0</v>
      </c>
      <c r="B1023" s="29" t="s">
        <v>10477</v>
      </c>
      <c r="C1023" s="29" t="s">
        <v>10549</v>
      </c>
      <c r="D1023" s="29">
        <v>68.0</v>
      </c>
      <c r="E1023" s="29">
        <v>94.0</v>
      </c>
      <c r="F1023" s="29"/>
      <c r="G1023" s="29"/>
      <c r="H1023" s="29"/>
      <c r="I1023" s="46" t="s">
        <v>10727</v>
      </c>
    </row>
    <row r="1024">
      <c r="A1024" s="29">
        <v>1996.0</v>
      </c>
      <c r="B1024" s="29" t="s">
        <v>10477</v>
      </c>
      <c r="C1024" s="29" t="s">
        <v>10481</v>
      </c>
      <c r="D1024" s="29">
        <v>67.0</v>
      </c>
      <c r="E1024" s="29">
        <v>95.0</v>
      </c>
      <c r="F1024" s="29"/>
      <c r="G1024" s="29"/>
      <c r="H1024" s="29"/>
      <c r="I1024" s="46" t="s">
        <v>10727</v>
      </c>
    </row>
    <row r="1025">
      <c r="A1025" s="29">
        <v>1997.0</v>
      </c>
      <c r="B1025" s="29" t="s">
        <v>10462</v>
      </c>
      <c r="C1025" s="29" t="s">
        <v>10504</v>
      </c>
      <c r="D1025" s="29">
        <v>98.0</v>
      </c>
      <c r="E1025" s="29">
        <v>64.0</v>
      </c>
      <c r="F1025" s="29"/>
      <c r="G1025" s="29"/>
      <c r="H1025" s="29"/>
      <c r="I1025" s="46" t="s">
        <v>10728</v>
      </c>
    </row>
    <row r="1026">
      <c r="A1026" s="29">
        <v>1997.0</v>
      </c>
      <c r="B1026" s="29" t="s">
        <v>10462</v>
      </c>
      <c r="C1026" s="29" t="s">
        <v>10463</v>
      </c>
      <c r="D1026" s="29">
        <v>96.0</v>
      </c>
      <c r="E1026" s="29">
        <v>66.0</v>
      </c>
      <c r="F1026" s="29"/>
      <c r="G1026" s="29"/>
      <c r="H1026" s="29"/>
      <c r="I1026" s="46" t="s">
        <v>10728</v>
      </c>
    </row>
    <row r="1027">
      <c r="A1027" s="29">
        <v>1997.0</v>
      </c>
      <c r="B1027" s="29" t="s">
        <v>10462</v>
      </c>
      <c r="C1027" s="29" t="s">
        <v>10705</v>
      </c>
      <c r="D1027" s="29">
        <v>90.0</v>
      </c>
      <c r="E1027" s="29">
        <v>72.0</v>
      </c>
      <c r="F1027" s="29"/>
      <c r="G1027" s="29"/>
      <c r="H1027" s="29"/>
      <c r="I1027" s="46" t="s">
        <v>10728</v>
      </c>
    </row>
    <row r="1028">
      <c r="A1028" s="29">
        <v>1997.0</v>
      </c>
      <c r="B1028" s="29" t="s">
        <v>10462</v>
      </c>
      <c r="C1028" s="29" t="s">
        <v>10465</v>
      </c>
      <c r="D1028" s="29">
        <v>86.0</v>
      </c>
      <c r="E1028" s="29">
        <v>75.0</v>
      </c>
      <c r="F1028" s="29"/>
      <c r="G1028" s="29"/>
      <c r="H1028" s="29"/>
      <c r="I1028" s="46" t="s">
        <v>10728</v>
      </c>
    </row>
    <row r="1029">
      <c r="A1029" s="29">
        <v>1997.0</v>
      </c>
      <c r="B1029" s="29" t="s">
        <v>10462</v>
      </c>
      <c r="C1029" s="29" t="s">
        <v>10625</v>
      </c>
      <c r="D1029" s="29">
        <v>84.0</v>
      </c>
      <c r="E1029" s="29">
        <v>78.0</v>
      </c>
      <c r="F1029" s="29"/>
      <c r="G1029" s="29"/>
      <c r="H1029" s="29"/>
      <c r="I1029" s="46" t="s">
        <v>10728</v>
      </c>
    </row>
    <row r="1030">
      <c r="A1030" s="29">
        <v>1997.0</v>
      </c>
      <c r="B1030" s="29" t="s">
        <v>10462</v>
      </c>
      <c r="C1030" s="29" t="s">
        <v>10466</v>
      </c>
      <c r="D1030" s="29">
        <v>80.0</v>
      </c>
      <c r="E1030" s="29">
        <v>81.0</v>
      </c>
      <c r="F1030" s="29"/>
      <c r="G1030" s="29"/>
      <c r="H1030" s="29"/>
      <c r="I1030" s="46" t="s">
        <v>10728</v>
      </c>
    </row>
    <row r="1031">
      <c r="A1031" s="29">
        <v>1997.0</v>
      </c>
      <c r="B1031" s="29" t="s">
        <v>10462</v>
      </c>
      <c r="C1031" s="29" t="s">
        <v>10475</v>
      </c>
      <c r="D1031" s="29">
        <v>79.0</v>
      </c>
      <c r="E1031" s="29">
        <v>83.0</v>
      </c>
      <c r="F1031" s="29"/>
      <c r="G1031" s="29"/>
      <c r="H1031" s="29"/>
      <c r="I1031" s="46" t="s">
        <v>10728</v>
      </c>
    </row>
    <row r="1032">
      <c r="A1032" s="29">
        <v>1997.0</v>
      </c>
      <c r="B1032" s="29" t="s">
        <v>10462</v>
      </c>
      <c r="C1032" s="29" t="s">
        <v>10471</v>
      </c>
      <c r="D1032" s="29">
        <v>78.0</v>
      </c>
      <c r="E1032" s="29">
        <v>84.0</v>
      </c>
      <c r="F1032" s="29"/>
      <c r="G1032" s="29"/>
      <c r="H1032" s="29"/>
      <c r="I1032" s="46" t="s">
        <v>10728</v>
      </c>
    </row>
    <row r="1033">
      <c r="A1033" s="29">
        <v>1997.0</v>
      </c>
      <c r="B1033" s="29" t="s">
        <v>10462</v>
      </c>
      <c r="C1033" s="29" t="s">
        <v>10692</v>
      </c>
      <c r="D1033" s="29">
        <v>78.0</v>
      </c>
      <c r="E1033" s="29">
        <v>83.0</v>
      </c>
      <c r="F1033" s="29"/>
      <c r="G1033" s="29"/>
      <c r="H1033" s="29"/>
      <c r="I1033" s="46" t="s">
        <v>10728</v>
      </c>
    </row>
    <row r="1034">
      <c r="A1034" s="29">
        <v>1997.0</v>
      </c>
      <c r="B1034" s="29" t="s">
        <v>10462</v>
      </c>
      <c r="C1034" s="29" t="s">
        <v>10697</v>
      </c>
      <c r="D1034" s="29">
        <v>77.0</v>
      </c>
      <c r="E1034" s="29">
        <v>85.0</v>
      </c>
      <c r="F1034" s="29"/>
      <c r="G1034" s="29"/>
      <c r="H1034" s="29"/>
      <c r="I1034" s="46" t="s">
        <v>10728</v>
      </c>
    </row>
    <row r="1035">
      <c r="A1035" s="29">
        <v>1997.0</v>
      </c>
      <c r="B1035" s="29" t="s">
        <v>10462</v>
      </c>
      <c r="C1035" s="29" t="s">
        <v>10706</v>
      </c>
      <c r="D1035" s="29">
        <v>76.0</v>
      </c>
      <c r="E1035" s="29">
        <v>86.0</v>
      </c>
      <c r="F1035" s="29"/>
      <c r="G1035" s="29"/>
      <c r="H1035" s="29"/>
      <c r="I1035" s="46" t="s">
        <v>10728</v>
      </c>
    </row>
    <row r="1036">
      <c r="A1036" s="29">
        <v>1997.0</v>
      </c>
      <c r="B1036" s="29" t="s">
        <v>10462</v>
      </c>
      <c r="C1036" s="29" t="s">
        <v>10580</v>
      </c>
      <c r="D1036" s="29">
        <v>68.0</v>
      </c>
      <c r="E1036" s="29">
        <v>94.0</v>
      </c>
      <c r="F1036" s="29"/>
      <c r="G1036" s="29"/>
      <c r="H1036" s="29"/>
      <c r="I1036" s="46" t="s">
        <v>10728</v>
      </c>
    </row>
    <row r="1037">
      <c r="A1037" s="29">
        <v>1997.0</v>
      </c>
      <c r="B1037" s="29" t="s">
        <v>10462</v>
      </c>
      <c r="C1037" s="29" t="s">
        <v>10669</v>
      </c>
      <c r="D1037" s="29">
        <v>67.0</v>
      </c>
      <c r="E1037" s="29">
        <v>94.0</v>
      </c>
      <c r="F1037" s="29"/>
      <c r="G1037" s="29"/>
      <c r="H1037" s="29"/>
      <c r="I1037" s="46" t="s">
        <v>10728</v>
      </c>
    </row>
    <row r="1038">
      <c r="A1038" s="29">
        <v>1997.0</v>
      </c>
      <c r="B1038" s="29" t="s">
        <v>10462</v>
      </c>
      <c r="C1038" s="29" t="s">
        <v>10662</v>
      </c>
      <c r="D1038" s="29">
        <v>65.0</v>
      </c>
      <c r="E1038" s="29">
        <v>97.0</v>
      </c>
      <c r="F1038" s="29"/>
      <c r="G1038" s="29"/>
      <c r="H1038" s="29"/>
      <c r="I1038" s="46" t="s">
        <v>10728</v>
      </c>
    </row>
    <row r="1039">
      <c r="A1039" s="29">
        <v>1997.0</v>
      </c>
      <c r="B1039" s="29" t="s">
        <v>10477</v>
      </c>
      <c r="C1039" s="29" t="s">
        <v>10643</v>
      </c>
      <c r="D1039" s="29">
        <v>101.0</v>
      </c>
      <c r="E1039" s="29">
        <v>61.0</v>
      </c>
      <c r="F1039" s="29"/>
      <c r="G1039" s="29"/>
      <c r="H1039" s="29"/>
      <c r="I1039" s="46" t="s">
        <v>10728</v>
      </c>
    </row>
    <row r="1040">
      <c r="A1040" s="29">
        <v>1997.0</v>
      </c>
      <c r="B1040" s="29" t="s">
        <v>10477</v>
      </c>
      <c r="C1040" s="29" t="s">
        <v>10724</v>
      </c>
      <c r="D1040" s="29">
        <v>92.0</v>
      </c>
      <c r="E1040" s="29">
        <v>70.0</v>
      </c>
      <c r="F1040" s="29"/>
      <c r="G1040" s="29"/>
      <c r="H1040" s="29"/>
      <c r="I1040" s="46" t="s">
        <v>10728</v>
      </c>
    </row>
    <row r="1041">
      <c r="A1041" s="29">
        <v>1997.0</v>
      </c>
      <c r="B1041" s="29" t="s">
        <v>10477</v>
      </c>
      <c r="C1041" s="29" t="s">
        <v>10549</v>
      </c>
      <c r="D1041" s="29">
        <v>90.0</v>
      </c>
      <c r="E1041" s="29">
        <v>72.0</v>
      </c>
      <c r="F1041" s="29"/>
      <c r="G1041" s="29"/>
      <c r="H1041" s="29"/>
      <c r="I1041" s="46" t="s">
        <v>10728</v>
      </c>
    </row>
    <row r="1042">
      <c r="A1042" s="29">
        <v>1997.0</v>
      </c>
      <c r="B1042" s="29" t="s">
        <v>10477</v>
      </c>
      <c r="C1042" s="29" t="s">
        <v>10553</v>
      </c>
      <c r="D1042" s="29">
        <v>88.0</v>
      </c>
      <c r="E1042" s="29">
        <v>74.0</v>
      </c>
      <c r="F1042" s="29"/>
      <c r="G1042" s="29"/>
      <c r="H1042" s="29"/>
      <c r="I1042" s="46" t="s">
        <v>10728</v>
      </c>
    </row>
    <row r="1043">
      <c r="A1043" s="29">
        <v>1997.0</v>
      </c>
      <c r="B1043" s="29" t="s">
        <v>10477</v>
      </c>
      <c r="C1043" s="29" t="s">
        <v>10602</v>
      </c>
      <c r="D1043" s="29">
        <v>88.0</v>
      </c>
      <c r="E1043" s="29">
        <v>74.0</v>
      </c>
      <c r="F1043" s="29"/>
      <c r="G1043" s="29"/>
      <c r="H1043" s="29"/>
      <c r="I1043" s="46" t="s">
        <v>10728</v>
      </c>
    </row>
    <row r="1044">
      <c r="A1044" s="29">
        <v>1997.0</v>
      </c>
      <c r="B1044" s="29" t="s">
        <v>10477</v>
      </c>
      <c r="C1044" s="29" t="s">
        <v>10627</v>
      </c>
      <c r="D1044" s="29">
        <v>84.0</v>
      </c>
      <c r="E1044" s="29">
        <v>78.0</v>
      </c>
      <c r="F1044" s="29"/>
      <c r="G1044" s="29"/>
      <c r="H1044" s="29"/>
      <c r="I1044" s="46" t="s">
        <v>10728</v>
      </c>
    </row>
    <row r="1045">
      <c r="A1045" s="29">
        <v>1997.0</v>
      </c>
      <c r="B1045" s="29" t="s">
        <v>10477</v>
      </c>
      <c r="C1045" s="29" t="s">
        <v>10723</v>
      </c>
      <c r="D1045" s="29">
        <v>83.0</v>
      </c>
      <c r="E1045" s="29">
        <v>79.0</v>
      </c>
      <c r="F1045" s="29"/>
      <c r="G1045" s="29"/>
      <c r="H1045" s="29"/>
      <c r="I1045" s="46" t="s">
        <v>10728</v>
      </c>
    </row>
    <row r="1046">
      <c r="A1046" s="29">
        <v>1997.0</v>
      </c>
      <c r="B1046" s="29" t="s">
        <v>10477</v>
      </c>
      <c r="C1046" s="29" t="s">
        <v>10489</v>
      </c>
      <c r="D1046" s="29">
        <v>79.0</v>
      </c>
      <c r="E1046" s="29">
        <v>83.0</v>
      </c>
      <c r="F1046" s="29"/>
      <c r="G1046" s="29"/>
      <c r="H1046" s="29"/>
      <c r="I1046" s="46" t="s">
        <v>10728</v>
      </c>
    </row>
    <row r="1047">
      <c r="A1047" s="29">
        <v>1997.0</v>
      </c>
      <c r="B1047" s="29" t="s">
        <v>10477</v>
      </c>
      <c r="C1047" s="29" t="s">
        <v>10675</v>
      </c>
      <c r="D1047" s="29">
        <v>78.0</v>
      </c>
      <c r="E1047" s="29">
        <v>84.0</v>
      </c>
      <c r="F1047" s="29"/>
      <c r="G1047" s="29"/>
      <c r="H1047" s="29"/>
      <c r="I1047" s="46" t="s">
        <v>10728</v>
      </c>
    </row>
    <row r="1048">
      <c r="A1048" s="29">
        <v>1997.0</v>
      </c>
      <c r="B1048" s="29" t="s">
        <v>10477</v>
      </c>
      <c r="C1048" s="29" t="s">
        <v>10485</v>
      </c>
      <c r="D1048" s="29">
        <v>76.0</v>
      </c>
      <c r="E1048" s="29">
        <v>86.0</v>
      </c>
      <c r="F1048" s="29"/>
      <c r="G1048" s="29"/>
      <c r="H1048" s="29"/>
      <c r="I1048" s="46" t="s">
        <v>10728</v>
      </c>
    </row>
    <row r="1049">
      <c r="A1049" s="29">
        <v>1997.0</v>
      </c>
      <c r="B1049" s="29" t="s">
        <v>10477</v>
      </c>
      <c r="C1049" s="29" t="s">
        <v>10677</v>
      </c>
      <c r="D1049" s="29">
        <v>76.0</v>
      </c>
      <c r="E1049" s="29">
        <v>86.0</v>
      </c>
      <c r="F1049" s="29"/>
      <c r="G1049" s="29"/>
      <c r="H1049" s="29"/>
      <c r="I1049" s="46" t="s">
        <v>10728</v>
      </c>
    </row>
    <row r="1050">
      <c r="A1050" s="29">
        <v>1997.0</v>
      </c>
      <c r="B1050" s="29" t="s">
        <v>10477</v>
      </c>
      <c r="C1050" s="29" t="s">
        <v>10480</v>
      </c>
      <c r="D1050" s="29">
        <v>73.0</v>
      </c>
      <c r="E1050" s="29">
        <v>89.0</v>
      </c>
      <c r="F1050" s="29"/>
      <c r="G1050" s="29"/>
      <c r="H1050" s="29"/>
      <c r="I1050" s="46" t="s">
        <v>10728</v>
      </c>
    </row>
    <row r="1051">
      <c r="A1051" s="29">
        <v>1997.0</v>
      </c>
      <c r="B1051" s="29" t="s">
        <v>10477</v>
      </c>
      <c r="C1051" s="29" t="s">
        <v>10484</v>
      </c>
      <c r="D1051" s="29">
        <v>68.0</v>
      </c>
      <c r="E1051" s="29">
        <v>94.0</v>
      </c>
      <c r="F1051" s="29"/>
      <c r="G1051" s="29"/>
      <c r="H1051" s="29"/>
      <c r="I1051" s="46" t="s">
        <v>10728</v>
      </c>
    </row>
    <row r="1052">
      <c r="A1052" s="29">
        <v>1997.0</v>
      </c>
      <c r="B1052" s="29" t="s">
        <v>10477</v>
      </c>
      <c r="C1052" s="29" t="s">
        <v>10481</v>
      </c>
      <c r="D1052" s="29">
        <v>68.0</v>
      </c>
      <c r="E1052" s="29">
        <v>94.0</v>
      </c>
      <c r="F1052" s="29"/>
      <c r="G1052" s="29"/>
      <c r="H1052" s="29"/>
      <c r="I1052" s="46" t="s">
        <v>10728</v>
      </c>
    </row>
    <row r="1053">
      <c r="A1053" s="29">
        <v>1998.0</v>
      </c>
      <c r="B1053" s="29" t="s">
        <v>10462</v>
      </c>
      <c r="C1053" s="29" t="s">
        <v>10463</v>
      </c>
      <c r="D1053" s="29">
        <v>114.0</v>
      </c>
      <c r="E1053" s="29">
        <v>48.0</v>
      </c>
      <c r="F1053" s="29"/>
      <c r="G1053" s="29"/>
      <c r="H1053" s="29"/>
      <c r="I1053" s="46" t="s">
        <v>10729</v>
      </c>
    </row>
    <row r="1054">
      <c r="A1054" s="29">
        <v>1998.0</v>
      </c>
      <c r="B1054" s="29" t="s">
        <v>10462</v>
      </c>
      <c r="C1054" s="29" t="s">
        <v>10471</v>
      </c>
      <c r="D1054" s="29">
        <v>92.0</v>
      </c>
      <c r="E1054" s="29">
        <v>70.0</v>
      </c>
      <c r="F1054" s="29"/>
      <c r="G1054" s="29"/>
      <c r="H1054" s="29"/>
      <c r="I1054" s="46" t="s">
        <v>10729</v>
      </c>
    </row>
    <row r="1055">
      <c r="A1055" s="29">
        <v>1998.0</v>
      </c>
      <c r="B1055" s="29" t="s">
        <v>10462</v>
      </c>
      <c r="C1055" s="29" t="s">
        <v>10465</v>
      </c>
      <c r="D1055" s="29">
        <v>89.0</v>
      </c>
      <c r="E1055" s="29">
        <v>73.0</v>
      </c>
      <c r="F1055" s="29"/>
      <c r="G1055" s="29"/>
      <c r="H1055" s="29"/>
      <c r="I1055" s="46" t="s">
        <v>10729</v>
      </c>
    </row>
    <row r="1056">
      <c r="A1056" s="29">
        <v>1998.0</v>
      </c>
      <c r="B1056" s="29" t="s">
        <v>10462</v>
      </c>
      <c r="C1056" s="29" t="s">
        <v>10697</v>
      </c>
      <c r="D1056" s="29">
        <v>88.0</v>
      </c>
      <c r="E1056" s="29">
        <v>74.0</v>
      </c>
      <c r="F1056" s="29"/>
      <c r="G1056" s="29"/>
      <c r="H1056" s="29"/>
      <c r="I1056" s="46" t="s">
        <v>10729</v>
      </c>
    </row>
    <row r="1057">
      <c r="A1057" s="29">
        <v>1998.0</v>
      </c>
      <c r="B1057" s="29" t="s">
        <v>10462</v>
      </c>
      <c r="C1057" s="29" t="s">
        <v>10706</v>
      </c>
      <c r="D1057" s="29">
        <v>88.0</v>
      </c>
      <c r="E1057" s="29">
        <v>74.0</v>
      </c>
      <c r="F1057" s="29"/>
      <c r="G1057" s="29"/>
      <c r="H1057" s="29"/>
      <c r="I1057" s="46" t="s">
        <v>10729</v>
      </c>
    </row>
    <row r="1058">
      <c r="A1058" s="29">
        <v>1998.0</v>
      </c>
      <c r="B1058" s="29" t="s">
        <v>10462</v>
      </c>
      <c r="C1058" s="29" t="s">
        <v>10730</v>
      </c>
      <c r="D1058" s="29">
        <v>85.0</v>
      </c>
      <c r="E1058" s="29">
        <v>77.0</v>
      </c>
      <c r="F1058" s="29"/>
      <c r="G1058" s="29"/>
      <c r="H1058" s="29"/>
      <c r="I1058" s="46" t="s">
        <v>10729</v>
      </c>
    </row>
    <row r="1059">
      <c r="A1059" s="29">
        <v>1998.0</v>
      </c>
      <c r="B1059" s="29" t="s">
        <v>10462</v>
      </c>
      <c r="C1059" s="29" t="s">
        <v>10466</v>
      </c>
      <c r="D1059" s="29">
        <v>80.0</v>
      </c>
      <c r="E1059" s="29">
        <v>82.0</v>
      </c>
      <c r="F1059" s="29"/>
      <c r="G1059" s="29"/>
      <c r="H1059" s="29"/>
      <c r="I1059" s="46" t="s">
        <v>10729</v>
      </c>
    </row>
    <row r="1060">
      <c r="A1060" s="29">
        <v>1998.0</v>
      </c>
      <c r="B1060" s="29" t="s">
        <v>10462</v>
      </c>
      <c r="C1060" s="29" t="s">
        <v>10504</v>
      </c>
      <c r="D1060" s="29">
        <v>79.0</v>
      </c>
      <c r="E1060" s="29">
        <v>83.0</v>
      </c>
      <c r="F1060" s="29"/>
      <c r="G1060" s="29"/>
      <c r="H1060" s="29"/>
      <c r="I1060" s="46" t="s">
        <v>10729</v>
      </c>
    </row>
    <row r="1061">
      <c r="A1061" s="29">
        <v>1998.0</v>
      </c>
      <c r="B1061" s="29" t="s">
        <v>10462</v>
      </c>
      <c r="C1061" s="29" t="s">
        <v>10705</v>
      </c>
      <c r="D1061" s="29">
        <v>76.0</v>
      </c>
      <c r="E1061" s="29">
        <v>85.0</v>
      </c>
      <c r="F1061" s="29"/>
      <c r="G1061" s="29"/>
      <c r="H1061" s="29"/>
      <c r="I1061" s="46" t="s">
        <v>10729</v>
      </c>
    </row>
    <row r="1062">
      <c r="A1062" s="29">
        <v>1998.0</v>
      </c>
      <c r="B1062" s="29" t="s">
        <v>10462</v>
      </c>
      <c r="C1062" s="29" t="s">
        <v>10662</v>
      </c>
      <c r="D1062" s="29">
        <v>74.0</v>
      </c>
      <c r="E1062" s="29">
        <v>88.0</v>
      </c>
      <c r="F1062" s="29"/>
      <c r="G1062" s="29"/>
      <c r="H1062" s="29"/>
      <c r="I1062" s="46" t="s">
        <v>10729</v>
      </c>
    </row>
    <row r="1063">
      <c r="A1063" s="29">
        <v>1998.0</v>
      </c>
      <c r="B1063" s="29" t="s">
        <v>10462</v>
      </c>
      <c r="C1063" s="29" t="s">
        <v>10669</v>
      </c>
      <c r="D1063" s="29">
        <v>72.0</v>
      </c>
      <c r="E1063" s="29">
        <v>89.0</v>
      </c>
      <c r="F1063" s="29"/>
      <c r="G1063" s="29"/>
      <c r="H1063" s="29"/>
      <c r="I1063" s="46" t="s">
        <v>10729</v>
      </c>
    </row>
    <row r="1064">
      <c r="A1064" s="29">
        <v>1998.0</v>
      </c>
      <c r="B1064" s="29" t="s">
        <v>10462</v>
      </c>
      <c r="C1064" s="29" t="s">
        <v>10580</v>
      </c>
      <c r="D1064" s="29">
        <v>70.0</v>
      </c>
      <c r="E1064" s="29">
        <v>92.0</v>
      </c>
      <c r="F1064" s="29"/>
      <c r="G1064" s="29"/>
      <c r="H1064" s="29"/>
      <c r="I1064" s="46" t="s">
        <v>10729</v>
      </c>
    </row>
    <row r="1065">
      <c r="A1065" s="29">
        <v>1998.0</v>
      </c>
      <c r="B1065" s="29" t="s">
        <v>10462</v>
      </c>
      <c r="C1065" s="29" t="s">
        <v>10475</v>
      </c>
      <c r="D1065" s="29">
        <v>65.0</v>
      </c>
      <c r="E1065" s="29">
        <v>97.0</v>
      </c>
      <c r="F1065" s="29"/>
      <c r="G1065" s="29"/>
      <c r="H1065" s="29"/>
      <c r="I1065" s="46" t="s">
        <v>10729</v>
      </c>
    </row>
    <row r="1066">
      <c r="A1066" s="29">
        <v>1998.0</v>
      </c>
      <c r="B1066" s="29" t="s">
        <v>10462</v>
      </c>
      <c r="C1066" s="29" t="s">
        <v>10731</v>
      </c>
      <c r="D1066" s="29">
        <v>63.0</v>
      </c>
      <c r="E1066" s="29">
        <v>99.0</v>
      </c>
      <c r="F1066" s="29"/>
      <c r="G1066" s="29"/>
      <c r="H1066" s="29"/>
      <c r="I1066" s="46" t="s">
        <v>10729</v>
      </c>
    </row>
    <row r="1067">
      <c r="A1067" s="29">
        <v>1998.0</v>
      </c>
      <c r="B1067" s="29" t="s">
        <v>10477</v>
      </c>
      <c r="C1067" s="29" t="s">
        <v>10643</v>
      </c>
      <c r="D1067" s="29">
        <v>106.0</v>
      </c>
      <c r="E1067" s="29">
        <v>56.0</v>
      </c>
      <c r="F1067" s="29"/>
      <c r="G1067" s="29"/>
      <c r="H1067" s="29"/>
      <c r="I1067" s="46" t="s">
        <v>10729</v>
      </c>
    </row>
    <row r="1068">
      <c r="A1068" s="29">
        <v>1998.0</v>
      </c>
      <c r="B1068" s="29" t="s">
        <v>10477</v>
      </c>
      <c r="C1068" s="29" t="s">
        <v>10627</v>
      </c>
      <c r="D1068" s="29">
        <v>102.0</v>
      </c>
      <c r="E1068" s="29">
        <v>60.0</v>
      </c>
      <c r="F1068" s="29"/>
      <c r="G1068" s="29"/>
      <c r="H1068" s="29"/>
      <c r="I1068" s="46" t="s">
        <v>10729</v>
      </c>
    </row>
    <row r="1069">
      <c r="A1069" s="29">
        <v>1998.0</v>
      </c>
      <c r="B1069" s="29" t="s">
        <v>10477</v>
      </c>
      <c r="C1069" s="29" t="s">
        <v>10677</v>
      </c>
      <c r="D1069" s="29">
        <v>98.0</v>
      </c>
      <c r="E1069" s="29">
        <v>64.0</v>
      </c>
      <c r="F1069" s="29"/>
      <c r="G1069" s="29"/>
      <c r="H1069" s="29"/>
      <c r="I1069" s="46" t="s">
        <v>10729</v>
      </c>
    </row>
    <row r="1070">
      <c r="A1070" s="29">
        <v>1998.0</v>
      </c>
      <c r="B1070" s="29" t="s">
        <v>10477</v>
      </c>
      <c r="C1070" s="29" t="s">
        <v>10484</v>
      </c>
      <c r="D1070" s="29">
        <v>90.0</v>
      </c>
      <c r="E1070" s="29">
        <v>73.0</v>
      </c>
      <c r="F1070" s="29"/>
      <c r="G1070" s="29"/>
      <c r="H1070" s="29"/>
      <c r="I1070" s="46" t="s">
        <v>10729</v>
      </c>
    </row>
    <row r="1071">
      <c r="A1071" s="29">
        <v>1998.0</v>
      </c>
      <c r="B1071" s="29" t="s">
        <v>10477</v>
      </c>
      <c r="C1071" s="29" t="s">
        <v>10549</v>
      </c>
      <c r="D1071" s="29">
        <v>89.0</v>
      </c>
      <c r="E1071" s="29">
        <v>74.0</v>
      </c>
      <c r="F1071" s="29"/>
      <c r="G1071" s="29"/>
      <c r="H1071" s="29"/>
      <c r="I1071" s="46" t="s">
        <v>10729</v>
      </c>
    </row>
    <row r="1072">
      <c r="A1072" s="29">
        <v>1998.0</v>
      </c>
      <c r="B1072" s="29" t="s">
        <v>10477</v>
      </c>
      <c r="C1072" s="29" t="s">
        <v>10602</v>
      </c>
      <c r="D1072" s="29">
        <v>88.0</v>
      </c>
      <c r="E1072" s="29">
        <v>74.0</v>
      </c>
      <c r="F1072" s="29"/>
      <c r="G1072" s="29"/>
      <c r="H1072" s="29"/>
      <c r="I1072" s="46" t="s">
        <v>10729</v>
      </c>
    </row>
    <row r="1073">
      <c r="A1073" s="29">
        <v>1998.0</v>
      </c>
      <c r="B1073" s="29" t="s">
        <v>10477</v>
      </c>
      <c r="C1073" s="29" t="s">
        <v>10553</v>
      </c>
      <c r="D1073" s="29">
        <v>83.0</v>
      </c>
      <c r="E1073" s="29">
        <v>79.0</v>
      </c>
      <c r="F1073" s="29"/>
      <c r="G1073" s="29"/>
      <c r="H1073" s="29"/>
      <c r="I1073" s="46" t="s">
        <v>10729</v>
      </c>
    </row>
    <row r="1074">
      <c r="A1074" s="29">
        <v>1998.0</v>
      </c>
      <c r="B1074" s="29" t="s">
        <v>10477</v>
      </c>
      <c r="C1074" s="29" t="s">
        <v>10480</v>
      </c>
      <c r="D1074" s="29">
        <v>83.0</v>
      </c>
      <c r="E1074" s="29">
        <v>79.0</v>
      </c>
      <c r="F1074" s="29"/>
      <c r="G1074" s="29"/>
      <c r="H1074" s="29"/>
      <c r="I1074" s="46" t="s">
        <v>10729</v>
      </c>
    </row>
    <row r="1075">
      <c r="A1075" s="29">
        <v>1998.0</v>
      </c>
      <c r="B1075" s="29" t="s">
        <v>10477</v>
      </c>
      <c r="C1075" s="29" t="s">
        <v>10485</v>
      </c>
      <c r="D1075" s="29">
        <v>77.0</v>
      </c>
      <c r="E1075" s="29">
        <v>85.0</v>
      </c>
      <c r="F1075" s="29"/>
      <c r="G1075" s="29"/>
      <c r="H1075" s="29"/>
      <c r="I1075" s="46" t="s">
        <v>10729</v>
      </c>
    </row>
    <row r="1076">
      <c r="A1076" s="29">
        <v>1998.0</v>
      </c>
      <c r="B1076" s="29" t="s">
        <v>10477</v>
      </c>
      <c r="C1076" s="29" t="s">
        <v>10723</v>
      </c>
      <c r="D1076" s="29">
        <v>77.0</v>
      </c>
      <c r="E1076" s="29">
        <v>85.0</v>
      </c>
      <c r="F1076" s="29"/>
      <c r="G1076" s="29"/>
      <c r="H1076" s="29"/>
      <c r="I1076" s="46" t="s">
        <v>10729</v>
      </c>
    </row>
    <row r="1077">
      <c r="A1077" s="29">
        <v>1998.0</v>
      </c>
      <c r="B1077" s="29" t="s">
        <v>10477</v>
      </c>
      <c r="C1077" s="29" t="s">
        <v>10481</v>
      </c>
      <c r="D1077" s="29">
        <v>75.0</v>
      </c>
      <c r="E1077" s="29">
        <v>87.0</v>
      </c>
      <c r="F1077" s="29"/>
      <c r="G1077" s="29"/>
      <c r="H1077" s="29"/>
      <c r="I1077" s="46" t="s">
        <v>10729</v>
      </c>
    </row>
    <row r="1078">
      <c r="A1078" s="29">
        <v>1998.0</v>
      </c>
      <c r="B1078" s="29" t="s">
        <v>10477</v>
      </c>
      <c r="C1078" s="29" t="s">
        <v>10692</v>
      </c>
      <c r="D1078" s="29">
        <v>74.0</v>
      </c>
      <c r="E1078" s="29">
        <v>88.0</v>
      </c>
      <c r="F1078" s="29"/>
      <c r="G1078" s="29"/>
      <c r="H1078" s="29"/>
      <c r="I1078" s="46" t="s">
        <v>10729</v>
      </c>
    </row>
    <row r="1079">
      <c r="A1079" s="29">
        <v>1998.0</v>
      </c>
      <c r="B1079" s="29" t="s">
        <v>10477</v>
      </c>
      <c r="C1079" s="29" t="s">
        <v>10489</v>
      </c>
      <c r="D1079" s="29">
        <v>69.0</v>
      </c>
      <c r="E1079" s="29">
        <v>93.0</v>
      </c>
      <c r="F1079" s="29"/>
      <c r="G1079" s="29"/>
      <c r="H1079" s="29"/>
      <c r="I1079" s="46" t="s">
        <v>10729</v>
      </c>
    </row>
    <row r="1080">
      <c r="A1080" s="29">
        <v>1998.0</v>
      </c>
      <c r="B1080" s="29" t="s">
        <v>10477</v>
      </c>
      <c r="C1080" s="29" t="s">
        <v>10732</v>
      </c>
      <c r="D1080" s="29">
        <v>65.0</v>
      </c>
      <c r="E1080" s="29">
        <v>97.0</v>
      </c>
      <c r="F1080" s="29"/>
      <c r="G1080" s="29"/>
      <c r="H1080" s="29"/>
      <c r="I1080" s="46" t="s">
        <v>10729</v>
      </c>
    </row>
    <row r="1081">
      <c r="A1081" s="29">
        <v>1998.0</v>
      </c>
      <c r="B1081" s="29" t="s">
        <v>10477</v>
      </c>
      <c r="C1081" s="29" t="s">
        <v>10675</v>
      </c>
      <c r="D1081" s="29">
        <v>65.0</v>
      </c>
      <c r="E1081" s="29">
        <v>97.0</v>
      </c>
      <c r="F1081" s="29"/>
      <c r="G1081" s="29"/>
      <c r="H1081" s="29"/>
      <c r="I1081" s="46" t="s">
        <v>10729</v>
      </c>
    </row>
    <row r="1082">
      <c r="A1082" s="29">
        <v>1998.0</v>
      </c>
      <c r="B1082" s="29" t="s">
        <v>10477</v>
      </c>
      <c r="C1082" s="29" t="s">
        <v>10724</v>
      </c>
      <c r="D1082" s="29">
        <v>54.0</v>
      </c>
      <c r="E1082" s="29">
        <v>108.0</v>
      </c>
      <c r="F1082" s="29"/>
      <c r="G1082" s="29"/>
      <c r="H1082" s="29"/>
      <c r="I1082" s="46" t="s">
        <v>10729</v>
      </c>
    </row>
    <row r="1083">
      <c r="A1083" s="29">
        <v>1999.0</v>
      </c>
      <c r="B1083" s="29" t="s">
        <v>10462</v>
      </c>
      <c r="C1083" s="29" t="s">
        <v>10463</v>
      </c>
      <c r="D1083" s="29">
        <v>98.0</v>
      </c>
      <c r="E1083" s="29">
        <v>64.0</v>
      </c>
      <c r="F1083" s="29"/>
      <c r="G1083" s="29"/>
      <c r="H1083" s="29"/>
      <c r="I1083" s="46" t="s">
        <v>10733</v>
      </c>
    </row>
    <row r="1084">
      <c r="A1084" s="29">
        <v>1999.0</v>
      </c>
      <c r="B1084" s="29" t="s">
        <v>10462</v>
      </c>
      <c r="C1084" s="29" t="s">
        <v>10465</v>
      </c>
      <c r="D1084" s="29">
        <v>97.0</v>
      </c>
      <c r="E1084" s="29">
        <v>65.0</v>
      </c>
      <c r="F1084" s="29"/>
      <c r="G1084" s="29"/>
      <c r="H1084" s="29"/>
      <c r="I1084" s="46" t="s">
        <v>10733</v>
      </c>
    </row>
    <row r="1085">
      <c r="A1085" s="29">
        <v>1999.0</v>
      </c>
      <c r="B1085" s="29" t="s">
        <v>10462</v>
      </c>
      <c r="C1085" s="29" t="s">
        <v>10697</v>
      </c>
      <c r="D1085" s="29">
        <v>95.0</v>
      </c>
      <c r="E1085" s="29">
        <v>67.0</v>
      </c>
      <c r="F1085" s="29"/>
      <c r="G1085" s="29"/>
      <c r="H1085" s="29"/>
      <c r="I1085" s="46" t="s">
        <v>10733</v>
      </c>
    </row>
    <row r="1086">
      <c r="A1086" s="29">
        <v>1999.0</v>
      </c>
      <c r="B1086" s="29" t="s">
        <v>10462</v>
      </c>
      <c r="C1086" s="29" t="s">
        <v>10471</v>
      </c>
      <c r="D1086" s="29">
        <v>94.0</v>
      </c>
      <c r="E1086" s="29">
        <v>68.0</v>
      </c>
      <c r="F1086" s="29"/>
      <c r="G1086" s="29"/>
      <c r="H1086" s="29"/>
      <c r="I1086" s="46" t="s">
        <v>10733</v>
      </c>
    </row>
    <row r="1087">
      <c r="A1087" s="29">
        <v>1999.0</v>
      </c>
      <c r="B1087" s="29" t="s">
        <v>10462</v>
      </c>
      <c r="C1087" s="29" t="s">
        <v>10662</v>
      </c>
      <c r="D1087" s="29">
        <v>87.0</v>
      </c>
      <c r="E1087" s="29">
        <v>75.0</v>
      </c>
      <c r="F1087" s="29"/>
      <c r="G1087" s="29"/>
      <c r="H1087" s="29"/>
      <c r="I1087" s="46" t="s">
        <v>10733</v>
      </c>
    </row>
    <row r="1088">
      <c r="A1088" s="29">
        <v>1999.0</v>
      </c>
      <c r="B1088" s="29" t="s">
        <v>10462</v>
      </c>
      <c r="C1088" s="29" t="s">
        <v>10706</v>
      </c>
      <c r="D1088" s="29">
        <v>84.0</v>
      </c>
      <c r="E1088" s="29">
        <v>78.0</v>
      </c>
      <c r="F1088" s="29"/>
      <c r="G1088" s="29"/>
      <c r="H1088" s="29"/>
      <c r="I1088" s="46" t="s">
        <v>10733</v>
      </c>
    </row>
    <row r="1089">
      <c r="A1089" s="29">
        <v>1999.0</v>
      </c>
      <c r="B1089" s="29" t="s">
        <v>10462</v>
      </c>
      <c r="C1089" s="29" t="s">
        <v>10705</v>
      </c>
      <c r="D1089" s="29">
        <v>79.0</v>
      </c>
      <c r="E1089" s="29">
        <v>83.0</v>
      </c>
      <c r="F1089" s="29"/>
      <c r="G1089" s="29"/>
      <c r="H1089" s="29"/>
      <c r="I1089" s="46" t="s">
        <v>10733</v>
      </c>
    </row>
    <row r="1090">
      <c r="A1090" s="29">
        <v>1999.0</v>
      </c>
      <c r="B1090" s="29" t="s">
        <v>10462</v>
      </c>
      <c r="C1090" s="29" t="s">
        <v>10504</v>
      </c>
      <c r="D1090" s="29">
        <v>78.0</v>
      </c>
      <c r="E1090" s="29">
        <v>84.0</v>
      </c>
      <c r="F1090" s="29"/>
      <c r="G1090" s="29"/>
      <c r="H1090" s="29"/>
      <c r="I1090" s="46" t="s">
        <v>10733</v>
      </c>
    </row>
    <row r="1091">
      <c r="A1091" s="29">
        <v>1999.0</v>
      </c>
      <c r="B1091" s="29" t="s">
        <v>10462</v>
      </c>
      <c r="C1091" s="29" t="s">
        <v>10466</v>
      </c>
      <c r="D1091" s="29">
        <v>75.0</v>
      </c>
      <c r="E1091" s="29">
        <v>86.0</v>
      </c>
      <c r="F1091" s="29"/>
      <c r="G1091" s="29"/>
      <c r="H1091" s="29"/>
      <c r="I1091" s="46" t="s">
        <v>10733</v>
      </c>
    </row>
    <row r="1092">
      <c r="A1092" s="29">
        <v>1999.0</v>
      </c>
      <c r="B1092" s="29" t="s">
        <v>10462</v>
      </c>
      <c r="C1092" s="29" t="s">
        <v>10730</v>
      </c>
      <c r="D1092" s="29">
        <v>70.0</v>
      </c>
      <c r="E1092" s="29">
        <v>92.0</v>
      </c>
      <c r="F1092" s="29"/>
      <c r="G1092" s="29"/>
      <c r="H1092" s="29"/>
      <c r="I1092" s="46" t="s">
        <v>10733</v>
      </c>
    </row>
    <row r="1093">
      <c r="A1093" s="29">
        <v>1999.0</v>
      </c>
      <c r="B1093" s="29" t="s">
        <v>10462</v>
      </c>
      <c r="C1093" s="29" t="s">
        <v>10475</v>
      </c>
      <c r="D1093" s="29">
        <v>69.0</v>
      </c>
      <c r="E1093" s="29">
        <v>92.0</v>
      </c>
      <c r="F1093" s="29"/>
      <c r="G1093" s="29"/>
      <c r="H1093" s="29"/>
      <c r="I1093" s="46" t="s">
        <v>10733</v>
      </c>
    </row>
    <row r="1094">
      <c r="A1094" s="29">
        <v>1999.0</v>
      </c>
      <c r="B1094" s="29" t="s">
        <v>10462</v>
      </c>
      <c r="C1094" s="29" t="s">
        <v>10731</v>
      </c>
      <c r="D1094" s="29">
        <v>69.0</v>
      </c>
      <c r="E1094" s="29">
        <v>93.0</v>
      </c>
      <c r="F1094" s="29"/>
      <c r="G1094" s="29"/>
      <c r="H1094" s="29"/>
      <c r="I1094" s="46" t="s">
        <v>10733</v>
      </c>
    </row>
    <row r="1095">
      <c r="A1095" s="29">
        <v>1999.0</v>
      </c>
      <c r="B1095" s="29" t="s">
        <v>10462</v>
      </c>
      <c r="C1095" s="29" t="s">
        <v>10669</v>
      </c>
      <c r="D1095" s="29">
        <v>64.0</v>
      </c>
      <c r="E1095" s="29">
        <v>97.0</v>
      </c>
      <c r="F1095" s="29"/>
      <c r="G1095" s="29"/>
      <c r="H1095" s="29"/>
      <c r="I1095" s="46" t="s">
        <v>10733</v>
      </c>
    </row>
    <row r="1096">
      <c r="A1096" s="29">
        <v>1999.0</v>
      </c>
      <c r="B1096" s="29" t="s">
        <v>10462</v>
      </c>
      <c r="C1096" s="29" t="s">
        <v>10580</v>
      </c>
      <c r="D1096" s="29">
        <v>63.0</v>
      </c>
      <c r="E1096" s="29">
        <v>97.0</v>
      </c>
      <c r="F1096" s="29"/>
      <c r="G1096" s="29"/>
      <c r="H1096" s="29"/>
      <c r="I1096" s="46" t="s">
        <v>10733</v>
      </c>
    </row>
    <row r="1097">
      <c r="A1097" s="29">
        <v>1999.0</v>
      </c>
      <c r="B1097" s="29" t="s">
        <v>10477</v>
      </c>
      <c r="C1097" s="29" t="s">
        <v>10643</v>
      </c>
      <c r="D1097" s="29">
        <v>103.0</v>
      </c>
      <c r="E1097" s="29">
        <v>59.0</v>
      </c>
      <c r="F1097" s="29"/>
      <c r="G1097" s="29"/>
      <c r="H1097" s="29"/>
      <c r="I1097" s="46" t="s">
        <v>10733</v>
      </c>
    </row>
    <row r="1098">
      <c r="A1098" s="29">
        <v>1999.0</v>
      </c>
      <c r="B1098" s="29" t="s">
        <v>10477</v>
      </c>
      <c r="C1098" s="29" t="s">
        <v>10732</v>
      </c>
      <c r="D1098" s="29">
        <v>100.0</v>
      </c>
      <c r="E1098" s="29">
        <v>62.0</v>
      </c>
      <c r="F1098" s="29"/>
      <c r="G1098" s="29"/>
      <c r="H1098" s="29"/>
      <c r="I1098" s="46" t="s">
        <v>10733</v>
      </c>
    </row>
    <row r="1099">
      <c r="A1099" s="29">
        <v>1999.0</v>
      </c>
      <c r="B1099" s="29" t="s">
        <v>10477</v>
      </c>
      <c r="C1099" s="29" t="s">
        <v>10627</v>
      </c>
      <c r="D1099" s="29">
        <v>97.0</v>
      </c>
      <c r="E1099" s="29">
        <v>65.0</v>
      </c>
      <c r="F1099" s="29"/>
      <c r="G1099" s="29"/>
      <c r="H1099" s="29"/>
      <c r="I1099" s="46" t="s">
        <v>10733</v>
      </c>
    </row>
    <row r="1100">
      <c r="A1100" s="29">
        <v>1999.0</v>
      </c>
      <c r="B1100" s="29" t="s">
        <v>10477</v>
      </c>
      <c r="C1100" s="29" t="s">
        <v>10602</v>
      </c>
      <c r="D1100" s="29">
        <v>97.0</v>
      </c>
      <c r="E1100" s="29">
        <v>66.0</v>
      </c>
      <c r="F1100" s="29"/>
      <c r="G1100" s="29"/>
      <c r="H1100" s="29"/>
      <c r="I1100" s="46" t="s">
        <v>10733</v>
      </c>
    </row>
    <row r="1101">
      <c r="A1101" s="29">
        <v>1999.0</v>
      </c>
      <c r="B1101" s="29" t="s">
        <v>10477</v>
      </c>
      <c r="C1101" s="29" t="s">
        <v>10485</v>
      </c>
      <c r="D1101" s="29">
        <v>96.0</v>
      </c>
      <c r="E1101" s="29">
        <v>67.0</v>
      </c>
      <c r="F1101" s="29"/>
      <c r="G1101" s="29"/>
      <c r="H1101" s="29"/>
      <c r="I1101" s="46" t="s">
        <v>10733</v>
      </c>
    </row>
    <row r="1102">
      <c r="A1102" s="29">
        <v>1999.0</v>
      </c>
      <c r="B1102" s="29" t="s">
        <v>10477</v>
      </c>
      <c r="C1102" s="29" t="s">
        <v>10549</v>
      </c>
      <c r="D1102" s="29">
        <v>86.0</v>
      </c>
      <c r="E1102" s="29">
        <v>76.0</v>
      </c>
      <c r="F1102" s="29"/>
      <c r="G1102" s="29"/>
      <c r="H1102" s="29"/>
      <c r="I1102" s="46" t="s">
        <v>10733</v>
      </c>
    </row>
    <row r="1103">
      <c r="A1103" s="29">
        <v>1999.0</v>
      </c>
      <c r="B1103" s="29" t="s">
        <v>10477</v>
      </c>
      <c r="C1103" s="29" t="s">
        <v>10489</v>
      </c>
      <c r="D1103" s="29">
        <v>78.0</v>
      </c>
      <c r="E1103" s="29">
        <v>83.0</v>
      </c>
      <c r="F1103" s="29"/>
      <c r="G1103" s="29"/>
      <c r="H1103" s="29"/>
      <c r="I1103" s="46" t="s">
        <v>10733</v>
      </c>
    </row>
    <row r="1104">
      <c r="A1104" s="29">
        <v>1999.0</v>
      </c>
      <c r="B1104" s="29" t="s">
        <v>10477</v>
      </c>
      <c r="C1104" s="29" t="s">
        <v>10553</v>
      </c>
      <c r="D1104" s="29">
        <v>77.0</v>
      </c>
      <c r="E1104" s="29">
        <v>85.0</v>
      </c>
      <c r="F1104" s="29"/>
      <c r="G1104" s="29"/>
      <c r="H1104" s="29"/>
      <c r="I1104" s="46" t="s">
        <v>10733</v>
      </c>
    </row>
    <row r="1105">
      <c r="A1105" s="29">
        <v>1999.0</v>
      </c>
      <c r="B1105" s="29" t="s">
        <v>10477</v>
      </c>
      <c r="C1105" s="29" t="s">
        <v>10481</v>
      </c>
      <c r="D1105" s="29">
        <v>77.0</v>
      </c>
      <c r="E1105" s="29">
        <v>85.0</v>
      </c>
      <c r="F1105" s="29"/>
      <c r="G1105" s="29"/>
      <c r="H1105" s="29"/>
      <c r="I1105" s="46" t="s">
        <v>10733</v>
      </c>
    </row>
    <row r="1106">
      <c r="A1106" s="29">
        <v>1999.0</v>
      </c>
      <c r="B1106" s="29" t="s">
        <v>10477</v>
      </c>
      <c r="C1106" s="29" t="s">
        <v>10480</v>
      </c>
      <c r="D1106" s="29">
        <v>75.0</v>
      </c>
      <c r="E1106" s="29">
        <v>86.0</v>
      </c>
      <c r="F1106" s="29"/>
      <c r="G1106" s="29"/>
      <c r="H1106" s="29"/>
      <c r="I1106" s="46" t="s">
        <v>10733</v>
      </c>
    </row>
    <row r="1107">
      <c r="A1107" s="29">
        <v>1999.0</v>
      </c>
      <c r="B1107" s="29" t="s">
        <v>10477</v>
      </c>
      <c r="C1107" s="29" t="s">
        <v>10692</v>
      </c>
      <c r="D1107" s="29">
        <v>74.0</v>
      </c>
      <c r="E1107" s="29">
        <v>87.0</v>
      </c>
      <c r="F1107" s="29"/>
      <c r="G1107" s="29"/>
      <c r="H1107" s="29"/>
      <c r="I1107" s="46" t="s">
        <v>10733</v>
      </c>
    </row>
    <row r="1108">
      <c r="A1108" s="29">
        <v>1999.0</v>
      </c>
      <c r="B1108" s="29" t="s">
        <v>10477</v>
      </c>
      <c r="C1108" s="29" t="s">
        <v>10677</v>
      </c>
      <c r="D1108" s="29">
        <v>74.0</v>
      </c>
      <c r="E1108" s="29">
        <v>88.0</v>
      </c>
      <c r="F1108" s="29"/>
      <c r="G1108" s="29"/>
      <c r="H1108" s="29"/>
      <c r="I1108" s="46" t="s">
        <v>10733</v>
      </c>
    </row>
    <row r="1109">
      <c r="A1109" s="29">
        <v>1999.0</v>
      </c>
      <c r="B1109" s="29" t="s">
        <v>10477</v>
      </c>
      <c r="C1109" s="29" t="s">
        <v>10723</v>
      </c>
      <c r="D1109" s="29">
        <v>72.0</v>
      </c>
      <c r="E1109" s="29">
        <v>90.0</v>
      </c>
      <c r="F1109" s="29"/>
      <c r="G1109" s="29"/>
      <c r="H1109" s="29"/>
      <c r="I1109" s="46" t="s">
        <v>10733</v>
      </c>
    </row>
    <row r="1110">
      <c r="A1110" s="29">
        <v>1999.0</v>
      </c>
      <c r="B1110" s="29" t="s">
        <v>10477</v>
      </c>
      <c r="C1110" s="29" t="s">
        <v>10675</v>
      </c>
      <c r="D1110" s="29">
        <v>68.0</v>
      </c>
      <c r="E1110" s="29">
        <v>94.0</v>
      </c>
      <c r="F1110" s="29"/>
      <c r="G1110" s="29"/>
      <c r="H1110" s="29"/>
      <c r="I1110" s="46" t="s">
        <v>10733</v>
      </c>
    </row>
    <row r="1111">
      <c r="A1111" s="29">
        <v>1999.0</v>
      </c>
      <c r="B1111" s="29" t="s">
        <v>10477</v>
      </c>
      <c r="C1111" s="29" t="s">
        <v>10484</v>
      </c>
      <c r="D1111" s="29">
        <v>67.0</v>
      </c>
      <c r="E1111" s="29">
        <v>95.0</v>
      </c>
      <c r="F1111" s="29"/>
      <c r="G1111" s="29"/>
      <c r="H1111" s="29"/>
      <c r="I1111" s="46" t="s">
        <v>10733</v>
      </c>
    </row>
    <row r="1112">
      <c r="A1112" s="29">
        <v>1999.0</v>
      </c>
      <c r="B1112" s="29" t="s">
        <v>10477</v>
      </c>
      <c r="C1112" s="29" t="s">
        <v>10724</v>
      </c>
      <c r="D1112" s="29">
        <v>64.0</v>
      </c>
      <c r="E1112" s="29">
        <v>98.0</v>
      </c>
      <c r="F1112" s="29"/>
      <c r="G1112" s="29"/>
      <c r="H1112" s="29"/>
      <c r="I1112" s="46" t="s">
        <v>10733</v>
      </c>
    </row>
    <row r="1113">
      <c r="A1113" s="29">
        <v>2000.0</v>
      </c>
      <c r="B1113" s="29" t="s">
        <v>10462</v>
      </c>
      <c r="C1113" s="29" t="s">
        <v>10466</v>
      </c>
      <c r="D1113" s="29">
        <v>95.0</v>
      </c>
      <c r="E1113" s="29">
        <v>67.0</v>
      </c>
      <c r="F1113" s="29"/>
      <c r="G1113" s="29"/>
      <c r="H1113" s="29"/>
      <c r="I1113" s="46" t="s">
        <v>10734</v>
      </c>
    </row>
    <row r="1114">
      <c r="A1114" s="29">
        <v>2000.0</v>
      </c>
      <c r="B1114" s="29" t="s">
        <v>10462</v>
      </c>
      <c r="C1114" s="29" t="s">
        <v>10662</v>
      </c>
      <c r="D1114" s="29">
        <v>91.0</v>
      </c>
      <c r="E1114" s="29">
        <v>70.0</v>
      </c>
      <c r="F1114" s="29"/>
      <c r="G1114" s="29"/>
      <c r="H1114" s="29"/>
      <c r="I1114" s="46" t="s">
        <v>10734</v>
      </c>
    </row>
    <row r="1115">
      <c r="A1115" s="29">
        <v>2000.0</v>
      </c>
      <c r="B1115" s="29" t="s">
        <v>10462</v>
      </c>
      <c r="C1115" s="29" t="s">
        <v>10705</v>
      </c>
      <c r="D1115" s="29">
        <v>91.0</v>
      </c>
      <c r="E1115" s="29">
        <v>71.0</v>
      </c>
      <c r="F1115" s="29"/>
      <c r="G1115" s="29"/>
      <c r="H1115" s="29"/>
      <c r="I1115" s="46" t="s">
        <v>10734</v>
      </c>
    </row>
    <row r="1116">
      <c r="A1116" s="29">
        <v>2000.0</v>
      </c>
      <c r="B1116" s="29" t="s">
        <v>10462</v>
      </c>
      <c r="C1116" s="29" t="s">
        <v>10465</v>
      </c>
      <c r="D1116" s="29">
        <v>90.0</v>
      </c>
      <c r="E1116" s="29">
        <v>72.0</v>
      </c>
      <c r="F1116" s="29"/>
      <c r="G1116" s="29"/>
      <c r="H1116" s="29"/>
      <c r="I1116" s="46" t="s">
        <v>10734</v>
      </c>
    </row>
    <row r="1117">
      <c r="A1117" s="29">
        <v>2000.0</v>
      </c>
      <c r="B1117" s="29" t="s">
        <v>10462</v>
      </c>
      <c r="C1117" s="29" t="s">
        <v>10463</v>
      </c>
      <c r="D1117" s="29">
        <v>87.0</v>
      </c>
      <c r="E1117" s="29">
        <v>74.0</v>
      </c>
      <c r="F1117" s="29"/>
      <c r="G1117" s="29"/>
      <c r="H1117" s="29"/>
      <c r="I1117" s="46" t="s">
        <v>10734</v>
      </c>
    </row>
    <row r="1118">
      <c r="A1118" s="29">
        <v>2000.0</v>
      </c>
      <c r="B1118" s="29" t="s">
        <v>10462</v>
      </c>
      <c r="C1118" s="29" t="s">
        <v>10471</v>
      </c>
      <c r="D1118" s="29">
        <v>85.0</v>
      </c>
      <c r="E1118" s="29">
        <v>77.0</v>
      </c>
      <c r="F1118" s="29"/>
      <c r="G1118" s="29"/>
      <c r="H1118" s="29"/>
      <c r="I1118" s="46" t="s">
        <v>10734</v>
      </c>
    </row>
    <row r="1119">
      <c r="A1119" s="29">
        <v>2000.0</v>
      </c>
      <c r="B1119" s="29" t="s">
        <v>10462</v>
      </c>
      <c r="C1119" s="29" t="s">
        <v>10706</v>
      </c>
      <c r="D1119" s="29">
        <v>83.0</v>
      </c>
      <c r="E1119" s="29">
        <v>79.0</v>
      </c>
      <c r="F1119" s="29"/>
      <c r="G1119" s="29"/>
      <c r="H1119" s="29"/>
      <c r="I1119" s="46" t="s">
        <v>10734</v>
      </c>
    </row>
    <row r="1120">
      <c r="A1120" s="29">
        <v>2000.0</v>
      </c>
      <c r="B1120" s="29" t="s">
        <v>10462</v>
      </c>
      <c r="C1120" s="29" t="s">
        <v>10730</v>
      </c>
      <c r="D1120" s="29">
        <v>82.0</v>
      </c>
      <c r="E1120" s="29">
        <v>80.0</v>
      </c>
      <c r="F1120" s="29"/>
      <c r="G1120" s="29"/>
      <c r="H1120" s="29"/>
      <c r="I1120" s="46" t="s">
        <v>10734</v>
      </c>
    </row>
    <row r="1121">
      <c r="A1121" s="29">
        <v>2000.0</v>
      </c>
      <c r="B1121" s="29" t="s">
        <v>10462</v>
      </c>
      <c r="C1121" s="29" t="s">
        <v>10475</v>
      </c>
      <c r="D1121" s="29">
        <v>79.0</v>
      </c>
      <c r="E1121" s="29">
        <v>83.0</v>
      </c>
      <c r="F1121" s="29"/>
      <c r="G1121" s="29"/>
      <c r="H1121" s="29"/>
      <c r="I1121" s="46" t="s">
        <v>10734</v>
      </c>
    </row>
    <row r="1122">
      <c r="A1122" s="29">
        <v>2000.0</v>
      </c>
      <c r="B1122" s="29" t="s">
        <v>10462</v>
      </c>
      <c r="C1122" s="29" t="s">
        <v>10669</v>
      </c>
      <c r="D1122" s="29">
        <v>77.0</v>
      </c>
      <c r="E1122" s="29">
        <v>85.0</v>
      </c>
      <c r="F1122" s="29"/>
      <c r="G1122" s="29"/>
      <c r="H1122" s="29"/>
      <c r="I1122" s="46" t="s">
        <v>10734</v>
      </c>
    </row>
    <row r="1123">
      <c r="A1123" s="29">
        <v>2000.0</v>
      </c>
      <c r="B1123" s="29" t="s">
        <v>10462</v>
      </c>
      <c r="C1123" s="29" t="s">
        <v>10504</v>
      </c>
      <c r="D1123" s="29">
        <v>74.0</v>
      </c>
      <c r="E1123" s="29">
        <v>88.0</v>
      </c>
      <c r="F1123" s="29"/>
      <c r="G1123" s="29"/>
      <c r="H1123" s="29"/>
      <c r="I1123" s="46" t="s">
        <v>10734</v>
      </c>
    </row>
    <row r="1124">
      <c r="A1124" s="29">
        <v>2000.0</v>
      </c>
      <c r="B1124" s="29" t="s">
        <v>10462</v>
      </c>
      <c r="C1124" s="29" t="s">
        <v>10697</v>
      </c>
      <c r="D1124" s="29">
        <v>71.0</v>
      </c>
      <c r="E1124" s="29">
        <v>91.0</v>
      </c>
      <c r="F1124" s="29"/>
      <c r="G1124" s="29"/>
      <c r="H1124" s="29"/>
      <c r="I1124" s="46" t="s">
        <v>10734</v>
      </c>
    </row>
    <row r="1125">
      <c r="A1125" s="29">
        <v>2000.0</v>
      </c>
      <c r="B1125" s="29" t="s">
        <v>10462</v>
      </c>
      <c r="C1125" s="29" t="s">
        <v>10580</v>
      </c>
      <c r="D1125" s="29">
        <v>69.0</v>
      </c>
      <c r="E1125" s="29">
        <v>93.0</v>
      </c>
      <c r="F1125" s="29"/>
      <c r="G1125" s="29"/>
      <c r="H1125" s="29"/>
      <c r="I1125" s="46" t="s">
        <v>10734</v>
      </c>
    </row>
    <row r="1126">
      <c r="A1126" s="29">
        <v>2000.0</v>
      </c>
      <c r="B1126" s="29" t="s">
        <v>10462</v>
      </c>
      <c r="C1126" s="29" t="s">
        <v>10731</v>
      </c>
      <c r="D1126" s="29">
        <v>69.0</v>
      </c>
      <c r="E1126" s="29">
        <v>92.0</v>
      </c>
      <c r="F1126" s="29"/>
      <c r="G1126" s="29"/>
      <c r="H1126" s="29"/>
      <c r="I1126" s="46" t="s">
        <v>10734</v>
      </c>
    </row>
    <row r="1127">
      <c r="A1127" s="29">
        <v>2000.0</v>
      </c>
      <c r="B1127" s="29" t="s">
        <v>10477</v>
      </c>
      <c r="C1127" s="29" t="s">
        <v>10549</v>
      </c>
      <c r="D1127" s="29">
        <v>97.0</v>
      </c>
      <c r="E1127" s="29">
        <v>65.0</v>
      </c>
      <c r="F1127" s="29"/>
      <c r="G1127" s="29"/>
      <c r="H1127" s="29"/>
      <c r="I1127" s="46" t="s">
        <v>10734</v>
      </c>
    </row>
    <row r="1128">
      <c r="A1128" s="29">
        <v>2000.0</v>
      </c>
      <c r="B1128" s="29" t="s">
        <v>10477</v>
      </c>
      <c r="C1128" s="29" t="s">
        <v>10643</v>
      </c>
      <c r="D1128" s="29">
        <v>95.0</v>
      </c>
      <c r="E1128" s="29">
        <v>67.0</v>
      </c>
      <c r="F1128" s="29"/>
      <c r="G1128" s="29"/>
      <c r="H1128" s="29"/>
      <c r="I1128" s="46" t="s">
        <v>10734</v>
      </c>
    </row>
    <row r="1129">
      <c r="A1129" s="29">
        <v>2000.0</v>
      </c>
      <c r="B1129" s="29" t="s">
        <v>10477</v>
      </c>
      <c r="C1129" s="29" t="s">
        <v>10480</v>
      </c>
      <c r="D1129" s="29">
        <v>95.0</v>
      </c>
      <c r="E1129" s="29">
        <v>67.0</v>
      </c>
      <c r="F1129" s="29"/>
      <c r="G1129" s="29"/>
      <c r="H1129" s="29"/>
      <c r="I1129" s="46" t="s">
        <v>10734</v>
      </c>
    </row>
    <row r="1130">
      <c r="A1130" s="29">
        <v>2000.0</v>
      </c>
      <c r="B1130" s="29" t="s">
        <v>10477</v>
      </c>
      <c r="C1130" s="29" t="s">
        <v>10602</v>
      </c>
      <c r="D1130" s="29">
        <v>94.0</v>
      </c>
      <c r="E1130" s="29">
        <v>68.0</v>
      </c>
      <c r="F1130" s="29"/>
      <c r="G1130" s="29"/>
      <c r="H1130" s="29"/>
      <c r="I1130" s="46" t="s">
        <v>10734</v>
      </c>
    </row>
    <row r="1131">
      <c r="A1131" s="29">
        <v>2000.0</v>
      </c>
      <c r="B1131" s="29" t="s">
        <v>10477</v>
      </c>
      <c r="C1131" s="29" t="s">
        <v>10553</v>
      </c>
      <c r="D1131" s="29">
        <v>86.0</v>
      </c>
      <c r="E1131" s="29">
        <v>76.0</v>
      </c>
      <c r="F1131" s="29"/>
      <c r="G1131" s="29"/>
      <c r="H1131" s="29"/>
      <c r="I1131" s="46" t="s">
        <v>10734</v>
      </c>
    </row>
    <row r="1132">
      <c r="A1132" s="29">
        <v>2000.0</v>
      </c>
      <c r="B1132" s="29" t="s">
        <v>10477</v>
      </c>
      <c r="C1132" s="29" t="s">
        <v>10732</v>
      </c>
      <c r="D1132" s="29">
        <v>85.0</v>
      </c>
      <c r="E1132" s="29">
        <v>77.0</v>
      </c>
      <c r="F1132" s="29"/>
      <c r="G1132" s="29"/>
      <c r="H1132" s="29"/>
      <c r="I1132" s="46" t="s">
        <v>10734</v>
      </c>
    </row>
    <row r="1133">
      <c r="A1133" s="29">
        <v>2000.0</v>
      </c>
      <c r="B1133" s="29" t="s">
        <v>10477</v>
      </c>
      <c r="C1133" s="29" t="s">
        <v>10485</v>
      </c>
      <c r="D1133" s="29">
        <v>85.0</v>
      </c>
      <c r="E1133" s="29">
        <v>77.0</v>
      </c>
      <c r="F1133" s="29"/>
      <c r="G1133" s="29"/>
      <c r="H1133" s="29"/>
      <c r="I1133" s="46" t="s">
        <v>10734</v>
      </c>
    </row>
    <row r="1134">
      <c r="A1134" s="29">
        <v>2000.0</v>
      </c>
      <c r="B1134" s="29" t="s">
        <v>10477</v>
      </c>
      <c r="C1134" s="29" t="s">
        <v>10723</v>
      </c>
      <c r="D1134" s="29">
        <v>82.0</v>
      </c>
      <c r="E1134" s="29">
        <v>80.0</v>
      </c>
      <c r="F1134" s="29"/>
      <c r="G1134" s="29"/>
      <c r="H1134" s="29"/>
      <c r="I1134" s="46" t="s">
        <v>10734</v>
      </c>
    </row>
    <row r="1135">
      <c r="A1135" s="29">
        <v>2000.0</v>
      </c>
      <c r="B1135" s="29" t="s">
        <v>10477</v>
      </c>
      <c r="C1135" s="29" t="s">
        <v>10724</v>
      </c>
      <c r="D1135" s="29">
        <v>79.0</v>
      </c>
      <c r="E1135" s="29">
        <v>82.0</v>
      </c>
      <c r="F1135" s="29"/>
      <c r="G1135" s="29"/>
      <c r="H1135" s="29"/>
      <c r="I1135" s="46" t="s">
        <v>10734</v>
      </c>
    </row>
    <row r="1136">
      <c r="A1136" s="29">
        <v>2000.0</v>
      </c>
      <c r="B1136" s="29" t="s">
        <v>10477</v>
      </c>
      <c r="C1136" s="29" t="s">
        <v>10677</v>
      </c>
      <c r="D1136" s="29">
        <v>76.0</v>
      </c>
      <c r="E1136" s="29">
        <v>86.0</v>
      </c>
      <c r="F1136" s="29"/>
      <c r="G1136" s="29"/>
      <c r="H1136" s="29"/>
      <c r="I1136" s="46" t="s">
        <v>10734</v>
      </c>
    </row>
    <row r="1137">
      <c r="A1137" s="29">
        <v>2000.0</v>
      </c>
      <c r="B1137" s="29" t="s">
        <v>10477</v>
      </c>
      <c r="C1137" s="29" t="s">
        <v>10692</v>
      </c>
      <c r="D1137" s="29">
        <v>73.0</v>
      </c>
      <c r="E1137" s="29">
        <v>89.0</v>
      </c>
      <c r="F1137" s="29"/>
      <c r="G1137" s="29"/>
      <c r="H1137" s="29"/>
      <c r="I1137" s="46" t="s">
        <v>10734</v>
      </c>
    </row>
    <row r="1138">
      <c r="A1138" s="29">
        <v>2000.0</v>
      </c>
      <c r="B1138" s="29" t="s">
        <v>10477</v>
      </c>
      <c r="C1138" s="29" t="s">
        <v>10627</v>
      </c>
      <c r="D1138" s="29">
        <v>72.0</v>
      </c>
      <c r="E1138" s="29">
        <v>90.0</v>
      </c>
      <c r="F1138" s="29"/>
      <c r="G1138" s="29"/>
      <c r="H1138" s="29"/>
      <c r="I1138" s="46" t="s">
        <v>10734</v>
      </c>
    </row>
    <row r="1139">
      <c r="A1139" s="29">
        <v>2000.0</v>
      </c>
      <c r="B1139" s="29" t="s">
        <v>10477</v>
      </c>
      <c r="C1139" s="29" t="s">
        <v>10489</v>
      </c>
      <c r="D1139" s="29">
        <v>69.0</v>
      </c>
      <c r="E1139" s="29">
        <v>93.0</v>
      </c>
      <c r="F1139" s="29"/>
      <c r="G1139" s="29"/>
      <c r="H1139" s="29"/>
      <c r="I1139" s="46" t="s">
        <v>10734</v>
      </c>
    </row>
    <row r="1140">
      <c r="A1140" s="29">
        <v>2000.0</v>
      </c>
      <c r="B1140" s="29" t="s">
        <v>10477</v>
      </c>
      <c r="C1140" s="29" t="s">
        <v>10675</v>
      </c>
      <c r="D1140" s="29">
        <v>67.0</v>
      </c>
      <c r="E1140" s="29">
        <v>95.0</v>
      </c>
      <c r="F1140" s="29"/>
      <c r="G1140" s="29"/>
      <c r="H1140" s="29"/>
      <c r="I1140" s="46" t="s">
        <v>10734</v>
      </c>
    </row>
    <row r="1141">
      <c r="A1141" s="29">
        <v>2000.0</v>
      </c>
      <c r="B1141" s="29" t="s">
        <v>10477</v>
      </c>
      <c r="C1141" s="29" t="s">
        <v>10484</v>
      </c>
      <c r="D1141" s="29">
        <v>65.0</v>
      </c>
      <c r="E1141" s="29">
        <v>97.0</v>
      </c>
      <c r="F1141" s="29"/>
      <c r="G1141" s="29"/>
      <c r="H1141" s="29"/>
      <c r="I1141" s="46" t="s">
        <v>10734</v>
      </c>
    </row>
    <row r="1142">
      <c r="A1142" s="29">
        <v>2000.0</v>
      </c>
      <c r="B1142" s="29" t="s">
        <v>10477</v>
      </c>
      <c r="C1142" s="29" t="s">
        <v>10481</v>
      </c>
      <c r="D1142" s="29">
        <v>65.0</v>
      </c>
      <c r="E1142" s="29">
        <v>97.0</v>
      </c>
      <c r="F1142" s="29"/>
      <c r="G1142" s="29"/>
      <c r="H1142" s="29"/>
      <c r="I1142" s="46" t="s">
        <v>10734</v>
      </c>
    </row>
    <row r="1143">
      <c r="A1143" s="29">
        <v>2001.0</v>
      </c>
      <c r="B1143" s="29" t="s">
        <v>10462</v>
      </c>
      <c r="C1143" s="29" t="s">
        <v>10705</v>
      </c>
      <c r="D1143" s="29">
        <v>116.0</v>
      </c>
      <c r="E1143" s="29">
        <v>46.0</v>
      </c>
      <c r="F1143" s="29"/>
      <c r="G1143" s="29"/>
      <c r="H1143" s="29"/>
      <c r="I1143" s="46" t="s">
        <v>10735</v>
      </c>
    </row>
    <row r="1144">
      <c r="A1144" s="29">
        <v>2001.0</v>
      </c>
      <c r="B1144" s="29" t="s">
        <v>10462</v>
      </c>
      <c r="C1144" s="29" t="s">
        <v>10662</v>
      </c>
      <c r="D1144" s="29">
        <v>102.0</v>
      </c>
      <c r="E1144" s="29">
        <v>60.0</v>
      </c>
      <c r="F1144" s="29"/>
      <c r="G1144" s="29"/>
      <c r="H1144" s="29"/>
      <c r="I1144" s="46" t="s">
        <v>10735</v>
      </c>
    </row>
    <row r="1145">
      <c r="A1145" s="29">
        <v>2001.0</v>
      </c>
      <c r="B1145" s="29" t="s">
        <v>10462</v>
      </c>
      <c r="C1145" s="29" t="s">
        <v>10463</v>
      </c>
      <c r="D1145" s="29">
        <v>95.0</v>
      </c>
      <c r="E1145" s="29">
        <v>65.0</v>
      </c>
      <c r="F1145" s="29"/>
      <c r="G1145" s="29"/>
      <c r="H1145" s="29"/>
      <c r="I1145" s="46" t="s">
        <v>10735</v>
      </c>
    </row>
    <row r="1146">
      <c r="A1146" s="29">
        <v>2001.0</v>
      </c>
      <c r="B1146" s="29" t="s">
        <v>10462</v>
      </c>
      <c r="C1146" s="29" t="s">
        <v>10465</v>
      </c>
      <c r="D1146" s="29">
        <v>91.0</v>
      </c>
      <c r="E1146" s="29">
        <v>71.0</v>
      </c>
      <c r="F1146" s="29"/>
      <c r="G1146" s="29"/>
      <c r="H1146" s="29"/>
      <c r="I1146" s="46" t="s">
        <v>10735</v>
      </c>
    </row>
    <row r="1147">
      <c r="A1147" s="29">
        <v>2001.0</v>
      </c>
      <c r="B1147" s="29" t="s">
        <v>10462</v>
      </c>
      <c r="C1147" s="29" t="s">
        <v>10580</v>
      </c>
      <c r="D1147" s="29">
        <v>85.0</v>
      </c>
      <c r="E1147" s="29">
        <v>77.0</v>
      </c>
      <c r="F1147" s="29"/>
      <c r="G1147" s="29"/>
      <c r="H1147" s="29"/>
      <c r="I1147" s="46" t="s">
        <v>10735</v>
      </c>
    </row>
    <row r="1148">
      <c r="A1148" s="29">
        <v>2001.0</v>
      </c>
      <c r="B1148" s="29" t="s">
        <v>10462</v>
      </c>
      <c r="C1148" s="29" t="s">
        <v>10466</v>
      </c>
      <c r="D1148" s="29">
        <v>83.0</v>
      </c>
      <c r="E1148" s="29">
        <v>79.0</v>
      </c>
      <c r="F1148" s="29"/>
      <c r="G1148" s="29"/>
      <c r="H1148" s="29"/>
      <c r="I1148" s="46" t="s">
        <v>10735</v>
      </c>
    </row>
    <row r="1149">
      <c r="A1149" s="29">
        <v>2001.0</v>
      </c>
      <c r="B1149" s="29" t="s">
        <v>10462</v>
      </c>
      <c r="C1149" s="29" t="s">
        <v>10471</v>
      </c>
      <c r="D1149" s="29">
        <v>82.0</v>
      </c>
      <c r="E1149" s="29">
        <v>79.0</v>
      </c>
      <c r="F1149" s="29"/>
      <c r="G1149" s="29"/>
      <c r="H1149" s="29"/>
      <c r="I1149" s="46" t="s">
        <v>10735</v>
      </c>
    </row>
    <row r="1150">
      <c r="A1150" s="29">
        <v>2001.0</v>
      </c>
      <c r="B1150" s="29" t="s">
        <v>10462</v>
      </c>
      <c r="C1150" s="29" t="s">
        <v>10706</v>
      </c>
      <c r="D1150" s="29">
        <v>80.0</v>
      </c>
      <c r="E1150" s="29">
        <v>82.0</v>
      </c>
      <c r="F1150" s="29"/>
      <c r="G1150" s="29"/>
      <c r="H1150" s="29"/>
      <c r="I1150" s="46" t="s">
        <v>10735</v>
      </c>
    </row>
    <row r="1151">
      <c r="A1151" s="29">
        <v>2001.0</v>
      </c>
      <c r="B1151" s="29" t="s">
        <v>10462</v>
      </c>
      <c r="C1151" s="29" t="s">
        <v>10730</v>
      </c>
      <c r="D1151" s="29">
        <v>75.0</v>
      </c>
      <c r="E1151" s="29">
        <v>87.0</v>
      </c>
      <c r="F1151" s="29"/>
      <c r="G1151" s="29"/>
      <c r="H1151" s="29"/>
      <c r="I1151" s="46" t="s">
        <v>10735</v>
      </c>
    </row>
    <row r="1152">
      <c r="A1152" s="29">
        <v>2001.0</v>
      </c>
      <c r="B1152" s="29" t="s">
        <v>10462</v>
      </c>
      <c r="C1152" s="29" t="s">
        <v>10697</v>
      </c>
      <c r="D1152" s="29">
        <v>73.0</v>
      </c>
      <c r="E1152" s="29">
        <v>89.0</v>
      </c>
      <c r="F1152" s="29"/>
      <c r="G1152" s="29"/>
      <c r="H1152" s="29"/>
      <c r="I1152" s="46" t="s">
        <v>10735</v>
      </c>
    </row>
    <row r="1153">
      <c r="A1153" s="29">
        <v>2001.0</v>
      </c>
      <c r="B1153" s="29" t="s">
        <v>10462</v>
      </c>
      <c r="C1153" s="29" t="s">
        <v>10475</v>
      </c>
      <c r="D1153" s="29">
        <v>66.0</v>
      </c>
      <c r="E1153" s="29">
        <v>96.0</v>
      </c>
      <c r="F1153" s="29"/>
      <c r="G1153" s="29"/>
      <c r="H1153" s="29"/>
      <c r="I1153" s="46" t="s">
        <v>10735</v>
      </c>
    </row>
    <row r="1154">
      <c r="A1154" s="29">
        <v>2001.0</v>
      </c>
      <c r="B1154" s="29" t="s">
        <v>10462</v>
      </c>
      <c r="C1154" s="29" t="s">
        <v>10669</v>
      </c>
      <c r="D1154" s="29">
        <v>65.0</v>
      </c>
      <c r="E1154" s="29">
        <v>97.0</v>
      </c>
      <c r="F1154" s="29"/>
      <c r="G1154" s="29"/>
      <c r="H1154" s="29"/>
      <c r="I1154" s="46" t="s">
        <v>10735</v>
      </c>
    </row>
    <row r="1155">
      <c r="A1155" s="29">
        <v>2001.0</v>
      </c>
      <c r="B1155" s="29" t="s">
        <v>10462</v>
      </c>
      <c r="C1155" s="29" t="s">
        <v>10504</v>
      </c>
      <c r="D1155" s="29">
        <v>63.0</v>
      </c>
      <c r="E1155" s="29">
        <v>98.0</v>
      </c>
      <c r="F1155" s="29"/>
      <c r="G1155" s="29"/>
      <c r="H1155" s="29"/>
      <c r="I1155" s="46" t="s">
        <v>10735</v>
      </c>
    </row>
    <row r="1156">
      <c r="A1156" s="29">
        <v>2001.0</v>
      </c>
      <c r="B1156" s="29" t="s">
        <v>10462</v>
      </c>
      <c r="C1156" s="29" t="s">
        <v>10731</v>
      </c>
      <c r="D1156" s="29">
        <v>62.0</v>
      </c>
      <c r="E1156" s="29">
        <v>100.0</v>
      </c>
      <c r="F1156" s="29"/>
      <c r="G1156" s="29"/>
      <c r="H1156" s="29"/>
      <c r="I1156" s="46" t="s">
        <v>10735</v>
      </c>
    </row>
    <row r="1157">
      <c r="A1157" s="29">
        <v>2001.0</v>
      </c>
      <c r="B1157" s="29" t="s">
        <v>10477</v>
      </c>
      <c r="C1157" s="29" t="s">
        <v>10627</v>
      </c>
      <c r="D1157" s="29">
        <v>93.0</v>
      </c>
      <c r="E1157" s="29">
        <v>69.0</v>
      </c>
      <c r="F1157" s="29"/>
      <c r="G1157" s="29"/>
      <c r="H1157" s="29"/>
      <c r="I1157" s="46" t="s">
        <v>10735</v>
      </c>
    </row>
    <row r="1158">
      <c r="A1158" s="29">
        <v>2001.0</v>
      </c>
      <c r="B1158" s="29" t="s">
        <v>10477</v>
      </c>
      <c r="C1158" s="29" t="s">
        <v>10480</v>
      </c>
      <c r="D1158" s="29">
        <v>93.0</v>
      </c>
      <c r="E1158" s="29">
        <v>69.0</v>
      </c>
      <c r="F1158" s="29"/>
      <c r="G1158" s="29"/>
      <c r="H1158" s="29"/>
      <c r="I1158" s="46" t="s">
        <v>10735</v>
      </c>
    </row>
    <row r="1159">
      <c r="A1159" s="29">
        <v>2001.0</v>
      </c>
      <c r="B1159" s="29" t="s">
        <v>10477</v>
      </c>
      <c r="C1159" s="29" t="s">
        <v>10732</v>
      </c>
      <c r="D1159" s="29">
        <v>92.0</v>
      </c>
      <c r="E1159" s="29">
        <v>70.0</v>
      </c>
      <c r="F1159" s="29"/>
      <c r="G1159" s="29"/>
      <c r="H1159" s="29"/>
      <c r="I1159" s="46" t="s">
        <v>10735</v>
      </c>
    </row>
    <row r="1160">
      <c r="A1160" s="29">
        <v>2001.0</v>
      </c>
      <c r="B1160" s="29" t="s">
        <v>10477</v>
      </c>
      <c r="C1160" s="29" t="s">
        <v>10549</v>
      </c>
      <c r="D1160" s="29">
        <v>90.0</v>
      </c>
      <c r="E1160" s="29">
        <v>72.0</v>
      </c>
      <c r="F1160" s="29"/>
      <c r="G1160" s="29"/>
      <c r="H1160" s="29"/>
      <c r="I1160" s="46" t="s">
        <v>10735</v>
      </c>
    </row>
    <row r="1161">
      <c r="A1161" s="29">
        <v>2001.0</v>
      </c>
      <c r="B1161" s="29" t="s">
        <v>10477</v>
      </c>
      <c r="C1161" s="29" t="s">
        <v>10643</v>
      </c>
      <c r="D1161" s="29">
        <v>88.0</v>
      </c>
      <c r="E1161" s="29">
        <v>74.0</v>
      </c>
      <c r="F1161" s="29"/>
      <c r="G1161" s="29"/>
      <c r="H1161" s="29"/>
      <c r="I1161" s="46" t="s">
        <v>10735</v>
      </c>
    </row>
    <row r="1162">
      <c r="A1162" s="29">
        <v>2001.0</v>
      </c>
      <c r="B1162" s="29" t="s">
        <v>10477</v>
      </c>
      <c r="C1162" s="29" t="s">
        <v>10484</v>
      </c>
      <c r="D1162" s="29">
        <v>88.0</v>
      </c>
      <c r="E1162" s="29">
        <v>74.0</v>
      </c>
      <c r="F1162" s="29"/>
      <c r="G1162" s="29"/>
      <c r="H1162" s="29"/>
      <c r="I1162" s="46" t="s">
        <v>10735</v>
      </c>
    </row>
    <row r="1163">
      <c r="A1163" s="29">
        <v>2001.0</v>
      </c>
      <c r="B1163" s="29" t="s">
        <v>10477</v>
      </c>
      <c r="C1163" s="29" t="s">
        <v>10553</v>
      </c>
      <c r="D1163" s="29">
        <v>86.0</v>
      </c>
      <c r="E1163" s="29">
        <v>76.0</v>
      </c>
      <c r="F1163" s="29"/>
      <c r="G1163" s="29"/>
      <c r="H1163" s="29"/>
      <c r="I1163" s="46" t="s">
        <v>10735</v>
      </c>
    </row>
    <row r="1164">
      <c r="A1164" s="29">
        <v>2001.0</v>
      </c>
      <c r="B1164" s="29" t="s">
        <v>10477</v>
      </c>
      <c r="C1164" s="29" t="s">
        <v>10481</v>
      </c>
      <c r="D1164" s="29">
        <v>86.0</v>
      </c>
      <c r="E1164" s="29">
        <v>76.0</v>
      </c>
      <c r="F1164" s="29"/>
      <c r="G1164" s="29"/>
      <c r="H1164" s="29"/>
      <c r="I1164" s="46" t="s">
        <v>10735</v>
      </c>
    </row>
    <row r="1165">
      <c r="A1165" s="29">
        <v>2001.0</v>
      </c>
      <c r="B1165" s="29" t="s">
        <v>10477</v>
      </c>
      <c r="C1165" s="29" t="s">
        <v>10602</v>
      </c>
      <c r="D1165" s="29">
        <v>82.0</v>
      </c>
      <c r="E1165" s="29">
        <v>80.0</v>
      </c>
      <c r="F1165" s="29"/>
      <c r="G1165" s="29"/>
      <c r="H1165" s="29"/>
      <c r="I1165" s="46" t="s">
        <v>10735</v>
      </c>
    </row>
    <row r="1166">
      <c r="A1166" s="29">
        <v>2001.0</v>
      </c>
      <c r="B1166" s="29" t="s">
        <v>10477</v>
      </c>
      <c r="C1166" s="29" t="s">
        <v>10677</v>
      </c>
      <c r="D1166" s="29">
        <v>79.0</v>
      </c>
      <c r="E1166" s="29">
        <v>83.0</v>
      </c>
      <c r="F1166" s="29"/>
      <c r="G1166" s="29"/>
      <c r="H1166" s="29"/>
      <c r="I1166" s="46" t="s">
        <v>10735</v>
      </c>
    </row>
    <row r="1167">
      <c r="A1167" s="29">
        <v>2001.0</v>
      </c>
      <c r="B1167" s="29" t="s">
        <v>10477</v>
      </c>
      <c r="C1167" s="29" t="s">
        <v>10724</v>
      </c>
      <c r="D1167" s="29">
        <v>76.0</v>
      </c>
      <c r="E1167" s="29">
        <v>86.0</v>
      </c>
      <c r="F1167" s="29"/>
      <c r="G1167" s="29"/>
      <c r="H1167" s="29"/>
      <c r="I1167" s="46" t="s">
        <v>10735</v>
      </c>
    </row>
    <row r="1168">
      <c r="A1168" s="29">
        <v>2001.0</v>
      </c>
      <c r="B1168" s="29" t="s">
        <v>10477</v>
      </c>
      <c r="C1168" s="29" t="s">
        <v>10723</v>
      </c>
      <c r="D1168" s="29">
        <v>73.0</v>
      </c>
      <c r="E1168" s="29">
        <v>89.0</v>
      </c>
      <c r="F1168" s="29"/>
      <c r="G1168" s="29"/>
      <c r="H1168" s="29"/>
      <c r="I1168" s="46" t="s">
        <v>10735</v>
      </c>
    </row>
    <row r="1169">
      <c r="A1169" s="29">
        <v>2001.0</v>
      </c>
      <c r="B1169" s="29" t="s">
        <v>10477</v>
      </c>
      <c r="C1169" s="29" t="s">
        <v>10692</v>
      </c>
      <c r="D1169" s="29">
        <v>68.0</v>
      </c>
      <c r="E1169" s="29">
        <v>94.0</v>
      </c>
      <c r="F1169" s="29"/>
      <c r="G1169" s="29"/>
      <c r="H1169" s="29"/>
      <c r="I1169" s="46" t="s">
        <v>10735</v>
      </c>
    </row>
    <row r="1170">
      <c r="A1170" s="29">
        <v>2001.0</v>
      </c>
      <c r="B1170" s="29" t="s">
        <v>10477</v>
      </c>
      <c r="C1170" s="29" t="s">
        <v>10675</v>
      </c>
      <c r="D1170" s="29">
        <v>68.0</v>
      </c>
      <c r="E1170" s="29">
        <v>94.0</v>
      </c>
      <c r="F1170" s="29"/>
      <c r="G1170" s="29"/>
      <c r="H1170" s="29"/>
      <c r="I1170" s="46" t="s">
        <v>10735</v>
      </c>
    </row>
    <row r="1171">
      <c r="A1171" s="29">
        <v>2001.0</v>
      </c>
      <c r="B1171" s="29" t="s">
        <v>10477</v>
      </c>
      <c r="C1171" s="29" t="s">
        <v>10485</v>
      </c>
      <c r="D1171" s="29">
        <v>66.0</v>
      </c>
      <c r="E1171" s="29">
        <v>96.0</v>
      </c>
      <c r="F1171" s="29"/>
      <c r="G1171" s="29"/>
      <c r="H1171" s="29"/>
      <c r="I1171" s="46" t="s">
        <v>10735</v>
      </c>
    </row>
    <row r="1172">
      <c r="A1172" s="29">
        <v>2001.0</v>
      </c>
      <c r="B1172" s="29" t="s">
        <v>10477</v>
      </c>
      <c r="C1172" s="29" t="s">
        <v>10489</v>
      </c>
      <c r="D1172" s="29">
        <v>62.0</v>
      </c>
      <c r="E1172" s="29">
        <v>100.0</v>
      </c>
      <c r="F1172" s="29"/>
      <c r="G1172" s="29"/>
      <c r="H1172" s="29"/>
      <c r="I1172" s="46" t="s">
        <v>10735</v>
      </c>
    </row>
    <row r="1173">
      <c r="A1173" s="29">
        <v>2002.0</v>
      </c>
      <c r="B1173" s="29" t="s">
        <v>10462</v>
      </c>
      <c r="C1173" s="29" t="s">
        <v>10463</v>
      </c>
      <c r="D1173" s="29">
        <v>103.0</v>
      </c>
      <c r="E1173" s="29">
        <v>58.0</v>
      </c>
      <c r="F1173" s="29"/>
      <c r="G1173" s="29"/>
      <c r="H1173" s="29"/>
      <c r="I1173" s="46" t="s">
        <v>10736</v>
      </c>
    </row>
    <row r="1174">
      <c r="A1174" s="29">
        <v>2002.0</v>
      </c>
      <c r="B1174" s="29" t="s">
        <v>10462</v>
      </c>
      <c r="C1174" s="29" t="s">
        <v>10662</v>
      </c>
      <c r="D1174" s="29">
        <v>103.0</v>
      </c>
      <c r="E1174" s="29">
        <v>59.0</v>
      </c>
      <c r="F1174" s="29"/>
      <c r="G1174" s="29"/>
      <c r="H1174" s="29"/>
      <c r="I1174" s="46" t="s">
        <v>10736</v>
      </c>
    </row>
    <row r="1175">
      <c r="A1175" s="29">
        <v>2002.0</v>
      </c>
      <c r="B1175" s="29" t="s">
        <v>10462</v>
      </c>
      <c r="C1175" s="29" t="s">
        <v>10730</v>
      </c>
      <c r="D1175" s="29">
        <v>99.0</v>
      </c>
      <c r="E1175" s="29">
        <v>63.0</v>
      </c>
      <c r="F1175" s="29"/>
      <c r="G1175" s="29"/>
      <c r="H1175" s="29"/>
      <c r="I1175" s="46" t="s">
        <v>10736</v>
      </c>
    </row>
    <row r="1176">
      <c r="A1176" s="29">
        <v>2002.0</v>
      </c>
      <c r="B1176" s="29" t="s">
        <v>10462</v>
      </c>
      <c r="C1176" s="29" t="s">
        <v>10580</v>
      </c>
      <c r="D1176" s="29">
        <v>94.0</v>
      </c>
      <c r="E1176" s="29">
        <v>67.0</v>
      </c>
      <c r="F1176" s="29"/>
      <c r="G1176" s="29"/>
      <c r="H1176" s="29"/>
      <c r="I1176" s="46" t="s">
        <v>10736</v>
      </c>
    </row>
    <row r="1177">
      <c r="A1177" s="29">
        <v>2002.0</v>
      </c>
      <c r="B1177" s="29" t="s">
        <v>10462</v>
      </c>
      <c r="C1177" s="29" t="s">
        <v>10471</v>
      </c>
      <c r="D1177" s="29">
        <v>93.0</v>
      </c>
      <c r="E1177" s="29">
        <v>69.0</v>
      </c>
      <c r="F1177" s="29"/>
      <c r="G1177" s="29"/>
      <c r="H1177" s="29"/>
      <c r="I1177" s="46" t="s">
        <v>10736</v>
      </c>
    </row>
    <row r="1178">
      <c r="A1178" s="29">
        <v>2002.0</v>
      </c>
      <c r="B1178" s="29" t="s">
        <v>10462</v>
      </c>
      <c r="C1178" s="29" t="s">
        <v>10705</v>
      </c>
      <c r="D1178" s="29">
        <v>93.0</v>
      </c>
      <c r="E1178" s="29">
        <v>69.0</v>
      </c>
      <c r="F1178" s="29"/>
      <c r="G1178" s="29"/>
      <c r="H1178" s="29"/>
      <c r="I1178" s="46" t="s">
        <v>10736</v>
      </c>
    </row>
    <row r="1179">
      <c r="A1179" s="29">
        <v>2002.0</v>
      </c>
      <c r="B1179" s="29" t="s">
        <v>10462</v>
      </c>
      <c r="C1179" s="29" t="s">
        <v>10466</v>
      </c>
      <c r="D1179" s="29">
        <v>81.0</v>
      </c>
      <c r="E1179" s="29">
        <v>81.0</v>
      </c>
      <c r="F1179" s="29"/>
      <c r="G1179" s="29"/>
      <c r="H1179" s="29"/>
      <c r="I1179" s="46" t="s">
        <v>10736</v>
      </c>
    </row>
    <row r="1180">
      <c r="A1180" s="29">
        <v>2002.0</v>
      </c>
      <c r="B1180" s="29" t="s">
        <v>10462</v>
      </c>
      <c r="C1180" s="29" t="s">
        <v>10706</v>
      </c>
      <c r="D1180" s="29">
        <v>78.0</v>
      </c>
      <c r="E1180" s="29">
        <v>84.0</v>
      </c>
      <c r="F1180" s="29"/>
      <c r="G1180" s="29"/>
      <c r="H1180" s="29"/>
      <c r="I1180" s="46" t="s">
        <v>10736</v>
      </c>
    </row>
    <row r="1181">
      <c r="A1181" s="29">
        <v>2002.0</v>
      </c>
      <c r="B1181" s="29" t="s">
        <v>10462</v>
      </c>
      <c r="C1181" s="29" t="s">
        <v>10465</v>
      </c>
      <c r="D1181" s="29">
        <v>74.0</v>
      </c>
      <c r="E1181" s="29">
        <v>88.0</v>
      </c>
      <c r="F1181" s="29"/>
      <c r="G1181" s="29"/>
      <c r="H1181" s="29"/>
      <c r="I1181" s="46" t="s">
        <v>10736</v>
      </c>
    </row>
    <row r="1182">
      <c r="A1182" s="29">
        <v>2002.0</v>
      </c>
      <c r="B1182" s="29" t="s">
        <v>10462</v>
      </c>
      <c r="C1182" s="29" t="s">
        <v>10697</v>
      </c>
      <c r="D1182" s="29">
        <v>72.0</v>
      </c>
      <c r="E1182" s="29">
        <v>90.0</v>
      </c>
      <c r="F1182" s="29"/>
      <c r="G1182" s="29"/>
      <c r="H1182" s="29"/>
      <c r="I1182" s="46" t="s">
        <v>10736</v>
      </c>
    </row>
    <row r="1183">
      <c r="A1183" s="29">
        <v>2002.0</v>
      </c>
      <c r="B1183" s="29" t="s">
        <v>10462</v>
      </c>
      <c r="C1183" s="29" t="s">
        <v>10504</v>
      </c>
      <c r="D1183" s="29">
        <v>67.0</v>
      </c>
      <c r="E1183" s="29">
        <v>95.0</v>
      </c>
      <c r="F1183" s="29"/>
      <c r="G1183" s="29"/>
      <c r="H1183" s="29"/>
      <c r="I1183" s="46" t="s">
        <v>10736</v>
      </c>
    </row>
    <row r="1184">
      <c r="A1184" s="29">
        <v>2002.0</v>
      </c>
      <c r="B1184" s="29" t="s">
        <v>10462</v>
      </c>
      <c r="C1184" s="29" t="s">
        <v>10669</v>
      </c>
      <c r="D1184" s="29">
        <v>62.0</v>
      </c>
      <c r="E1184" s="29">
        <v>100.0</v>
      </c>
      <c r="F1184" s="29"/>
      <c r="G1184" s="29"/>
      <c r="H1184" s="29"/>
      <c r="I1184" s="46" t="s">
        <v>10736</v>
      </c>
    </row>
    <row r="1185">
      <c r="A1185" s="29">
        <v>2002.0</v>
      </c>
      <c r="B1185" s="29" t="s">
        <v>10462</v>
      </c>
      <c r="C1185" s="29" t="s">
        <v>10475</v>
      </c>
      <c r="D1185" s="29">
        <v>55.0</v>
      </c>
      <c r="E1185" s="29">
        <v>106.0</v>
      </c>
      <c r="F1185" s="29"/>
      <c r="G1185" s="29"/>
      <c r="H1185" s="29"/>
      <c r="I1185" s="46" t="s">
        <v>10736</v>
      </c>
    </row>
    <row r="1186">
      <c r="A1186" s="29">
        <v>2002.0</v>
      </c>
      <c r="B1186" s="29" t="s">
        <v>10462</v>
      </c>
      <c r="C1186" s="29" t="s">
        <v>10731</v>
      </c>
      <c r="D1186" s="29">
        <v>55.0</v>
      </c>
      <c r="E1186" s="29">
        <v>106.0</v>
      </c>
      <c r="F1186" s="29"/>
      <c r="G1186" s="29"/>
      <c r="H1186" s="29"/>
      <c r="I1186" s="46" t="s">
        <v>10736</v>
      </c>
    </row>
    <row r="1187">
      <c r="A1187" s="29">
        <v>2002.0</v>
      </c>
      <c r="B1187" s="29" t="s">
        <v>10477</v>
      </c>
      <c r="C1187" s="29" t="s">
        <v>10643</v>
      </c>
      <c r="D1187" s="29">
        <v>101.0</v>
      </c>
      <c r="E1187" s="29">
        <v>59.0</v>
      </c>
      <c r="F1187" s="29"/>
      <c r="G1187" s="29"/>
      <c r="H1187" s="29"/>
      <c r="I1187" s="46" t="s">
        <v>10736</v>
      </c>
    </row>
    <row r="1188">
      <c r="A1188" s="29">
        <v>2002.0</v>
      </c>
      <c r="B1188" s="29" t="s">
        <v>10477</v>
      </c>
      <c r="C1188" s="29" t="s">
        <v>10732</v>
      </c>
      <c r="D1188" s="29">
        <v>98.0</v>
      </c>
      <c r="E1188" s="29">
        <v>64.0</v>
      </c>
      <c r="F1188" s="29"/>
      <c r="G1188" s="29"/>
      <c r="H1188" s="29"/>
      <c r="I1188" s="46" t="s">
        <v>10736</v>
      </c>
    </row>
    <row r="1189">
      <c r="A1189" s="29">
        <v>2002.0</v>
      </c>
      <c r="B1189" s="29" t="s">
        <v>10477</v>
      </c>
      <c r="C1189" s="29" t="s">
        <v>10480</v>
      </c>
      <c r="D1189" s="29">
        <v>97.0</v>
      </c>
      <c r="E1189" s="29">
        <v>65.0</v>
      </c>
      <c r="F1189" s="29"/>
      <c r="G1189" s="29"/>
      <c r="H1189" s="29"/>
      <c r="I1189" s="46" t="s">
        <v>10736</v>
      </c>
    </row>
    <row r="1190">
      <c r="A1190" s="29">
        <v>2002.0</v>
      </c>
      <c r="B1190" s="29" t="s">
        <v>10477</v>
      </c>
      <c r="C1190" s="29" t="s">
        <v>10549</v>
      </c>
      <c r="D1190" s="29">
        <v>95.0</v>
      </c>
      <c r="E1190" s="29">
        <v>66.0</v>
      </c>
      <c r="F1190" s="29"/>
      <c r="G1190" s="29"/>
      <c r="H1190" s="29"/>
      <c r="I1190" s="46" t="s">
        <v>10736</v>
      </c>
    </row>
    <row r="1191">
      <c r="A1191" s="29">
        <v>2002.0</v>
      </c>
      <c r="B1191" s="29" t="s">
        <v>10477</v>
      </c>
      <c r="C1191" s="29" t="s">
        <v>10553</v>
      </c>
      <c r="D1191" s="29">
        <v>92.0</v>
      </c>
      <c r="E1191" s="29">
        <v>70.0</v>
      </c>
      <c r="F1191" s="29"/>
      <c r="G1191" s="29"/>
      <c r="H1191" s="29"/>
      <c r="I1191" s="46" t="s">
        <v>10736</v>
      </c>
    </row>
    <row r="1192">
      <c r="A1192" s="29">
        <v>2002.0</v>
      </c>
      <c r="B1192" s="29" t="s">
        <v>10477</v>
      </c>
      <c r="C1192" s="29" t="s">
        <v>10627</v>
      </c>
      <c r="D1192" s="29">
        <v>84.0</v>
      </c>
      <c r="E1192" s="29">
        <v>78.0</v>
      </c>
      <c r="F1192" s="29"/>
      <c r="G1192" s="29"/>
      <c r="H1192" s="29"/>
      <c r="I1192" s="46" t="s">
        <v>10736</v>
      </c>
    </row>
    <row r="1193">
      <c r="A1193" s="29">
        <v>2002.0</v>
      </c>
      <c r="B1193" s="29" t="s">
        <v>10477</v>
      </c>
      <c r="C1193" s="29" t="s">
        <v>10675</v>
      </c>
      <c r="D1193" s="29">
        <v>83.0</v>
      </c>
      <c r="E1193" s="29">
        <v>79.0</v>
      </c>
      <c r="F1193" s="29"/>
      <c r="G1193" s="29"/>
      <c r="H1193" s="29"/>
      <c r="I1193" s="46" t="s">
        <v>10736</v>
      </c>
    </row>
    <row r="1194">
      <c r="A1194" s="29">
        <v>2002.0</v>
      </c>
      <c r="B1194" s="29" t="s">
        <v>10477</v>
      </c>
      <c r="C1194" s="29" t="s">
        <v>10481</v>
      </c>
      <c r="D1194" s="29">
        <v>80.0</v>
      </c>
      <c r="E1194" s="29">
        <v>81.0</v>
      </c>
      <c r="F1194" s="29"/>
      <c r="G1194" s="29"/>
      <c r="H1194" s="29"/>
      <c r="I1194" s="46" t="s">
        <v>10736</v>
      </c>
    </row>
    <row r="1195">
      <c r="A1195" s="29">
        <v>2002.0</v>
      </c>
      <c r="B1195" s="29" t="s">
        <v>10477</v>
      </c>
      <c r="C1195" s="29" t="s">
        <v>10724</v>
      </c>
      <c r="D1195" s="29">
        <v>79.0</v>
      </c>
      <c r="E1195" s="29">
        <v>83.0</v>
      </c>
      <c r="F1195" s="29"/>
      <c r="G1195" s="29"/>
      <c r="H1195" s="29"/>
      <c r="I1195" s="46" t="s">
        <v>10736</v>
      </c>
    </row>
    <row r="1196">
      <c r="A1196" s="29">
        <v>2002.0</v>
      </c>
      <c r="B1196" s="29" t="s">
        <v>10477</v>
      </c>
      <c r="C1196" s="29" t="s">
        <v>10485</v>
      </c>
      <c r="D1196" s="29">
        <v>78.0</v>
      </c>
      <c r="E1196" s="29">
        <v>84.0</v>
      </c>
      <c r="F1196" s="29"/>
      <c r="G1196" s="29"/>
      <c r="H1196" s="29"/>
      <c r="I1196" s="46" t="s">
        <v>10736</v>
      </c>
    </row>
    <row r="1197">
      <c r="A1197" s="29">
        <v>2002.0</v>
      </c>
      <c r="B1197" s="29" t="s">
        <v>10477</v>
      </c>
      <c r="C1197" s="29" t="s">
        <v>10602</v>
      </c>
      <c r="D1197" s="29">
        <v>75.0</v>
      </c>
      <c r="E1197" s="29">
        <v>86.0</v>
      </c>
      <c r="F1197" s="29"/>
      <c r="G1197" s="29"/>
      <c r="H1197" s="29"/>
      <c r="I1197" s="46" t="s">
        <v>10736</v>
      </c>
    </row>
    <row r="1198">
      <c r="A1198" s="29">
        <v>2002.0</v>
      </c>
      <c r="B1198" s="29" t="s">
        <v>10477</v>
      </c>
      <c r="C1198" s="29" t="s">
        <v>10723</v>
      </c>
      <c r="D1198" s="29">
        <v>73.0</v>
      </c>
      <c r="E1198" s="29">
        <v>89.0</v>
      </c>
      <c r="F1198" s="29"/>
      <c r="G1198" s="29"/>
      <c r="H1198" s="29"/>
      <c r="I1198" s="46" t="s">
        <v>10736</v>
      </c>
    </row>
    <row r="1199">
      <c r="A1199" s="29">
        <v>2002.0</v>
      </c>
      <c r="B1199" s="29" t="s">
        <v>10477</v>
      </c>
      <c r="C1199" s="29" t="s">
        <v>10489</v>
      </c>
      <c r="D1199" s="29">
        <v>72.0</v>
      </c>
      <c r="E1199" s="29">
        <v>89.0</v>
      </c>
      <c r="F1199" s="29"/>
      <c r="G1199" s="29"/>
      <c r="H1199" s="29"/>
      <c r="I1199" s="46" t="s">
        <v>10736</v>
      </c>
    </row>
    <row r="1200">
      <c r="A1200" s="29">
        <v>2002.0</v>
      </c>
      <c r="B1200" s="29" t="s">
        <v>10477</v>
      </c>
      <c r="C1200" s="29" t="s">
        <v>10484</v>
      </c>
      <c r="D1200" s="29">
        <v>67.0</v>
      </c>
      <c r="E1200" s="29">
        <v>95.0</v>
      </c>
      <c r="F1200" s="29"/>
      <c r="G1200" s="29"/>
      <c r="H1200" s="29"/>
      <c r="I1200" s="46" t="s">
        <v>10736</v>
      </c>
    </row>
    <row r="1201">
      <c r="A1201" s="29">
        <v>2002.0</v>
      </c>
      <c r="B1201" s="29" t="s">
        <v>10477</v>
      </c>
      <c r="C1201" s="29" t="s">
        <v>10677</v>
      </c>
      <c r="D1201" s="29">
        <v>66.0</v>
      </c>
      <c r="E1201" s="29">
        <v>96.0</v>
      </c>
      <c r="F1201" s="29"/>
      <c r="G1201" s="29"/>
      <c r="H1201" s="29"/>
      <c r="I1201" s="46" t="s">
        <v>10736</v>
      </c>
    </row>
    <row r="1202">
      <c r="A1202" s="29">
        <v>2002.0</v>
      </c>
      <c r="B1202" s="29" t="s">
        <v>10477</v>
      </c>
      <c r="C1202" s="29" t="s">
        <v>10692</v>
      </c>
      <c r="D1202" s="29">
        <v>56.0</v>
      </c>
      <c r="E1202" s="29">
        <v>106.0</v>
      </c>
      <c r="F1202" s="29"/>
      <c r="G1202" s="29"/>
      <c r="H1202" s="29"/>
      <c r="I1202" s="46" t="s">
        <v>10736</v>
      </c>
    </row>
    <row r="1203">
      <c r="A1203" s="29">
        <v>2003.0</v>
      </c>
      <c r="B1203" s="29" t="s">
        <v>10462</v>
      </c>
      <c r="C1203" s="29" t="s">
        <v>10463</v>
      </c>
      <c r="D1203" s="29">
        <v>101.0</v>
      </c>
      <c r="E1203" s="29">
        <v>61.0</v>
      </c>
      <c r="F1203" s="29"/>
      <c r="G1203" s="29"/>
      <c r="H1203" s="29"/>
      <c r="I1203" s="46" t="s">
        <v>10737</v>
      </c>
    </row>
    <row r="1204">
      <c r="A1204" s="29">
        <v>2003.0</v>
      </c>
      <c r="B1204" s="29" t="s">
        <v>10462</v>
      </c>
      <c r="C1204" s="29" t="s">
        <v>10662</v>
      </c>
      <c r="D1204" s="29">
        <v>96.0</v>
      </c>
      <c r="E1204" s="29">
        <v>66.0</v>
      </c>
      <c r="F1204" s="29"/>
      <c r="G1204" s="29"/>
      <c r="H1204" s="29"/>
      <c r="I1204" s="46" t="s">
        <v>10737</v>
      </c>
    </row>
    <row r="1205">
      <c r="A1205" s="29">
        <v>2003.0</v>
      </c>
      <c r="B1205" s="29" t="s">
        <v>10462</v>
      </c>
      <c r="C1205" s="29" t="s">
        <v>10471</v>
      </c>
      <c r="D1205" s="29">
        <v>95.0</v>
      </c>
      <c r="E1205" s="29">
        <v>67.0</v>
      </c>
      <c r="F1205" s="29"/>
      <c r="G1205" s="29"/>
      <c r="H1205" s="29"/>
      <c r="I1205" s="46" t="s">
        <v>10737</v>
      </c>
    </row>
    <row r="1206">
      <c r="A1206" s="29">
        <v>2003.0</v>
      </c>
      <c r="B1206" s="29" t="s">
        <v>10462</v>
      </c>
      <c r="C1206" s="29" t="s">
        <v>10705</v>
      </c>
      <c r="D1206" s="29">
        <v>93.0</v>
      </c>
      <c r="E1206" s="29">
        <v>69.0</v>
      </c>
      <c r="F1206" s="29"/>
      <c r="G1206" s="29"/>
      <c r="H1206" s="29"/>
      <c r="I1206" s="46" t="s">
        <v>10737</v>
      </c>
    </row>
    <row r="1207">
      <c r="A1207" s="29">
        <v>2003.0</v>
      </c>
      <c r="B1207" s="29" t="s">
        <v>10462</v>
      </c>
      <c r="C1207" s="29" t="s">
        <v>10580</v>
      </c>
      <c r="D1207" s="29">
        <v>90.0</v>
      </c>
      <c r="E1207" s="29">
        <v>72.0</v>
      </c>
      <c r="F1207" s="29"/>
      <c r="G1207" s="29"/>
      <c r="H1207" s="29"/>
      <c r="I1207" s="46" t="s">
        <v>10737</v>
      </c>
    </row>
    <row r="1208">
      <c r="A1208" s="29">
        <v>2003.0</v>
      </c>
      <c r="B1208" s="29" t="s">
        <v>10462</v>
      </c>
      <c r="C1208" s="29" t="s">
        <v>10466</v>
      </c>
      <c r="D1208" s="29">
        <v>86.0</v>
      </c>
      <c r="E1208" s="29">
        <v>76.0</v>
      </c>
      <c r="F1208" s="29"/>
      <c r="G1208" s="29"/>
      <c r="H1208" s="29"/>
      <c r="I1208" s="46" t="s">
        <v>10737</v>
      </c>
    </row>
    <row r="1209">
      <c r="A1209" s="29">
        <v>2003.0</v>
      </c>
      <c r="B1209" s="29" t="s">
        <v>10462</v>
      </c>
      <c r="C1209" s="29" t="s">
        <v>10706</v>
      </c>
      <c r="D1209" s="29">
        <v>86.0</v>
      </c>
      <c r="E1209" s="29">
        <v>76.0</v>
      </c>
      <c r="F1209" s="29"/>
      <c r="G1209" s="29"/>
      <c r="H1209" s="29"/>
      <c r="I1209" s="46" t="s">
        <v>10737</v>
      </c>
    </row>
    <row r="1210">
      <c r="A1210" s="29">
        <v>2003.0</v>
      </c>
      <c r="B1210" s="29" t="s">
        <v>10462</v>
      </c>
      <c r="C1210" s="29" t="s">
        <v>10669</v>
      </c>
      <c r="D1210" s="29">
        <v>83.0</v>
      </c>
      <c r="E1210" s="29">
        <v>79.0</v>
      </c>
      <c r="F1210" s="29"/>
      <c r="G1210" s="29"/>
      <c r="H1210" s="29"/>
      <c r="I1210" s="46" t="s">
        <v>10737</v>
      </c>
    </row>
    <row r="1211">
      <c r="A1211" s="29">
        <v>2003.0</v>
      </c>
      <c r="B1211" s="29" t="s">
        <v>10462</v>
      </c>
      <c r="C1211" s="29" t="s">
        <v>10730</v>
      </c>
      <c r="D1211" s="29">
        <v>77.0</v>
      </c>
      <c r="E1211" s="29">
        <v>85.0</v>
      </c>
      <c r="F1211" s="29"/>
      <c r="G1211" s="29"/>
      <c r="H1211" s="29"/>
      <c r="I1211" s="46" t="s">
        <v>10737</v>
      </c>
    </row>
    <row r="1212">
      <c r="A1212" s="29">
        <v>2003.0</v>
      </c>
      <c r="B1212" s="29" t="s">
        <v>10462</v>
      </c>
      <c r="C1212" s="29" t="s">
        <v>10504</v>
      </c>
      <c r="D1212" s="29">
        <v>71.0</v>
      </c>
      <c r="E1212" s="29">
        <v>91.0</v>
      </c>
      <c r="F1212" s="29"/>
      <c r="G1212" s="29"/>
      <c r="H1212" s="29"/>
      <c r="I1212" s="46" t="s">
        <v>10737</v>
      </c>
    </row>
    <row r="1213">
      <c r="A1213" s="29">
        <v>2003.0</v>
      </c>
      <c r="B1213" s="29" t="s">
        <v>10462</v>
      </c>
      <c r="C1213" s="29" t="s">
        <v>10697</v>
      </c>
      <c r="D1213" s="29">
        <v>71.0</v>
      </c>
      <c r="E1213" s="29">
        <v>91.0</v>
      </c>
      <c r="F1213" s="29"/>
      <c r="G1213" s="29"/>
      <c r="H1213" s="29"/>
      <c r="I1213" s="46" t="s">
        <v>10737</v>
      </c>
    </row>
    <row r="1214">
      <c r="A1214" s="29">
        <v>2003.0</v>
      </c>
      <c r="B1214" s="29" t="s">
        <v>10462</v>
      </c>
      <c r="C1214" s="29" t="s">
        <v>10465</v>
      </c>
      <c r="D1214" s="29">
        <v>68.0</v>
      </c>
      <c r="E1214" s="29">
        <v>94.0</v>
      </c>
      <c r="F1214" s="29"/>
      <c r="G1214" s="29"/>
      <c r="H1214" s="29"/>
      <c r="I1214" s="46" t="s">
        <v>10737</v>
      </c>
    </row>
    <row r="1215">
      <c r="A1215" s="29">
        <v>2003.0</v>
      </c>
      <c r="B1215" s="29" t="s">
        <v>10462</v>
      </c>
      <c r="C1215" s="29" t="s">
        <v>10731</v>
      </c>
      <c r="D1215" s="29">
        <v>63.0</v>
      </c>
      <c r="E1215" s="29">
        <v>99.0</v>
      </c>
      <c r="F1215" s="29"/>
      <c r="G1215" s="29"/>
      <c r="H1215" s="29"/>
      <c r="I1215" s="46" t="s">
        <v>10737</v>
      </c>
    </row>
    <row r="1216">
      <c r="A1216" s="29">
        <v>2003.0</v>
      </c>
      <c r="B1216" s="29" t="s">
        <v>10462</v>
      </c>
      <c r="C1216" s="29" t="s">
        <v>10475</v>
      </c>
      <c r="D1216" s="29">
        <v>43.0</v>
      </c>
      <c r="E1216" s="29">
        <v>119.0</v>
      </c>
      <c r="F1216" s="29"/>
      <c r="G1216" s="29"/>
      <c r="H1216" s="29"/>
      <c r="I1216" s="46" t="s">
        <v>10737</v>
      </c>
    </row>
    <row r="1217">
      <c r="A1217" s="29">
        <v>2003.0</v>
      </c>
      <c r="B1217" s="29" t="s">
        <v>10477</v>
      </c>
      <c r="C1217" s="29" t="s">
        <v>10643</v>
      </c>
      <c r="D1217" s="29">
        <v>101.0</v>
      </c>
      <c r="E1217" s="29">
        <v>61.0</v>
      </c>
      <c r="F1217" s="29"/>
      <c r="G1217" s="29"/>
      <c r="H1217" s="29"/>
      <c r="I1217" s="46" t="s">
        <v>10737</v>
      </c>
    </row>
    <row r="1218">
      <c r="A1218" s="29">
        <v>2003.0</v>
      </c>
      <c r="B1218" s="29" t="s">
        <v>10477</v>
      </c>
      <c r="C1218" s="29" t="s">
        <v>10549</v>
      </c>
      <c r="D1218" s="29">
        <v>100.0</v>
      </c>
      <c r="E1218" s="29">
        <v>61.0</v>
      </c>
      <c r="F1218" s="29"/>
      <c r="G1218" s="29"/>
      <c r="H1218" s="29"/>
      <c r="I1218" s="46" t="s">
        <v>10737</v>
      </c>
    </row>
    <row r="1219">
      <c r="A1219" s="29">
        <v>2003.0</v>
      </c>
      <c r="B1219" s="29" t="s">
        <v>10477</v>
      </c>
      <c r="C1219" s="29" t="s">
        <v>10724</v>
      </c>
      <c r="D1219" s="29">
        <v>91.0</v>
      </c>
      <c r="E1219" s="29">
        <v>71.0</v>
      </c>
      <c r="F1219" s="29"/>
      <c r="G1219" s="29"/>
      <c r="H1219" s="29"/>
      <c r="I1219" s="46" t="s">
        <v>10737</v>
      </c>
    </row>
    <row r="1220">
      <c r="A1220" s="29">
        <v>2003.0</v>
      </c>
      <c r="B1220" s="29" t="s">
        <v>10477</v>
      </c>
      <c r="C1220" s="29" t="s">
        <v>10484</v>
      </c>
      <c r="D1220" s="29">
        <v>88.0</v>
      </c>
      <c r="E1220" s="29">
        <v>74.0</v>
      </c>
      <c r="F1220" s="29"/>
      <c r="G1220" s="29"/>
      <c r="H1220" s="29"/>
      <c r="I1220" s="46" t="s">
        <v>10737</v>
      </c>
    </row>
    <row r="1221">
      <c r="A1221" s="29">
        <v>2003.0</v>
      </c>
      <c r="B1221" s="29" t="s">
        <v>10477</v>
      </c>
      <c r="C1221" s="29" t="s">
        <v>10627</v>
      </c>
      <c r="D1221" s="29">
        <v>87.0</v>
      </c>
      <c r="E1221" s="29">
        <v>75.0</v>
      </c>
      <c r="F1221" s="29"/>
      <c r="G1221" s="29"/>
      <c r="H1221" s="29"/>
      <c r="I1221" s="46" t="s">
        <v>10737</v>
      </c>
    </row>
    <row r="1222">
      <c r="A1222" s="29">
        <v>2003.0</v>
      </c>
      <c r="B1222" s="29" t="s">
        <v>10477</v>
      </c>
      <c r="C1222" s="29" t="s">
        <v>10481</v>
      </c>
      <c r="D1222" s="29">
        <v>86.0</v>
      </c>
      <c r="E1222" s="29">
        <v>76.0</v>
      </c>
      <c r="F1222" s="29"/>
      <c r="G1222" s="29"/>
      <c r="H1222" s="29"/>
      <c r="I1222" s="46" t="s">
        <v>10737</v>
      </c>
    </row>
    <row r="1223">
      <c r="A1223" s="29">
        <v>2003.0</v>
      </c>
      <c r="B1223" s="29" t="s">
        <v>10477</v>
      </c>
      <c r="C1223" s="29" t="s">
        <v>10553</v>
      </c>
      <c r="D1223" s="29">
        <v>85.0</v>
      </c>
      <c r="E1223" s="29">
        <v>77.0</v>
      </c>
      <c r="F1223" s="29"/>
      <c r="G1223" s="29"/>
      <c r="H1223" s="29"/>
      <c r="I1223" s="46" t="s">
        <v>10737</v>
      </c>
    </row>
    <row r="1224">
      <c r="A1224" s="29">
        <v>2003.0</v>
      </c>
      <c r="B1224" s="29" t="s">
        <v>10477</v>
      </c>
      <c r="C1224" s="29" t="s">
        <v>10480</v>
      </c>
      <c r="D1224" s="29">
        <v>85.0</v>
      </c>
      <c r="E1224" s="29">
        <v>77.0</v>
      </c>
      <c r="F1224" s="29"/>
      <c r="G1224" s="29"/>
      <c r="H1224" s="29"/>
      <c r="I1224" s="46" t="s">
        <v>10737</v>
      </c>
    </row>
    <row r="1225">
      <c r="A1225" s="29">
        <v>2003.0</v>
      </c>
      <c r="B1225" s="29" t="s">
        <v>10477</v>
      </c>
      <c r="C1225" s="29" t="s">
        <v>10732</v>
      </c>
      <c r="D1225" s="29">
        <v>84.0</v>
      </c>
      <c r="E1225" s="29">
        <v>78.0</v>
      </c>
      <c r="F1225" s="29"/>
      <c r="G1225" s="29"/>
      <c r="H1225" s="29"/>
      <c r="I1225" s="46" t="s">
        <v>10737</v>
      </c>
    </row>
    <row r="1226">
      <c r="A1226" s="29">
        <v>2003.0</v>
      </c>
      <c r="B1226" s="29" t="s">
        <v>10477</v>
      </c>
      <c r="C1226" s="29" t="s">
        <v>10675</v>
      </c>
      <c r="D1226" s="29">
        <v>83.0</v>
      </c>
      <c r="E1226" s="29">
        <v>79.0</v>
      </c>
      <c r="F1226" s="29"/>
      <c r="G1226" s="29"/>
      <c r="H1226" s="29"/>
      <c r="I1226" s="46" t="s">
        <v>10737</v>
      </c>
    </row>
    <row r="1227">
      <c r="A1227" s="29">
        <v>2003.0</v>
      </c>
      <c r="B1227" s="29" t="s">
        <v>10477</v>
      </c>
      <c r="C1227" s="29" t="s">
        <v>10489</v>
      </c>
      <c r="D1227" s="29">
        <v>75.0</v>
      </c>
      <c r="E1227" s="29">
        <v>87.0</v>
      </c>
      <c r="F1227" s="29"/>
      <c r="G1227" s="29"/>
      <c r="H1227" s="29"/>
      <c r="I1227" s="46" t="s">
        <v>10737</v>
      </c>
    </row>
    <row r="1228">
      <c r="A1228" s="29">
        <v>2003.0</v>
      </c>
      <c r="B1228" s="29" t="s">
        <v>10477</v>
      </c>
      <c r="C1228" s="29" t="s">
        <v>10723</v>
      </c>
      <c r="D1228" s="29">
        <v>74.0</v>
      </c>
      <c r="E1228" s="29">
        <v>88.0</v>
      </c>
      <c r="F1228" s="29"/>
      <c r="G1228" s="29"/>
      <c r="H1228" s="29"/>
      <c r="I1228" s="46" t="s">
        <v>10737</v>
      </c>
    </row>
    <row r="1229">
      <c r="A1229" s="29">
        <v>2003.0</v>
      </c>
      <c r="B1229" s="29" t="s">
        <v>10477</v>
      </c>
      <c r="C1229" s="29" t="s">
        <v>10485</v>
      </c>
      <c r="D1229" s="29">
        <v>69.0</v>
      </c>
      <c r="E1229" s="29">
        <v>93.0</v>
      </c>
      <c r="F1229" s="29"/>
      <c r="G1229" s="29"/>
      <c r="H1229" s="29"/>
      <c r="I1229" s="46" t="s">
        <v>10737</v>
      </c>
    </row>
    <row r="1230">
      <c r="A1230" s="29">
        <v>2003.0</v>
      </c>
      <c r="B1230" s="29" t="s">
        <v>10477</v>
      </c>
      <c r="C1230" s="29" t="s">
        <v>10692</v>
      </c>
      <c r="D1230" s="29">
        <v>68.0</v>
      </c>
      <c r="E1230" s="29">
        <v>94.0</v>
      </c>
      <c r="F1230" s="29"/>
      <c r="G1230" s="29"/>
      <c r="H1230" s="29"/>
      <c r="I1230" s="46" t="s">
        <v>10737</v>
      </c>
    </row>
    <row r="1231">
      <c r="A1231" s="29">
        <v>2003.0</v>
      </c>
      <c r="B1231" s="29" t="s">
        <v>10477</v>
      </c>
      <c r="C1231" s="29" t="s">
        <v>10602</v>
      </c>
      <c r="D1231" s="29">
        <v>66.0</v>
      </c>
      <c r="E1231" s="29">
        <v>95.0</v>
      </c>
      <c r="F1231" s="29"/>
      <c r="G1231" s="29"/>
      <c r="H1231" s="29"/>
      <c r="I1231" s="46" t="s">
        <v>10737</v>
      </c>
    </row>
    <row r="1232">
      <c r="A1232" s="29">
        <v>2003.0</v>
      </c>
      <c r="B1232" s="29" t="s">
        <v>10477</v>
      </c>
      <c r="C1232" s="29" t="s">
        <v>10677</v>
      </c>
      <c r="D1232" s="29">
        <v>64.0</v>
      </c>
      <c r="E1232" s="29">
        <v>98.0</v>
      </c>
      <c r="F1232" s="29"/>
      <c r="G1232" s="29"/>
      <c r="H1232" s="29"/>
      <c r="I1232" s="46" t="s">
        <v>10737</v>
      </c>
    </row>
    <row r="1233">
      <c r="A1233" s="29">
        <v>2004.0</v>
      </c>
      <c r="B1233" s="29" t="s">
        <v>10462</v>
      </c>
      <c r="C1233" s="29" t="s">
        <v>10463</v>
      </c>
      <c r="D1233" s="29">
        <v>101.0</v>
      </c>
      <c r="E1233" s="29">
        <v>61.0</v>
      </c>
      <c r="F1233" s="29"/>
      <c r="G1233" s="29"/>
      <c r="H1233" s="29"/>
      <c r="I1233" s="46" t="s">
        <v>10738</v>
      </c>
    </row>
    <row r="1234">
      <c r="A1234" s="29">
        <v>2004.0</v>
      </c>
      <c r="B1234" s="29" t="s">
        <v>10462</v>
      </c>
      <c r="C1234" s="29" t="s">
        <v>10471</v>
      </c>
      <c r="D1234" s="29">
        <v>98.0</v>
      </c>
      <c r="E1234" s="29">
        <v>64.0</v>
      </c>
      <c r="F1234" s="29"/>
      <c r="G1234" s="29"/>
      <c r="H1234" s="29"/>
      <c r="I1234" s="46" t="s">
        <v>10738</v>
      </c>
    </row>
    <row r="1235">
      <c r="A1235" s="29">
        <v>2004.0</v>
      </c>
      <c r="B1235" s="29" t="s">
        <v>10462</v>
      </c>
      <c r="C1235" s="29" t="s">
        <v>10730</v>
      </c>
      <c r="D1235" s="29">
        <v>92.0</v>
      </c>
      <c r="E1235" s="29">
        <v>70.0</v>
      </c>
      <c r="F1235" s="29"/>
      <c r="G1235" s="29"/>
      <c r="H1235" s="29"/>
      <c r="I1235" s="46" t="s">
        <v>10738</v>
      </c>
    </row>
    <row r="1236">
      <c r="A1236" s="29">
        <v>2004.0</v>
      </c>
      <c r="B1236" s="29" t="s">
        <v>10462</v>
      </c>
      <c r="C1236" s="29" t="s">
        <v>10580</v>
      </c>
      <c r="D1236" s="29">
        <v>92.0</v>
      </c>
      <c r="E1236" s="29">
        <v>70.0</v>
      </c>
      <c r="F1236" s="29"/>
      <c r="G1236" s="29"/>
      <c r="H1236" s="29"/>
      <c r="I1236" s="46" t="s">
        <v>10738</v>
      </c>
    </row>
    <row r="1237">
      <c r="A1237" s="29">
        <v>2004.0</v>
      </c>
      <c r="B1237" s="29" t="s">
        <v>10462</v>
      </c>
      <c r="C1237" s="29" t="s">
        <v>10662</v>
      </c>
      <c r="D1237" s="29">
        <v>91.0</v>
      </c>
      <c r="E1237" s="29">
        <v>71.0</v>
      </c>
      <c r="F1237" s="29"/>
      <c r="G1237" s="29"/>
      <c r="H1237" s="29"/>
      <c r="I1237" s="46" t="s">
        <v>10738</v>
      </c>
    </row>
    <row r="1238">
      <c r="A1238" s="29">
        <v>2004.0</v>
      </c>
      <c r="B1238" s="29" t="s">
        <v>10462</v>
      </c>
      <c r="C1238" s="29" t="s">
        <v>10697</v>
      </c>
      <c r="D1238" s="29">
        <v>89.0</v>
      </c>
      <c r="E1238" s="29">
        <v>73.0</v>
      </c>
      <c r="F1238" s="29"/>
      <c r="G1238" s="29"/>
      <c r="H1238" s="29"/>
      <c r="I1238" s="46" t="s">
        <v>10738</v>
      </c>
    </row>
    <row r="1239">
      <c r="A1239" s="29">
        <v>2004.0</v>
      </c>
      <c r="B1239" s="29" t="s">
        <v>10462</v>
      </c>
      <c r="C1239" s="29" t="s">
        <v>10466</v>
      </c>
      <c r="D1239" s="29">
        <v>83.0</v>
      </c>
      <c r="E1239" s="29">
        <v>79.0</v>
      </c>
      <c r="F1239" s="29"/>
      <c r="G1239" s="29"/>
      <c r="H1239" s="29"/>
      <c r="I1239" s="46" t="s">
        <v>10738</v>
      </c>
    </row>
    <row r="1240">
      <c r="A1240" s="29">
        <v>2004.0</v>
      </c>
      <c r="B1240" s="29" t="s">
        <v>10462</v>
      </c>
      <c r="C1240" s="29" t="s">
        <v>10465</v>
      </c>
      <c r="D1240" s="29">
        <v>80.0</v>
      </c>
      <c r="E1240" s="29">
        <v>82.0</v>
      </c>
      <c r="F1240" s="29"/>
      <c r="G1240" s="29"/>
      <c r="H1240" s="29"/>
      <c r="I1240" s="46" t="s">
        <v>10738</v>
      </c>
    </row>
    <row r="1241">
      <c r="A1241" s="29">
        <v>2004.0</v>
      </c>
      <c r="B1241" s="29" t="s">
        <v>10462</v>
      </c>
      <c r="C1241" s="29" t="s">
        <v>10504</v>
      </c>
      <c r="D1241" s="29">
        <v>78.0</v>
      </c>
      <c r="E1241" s="29">
        <v>84.0</v>
      </c>
      <c r="F1241" s="29"/>
      <c r="G1241" s="29"/>
      <c r="H1241" s="29"/>
      <c r="I1241" s="46" t="s">
        <v>10738</v>
      </c>
    </row>
    <row r="1242">
      <c r="A1242" s="29">
        <v>2004.0</v>
      </c>
      <c r="B1242" s="29" t="s">
        <v>10462</v>
      </c>
      <c r="C1242" s="29" t="s">
        <v>10475</v>
      </c>
      <c r="D1242" s="29">
        <v>72.0</v>
      </c>
      <c r="E1242" s="29">
        <v>90.0</v>
      </c>
      <c r="F1242" s="29"/>
      <c r="G1242" s="29"/>
      <c r="H1242" s="29"/>
      <c r="I1242" s="46" t="s">
        <v>10738</v>
      </c>
    </row>
    <row r="1243">
      <c r="A1243" s="29">
        <v>2004.0</v>
      </c>
      <c r="B1243" s="29" t="s">
        <v>10462</v>
      </c>
      <c r="C1243" s="29" t="s">
        <v>10731</v>
      </c>
      <c r="D1243" s="29">
        <v>70.0</v>
      </c>
      <c r="E1243" s="29">
        <v>91.0</v>
      </c>
      <c r="F1243" s="29"/>
      <c r="G1243" s="29"/>
      <c r="H1243" s="29"/>
      <c r="I1243" s="46" t="s">
        <v>10738</v>
      </c>
    </row>
    <row r="1244">
      <c r="A1244" s="29">
        <v>2004.0</v>
      </c>
      <c r="B1244" s="29" t="s">
        <v>10462</v>
      </c>
      <c r="C1244" s="29" t="s">
        <v>10706</v>
      </c>
      <c r="D1244" s="29">
        <v>67.0</v>
      </c>
      <c r="E1244" s="29">
        <v>94.0</v>
      </c>
      <c r="F1244" s="29"/>
      <c r="G1244" s="29"/>
      <c r="H1244" s="29"/>
      <c r="I1244" s="46" t="s">
        <v>10738</v>
      </c>
    </row>
    <row r="1245">
      <c r="A1245" s="29">
        <v>2004.0</v>
      </c>
      <c r="B1245" s="29" t="s">
        <v>10462</v>
      </c>
      <c r="C1245" s="29" t="s">
        <v>10705</v>
      </c>
      <c r="D1245" s="29">
        <v>63.0</v>
      </c>
      <c r="E1245" s="29">
        <v>99.0</v>
      </c>
      <c r="F1245" s="29"/>
      <c r="G1245" s="29"/>
      <c r="H1245" s="29"/>
      <c r="I1245" s="46" t="s">
        <v>10738</v>
      </c>
    </row>
    <row r="1246">
      <c r="A1246" s="29">
        <v>2004.0</v>
      </c>
      <c r="B1246" s="29" t="s">
        <v>10462</v>
      </c>
      <c r="C1246" s="29" t="s">
        <v>10669</v>
      </c>
      <c r="D1246" s="29">
        <v>58.0</v>
      </c>
      <c r="E1246" s="29">
        <v>104.0</v>
      </c>
      <c r="F1246" s="29"/>
      <c r="G1246" s="29"/>
      <c r="H1246" s="29"/>
      <c r="I1246" s="46" t="s">
        <v>10738</v>
      </c>
    </row>
    <row r="1247">
      <c r="A1247" s="29">
        <v>2004.0</v>
      </c>
      <c r="B1247" s="29" t="s">
        <v>10477</v>
      </c>
      <c r="C1247" s="29" t="s">
        <v>10480</v>
      </c>
      <c r="D1247" s="29">
        <v>105.0</v>
      </c>
      <c r="E1247" s="29">
        <v>57.0</v>
      </c>
      <c r="F1247" s="29"/>
      <c r="G1247" s="29"/>
      <c r="H1247" s="29"/>
      <c r="I1247" s="46" t="s">
        <v>10738</v>
      </c>
    </row>
    <row r="1248">
      <c r="A1248" s="29">
        <v>2004.0</v>
      </c>
      <c r="B1248" s="29" t="s">
        <v>10477</v>
      </c>
      <c r="C1248" s="29" t="s">
        <v>10643</v>
      </c>
      <c r="D1248" s="29">
        <v>96.0</v>
      </c>
      <c r="E1248" s="29">
        <v>66.0</v>
      </c>
      <c r="F1248" s="29"/>
      <c r="G1248" s="29"/>
      <c r="H1248" s="29"/>
      <c r="I1248" s="46" t="s">
        <v>10738</v>
      </c>
    </row>
    <row r="1249">
      <c r="A1249" s="29">
        <v>2004.0</v>
      </c>
      <c r="B1249" s="29" t="s">
        <v>10477</v>
      </c>
      <c r="C1249" s="29" t="s">
        <v>10553</v>
      </c>
      <c r="D1249" s="29">
        <v>93.0</v>
      </c>
      <c r="E1249" s="29">
        <v>69.0</v>
      </c>
      <c r="F1249" s="29"/>
      <c r="G1249" s="29"/>
      <c r="H1249" s="29"/>
      <c r="I1249" s="46" t="s">
        <v>10738</v>
      </c>
    </row>
    <row r="1250">
      <c r="A1250" s="29">
        <v>2004.0</v>
      </c>
      <c r="B1250" s="29" t="s">
        <v>10477</v>
      </c>
      <c r="C1250" s="29" t="s">
        <v>10627</v>
      </c>
      <c r="D1250" s="29">
        <v>92.0</v>
      </c>
      <c r="E1250" s="29">
        <v>70.0</v>
      </c>
      <c r="F1250" s="29"/>
      <c r="G1250" s="29"/>
      <c r="H1250" s="29"/>
      <c r="I1250" s="46" t="s">
        <v>10738</v>
      </c>
    </row>
    <row r="1251">
      <c r="A1251" s="29">
        <v>2004.0</v>
      </c>
      <c r="B1251" s="29" t="s">
        <v>10477</v>
      </c>
      <c r="C1251" s="29" t="s">
        <v>10549</v>
      </c>
      <c r="D1251" s="29">
        <v>91.0</v>
      </c>
      <c r="E1251" s="29">
        <v>71.0</v>
      </c>
      <c r="F1251" s="29"/>
      <c r="G1251" s="29"/>
      <c r="H1251" s="29"/>
      <c r="I1251" s="46" t="s">
        <v>10738</v>
      </c>
    </row>
    <row r="1252">
      <c r="A1252" s="29">
        <v>2004.0</v>
      </c>
      <c r="B1252" s="29" t="s">
        <v>10477</v>
      </c>
      <c r="C1252" s="29" t="s">
        <v>10484</v>
      </c>
      <c r="D1252" s="29">
        <v>89.0</v>
      </c>
      <c r="E1252" s="29">
        <v>73.0</v>
      </c>
      <c r="F1252" s="29"/>
      <c r="G1252" s="29"/>
      <c r="H1252" s="29"/>
      <c r="I1252" s="46" t="s">
        <v>10738</v>
      </c>
    </row>
    <row r="1253">
      <c r="A1253" s="29">
        <v>2004.0</v>
      </c>
      <c r="B1253" s="29" t="s">
        <v>10477</v>
      </c>
      <c r="C1253" s="29" t="s">
        <v>10677</v>
      </c>
      <c r="D1253" s="29">
        <v>87.0</v>
      </c>
      <c r="E1253" s="29">
        <v>75.0</v>
      </c>
      <c r="F1253" s="29"/>
      <c r="G1253" s="29"/>
      <c r="H1253" s="29"/>
      <c r="I1253" s="46" t="s">
        <v>10738</v>
      </c>
    </row>
    <row r="1254">
      <c r="A1254" s="29">
        <v>2004.0</v>
      </c>
      <c r="B1254" s="29" t="s">
        <v>10477</v>
      </c>
      <c r="C1254" s="29" t="s">
        <v>10481</v>
      </c>
      <c r="D1254" s="29">
        <v>86.0</v>
      </c>
      <c r="E1254" s="29">
        <v>76.0</v>
      </c>
      <c r="F1254" s="29"/>
      <c r="G1254" s="29"/>
      <c r="H1254" s="29"/>
      <c r="I1254" s="46" t="s">
        <v>10738</v>
      </c>
    </row>
    <row r="1255">
      <c r="A1255" s="29">
        <v>2004.0</v>
      </c>
      <c r="B1255" s="29" t="s">
        <v>10477</v>
      </c>
      <c r="C1255" s="29" t="s">
        <v>10724</v>
      </c>
      <c r="D1255" s="29">
        <v>83.0</v>
      </c>
      <c r="E1255" s="29">
        <v>79.0</v>
      </c>
      <c r="F1255" s="29"/>
      <c r="G1255" s="29"/>
      <c r="H1255" s="29"/>
      <c r="I1255" s="46" t="s">
        <v>10738</v>
      </c>
    </row>
    <row r="1256">
      <c r="A1256" s="29">
        <v>2004.0</v>
      </c>
      <c r="B1256" s="29" t="s">
        <v>10477</v>
      </c>
      <c r="C1256" s="29" t="s">
        <v>10485</v>
      </c>
      <c r="D1256" s="29">
        <v>76.0</v>
      </c>
      <c r="E1256" s="29">
        <v>86.0</v>
      </c>
      <c r="F1256" s="29"/>
      <c r="G1256" s="29"/>
      <c r="H1256" s="29"/>
      <c r="I1256" s="46" t="s">
        <v>10738</v>
      </c>
    </row>
    <row r="1257">
      <c r="A1257" s="29">
        <v>2004.0</v>
      </c>
      <c r="B1257" s="29" t="s">
        <v>10477</v>
      </c>
      <c r="C1257" s="29" t="s">
        <v>10489</v>
      </c>
      <c r="D1257" s="29">
        <v>72.0</v>
      </c>
      <c r="E1257" s="29">
        <v>89.0</v>
      </c>
      <c r="F1257" s="29"/>
      <c r="G1257" s="29"/>
      <c r="H1257" s="29"/>
      <c r="I1257" s="46" t="s">
        <v>10738</v>
      </c>
    </row>
    <row r="1258">
      <c r="A1258" s="29">
        <v>2004.0</v>
      </c>
      <c r="B1258" s="29" t="s">
        <v>10477</v>
      </c>
      <c r="C1258" s="29" t="s">
        <v>10602</v>
      </c>
      <c r="D1258" s="29">
        <v>71.0</v>
      </c>
      <c r="E1258" s="29">
        <v>91.0</v>
      </c>
      <c r="F1258" s="29"/>
      <c r="G1258" s="29"/>
      <c r="H1258" s="29"/>
      <c r="I1258" s="46" t="s">
        <v>10738</v>
      </c>
    </row>
    <row r="1259">
      <c r="A1259" s="29">
        <v>2004.0</v>
      </c>
      <c r="B1259" s="29" t="s">
        <v>10477</v>
      </c>
      <c r="C1259" s="29" t="s">
        <v>10723</v>
      </c>
      <c r="D1259" s="29">
        <v>68.0</v>
      </c>
      <c r="E1259" s="29">
        <v>94.0</v>
      </c>
      <c r="F1259" s="29"/>
      <c r="G1259" s="29"/>
      <c r="H1259" s="29"/>
      <c r="I1259" s="46" t="s">
        <v>10738</v>
      </c>
    </row>
    <row r="1260">
      <c r="A1260" s="29">
        <v>2004.0</v>
      </c>
      <c r="B1260" s="29" t="s">
        <v>10477</v>
      </c>
      <c r="C1260" s="29" t="s">
        <v>10692</v>
      </c>
      <c r="D1260" s="29">
        <v>67.0</v>
      </c>
      <c r="E1260" s="29">
        <v>94.0</v>
      </c>
      <c r="F1260" s="29"/>
      <c r="G1260" s="29"/>
      <c r="H1260" s="29"/>
      <c r="I1260" s="46" t="s">
        <v>10738</v>
      </c>
    </row>
    <row r="1261">
      <c r="A1261" s="29">
        <v>2004.0</v>
      </c>
      <c r="B1261" s="29" t="s">
        <v>10477</v>
      </c>
      <c r="C1261" s="29" t="s">
        <v>10675</v>
      </c>
      <c r="D1261" s="29">
        <v>67.0</v>
      </c>
      <c r="E1261" s="29">
        <v>95.0</v>
      </c>
      <c r="F1261" s="29"/>
      <c r="G1261" s="29"/>
      <c r="H1261" s="29"/>
      <c r="I1261" s="46" t="s">
        <v>10738</v>
      </c>
    </row>
    <row r="1262">
      <c r="A1262" s="29">
        <v>2004.0</v>
      </c>
      <c r="B1262" s="29" t="s">
        <v>10477</v>
      </c>
      <c r="C1262" s="29" t="s">
        <v>10732</v>
      </c>
      <c r="D1262" s="29">
        <v>51.0</v>
      </c>
      <c r="E1262" s="29">
        <v>111.0</v>
      </c>
      <c r="F1262" s="29"/>
      <c r="G1262" s="29"/>
      <c r="H1262" s="29"/>
      <c r="I1262" s="46" t="s">
        <v>10738</v>
      </c>
    </row>
    <row r="1263">
      <c r="A1263" s="29">
        <v>2005.0</v>
      </c>
      <c r="B1263" s="29" t="s">
        <v>10462</v>
      </c>
      <c r="C1263" s="29" t="s">
        <v>10466</v>
      </c>
      <c r="D1263" s="29">
        <v>99.0</v>
      </c>
      <c r="E1263" s="29">
        <v>63.0</v>
      </c>
      <c r="F1263" s="29"/>
      <c r="G1263" s="29"/>
      <c r="H1263" s="29"/>
      <c r="I1263" s="46" t="s">
        <v>10739</v>
      </c>
    </row>
    <row r="1264">
      <c r="A1264" s="29">
        <v>2005.0</v>
      </c>
      <c r="B1264" s="29" t="s">
        <v>10462</v>
      </c>
      <c r="C1264" s="29" t="s">
        <v>10471</v>
      </c>
      <c r="D1264" s="29">
        <v>95.0</v>
      </c>
      <c r="E1264" s="29">
        <v>67.0</v>
      </c>
      <c r="F1264" s="29"/>
      <c r="G1264" s="29"/>
      <c r="H1264" s="29"/>
      <c r="I1264" s="46" t="s">
        <v>10739</v>
      </c>
    </row>
    <row r="1265">
      <c r="A1265" s="29">
        <v>2005.0</v>
      </c>
      <c r="B1265" s="29" t="s">
        <v>10462</v>
      </c>
      <c r="C1265" s="29" t="s">
        <v>10578</v>
      </c>
      <c r="D1265" s="29">
        <v>95.0</v>
      </c>
      <c r="E1265" s="29">
        <v>67.0</v>
      </c>
      <c r="F1265" s="29"/>
      <c r="G1265" s="29"/>
      <c r="H1265" s="29"/>
      <c r="I1265" s="46" t="s">
        <v>10739</v>
      </c>
    </row>
    <row r="1266">
      <c r="A1266" s="29">
        <v>2005.0</v>
      </c>
      <c r="B1266" s="29" t="s">
        <v>10462</v>
      </c>
      <c r="C1266" s="29" t="s">
        <v>10463</v>
      </c>
      <c r="D1266" s="29">
        <v>95.0</v>
      </c>
      <c r="E1266" s="29">
        <v>67.0</v>
      </c>
      <c r="F1266" s="29"/>
      <c r="G1266" s="29"/>
      <c r="H1266" s="29"/>
      <c r="I1266" s="46" t="s">
        <v>10739</v>
      </c>
    </row>
    <row r="1267">
      <c r="A1267" s="29">
        <v>2005.0</v>
      </c>
      <c r="B1267" s="29" t="s">
        <v>10462</v>
      </c>
      <c r="C1267" s="29" t="s">
        <v>10465</v>
      </c>
      <c r="D1267" s="29">
        <v>93.0</v>
      </c>
      <c r="E1267" s="29">
        <v>69.0</v>
      </c>
      <c r="F1267" s="29"/>
      <c r="G1267" s="29"/>
      <c r="H1267" s="29"/>
      <c r="I1267" s="46" t="s">
        <v>10739</v>
      </c>
    </row>
    <row r="1268">
      <c r="A1268" s="29">
        <v>2005.0</v>
      </c>
      <c r="B1268" s="29" t="s">
        <v>10462</v>
      </c>
      <c r="C1268" s="29" t="s">
        <v>10662</v>
      </c>
      <c r="D1268" s="29">
        <v>88.0</v>
      </c>
      <c r="E1268" s="29">
        <v>74.0</v>
      </c>
      <c r="F1268" s="29"/>
      <c r="G1268" s="29"/>
      <c r="H1268" s="29"/>
      <c r="I1268" s="46" t="s">
        <v>10739</v>
      </c>
    </row>
    <row r="1269">
      <c r="A1269" s="29">
        <v>2005.0</v>
      </c>
      <c r="B1269" s="29" t="s">
        <v>10462</v>
      </c>
      <c r="C1269" s="29" t="s">
        <v>10580</v>
      </c>
      <c r="D1269" s="29">
        <v>83.0</v>
      </c>
      <c r="E1269" s="29">
        <v>79.0</v>
      </c>
      <c r="F1269" s="29"/>
      <c r="G1269" s="29"/>
      <c r="H1269" s="29"/>
      <c r="I1269" s="46" t="s">
        <v>10739</v>
      </c>
    </row>
    <row r="1270">
      <c r="A1270" s="29">
        <v>2005.0</v>
      </c>
      <c r="B1270" s="29" t="s">
        <v>10462</v>
      </c>
      <c r="C1270" s="29" t="s">
        <v>10706</v>
      </c>
      <c r="D1270" s="29">
        <v>80.0</v>
      </c>
      <c r="E1270" s="29">
        <v>82.0</v>
      </c>
      <c r="F1270" s="29"/>
      <c r="G1270" s="29"/>
      <c r="H1270" s="29"/>
      <c r="I1270" s="46" t="s">
        <v>10739</v>
      </c>
    </row>
    <row r="1271">
      <c r="A1271" s="29">
        <v>2005.0</v>
      </c>
      <c r="B1271" s="29" t="s">
        <v>10462</v>
      </c>
      <c r="C1271" s="29" t="s">
        <v>10697</v>
      </c>
      <c r="D1271" s="29">
        <v>79.0</v>
      </c>
      <c r="E1271" s="29">
        <v>83.0</v>
      </c>
      <c r="F1271" s="29"/>
      <c r="G1271" s="29"/>
      <c r="H1271" s="29"/>
      <c r="I1271" s="46" t="s">
        <v>10739</v>
      </c>
    </row>
    <row r="1272">
      <c r="A1272" s="29">
        <v>2005.0</v>
      </c>
      <c r="B1272" s="29" t="s">
        <v>10462</v>
      </c>
      <c r="C1272" s="29" t="s">
        <v>10504</v>
      </c>
      <c r="D1272" s="29">
        <v>74.0</v>
      </c>
      <c r="E1272" s="29">
        <v>88.0</v>
      </c>
      <c r="F1272" s="29"/>
      <c r="G1272" s="29"/>
      <c r="H1272" s="29"/>
      <c r="I1272" s="46" t="s">
        <v>10739</v>
      </c>
    </row>
    <row r="1273">
      <c r="A1273" s="29">
        <v>2005.0</v>
      </c>
      <c r="B1273" s="29" t="s">
        <v>10462</v>
      </c>
      <c r="C1273" s="29" t="s">
        <v>10475</v>
      </c>
      <c r="D1273" s="29">
        <v>71.0</v>
      </c>
      <c r="E1273" s="29">
        <v>91.0</v>
      </c>
      <c r="F1273" s="29"/>
      <c r="G1273" s="29"/>
      <c r="H1273" s="29"/>
      <c r="I1273" s="46" t="s">
        <v>10739</v>
      </c>
    </row>
    <row r="1274">
      <c r="A1274" s="29">
        <v>2005.0</v>
      </c>
      <c r="B1274" s="29" t="s">
        <v>10462</v>
      </c>
      <c r="C1274" s="29" t="s">
        <v>10705</v>
      </c>
      <c r="D1274" s="29">
        <v>69.0</v>
      </c>
      <c r="E1274" s="29">
        <v>93.0</v>
      </c>
      <c r="F1274" s="29"/>
      <c r="G1274" s="29"/>
      <c r="H1274" s="29"/>
      <c r="I1274" s="46" t="s">
        <v>10739</v>
      </c>
    </row>
    <row r="1275">
      <c r="A1275" s="29">
        <v>2005.0</v>
      </c>
      <c r="B1275" s="29" t="s">
        <v>10462</v>
      </c>
      <c r="C1275" s="29" t="s">
        <v>10731</v>
      </c>
      <c r="D1275" s="29">
        <v>67.0</v>
      </c>
      <c r="E1275" s="29">
        <v>95.0</v>
      </c>
      <c r="F1275" s="29"/>
      <c r="G1275" s="29"/>
      <c r="H1275" s="29"/>
      <c r="I1275" s="46" t="s">
        <v>10739</v>
      </c>
    </row>
    <row r="1276">
      <c r="A1276" s="29">
        <v>2005.0</v>
      </c>
      <c r="B1276" s="29" t="s">
        <v>10462</v>
      </c>
      <c r="C1276" s="29" t="s">
        <v>10669</v>
      </c>
      <c r="D1276" s="29">
        <v>56.0</v>
      </c>
      <c r="E1276" s="29">
        <v>106.0</v>
      </c>
      <c r="F1276" s="29"/>
      <c r="G1276" s="29"/>
      <c r="H1276" s="29"/>
      <c r="I1276" s="46" t="s">
        <v>10739</v>
      </c>
    </row>
    <row r="1277">
      <c r="A1277" s="29">
        <v>2005.0</v>
      </c>
      <c r="B1277" s="29" t="s">
        <v>10477</v>
      </c>
      <c r="C1277" s="29" t="s">
        <v>10480</v>
      </c>
      <c r="D1277" s="29">
        <v>100.0</v>
      </c>
      <c r="E1277" s="29">
        <v>62.0</v>
      </c>
      <c r="F1277" s="29"/>
      <c r="G1277" s="29"/>
      <c r="H1277" s="29"/>
      <c r="I1277" s="46" t="s">
        <v>10739</v>
      </c>
    </row>
    <row r="1278">
      <c r="A1278" s="29">
        <v>2005.0</v>
      </c>
      <c r="B1278" s="29" t="s">
        <v>10477</v>
      </c>
      <c r="C1278" s="29" t="s">
        <v>10643</v>
      </c>
      <c r="D1278" s="29">
        <v>90.0</v>
      </c>
      <c r="E1278" s="29">
        <v>72.0</v>
      </c>
      <c r="F1278" s="29"/>
      <c r="G1278" s="29"/>
      <c r="H1278" s="29"/>
      <c r="I1278" s="46" t="s">
        <v>10739</v>
      </c>
    </row>
    <row r="1279">
      <c r="A1279" s="29">
        <v>2005.0</v>
      </c>
      <c r="B1279" s="29" t="s">
        <v>10477</v>
      </c>
      <c r="C1279" s="29" t="s">
        <v>10627</v>
      </c>
      <c r="D1279" s="29">
        <v>89.0</v>
      </c>
      <c r="E1279" s="29">
        <v>73.0</v>
      </c>
      <c r="F1279" s="29"/>
      <c r="G1279" s="29"/>
      <c r="H1279" s="29"/>
      <c r="I1279" s="46" t="s">
        <v>10739</v>
      </c>
    </row>
    <row r="1280">
      <c r="A1280" s="29">
        <v>2005.0</v>
      </c>
      <c r="B1280" s="29" t="s">
        <v>10477</v>
      </c>
      <c r="C1280" s="29" t="s">
        <v>10481</v>
      </c>
      <c r="D1280" s="29">
        <v>88.0</v>
      </c>
      <c r="E1280" s="29">
        <v>74.0</v>
      </c>
      <c r="F1280" s="29"/>
      <c r="G1280" s="29"/>
      <c r="H1280" s="29"/>
      <c r="I1280" s="46" t="s">
        <v>10739</v>
      </c>
    </row>
    <row r="1281">
      <c r="A1281" s="29">
        <v>2005.0</v>
      </c>
      <c r="B1281" s="29" t="s">
        <v>10477</v>
      </c>
      <c r="C1281" s="29" t="s">
        <v>10724</v>
      </c>
      <c r="D1281" s="29">
        <v>83.0</v>
      </c>
      <c r="E1281" s="29">
        <v>79.0</v>
      </c>
      <c r="F1281" s="29"/>
      <c r="G1281" s="29"/>
      <c r="H1281" s="29"/>
      <c r="I1281" s="46" t="s">
        <v>10739</v>
      </c>
    </row>
    <row r="1282">
      <c r="A1282" s="29">
        <v>2005.0</v>
      </c>
      <c r="B1282" s="29" t="s">
        <v>10477</v>
      </c>
      <c r="C1282" s="29" t="s">
        <v>10602</v>
      </c>
      <c r="D1282" s="29">
        <v>83.0</v>
      </c>
      <c r="E1282" s="29">
        <v>79.0</v>
      </c>
      <c r="F1282" s="29"/>
      <c r="G1282" s="29"/>
      <c r="H1282" s="29"/>
      <c r="I1282" s="46" t="s">
        <v>10739</v>
      </c>
    </row>
    <row r="1283">
      <c r="A1283" s="29">
        <v>2005.0</v>
      </c>
      <c r="B1283" s="29" t="s">
        <v>10477</v>
      </c>
      <c r="C1283" s="29" t="s">
        <v>10677</v>
      </c>
      <c r="D1283" s="29">
        <v>82.0</v>
      </c>
      <c r="E1283" s="29">
        <v>80.0</v>
      </c>
      <c r="F1283" s="29"/>
      <c r="G1283" s="29"/>
      <c r="H1283" s="29"/>
      <c r="I1283" s="46" t="s">
        <v>10739</v>
      </c>
    </row>
    <row r="1284">
      <c r="A1284" s="29">
        <v>2005.0</v>
      </c>
      <c r="B1284" s="29" t="s">
        <v>10477</v>
      </c>
      <c r="C1284" s="29" t="s">
        <v>10692</v>
      </c>
      <c r="D1284" s="29">
        <v>81.0</v>
      </c>
      <c r="E1284" s="29">
        <v>81.0</v>
      </c>
      <c r="F1284" s="29"/>
      <c r="G1284" s="29"/>
      <c r="H1284" s="29"/>
      <c r="I1284" s="46" t="s">
        <v>10739</v>
      </c>
    </row>
    <row r="1285">
      <c r="A1285" s="29">
        <v>2005.0</v>
      </c>
      <c r="B1285" s="29" t="s">
        <v>10477</v>
      </c>
      <c r="C1285" s="29" t="s">
        <v>10740</v>
      </c>
      <c r="D1285" s="29">
        <v>81.0</v>
      </c>
      <c r="E1285" s="29">
        <v>81.0</v>
      </c>
      <c r="F1285" s="29"/>
      <c r="G1285" s="29"/>
      <c r="H1285" s="29"/>
      <c r="I1285" s="46" t="s">
        <v>10739</v>
      </c>
    </row>
    <row r="1286">
      <c r="A1286" s="29">
        <v>2005.0</v>
      </c>
      <c r="B1286" s="29" t="s">
        <v>10477</v>
      </c>
      <c r="C1286" s="29" t="s">
        <v>10484</v>
      </c>
      <c r="D1286" s="29">
        <v>79.0</v>
      </c>
      <c r="E1286" s="29">
        <v>83.0</v>
      </c>
      <c r="F1286" s="29"/>
      <c r="G1286" s="29"/>
      <c r="H1286" s="29"/>
      <c r="I1286" s="46" t="s">
        <v>10739</v>
      </c>
    </row>
    <row r="1287">
      <c r="A1287" s="29">
        <v>2005.0</v>
      </c>
      <c r="B1287" s="29" t="s">
        <v>10477</v>
      </c>
      <c r="C1287" s="29" t="s">
        <v>10732</v>
      </c>
      <c r="D1287" s="29">
        <v>77.0</v>
      </c>
      <c r="E1287" s="29">
        <v>85.0</v>
      </c>
      <c r="F1287" s="29"/>
      <c r="G1287" s="29"/>
      <c r="H1287" s="29"/>
      <c r="I1287" s="46" t="s">
        <v>10739</v>
      </c>
    </row>
    <row r="1288">
      <c r="A1288" s="29">
        <v>2005.0</v>
      </c>
      <c r="B1288" s="29" t="s">
        <v>10477</v>
      </c>
      <c r="C1288" s="29" t="s">
        <v>10549</v>
      </c>
      <c r="D1288" s="29">
        <v>75.0</v>
      </c>
      <c r="E1288" s="29">
        <v>87.0</v>
      </c>
      <c r="F1288" s="29"/>
      <c r="G1288" s="29"/>
      <c r="H1288" s="29"/>
      <c r="I1288" s="46" t="s">
        <v>10739</v>
      </c>
    </row>
    <row r="1289">
      <c r="A1289" s="29">
        <v>2005.0</v>
      </c>
      <c r="B1289" s="29" t="s">
        <v>10477</v>
      </c>
      <c r="C1289" s="29" t="s">
        <v>10485</v>
      </c>
      <c r="D1289" s="29">
        <v>73.0</v>
      </c>
      <c r="E1289" s="29">
        <v>89.0</v>
      </c>
      <c r="F1289" s="29"/>
      <c r="G1289" s="29"/>
      <c r="H1289" s="29"/>
      <c r="I1289" s="46" t="s">
        <v>10739</v>
      </c>
    </row>
    <row r="1290">
      <c r="A1290" s="29">
        <v>2005.0</v>
      </c>
      <c r="B1290" s="29" t="s">
        <v>10477</v>
      </c>
      <c r="C1290" s="29" t="s">
        <v>10553</v>
      </c>
      <c r="D1290" s="29">
        <v>71.0</v>
      </c>
      <c r="E1290" s="29">
        <v>91.0</v>
      </c>
      <c r="F1290" s="29"/>
      <c r="G1290" s="29"/>
      <c r="H1290" s="29"/>
      <c r="I1290" s="46" t="s">
        <v>10739</v>
      </c>
    </row>
    <row r="1291">
      <c r="A1291" s="29">
        <v>2005.0</v>
      </c>
      <c r="B1291" s="29" t="s">
        <v>10477</v>
      </c>
      <c r="C1291" s="29" t="s">
        <v>10723</v>
      </c>
      <c r="D1291" s="29">
        <v>67.0</v>
      </c>
      <c r="E1291" s="29">
        <v>95.0</v>
      </c>
      <c r="F1291" s="29"/>
      <c r="G1291" s="29"/>
      <c r="H1291" s="29"/>
      <c r="I1291" s="46" t="s">
        <v>10739</v>
      </c>
    </row>
    <row r="1292">
      <c r="A1292" s="29">
        <v>2005.0</v>
      </c>
      <c r="B1292" s="29" t="s">
        <v>10477</v>
      </c>
      <c r="C1292" s="29" t="s">
        <v>10489</v>
      </c>
      <c r="D1292" s="29">
        <v>67.0</v>
      </c>
      <c r="E1292" s="29">
        <v>95.0</v>
      </c>
      <c r="F1292" s="29"/>
      <c r="G1292" s="29"/>
      <c r="H1292" s="29"/>
      <c r="I1292" s="46" t="s">
        <v>10739</v>
      </c>
    </row>
    <row r="1293">
      <c r="A1293" s="29">
        <v>2006.0</v>
      </c>
      <c r="B1293" s="29" t="s">
        <v>10462</v>
      </c>
      <c r="C1293" s="29" t="s">
        <v>10463</v>
      </c>
      <c r="D1293" s="29">
        <v>97.0</v>
      </c>
      <c r="E1293" s="29">
        <v>65.0</v>
      </c>
      <c r="F1293" s="29"/>
      <c r="G1293" s="29"/>
      <c r="H1293" s="29"/>
      <c r="I1293" s="46" t="s">
        <v>10741</v>
      </c>
    </row>
    <row r="1294">
      <c r="A1294" s="29">
        <v>2006.0</v>
      </c>
      <c r="B1294" s="29" t="s">
        <v>10462</v>
      </c>
      <c r="C1294" s="29" t="s">
        <v>10580</v>
      </c>
      <c r="D1294" s="29">
        <v>96.0</v>
      </c>
      <c r="E1294" s="29">
        <v>66.0</v>
      </c>
      <c r="F1294" s="29"/>
      <c r="G1294" s="29"/>
      <c r="H1294" s="29"/>
      <c r="I1294" s="46" t="s">
        <v>10741</v>
      </c>
    </row>
    <row r="1295">
      <c r="A1295" s="29">
        <v>2006.0</v>
      </c>
      <c r="B1295" s="29" t="s">
        <v>10462</v>
      </c>
      <c r="C1295" s="29" t="s">
        <v>10475</v>
      </c>
      <c r="D1295" s="29">
        <v>95.0</v>
      </c>
      <c r="E1295" s="29">
        <v>67.0</v>
      </c>
      <c r="F1295" s="29"/>
      <c r="G1295" s="29"/>
      <c r="H1295" s="29"/>
      <c r="I1295" s="46" t="s">
        <v>10741</v>
      </c>
    </row>
    <row r="1296">
      <c r="A1296" s="29">
        <v>2006.0</v>
      </c>
      <c r="B1296" s="29" t="s">
        <v>10462</v>
      </c>
      <c r="C1296" s="29" t="s">
        <v>10662</v>
      </c>
      <c r="D1296" s="29">
        <v>93.0</v>
      </c>
      <c r="E1296" s="29">
        <v>69.0</v>
      </c>
      <c r="F1296" s="29"/>
      <c r="G1296" s="29"/>
      <c r="H1296" s="29"/>
      <c r="I1296" s="46" t="s">
        <v>10741</v>
      </c>
    </row>
    <row r="1297">
      <c r="A1297" s="29">
        <v>2006.0</v>
      </c>
      <c r="B1297" s="29" t="s">
        <v>10462</v>
      </c>
      <c r="C1297" s="29" t="s">
        <v>10466</v>
      </c>
      <c r="D1297" s="29">
        <v>90.0</v>
      </c>
      <c r="E1297" s="29">
        <v>72.0</v>
      </c>
      <c r="F1297" s="29"/>
      <c r="G1297" s="29"/>
      <c r="H1297" s="29"/>
      <c r="I1297" s="46" t="s">
        <v>10741</v>
      </c>
    </row>
    <row r="1298">
      <c r="A1298" s="29">
        <v>2006.0</v>
      </c>
      <c r="B1298" s="29" t="s">
        <v>10462</v>
      </c>
      <c r="C1298" s="29" t="s">
        <v>10578</v>
      </c>
      <c r="D1298" s="29">
        <v>89.0</v>
      </c>
      <c r="E1298" s="29">
        <v>73.0</v>
      </c>
      <c r="F1298" s="29"/>
      <c r="G1298" s="29"/>
      <c r="H1298" s="29"/>
      <c r="I1298" s="46" t="s">
        <v>10741</v>
      </c>
    </row>
    <row r="1299">
      <c r="A1299" s="29">
        <v>2006.0</v>
      </c>
      <c r="B1299" s="29" t="s">
        <v>10462</v>
      </c>
      <c r="C1299" s="29" t="s">
        <v>10706</v>
      </c>
      <c r="D1299" s="29">
        <v>87.0</v>
      </c>
      <c r="E1299" s="29">
        <v>75.0</v>
      </c>
      <c r="F1299" s="29"/>
      <c r="G1299" s="29"/>
      <c r="H1299" s="29"/>
      <c r="I1299" s="46" t="s">
        <v>10741</v>
      </c>
    </row>
    <row r="1300">
      <c r="A1300" s="29">
        <v>2006.0</v>
      </c>
      <c r="B1300" s="29" t="s">
        <v>10462</v>
      </c>
      <c r="C1300" s="29" t="s">
        <v>10471</v>
      </c>
      <c r="D1300" s="29">
        <v>86.0</v>
      </c>
      <c r="E1300" s="29">
        <v>76.0</v>
      </c>
      <c r="F1300" s="29"/>
      <c r="G1300" s="29"/>
      <c r="H1300" s="29"/>
      <c r="I1300" s="46" t="s">
        <v>10741</v>
      </c>
    </row>
    <row r="1301">
      <c r="A1301" s="29">
        <v>2006.0</v>
      </c>
      <c r="B1301" s="29" t="s">
        <v>10462</v>
      </c>
      <c r="C1301" s="29" t="s">
        <v>10697</v>
      </c>
      <c r="D1301" s="29">
        <v>80.0</v>
      </c>
      <c r="E1301" s="29">
        <v>82.0</v>
      </c>
      <c r="F1301" s="29"/>
      <c r="G1301" s="29"/>
      <c r="H1301" s="29"/>
      <c r="I1301" s="46" t="s">
        <v>10741</v>
      </c>
    </row>
    <row r="1302">
      <c r="A1302" s="29">
        <v>2006.0</v>
      </c>
      <c r="B1302" s="29" t="s">
        <v>10462</v>
      </c>
      <c r="C1302" s="29" t="s">
        <v>10465</v>
      </c>
      <c r="D1302" s="29">
        <v>78.0</v>
      </c>
      <c r="E1302" s="29">
        <v>84.0</v>
      </c>
      <c r="F1302" s="29"/>
      <c r="G1302" s="29"/>
      <c r="H1302" s="29"/>
      <c r="I1302" s="46" t="s">
        <v>10741</v>
      </c>
    </row>
    <row r="1303">
      <c r="A1303" s="29">
        <v>2006.0</v>
      </c>
      <c r="B1303" s="29" t="s">
        <v>10462</v>
      </c>
      <c r="C1303" s="29" t="s">
        <v>10705</v>
      </c>
      <c r="D1303" s="29">
        <v>78.0</v>
      </c>
      <c r="E1303" s="29">
        <v>84.0</v>
      </c>
      <c r="F1303" s="29"/>
      <c r="G1303" s="29"/>
      <c r="H1303" s="29"/>
      <c r="I1303" s="46" t="s">
        <v>10741</v>
      </c>
    </row>
    <row r="1304">
      <c r="A1304" s="29">
        <v>2006.0</v>
      </c>
      <c r="B1304" s="29" t="s">
        <v>10462</v>
      </c>
      <c r="C1304" s="29" t="s">
        <v>10504</v>
      </c>
      <c r="D1304" s="29">
        <v>70.0</v>
      </c>
      <c r="E1304" s="29">
        <v>92.0</v>
      </c>
      <c r="F1304" s="29"/>
      <c r="G1304" s="29"/>
      <c r="H1304" s="29"/>
      <c r="I1304" s="46" t="s">
        <v>10741</v>
      </c>
    </row>
    <row r="1305">
      <c r="A1305" s="29">
        <v>2006.0</v>
      </c>
      <c r="B1305" s="29" t="s">
        <v>10462</v>
      </c>
      <c r="C1305" s="29" t="s">
        <v>10669</v>
      </c>
      <c r="D1305" s="29">
        <v>62.0</v>
      </c>
      <c r="E1305" s="29">
        <v>100.0</v>
      </c>
      <c r="F1305" s="29"/>
      <c r="G1305" s="29"/>
      <c r="H1305" s="29"/>
      <c r="I1305" s="46" t="s">
        <v>10741</v>
      </c>
    </row>
    <row r="1306">
      <c r="A1306" s="29">
        <v>2006.0</v>
      </c>
      <c r="B1306" s="29" t="s">
        <v>10462</v>
      </c>
      <c r="C1306" s="29" t="s">
        <v>10731</v>
      </c>
      <c r="D1306" s="29">
        <v>61.0</v>
      </c>
      <c r="E1306" s="29">
        <v>101.0</v>
      </c>
      <c r="F1306" s="29"/>
      <c r="G1306" s="29"/>
      <c r="H1306" s="29"/>
      <c r="I1306" s="46" t="s">
        <v>10741</v>
      </c>
    </row>
    <row r="1307">
      <c r="A1307" s="29">
        <v>2006.0</v>
      </c>
      <c r="B1307" s="29" t="s">
        <v>10477</v>
      </c>
      <c r="C1307" s="29" t="s">
        <v>10602</v>
      </c>
      <c r="D1307" s="29">
        <v>97.0</v>
      </c>
      <c r="E1307" s="29">
        <v>65.0</v>
      </c>
      <c r="F1307" s="29"/>
      <c r="G1307" s="29"/>
      <c r="H1307" s="29"/>
      <c r="I1307" s="46" t="s">
        <v>10741</v>
      </c>
    </row>
    <row r="1308">
      <c r="A1308" s="29">
        <v>2006.0</v>
      </c>
      <c r="B1308" s="29" t="s">
        <v>10477</v>
      </c>
      <c r="C1308" s="29" t="s">
        <v>10553</v>
      </c>
      <c r="D1308" s="29">
        <v>88.0</v>
      </c>
      <c r="E1308" s="29">
        <v>74.0</v>
      </c>
      <c r="F1308" s="29"/>
      <c r="G1308" s="29"/>
      <c r="H1308" s="29"/>
      <c r="I1308" s="46" t="s">
        <v>10741</v>
      </c>
    </row>
    <row r="1309">
      <c r="A1309" s="29">
        <v>2006.0</v>
      </c>
      <c r="B1309" s="29" t="s">
        <v>10477</v>
      </c>
      <c r="C1309" s="29" t="s">
        <v>10677</v>
      </c>
      <c r="D1309" s="29">
        <v>88.0</v>
      </c>
      <c r="E1309" s="29">
        <v>74.0</v>
      </c>
      <c r="F1309" s="29"/>
      <c r="G1309" s="29"/>
      <c r="H1309" s="29"/>
      <c r="I1309" s="46" t="s">
        <v>10741</v>
      </c>
    </row>
    <row r="1310">
      <c r="A1310" s="29">
        <v>2006.0</v>
      </c>
      <c r="B1310" s="29" t="s">
        <v>10477</v>
      </c>
      <c r="C1310" s="29" t="s">
        <v>10481</v>
      </c>
      <c r="D1310" s="29">
        <v>85.0</v>
      </c>
      <c r="E1310" s="29">
        <v>77.0</v>
      </c>
      <c r="F1310" s="29"/>
      <c r="G1310" s="29"/>
      <c r="H1310" s="29"/>
      <c r="I1310" s="46" t="s">
        <v>10741</v>
      </c>
    </row>
    <row r="1311">
      <c r="A1311" s="29">
        <v>2006.0</v>
      </c>
      <c r="B1311" s="29" t="s">
        <v>10477</v>
      </c>
      <c r="C1311" s="29" t="s">
        <v>10480</v>
      </c>
      <c r="D1311" s="29">
        <v>83.0</v>
      </c>
      <c r="E1311" s="29">
        <v>78.0</v>
      </c>
      <c r="F1311" s="29"/>
      <c r="G1311" s="29"/>
      <c r="H1311" s="29"/>
      <c r="I1311" s="46" t="s">
        <v>10741</v>
      </c>
    </row>
    <row r="1312">
      <c r="A1312" s="29">
        <v>2006.0</v>
      </c>
      <c r="B1312" s="29" t="s">
        <v>10477</v>
      </c>
      <c r="C1312" s="29" t="s">
        <v>10627</v>
      </c>
      <c r="D1312" s="29">
        <v>82.0</v>
      </c>
      <c r="E1312" s="29">
        <v>80.0</v>
      </c>
      <c r="F1312" s="29"/>
      <c r="G1312" s="29"/>
      <c r="H1312" s="29"/>
      <c r="I1312" s="46" t="s">
        <v>10741</v>
      </c>
    </row>
    <row r="1313">
      <c r="A1313" s="29">
        <v>2006.0</v>
      </c>
      <c r="B1313" s="29" t="s">
        <v>10477</v>
      </c>
      <c r="C1313" s="29" t="s">
        <v>10485</v>
      </c>
      <c r="D1313" s="29">
        <v>80.0</v>
      </c>
      <c r="E1313" s="29">
        <v>82.0</v>
      </c>
      <c r="F1313" s="29"/>
      <c r="G1313" s="29"/>
      <c r="H1313" s="29"/>
      <c r="I1313" s="46" t="s">
        <v>10741</v>
      </c>
    </row>
    <row r="1314">
      <c r="A1314" s="29">
        <v>2006.0</v>
      </c>
      <c r="B1314" s="29" t="s">
        <v>10477</v>
      </c>
      <c r="C1314" s="29" t="s">
        <v>10643</v>
      </c>
      <c r="D1314" s="29">
        <v>79.0</v>
      </c>
      <c r="E1314" s="29">
        <v>83.0</v>
      </c>
      <c r="F1314" s="29"/>
      <c r="G1314" s="29"/>
      <c r="H1314" s="29"/>
      <c r="I1314" s="46" t="s">
        <v>10741</v>
      </c>
    </row>
    <row r="1315">
      <c r="A1315" s="29">
        <v>2006.0</v>
      </c>
      <c r="B1315" s="29" t="s">
        <v>10477</v>
      </c>
      <c r="C1315" s="29" t="s">
        <v>10724</v>
      </c>
      <c r="D1315" s="29">
        <v>78.0</v>
      </c>
      <c r="E1315" s="29">
        <v>84.0</v>
      </c>
      <c r="F1315" s="29"/>
      <c r="G1315" s="29"/>
      <c r="H1315" s="29"/>
      <c r="I1315" s="46" t="s">
        <v>10741</v>
      </c>
    </row>
    <row r="1316">
      <c r="A1316" s="29">
        <v>2006.0</v>
      </c>
      <c r="B1316" s="29" t="s">
        <v>10477</v>
      </c>
      <c r="C1316" s="29" t="s">
        <v>10732</v>
      </c>
      <c r="D1316" s="29">
        <v>76.0</v>
      </c>
      <c r="E1316" s="29">
        <v>86.0</v>
      </c>
      <c r="F1316" s="29"/>
      <c r="G1316" s="29"/>
      <c r="H1316" s="29"/>
      <c r="I1316" s="46" t="s">
        <v>10741</v>
      </c>
    </row>
    <row r="1317">
      <c r="A1317" s="29">
        <v>2006.0</v>
      </c>
      <c r="B1317" s="29" t="s">
        <v>10477</v>
      </c>
      <c r="C1317" s="29" t="s">
        <v>10723</v>
      </c>
      <c r="D1317" s="29">
        <v>76.0</v>
      </c>
      <c r="E1317" s="29">
        <v>86.0</v>
      </c>
      <c r="F1317" s="29"/>
      <c r="G1317" s="29"/>
      <c r="H1317" s="29"/>
      <c r="I1317" s="46" t="s">
        <v>10741</v>
      </c>
    </row>
    <row r="1318">
      <c r="A1318" s="29">
        <v>2006.0</v>
      </c>
      <c r="B1318" s="29" t="s">
        <v>10477</v>
      </c>
      <c r="C1318" s="29" t="s">
        <v>10549</v>
      </c>
      <c r="D1318" s="29">
        <v>76.0</v>
      </c>
      <c r="E1318" s="29">
        <v>85.0</v>
      </c>
      <c r="F1318" s="29"/>
      <c r="G1318" s="29"/>
      <c r="H1318" s="29"/>
      <c r="I1318" s="46" t="s">
        <v>10741</v>
      </c>
    </row>
    <row r="1319">
      <c r="A1319" s="29">
        <v>2006.0</v>
      </c>
      <c r="B1319" s="29" t="s">
        <v>10477</v>
      </c>
      <c r="C1319" s="29" t="s">
        <v>10692</v>
      </c>
      <c r="D1319" s="29">
        <v>75.0</v>
      </c>
      <c r="E1319" s="29">
        <v>87.0</v>
      </c>
      <c r="F1319" s="29"/>
      <c r="G1319" s="29"/>
      <c r="H1319" s="29"/>
      <c r="I1319" s="46" t="s">
        <v>10741</v>
      </c>
    </row>
    <row r="1320">
      <c r="A1320" s="29">
        <v>2006.0</v>
      </c>
      <c r="B1320" s="29" t="s">
        <v>10477</v>
      </c>
      <c r="C1320" s="29" t="s">
        <v>10740</v>
      </c>
      <c r="D1320" s="29">
        <v>71.0</v>
      </c>
      <c r="E1320" s="29">
        <v>91.0</v>
      </c>
      <c r="F1320" s="29"/>
      <c r="G1320" s="29"/>
      <c r="H1320" s="29"/>
      <c r="I1320" s="46" t="s">
        <v>10741</v>
      </c>
    </row>
    <row r="1321">
      <c r="A1321" s="29">
        <v>2006.0</v>
      </c>
      <c r="B1321" s="29" t="s">
        <v>10477</v>
      </c>
      <c r="C1321" s="29" t="s">
        <v>10489</v>
      </c>
      <c r="D1321" s="29">
        <v>67.0</v>
      </c>
      <c r="E1321" s="29">
        <v>95.0</v>
      </c>
      <c r="F1321" s="29"/>
      <c r="G1321" s="29"/>
      <c r="H1321" s="29"/>
      <c r="I1321" s="46" t="s">
        <v>10741</v>
      </c>
    </row>
    <row r="1322">
      <c r="A1322" s="29">
        <v>2006.0</v>
      </c>
      <c r="B1322" s="29" t="s">
        <v>10477</v>
      </c>
      <c r="C1322" s="29" t="s">
        <v>10484</v>
      </c>
      <c r="D1322" s="29">
        <v>66.0</v>
      </c>
      <c r="E1322" s="29">
        <v>96.0</v>
      </c>
      <c r="F1322" s="29"/>
      <c r="G1322" s="29"/>
      <c r="H1322" s="29"/>
      <c r="I1322" s="46" t="s">
        <v>10741</v>
      </c>
    </row>
    <row r="1323">
      <c r="A1323" s="29">
        <v>2007.0</v>
      </c>
      <c r="B1323" s="29" t="s">
        <v>10462</v>
      </c>
      <c r="C1323" s="29" t="s">
        <v>10471</v>
      </c>
      <c r="D1323" s="29">
        <v>96.0</v>
      </c>
      <c r="E1323" s="29">
        <v>66.0</v>
      </c>
      <c r="F1323" s="29"/>
      <c r="G1323" s="29"/>
      <c r="H1323" s="29"/>
      <c r="I1323" s="46" t="s">
        <v>10742</v>
      </c>
    </row>
    <row r="1324">
      <c r="A1324" s="29">
        <v>2007.0</v>
      </c>
      <c r="B1324" s="29" t="s">
        <v>10462</v>
      </c>
      <c r="C1324" s="29" t="s">
        <v>10465</v>
      </c>
      <c r="D1324" s="29">
        <v>96.0</v>
      </c>
      <c r="E1324" s="29">
        <v>66.0</v>
      </c>
      <c r="F1324" s="29"/>
      <c r="G1324" s="29"/>
      <c r="H1324" s="29"/>
      <c r="I1324" s="46" t="s">
        <v>10742</v>
      </c>
    </row>
    <row r="1325">
      <c r="A1325" s="29">
        <v>2007.0</v>
      </c>
      <c r="B1325" s="29" t="s">
        <v>10462</v>
      </c>
      <c r="C1325" s="29" t="s">
        <v>10578</v>
      </c>
      <c r="D1325" s="29">
        <v>94.0</v>
      </c>
      <c r="E1325" s="29">
        <v>68.0</v>
      </c>
      <c r="F1325" s="29"/>
      <c r="G1325" s="29"/>
      <c r="H1325" s="29"/>
      <c r="I1325" s="46" t="s">
        <v>10742</v>
      </c>
    </row>
    <row r="1326">
      <c r="A1326" s="29">
        <v>2007.0</v>
      </c>
      <c r="B1326" s="29" t="s">
        <v>10462</v>
      </c>
      <c r="C1326" s="29" t="s">
        <v>10463</v>
      </c>
      <c r="D1326" s="29">
        <v>94.0</v>
      </c>
      <c r="E1326" s="29">
        <v>68.0</v>
      </c>
      <c r="F1326" s="29"/>
      <c r="G1326" s="29"/>
      <c r="H1326" s="29"/>
      <c r="I1326" s="46" t="s">
        <v>10742</v>
      </c>
    </row>
    <row r="1327">
      <c r="A1327" s="29">
        <v>2007.0</v>
      </c>
      <c r="B1327" s="29" t="s">
        <v>10462</v>
      </c>
      <c r="C1327" s="29" t="s">
        <v>10475</v>
      </c>
      <c r="D1327" s="29">
        <v>88.0</v>
      </c>
      <c r="E1327" s="29">
        <v>74.0</v>
      </c>
      <c r="F1327" s="29"/>
      <c r="G1327" s="29"/>
      <c r="H1327" s="29"/>
      <c r="I1327" s="46" t="s">
        <v>10742</v>
      </c>
    </row>
    <row r="1328">
      <c r="A1328" s="29">
        <v>2007.0</v>
      </c>
      <c r="B1328" s="29" t="s">
        <v>10462</v>
      </c>
      <c r="C1328" s="29" t="s">
        <v>10705</v>
      </c>
      <c r="D1328" s="29">
        <v>88.0</v>
      </c>
      <c r="E1328" s="29">
        <v>74.0</v>
      </c>
      <c r="F1328" s="29"/>
      <c r="G1328" s="29"/>
      <c r="H1328" s="29"/>
      <c r="I1328" s="46" t="s">
        <v>10742</v>
      </c>
    </row>
    <row r="1329">
      <c r="A1329" s="29">
        <v>2007.0</v>
      </c>
      <c r="B1329" s="29" t="s">
        <v>10462</v>
      </c>
      <c r="C1329" s="29" t="s">
        <v>10706</v>
      </c>
      <c r="D1329" s="29">
        <v>83.0</v>
      </c>
      <c r="E1329" s="29">
        <v>79.0</v>
      </c>
      <c r="F1329" s="29"/>
      <c r="G1329" s="29"/>
      <c r="H1329" s="29"/>
      <c r="I1329" s="46" t="s">
        <v>10742</v>
      </c>
    </row>
    <row r="1330">
      <c r="A1330" s="29">
        <v>2007.0</v>
      </c>
      <c r="B1330" s="29" t="s">
        <v>10462</v>
      </c>
      <c r="C1330" s="29" t="s">
        <v>10580</v>
      </c>
      <c r="D1330" s="29">
        <v>79.0</v>
      </c>
      <c r="E1330" s="29">
        <v>83.0</v>
      </c>
      <c r="F1330" s="29"/>
      <c r="G1330" s="29"/>
      <c r="H1330" s="29"/>
      <c r="I1330" s="46" t="s">
        <v>10742</v>
      </c>
    </row>
    <row r="1331">
      <c r="A1331" s="29">
        <v>2007.0</v>
      </c>
      <c r="B1331" s="29" t="s">
        <v>10462</v>
      </c>
      <c r="C1331" s="29" t="s">
        <v>10662</v>
      </c>
      <c r="D1331" s="29">
        <v>76.0</v>
      </c>
      <c r="E1331" s="29">
        <v>86.0</v>
      </c>
      <c r="F1331" s="29"/>
      <c r="G1331" s="29"/>
      <c r="H1331" s="29"/>
      <c r="I1331" s="46" t="s">
        <v>10742</v>
      </c>
    </row>
    <row r="1332">
      <c r="A1332" s="29">
        <v>2007.0</v>
      </c>
      <c r="B1332" s="29" t="s">
        <v>10462</v>
      </c>
      <c r="C1332" s="29" t="s">
        <v>10697</v>
      </c>
      <c r="D1332" s="29">
        <v>75.0</v>
      </c>
      <c r="E1332" s="29">
        <v>87.0</v>
      </c>
      <c r="F1332" s="29"/>
      <c r="G1332" s="29"/>
      <c r="H1332" s="29"/>
      <c r="I1332" s="46" t="s">
        <v>10742</v>
      </c>
    </row>
    <row r="1333">
      <c r="A1333" s="29">
        <v>2007.0</v>
      </c>
      <c r="B1333" s="29" t="s">
        <v>10462</v>
      </c>
      <c r="C1333" s="29" t="s">
        <v>10466</v>
      </c>
      <c r="D1333" s="29">
        <v>72.0</v>
      </c>
      <c r="E1333" s="29">
        <v>90.0</v>
      </c>
      <c r="F1333" s="29"/>
      <c r="G1333" s="29"/>
      <c r="H1333" s="29"/>
      <c r="I1333" s="46" t="s">
        <v>10742</v>
      </c>
    </row>
    <row r="1334">
      <c r="A1334" s="29">
        <v>2007.0</v>
      </c>
      <c r="B1334" s="29" t="s">
        <v>10462</v>
      </c>
      <c r="C1334" s="29" t="s">
        <v>10504</v>
      </c>
      <c r="D1334" s="29">
        <v>69.0</v>
      </c>
      <c r="E1334" s="29">
        <v>93.0</v>
      </c>
      <c r="F1334" s="29"/>
      <c r="G1334" s="29"/>
      <c r="H1334" s="29"/>
      <c r="I1334" s="46" t="s">
        <v>10742</v>
      </c>
    </row>
    <row r="1335">
      <c r="A1335" s="29">
        <v>2007.0</v>
      </c>
      <c r="B1335" s="29" t="s">
        <v>10462</v>
      </c>
      <c r="C1335" s="29" t="s">
        <v>10669</v>
      </c>
      <c r="D1335" s="29">
        <v>69.0</v>
      </c>
      <c r="E1335" s="29">
        <v>93.0</v>
      </c>
      <c r="F1335" s="29"/>
      <c r="G1335" s="29"/>
      <c r="H1335" s="29"/>
      <c r="I1335" s="46" t="s">
        <v>10742</v>
      </c>
    </row>
    <row r="1336">
      <c r="A1336" s="29">
        <v>2007.0</v>
      </c>
      <c r="B1336" s="29" t="s">
        <v>10462</v>
      </c>
      <c r="C1336" s="29" t="s">
        <v>10731</v>
      </c>
      <c r="D1336" s="29">
        <v>66.0</v>
      </c>
      <c r="E1336" s="29">
        <v>96.0</v>
      </c>
      <c r="F1336" s="29"/>
      <c r="G1336" s="29"/>
      <c r="H1336" s="29"/>
      <c r="I1336" s="46" t="s">
        <v>10742</v>
      </c>
    </row>
    <row r="1337">
      <c r="A1337" s="29">
        <v>2007.0</v>
      </c>
      <c r="B1337" s="29" t="s">
        <v>10477</v>
      </c>
      <c r="C1337" s="29" t="s">
        <v>10732</v>
      </c>
      <c r="D1337" s="29">
        <v>90.0</v>
      </c>
      <c r="E1337" s="29">
        <v>72.0</v>
      </c>
      <c r="F1337" s="29"/>
      <c r="G1337" s="29"/>
      <c r="H1337" s="29"/>
      <c r="I1337" s="46" t="s">
        <v>10742</v>
      </c>
    </row>
    <row r="1338">
      <c r="A1338" s="29">
        <v>2007.0</v>
      </c>
      <c r="B1338" s="29" t="s">
        <v>10477</v>
      </c>
      <c r="C1338" s="29" t="s">
        <v>10723</v>
      </c>
      <c r="D1338" s="29">
        <v>90.0</v>
      </c>
      <c r="E1338" s="29">
        <v>73.0</v>
      </c>
      <c r="F1338" s="29"/>
      <c r="G1338" s="29"/>
      <c r="H1338" s="29"/>
      <c r="I1338" s="46" t="s">
        <v>10742</v>
      </c>
    </row>
    <row r="1339">
      <c r="A1339" s="29">
        <v>2007.0</v>
      </c>
      <c r="B1339" s="29" t="s">
        <v>10477</v>
      </c>
      <c r="C1339" s="29" t="s">
        <v>10481</v>
      </c>
      <c r="D1339" s="29">
        <v>89.0</v>
      </c>
      <c r="E1339" s="29">
        <v>73.0</v>
      </c>
      <c r="F1339" s="29"/>
      <c r="G1339" s="29"/>
      <c r="H1339" s="29"/>
      <c r="I1339" s="46" t="s">
        <v>10742</v>
      </c>
    </row>
    <row r="1340">
      <c r="A1340" s="29">
        <v>2007.0</v>
      </c>
      <c r="B1340" s="29" t="s">
        <v>10477</v>
      </c>
      <c r="C1340" s="29" t="s">
        <v>10677</v>
      </c>
      <c r="D1340" s="29">
        <v>89.0</v>
      </c>
      <c r="E1340" s="29">
        <v>74.0</v>
      </c>
      <c r="F1340" s="29"/>
      <c r="G1340" s="29"/>
      <c r="H1340" s="29"/>
      <c r="I1340" s="46" t="s">
        <v>10742</v>
      </c>
    </row>
    <row r="1341">
      <c r="A1341" s="29">
        <v>2007.0</v>
      </c>
      <c r="B1341" s="29" t="s">
        <v>10477</v>
      </c>
      <c r="C1341" s="29" t="s">
        <v>10602</v>
      </c>
      <c r="D1341" s="29">
        <v>88.0</v>
      </c>
      <c r="E1341" s="29">
        <v>74.0</v>
      </c>
      <c r="F1341" s="29"/>
      <c r="G1341" s="29"/>
      <c r="H1341" s="29"/>
      <c r="I1341" s="46" t="s">
        <v>10742</v>
      </c>
    </row>
    <row r="1342">
      <c r="A1342" s="29">
        <v>2007.0</v>
      </c>
      <c r="B1342" s="29" t="s">
        <v>10477</v>
      </c>
      <c r="C1342" s="29" t="s">
        <v>10484</v>
      </c>
      <c r="D1342" s="29">
        <v>85.0</v>
      </c>
      <c r="E1342" s="29">
        <v>77.0</v>
      </c>
      <c r="F1342" s="29"/>
      <c r="G1342" s="29"/>
      <c r="H1342" s="29"/>
      <c r="I1342" s="46" t="s">
        <v>10742</v>
      </c>
    </row>
    <row r="1343">
      <c r="A1343" s="29">
        <v>2007.0</v>
      </c>
      <c r="B1343" s="29" t="s">
        <v>10477</v>
      </c>
      <c r="C1343" s="29" t="s">
        <v>10643</v>
      </c>
      <c r="D1343" s="29">
        <v>84.0</v>
      </c>
      <c r="E1343" s="29">
        <v>78.0</v>
      </c>
      <c r="F1343" s="29"/>
      <c r="G1343" s="29"/>
      <c r="H1343" s="29"/>
      <c r="I1343" s="46" t="s">
        <v>10742</v>
      </c>
    </row>
    <row r="1344">
      <c r="A1344" s="29">
        <v>2007.0</v>
      </c>
      <c r="B1344" s="29" t="s">
        <v>10477</v>
      </c>
      <c r="C1344" s="29" t="s">
        <v>10692</v>
      </c>
      <c r="D1344" s="29">
        <v>83.0</v>
      </c>
      <c r="E1344" s="29">
        <v>79.0</v>
      </c>
      <c r="F1344" s="29"/>
      <c r="G1344" s="29"/>
      <c r="H1344" s="29"/>
      <c r="I1344" s="46" t="s">
        <v>10742</v>
      </c>
    </row>
    <row r="1345">
      <c r="A1345" s="29">
        <v>2007.0</v>
      </c>
      <c r="B1345" s="29" t="s">
        <v>10477</v>
      </c>
      <c r="C1345" s="29" t="s">
        <v>10553</v>
      </c>
      <c r="D1345" s="29">
        <v>82.0</v>
      </c>
      <c r="E1345" s="29">
        <v>80.0</v>
      </c>
      <c r="F1345" s="29"/>
      <c r="G1345" s="29"/>
      <c r="H1345" s="29"/>
      <c r="I1345" s="46" t="s">
        <v>10742</v>
      </c>
    </row>
    <row r="1346">
      <c r="A1346" s="29">
        <v>2007.0</v>
      </c>
      <c r="B1346" s="29" t="s">
        <v>10477</v>
      </c>
      <c r="C1346" s="29" t="s">
        <v>10480</v>
      </c>
      <c r="D1346" s="29">
        <v>78.0</v>
      </c>
      <c r="E1346" s="29">
        <v>84.0</v>
      </c>
      <c r="F1346" s="29"/>
      <c r="G1346" s="29"/>
      <c r="H1346" s="29"/>
      <c r="I1346" s="46" t="s">
        <v>10742</v>
      </c>
    </row>
    <row r="1347">
      <c r="A1347" s="29">
        <v>2007.0</v>
      </c>
      <c r="B1347" s="29" t="s">
        <v>10477</v>
      </c>
      <c r="C1347" s="29" t="s">
        <v>10627</v>
      </c>
      <c r="D1347" s="29">
        <v>73.0</v>
      </c>
      <c r="E1347" s="29">
        <v>89.0</v>
      </c>
      <c r="F1347" s="29"/>
      <c r="G1347" s="29"/>
      <c r="H1347" s="29"/>
      <c r="I1347" s="46" t="s">
        <v>10742</v>
      </c>
    </row>
    <row r="1348">
      <c r="A1348" s="29">
        <v>2007.0</v>
      </c>
      <c r="B1348" s="29" t="s">
        <v>10477</v>
      </c>
      <c r="C1348" s="29" t="s">
        <v>10740</v>
      </c>
      <c r="D1348" s="29">
        <v>73.0</v>
      </c>
      <c r="E1348" s="29">
        <v>89.0</v>
      </c>
      <c r="F1348" s="29"/>
      <c r="G1348" s="29"/>
      <c r="H1348" s="29"/>
      <c r="I1348" s="46" t="s">
        <v>10742</v>
      </c>
    </row>
    <row r="1349">
      <c r="A1349" s="29">
        <v>2007.0</v>
      </c>
      <c r="B1349" s="29" t="s">
        <v>10477</v>
      </c>
      <c r="C1349" s="29" t="s">
        <v>10485</v>
      </c>
      <c r="D1349" s="29">
        <v>72.0</v>
      </c>
      <c r="E1349" s="29">
        <v>90.0</v>
      </c>
      <c r="F1349" s="29"/>
      <c r="G1349" s="29"/>
      <c r="H1349" s="29"/>
      <c r="I1349" s="46" t="s">
        <v>10742</v>
      </c>
    </row>
    <row r="1350">
      <c r="A1350" s="29">
        <v>2007.0</v>
      </c>
      <c r="B1350" s="29" t="s">
        <v>10477</v>
      </c>
      <c r="C1350" s="29" t="s">
        <v>10724</v>
      </c>
      <c r="D1350" s="29">
        <v>71.0</v>
      </c>
      <c r="E1350" s="29">
        <v>91.0</v>
      </c>
      <c r="F1350" s="29"/>
      <c r="G1350" s="29"/>
      <c r="H1350" s="29"/>
      <c r="I1350" s="46" t="s">
        <v>10742</v>
      </c>
    </row>
    <row r="1351">
      <c r="A1351" s="29">
        <v>2007.0</v>
      </c>
      <c r="B1351" s="29" t="s">
        <v>10477</v>
      </c>
      <c r="C1351" s="29" t="s">
        <v>10549</v>
      </c>
      <c r="D1351" s="29">
        <v>71.0</v>
      </c>
      <c r="E1351" s="29">
        <v>91.0</v>
      </c>
      <c r="F1351" s="29"/>
      <c r="G1351" s="29"/>
      <c r="H1351" s="29"/>
      <c r="I1351" s="46" t="s">
        <v>10742</v>
      </c>
    </row>
    <row r="1352">
      <c r="A1352" s="29">
        <v>2007.0</v>
      </c>
      <c r="B1352" s="29" t="s">
        <v>10477</v>
      </c>
      <c r="C1352" s="29" t="s">
        <v>10489</v>
      </c>
      <c r="D1352" s="29">
        <v>68.0</v>
      </c>
      <c r="E1352" s="29">
        <v>94.0</v>
      </c>
      <c r="F1352" s="29"/>
      <c r="G1352" s="29"/>
      <c r="H1352" s="29"/>
      <c r="I1352" s="46" t="s">
        <v>10742</v>
      </c>
    </row>
    <row r="1353">
      <c r="A1353" s="29">
        <v>2008.0</v>
      </c>
      <c r="B1353" s="29" t="s">
        <v>10462</v>
      </c>
      <c r="C1353" s="29" t="s">
        <v>10578</v>
      </c>
      <c r="D1353" s="29">
        <v>100.0</v>
      </c>
      <c r="E1353" s="29">
        <v>62.0</v>
      </c>
      <c r="F1353" s="29"/>
      <c r="G1353" s="29"/>
      <c r="H1353" s="29"/>
      <c r="I1353" s="46" t="s">
        <v>10743</v>
      </c>
    </row>
    <row r="1354">
      <c r="A1354" s="29">
        <v>2008.0</v>
      </c>
      <c r="B1354" s="29" t="s">
        <v>10462</v>
      </c>
      <c r="C1354" s="29" t="s">
        <v>10744</v>
      </c>
      <c r="D1354" s="29">
        <v>97.0</v>
      </c>
      <c r="E1354" s="29">
        <v>65.0</v>
      </c>
      <c r="F1354" s="29"/>
      <c r="G1354" s="29"/>
      <c r="H1354" s="29"/>
      <c r="I1354" s="46" t="s">
        <v>10743</v>
      </c>
    </row>
    <row r="1355">
      <c r="A1355" s="29">
        <v>2008.0</v>
      </c>
      <c r="B1355" s="29" t="s">
        <v>10462</v>
      </c>
      <c r="C1355" s="29" t="s">
        <v>10471</v>
      </c>
      <c r="D1355" s="29">
        <v>95.0</v>
      </c>
      <c r="E1355" s="29">
        <v>67.0</v>
      </c>
      <c r="F1355" s="29"/>
      <c r="G1355" s="29"/>
      <c r="H1355" s="29"/>
      <c r="I1355" s="46" t="s">
        <v>10743</v>
      </c>
    </row>
    <row r="1356">
      <c r="A1356" s="29">
        <v>2008.0</v>
      </c>
      <c r="B1356" s="29" t="s">
        <v>10462</v>
      </c>
      <c r="C1356" s="29" t="s">
        <v>10466</v>
      </c>
      <c r="D1356" s="29">
        <v>89.0</v>
      </c>
      <c r="E1356" s="29">
        <v>74.0</v>
      </c>
      <c r="F1356" s="29"/>
      <c r="G1356" s="29"/>
      <c r="H1356" s="29"/>
      <c r="I1356" s="46" t="s">
        <v>10743</v>
      </c>
    </row>
    <row r="1357">
      <c r="A1357" s="29">
        <v>2008.0</v>
      </c>
      <c r="B1357" s="29" t="s">
        <v>10462</v>
      </c>
      <c r="C1357" s="29" t="s">
        <v>10463</v>
      </c>
      <c r="D1357" s="29">
        <v>89.0</v>
      </c>
      <c r="E1357" s="29">
        <v>73.0</v>
      </c>
      <c r="F1357" s="29"/>
      <c r="G1357" s="29"/>
      <c r="H1357" s="29"/>
      <c r="I1357" s="46" t="s">
        <v>10743</v>
      </c>
    </row>
    <row r="1358">
      <c r="A1358" s="29">
        <v>2008.0</v>
      </c>
      <c r="B1358" s="29" t="s">
        <v>10462</v>
      </c>
      <c r="C1358" s="29" t="s">
        <v>10580</v>
      </c>
      <c r="D1358" s="29">
        <v>88.0</v>
      </c>
      <c r="E1358" s="29">
        <v>75.0</v>
      </c>
      <c r="F1358" s="29"/>
      <c r="G1358" s="29"/>
      <c r="H1358" s="29"/>
      <c r="I1358" s="46" t="s">
        <v>10743</v>
      </c>
    </row>
    <row r="1359">
      <c r="A1359" s="29">
        <v>2008.0</v>
      </c>
      <c r="B1359" s="29" t="s">
        <v>10462</v>
      </c>
      <c r="C1359" s="29" t="s">
        <v>10706</v>
      </c>
      <c r="D1359" s="29">
        <v>86.0</v>
      </c>
      <c r="E1359" s="29">
        <v>76.0</v>
      </c>
      <c r="F1359" s="29"/>
      <c r="G1359" s="29"/>
      <c r="H1359" s="29"/>
      <c r="I1359" s="46" t="s">
        <v>10743</v>
      </c>
    </row>
    <row r="1360">
      <c r="A1360" s="29">
        <v>2008.0</v>
      </c>
      <c r="B1360" s="29" t="s">
        <v>10462</v>
      </c>
      <c r="C1360" s="29" t="s">
        <v>10465</v>
      </c>
      <c r="D1360" s="29">
        <v>81.0</v>
      </c>
      <c r="E1360" s="29">
        <v>81.0</v>
      </c>
      <c r="F1360" s="29"/>
      <c r="G1360" s="29"/>
      <c r="H1360" s="29"/>
      <c r="I1360" s="46" t="s">
        <v>10743</v>
      </c>
    </row>
    <row r="1361">
      <c r="A1361" s="29">
        <v>2008.0</v>
      </c>
      <c r="B1361" s="29" t="s">
        <v>10462</v>
      </c>
      <c r="C1361" s="29" t="s">
        <v>10697</v>
      </c>
      <c r="D1361" s="29">
        <v>79.0</v>
      </c>
      <c r="E1361" s="29">
        <v>83.0</v>
      </c>
      <c r="F1361" s="29"/>
      <c r="G1361" s="29"/>
      <c r="H1361" s="29"/>
      <c r="I1361" s="46" t="s">
        <v>10743</v>
      </c>
    </row>
    <row r="1362">
      <c r="A1362" s="29">
        <v>2008.0</v>
      </c>
      <c r="B1362" s="29" t="s">
        <v>10462</v>
      </c>
      <c r="C1362" s="29" t="s">
        <v>10669</v>
      </c>
      <c r="D1362" s="29">
        <v>75.0</v>
      </c>
      <c r="E1362" s="29">
        <v>87.0</v>
      </c>
      <c r="F1362" s="29"/>
      <c r="G1362" s="29"/>
      <c r="H1362" s="29"/>
      <c r="I1362" s="46" t="s">
        <v>10743</v>
      </c>
    </row>
    <row r="1363">
      <c r="A1363" s="29">
        <v>2008.0</v>
      </c>
      <c r="B1363" s="29" t="s">
        <v>10462</v>
      </c>
      <c r="C1363" s="29" t="s">
        <v>10662</v>
      </c>
      <c r="D1363" s="29">
        <v>75.0</v>
      </c>
      <c r="E1363" s="29">
        <v>86.0</v>
      </c>
      <c r="F1363" s="29"/>
      <c r="G1363" s="29"/>
      <c r="H1363" s="29"/>
      <c r="I1363" s="46" t="s">
        <v>10743</v>
      </c>
    </row>
    <row r="1364">
      <c r="A1364" s="29">
        <v>2008.0</v>
      </c>
      <c r="B1364" s="29" t="s">
        <v>10462</v>
      </c>
      <c r="C1364" s="29" t="s">
        <v>10475</v>
      </c>
      <c r="D1364" s="29">
        <v>74.0</v>
      </c>
      <c r="E1364" s="29">
        <v>88.0</v>
      </c>
      <c r="F1364" s="29"/>
      <c r="G1364" s="29"/>
      <c r="H1364" s="29"/>
      <c r="I1364" s="46" t="s">
        <v>10743</v>
      </c>
    </row>
    <row r="1365">
      <c r="A1365" s="29">
        <v>2008.0</v>
      </c>
      <c r="B1365" s="29" t="s">
        <v>10462</v>
      </c>
      <c r="C1365" s="29" t="s">
        <v>10504</v>
      </c>
      <c r="D1365" s="29">
        <v>68.0</v>
      </c>
      <c r="E1365" s="29">
        <v>93.0</v>
      </c>
      <c r="F1365" s="29"/>
      <c r="G1365" s="29"/>
      <c r="H1365" s="29"/>
      <c r="I1365" s="46" t="s">
        <v>10743</v>
      </c>
    </row>
    <row r="1366">
      <c r="A1366" s="29">
        <v>2008.0</v>
      </c>
      <c r="B1366" s="29" t="s">
        <v>10462</v>
      </c>
      <c r="C1366" s="29" t="s">
        <v>10705</v>
      </c>
      <c r="D1366" s="29">
        <v>61.0</v>
      </c>
      <c r="E1366" s="29">
        <v>101.0</v>
      </c>
      <c r="F1366" s="29"/>
      <c r="G1366" s="29"/>
      <c r="H1366" s="29"/>
      <c r="I1366" s="46" t="s">
        <v>10743</v>
      </c>
    </row>
    <row r="1367">
      <c r="A1367" s="29">
        <v>2008.0</v>
      </c>
      <c r="B1367" s="29" t="s">
        <v>10477</v>
      </c>
      <c r="C1367" s="29" t="s">
        <v>10484</v>
      </c>
      <c r="D1367" s="29">
        <v>97.0</v>
      </c>
      <c r="E1367" s="29">
        <v>64.0</v>
      </c>
      <c r="F1367" s="29"/>
      <c r="G1367" s="29"/>
      <c r="H1367" s="29"/>
      <c r="I1367" s="46" t="s">
        <v>10743</v>
      </c>
    </row>
    <row r="1368">
      <c r="A1368" s="29">
        <v>2008.0</v>
      </c>
      <c r="B1368" s="29" t="s">
        <v>10477</v>
      </c>
      <c r="C1368" s="29" t="s">
        <v>10481</v>
      </c>
      <c r="D1368" s="29">
        <v>92.0</v>
      </c>
      <c r="E1368" s="29">
        <v>70.0</v>
      </c>
      <c r="F1368" s="29"/>
      <c r="G1368" s="29"/>
      <c r="H1368" s="29"/>
      <c r="I1368" s="46" t="s">
        <v>10743</v>
      </c>
    </row>
    <row r="1369">
      <c r="A1369" s="29">
        <v>2008.0</v>
      </c>
      <c r="B1369" s="29" t="s">
        <v>10477</v>
      </c>
      <c r="C1369" s="29" t="s">
        <v>10692</v>
      </c>
      <c r="D1369" s="29">
        <v>90.0</v>
      </c>
      <c r="E1369" s="29">
        <v>72.0</v>
      </c>
      <c r="F1369" s="29"/>
      <c r="G1369" s="29"/>
      <c r="H1369" s="29"/>
      <c r="I1369" s="46" t="s">
        <v>10743</v>
      </c>
    </row>
    <row r="1370">
      <c r="A1370" s="29">
        <v>2008.0</v>
      </c>
      <c r="B1370" s="29" t="s">
        <v>10477</v>
      </c>
      <c r="C1370" s="29" t="s">
        <v>10602</v>
      </c>
      <c r="D1370" s="29">
        <v>89.0</v>
      </c>
      <c r="E1370" s="29">
        <v>73.0</v>
      </c>
      <c r="F1370" s="29"/>
      <c r="G1370" s="29"/>
      <c r="H1370" s="29"/>
      <c r="I1370" s="46" t="s">
        <v>10743</v>
      </c>
    </row>
    <row r="1371">
      <c r="A1371" s="29">
        <v>2008.0</v>
      </c>
      <c r="B1371" s="29" t="s">
        <v>10477</v>
      </c>
      <c r="C1371" s="29" t="s">
        <v>10627</v>
      </c>
      <c r="D1371" s="29">
        <v>86.0</v>
      </c>
      <c r="E1371" s="29">
        <v>75.0</v>
      </c>
      <c r="F1371" s="29"/>
      <c r="G1371" s="29"/>
      <c r="H1371" s="29"/>
      <c r="I1371" s="46" t="s">
        <v>10743</v>
      </c>
    </row>
    <row r="1372">
      <c r="A1372" s="29">
        <v>2008.0</v>
      </c>
      <c r="B1372" s="29" t="s">
        <v>10477</v>
      </c>
      <c r="C1372" s="29" t="s">
        <v>10480</v>
      </c>
      <c r="D1372" s="29">
        <v>86.0</v>
      </c>
      <c r="E1372" s="29">
        <v>76.0</v>
      </c>
      <c r="F1372" s="29"/>
      <c r="G1372" s="29"/>
      <c r="H1372" s="29"/>
      <c r="I1372" s="46" t="s">
        <v>10743</v>
      </c>
    </row>
    <row r="1373">
      <c r="A1373" s="29">
        <v>2008.0</v>
      </c>
      <c r="B1373" s="29" t="s">
        <v>10477</v>
      </c>
      <c r="C1373" s="29" t="s">
        <v>10724</v>
      </c>
      <c r="D1373" s="29">
        <v>84.0</v>
      </c>
      <c r="E1373" s="29">
        <v>77.0</v>
      </c>
      <c r="F1373" s="29"/>
      <c r="G1373" s="29"/>
      <c r="H1373" s="29"/>
      <c r="I1373" s="46" t="s">
        <v>10743</v>
      </c>
    </row>
    <row r="1374">
      <c r="A1374" s="29">
        <v>2008.0</v>
      </c>
      <c r="B1374" s="29" t="s">
        <v>10477</v>
      </c>
      <c r="C1374" s="29" t="s">
        <v>10553</v>
      </c>
      <c r="D1374" s="29">
        <v>84.0</v>
      </c>
      <c r="E1374" s="29">
        <v>78.0</v>
      </c>
      <c r="F1374" s="29"/>
      <c r="G1374" s="29"/>
      <c r="H1374" s="29"/>
      <c r="I1374" s="46" t="s">
        <v>10743</v>
      </c>
    </row>
    <row r="1375">
      <c r="A1375" s="29">
        <v>2008.0</v>
      </c>
      <c r="B1375" s="29" t="s">
        <v>10477</v>
      </c>
      <c r="C1375" s="29" t="s">
        <v>10732</v>
      </c>
      <c r="D1375" s="29">
        <v>82.0</v>
      </c>
      <c r="E1375" s="29">
        <v>80.0</v>
      </c>
      <c r="F1375" s="29"/>
      <c r="G1375" s="29"/>
      <c r="H1375" s="29"/>
      <c r="I1375" s="46" t="s">
        <v>10743</v>
      </c>
    </row>
    <row r="1376">
      <c r="A1376" s="29">
        <v>2008.0</v>
      </c>
      <c r="B1376" s="29" t="s">
        <v>10477</v>
      </c>
      <c r="C1376" s="29" t="s">
        <v>10485</v>
      </c>
      <c r="D1376" s="29">
        <v>74.0</v>
      </c>
      <c r="E1376" s="29">
        <v>88.0</v>
      </c>
      <c r="F1376" s="29"/>
      <c r="G1376" s="29"/>
      <c r="H1376" s="29"/>
      <c r="I1376" s="46" t="s">
        <v>10743</v>
      </c>
    </row>
    <row r="1377">
      <c r="A1377" s="29">
        <v>2008.0</v>
      </c>
      <c r="B1377" s="29" t="s">
        <v>10477</v>
      </c>
      <c r="C1377" s="29" t="s">
        <v>10723</v>
      </c>
      <c r="D1377" s="29">
        <v>74.0</v>
      </c>
      <c r="E1377" s="29">
        <v>88.0</v>
      </c>
      <c r="F1377" s="29"/>
      <c r="G1377" s="29"/>
      <c r="H1377" s="29"/>
      <c r="I1377" s="46" t="s">
        <v>10743</v>
      </c>
    </row>
    <row r="1378">
      <c r="A1378" s="29">
        <v>2008.0</v>
      </c>
      <c r="B1378" s="29" t="s">
        <v>10477</v>
      </c>
      <c r="C1378" s="29" t="s">
        <v>10643</v>
      </c>
      <c r="D1378" s="29">
        <v>72.0</v>
      </c>
      <c r="E1378" s="29">
        <v>90.0</v>
      </c>
      <c r="F1378" s="29"/>
      <c r="G1378" s="29"/>
      <c r="H1378" s="29"/>
      <c r="I1378" s="46" t="s">
        <v>10743</v>
      </c>
    </row>
    <row r="1379">
      <c r="A1379" s="29">
        <v>2008.0</v>
      </c>
      <c r="B1379" s="29" t="s">
        <v>10477</v>
      </c>
      <c r="C1379" s="29" t="s">
        <v>10549</v>
      </c>
      <c r="D1379" s="29">
        <v>72.0</v>
      </c>
      <c r="E1379" s="29">
        <v>90.0</v>
      </c>
      <c r="F1379" s="29"/>
      <c r="G1379" s="29"/>
      <c r="H1379" s="29"/>
      <c r="I1379" s="46" t="s">
        <v>10743</v>
      </c>
    </row>
    <row r="1380">
      <c r="A1380" s="29">
        <v>2008.0</v>
      </c>
      <c r="B1380" s="29" t="s">
        <v>10477</v>
      </c>
      <c r="C1380" s="29" t="s">
        <v>10489</v>
      </c>
      <c r="D1380" s="29">
        <v>67.0</v>
      </c>
      <c r="E1380" s="29">
        <v>95.0</v>
      </c>
      <c r="F1380" s="29"/>
      <c r="G1380" s="29"/>
      <c r="H1380" s="29"/>
      <c r="I1380" s="46" t="s">
        <v>10743</v>
      </c>
    </row>
    <row r="1381">
      <c r="A1381" s="29">
        <v>2008.0</v>
      </c>
      <c r="B1381" s="29" t="s">
        <v>10477</v>
      </c>
      <c r="C1381" s="29" t="s">
        <v>10677</v>
      </c>
      <c r="D1381" s="29">
        <v>63.0</v>
      </c>
      <c r="E1381" s="29">
        <v>99.0</v>
      </c>
      <c r="F1381" s="29"/>
      <c r="G1381" s="29"/>
      <c r="H1381" s="29"/>
      <c r="I1381" s="46" t="s">
        <v>10743</v>
      </c>
    </row>
    <row r="1382">
      <c r="A1382" s="29">
        <v>2008.0</v>
      </c>
      <c r="B1382" s="29" t="s">
        <v>10477</v>
      </c>
      <c r="C1382" s="29" t="s">
        <v>10740</v>
      </c>
      <c r="D1382" s="29">
        <v>59.0</v>
      </c>
      <c r="E1382" s="29">
        <v>102.0</v>
      </c>
      <c r="F1382" s="29"/>
      <c r="G1382" s="29"/>
      <c r="H1382" s="29"/>
      <c r="I1382" s="46" t="s">
        <v>10743</v>
      </c>
    </row>
    <row r="1383">
      <c r="A1383" s="29">
        <v>2009.0</v>
      </c>
      <c r="B1383" s="29" t="s">
        <v>10462</v>
      </c>
      <c r="C1383" s="29" t="s">
        <v>10463</v>
      </c>
      <c r="D1383" s="29">
        <v>103.0</v>
      </c>
      <c r="E1383" s="29">
        <v>59.0</v>
      </c>
      <c r="F1383" s="29"/>
      <c r="G1383" s="29"/>
      <c r="H1383" s="29"/>
      <c r="I1383" s="46" t="s">
        <v>10745</v>
      </c>
    </row>
    <row r="1384">
      <c r="A1384" s="29">
        <v>2009.0</v>
      </c>
      <c r="B1384" s="29" t="s">
        <v>10462</v>
      </c>
      <c r="C1384" s="29" t="s">
        <v>10578</v>
      </c>
      <c r="D1384" s="29">
        <v>97.0</v>
      </c>
      <c r="E1384" s="29">
        <v>65.0</v>
      </c>
      <c r="F1384" s="29"/>
      <c r="G1384" s="29"/>
      <c r="H1384" s="29"/>
      <c r="I1384" s="46" t="s">
        <v>10745</v>
      </c>
    </row>
    <row r="1385">
      <c r="A1385" s="29">
        <v>2009.0</v>
      </c>
      <c r="B1385" s="29" t="s">
        <v>10462</v>
      </c>
      <c r="C1385" s="29" t="s">
        <v>10471</v>
      </c>
      <c r="D1385" s="29">
        <v>95.0</v>
      </c>
      <c r="E1385" s="29">
        <v>67.0</v>
      </c>
      <c r="F1385" s="29"/>
      <c r="G1385" s="29"/>
      <c r="H1385" s="29"/>
      <c r="I1385" s="46" t="s">
        <v>10745</v>
      </c>
    </row>
    <row r="1386">
      <c r="A1386" s="29">
        <v>2009.0</v>
      </c>
      <c r="B1386" s="29" t="s">
        <v>10462</v>
      </c>
      <c r="C1386" s="29" t="s">
        <v>10580</v>
      </c>
      <c r="D1386" s="29">
        <v>87.0</v>
      </c>
      <c r="E1386" s="29">
        <v>76.0</v>
      </c>
      <c r="F1386" s="29"/>
      <c r="G1386" s="29"/>
      <c r="H1386" s="29"/>
      <c r="I1386" s="46" t="s">
        <v>10745</v>
      </c>
    </row>
    <row r="1387">
      <c r="A1387" s="29">
        <v>2009.0</v>
      </c>
      <c r="B1387" s="29" t="s">
        <v>10462</v>
      </c>
      <c r="C1387" s="29" t="s">
        <v>10697</v>
      </c>
      <c r="D1387" s="29">
        <v>87.0</v>
      </c>
      <c r="E1387" s="29">
        <v>75.0</v>
      </c>
      <c r="F1387" s="29"/>
      <c r="G1387" s="29"/>
      <c r="H1387" s="29"/>
      <c r="I1387" s="46" t="s">
        <v>10745</v>
      </c>
    </row>
    <row r="1388">
      <c r="A1388" s="29">
        <v>2009.0</v>
      </c>
      <c r="B1388" s="29" t="s">
        <v>10462</v>
      </c>
      <c r="C1388" s="29" t="s">
        <v>10475</v>
      </c>
      <c r="D1388" s="29">
        <v>86.0</v>
      </c>
      <c r="E1388" s="29">
        <v>77.0</v>
      </c>
      <c r="F1388" s="29"/>
      <c r="G1388" s="29"/>
      <c r="H1388" s="29"/>
      <c r="I1388" s="46" t="s">
        <v>10745</v>
      </c>
    </row>
    <row r="1389">
      <c r="A1389" s="29">
        <v>2009.0</v>
      </c>
      <c r="B1389" s="29" t="s">
        <v>10462</v>
      </c>
      <c r="C1389" s="29" t="s">
        <v>10705</v>
      </c>
      <c r="D1389" s="29">
        <v>85.0</v>
      </c>
      <c r="E1389" s="29">
        <v>77.0</v>
      </c>
      <c r="F1389" s="29"/>
      <c r="G1389" s="29"/>
      <c r="H1389" s="29"/>
      <c r="I1389" s="46" t="s">
        <v>10745</v>
      </c>
    </row>
    <row r="1390">
      <c r="A1390" s="29">
        <v>2009.0</v>
      </c>
      <c r="B1390" s="29" t="s">
        <v>10462</v>
      </c>
      <c r="C1390" s="29" t="s">
        <v>10744</v>
      </c>
      <c r="D1390" s="29">
        <v>84.0</v>
      </c>
      <c r="E1390" s="29">
        <v>78.0</v>
      </c>
      <c r="F1390" s="29"/>
      <c r="G1390" s="29"/>
      <c r="H1390" s="29"/>
      <c r="I1390" s="46" t="s">
        <v>10745</v>
      </c>
    </row>
    <row r="1391">
      <c r="A1391" s="29">
        <v>2009.0</v>
      </c>
      <c r="B1391" s="29" t="s">
        <v>10462</v>
      </c>
      <c r="C1391" s="29" t="s">
        <v>10466</v>
      </c>
      <c r="D1391" s="29">
        <v>79.0</v>
      </c>
      <c r="E1391" s="29">
        <v>83.0</v>
      </c>
      <c r="F1391" s="29"/>
      <c r="G1391" s="29"/>
      <c r="H1391" s="29"/>
      <c r="I1391" s="46" t="s">
        <v>10745</v>
      </c>
    </row>
    <row r="1392">
      <c r="A1392" s="29">
        <v>2009.0</v>
      </c>
      <c r="B1392" s="29" t="s">
        <v>10462</v>
      </c>
      <c r="C1392" s="29" t="s">
        <v>10662</v>
      </c>
      <c r="D1392" s="29">
        <v>75.0</v>
      </c>
      <c r="E1392" s="29">
        <v>87.0</v>
      </c>
      <c r="F1392" s="29"/>
      <c r="G1392" s="29"/>
      <c r="H1392" s="29"/>
      <c r="I1392" s="46" t="s">
        <v>10745</v>
      </c>
    </row>
    <row r="1393">
      <c r="A1393" s="29">
        <v>2009.0</v>
      </c>
      <c r="B1393" s="29" t="s">
        <v>10462</v>
      </c>
      <c r="C1393" s="29" t="s">
        <v>10706</v>
      </c>
      <c r="D1393" s="29">
        <v>75.0</v>
      </c>
      <c r="E1393" s="29">
        <v>87.0</v>
      </c>
      <c r="F1393" s="29"/>
      <c r="G1393" s="29"/>
      <c r="H1393" s="29"/>
      <c r="I1393" s="46" t="s">
        <v>10745</v>
      </c>
    </row>
    <row r="1394">
      <c r="A1394" s="29">
        <v>2009.0</v>
      </c>
      <c r="B1394" s="29" t="s">
        <v>10462</v>
      </c>
      <c r="C1394" s="29" t="s">
        <v>10465</v>
      </c>
      <c r="D1394" s="29">
        <v>65.0</v>
      </c>
      <c r="E1394" s="29">
        <v>97.0</v>
      </c>
      <c r="F1394" s="29"/>
      <c r="G1394" s="29"/>
      <c r="H1394" s="29"/>
      <c r="I1394" s="46" t="s">
        <v>10745</v>
      </c>
    </row>
    <row r="1395">
      <c r="A1395" s="29">
        <v>2009.0</v>
      </c>
      <c r="B1395" s="29" t="s">
        <v>10462</v>
      </c>
      <c r="C1395" s="29" t="s">
        <v>10669</v>
      </c>
      <c r="D1395" s="29">
        <v>65.0</v>
      </c>
      <c r="E1395" s="29">
        <v>97.0</v>
      </c>
      <c r="F1395" s="29"/>
      <c r="G1395" s="29"/>
      <c r="H1395" s="29"/>
      <c r="I1395" s="46" t="s">
        <v>10745</v>
      </c>
    </row>
    <row r="1396">
      <c r="A1396" s="29">
        <v>2009.0</v>
      </c>
      <c r="B1396" s="29" t="s">
        <v>10462</v>
      </c>
      <c r="C1396" s="29" t="s">
        <v>10504</v>
      </c>
      <c r="D1396" s="29">
        <v>64.0</v>
      </c>
      <c r="E1396" s="29">
        <v>98.0</v>
      </c>
      <c r="F1396" s="29"/>
      <c r="G1396" s="29"/>
      <c r="H1396" s="29"/>
      <c r="I1396" s="46" t="s">
        <v>10745</v>
      </c>
    </row>
    <row r="1397">
      <c r="A1397" s="29">
        <v>2009.0</v>
      </c>
      <c r="B1397" s="29" t="s">
        <v>10477</v>
      </c>
      <c r="C1397" s="29" t="s">
        <v>10553</v>
      </c>
      <c r="D1397" s="29">
        <v>95.0</v>
      </c>
      <c r="E1397" s="29">
        <v>67.0</v>
      </c>
      <c r="F1397" s="29"/>
      <c r="G1397" s="29"/>
      <c r="H1397" s="29"/>
      <c r="I1397" s="46" t="s">
        <v>10745</v>
      </c>
    </row>
    <row r="1398">
      <c r="A1398" s="29">
        <v>2009.0</v>
      </c>
      <c r="B1398" s="29" t="s">
        <v>10477</v>
      </c>
      <c r="C1398" s="29" t="s">
        <v>10481</v>
      </c>
      <c r="D1398" s="29">
        <v>93.0</v>
      </c>
      <c r="E1398" s="29">
        <v>69.0</v>
      </c>
      <c r="F1398" s="29"/>
      <c r="G1398" s="29"/>
      <c r="H1398" s="29"/>
      <c r="I1398" s="46" t="s">
        <v>10745</v>
      </c>
    </row>
    <row r="1399">
      <c r="A1399" s="29">
        <v>2009.0</v>
      </c>
      <c r="B1399" s="29" t="s">
        <v>10477</v>
      </c>
      <c r="C1399" s="29" t="s">
        <v>10723</v>
      </c>
      <c r="D1399" s="29">
        <v>92.0</v>
      </c>
      <c r="E1399" s="29">
        <v>70.0</v>
      </c>
      <c r="F1399" s="29"/>
      <c r="G1399" s="29"/>
      <c r="H1399" s="29"/>
      <c r="I1399" s="46" t="s">
        <v>10745</v>
      </c>
    </row>
    <row r="1400">
      <c r="A1400" s="29">
        <v>2009.0</v>
      </c>
      <c r="B1400" s="29" t="s">
        <v>10477</v>
      </c>
      <c r="C1400" s="29" t="s">
        <v>10480</v>
      </c>
      <c r="D1400" s="29">
        <v>91.0</v>
      </c>
      <c r="E1400" s="29">
        <v>71.0</v>
      </c>
      <c r="F1400" s="29"/>
      <c r="G1400" s="29"/>
      <c r="H1400" s="29"/>
      <c r="I1400" s="46" t="s">
        <v>10745</v>
      </c>
    </row>
    <row r="1401">
      <c r="A1401" s="29">
        <v>2009.0</v>
      </c>
      <c r="B1401" s="29" t="s">
        <v>10477</v>
      </c>
      <c r="C1401" s="29" t="s">
        <v>10549</v>
      </c>
      <c r="D1401" s="29">
        <v>88.0</v>
      </c>
      <c r="E1401" s="29">
        <v>74.0</v>
      </c>
      <c r="F1401" s="29"/>
      <c r="G1401" s="29"/>
      <c r="H1401" s="29"/>
      <c r="I1401" s="46" t="s">
        <v>10745</v>
      </c>
    </row>
    <row r="1402">
      <c r="A1402" s="29">
        <v>2009.0</v>
      </c>
      <c r="B1402" s="29" t="s">
        <v>10477</v>
      </c>
      <c r="C1402" s="29" t="s">
        <v>10724</v>
      </c>
      <c r="D1402" s="29">
        <v>87.0</v>
      </c>
      <c r="E1402" s="29">
        <v>75.0</v>
      </c>
      <c r="F1402" s="29"/>
      <c r="G1402" s="29"/>
      <c r="H1402" s="29"/>
      <c r="I1402" s="46" t="s">
        <v>10745</v>
      </c>
    </row>
    <row r="1403">
      <c r="A1403" s="29">
        <v>2009.0</v>
      </c>
      <c r="B1403" s="29" t="s">
        <v>10477</v>
      </c>
      <c r="C1403" s="29" t="s">
        <v>10643</v>
      </c>
      <c r="D1403" s="29">
        <v>86.0</v>
      </c>
      <c r="E1403" s="29">
        <v>76.0</v>
      </c>
      <c r="F1403" s="29"/>
      <c r="G1403" s="29"/>
      <c r="H1403" s="29"/>
      <c r="I1403" s="46" t="s">
        <v>10745</v>
      </c>
    </row>
    <row r="1404">
      <c r="A1404" s="29">
        <v>2009.0</v>
      </c>
      <c r="B1404" s="29" t="s">
        <v>10477</v>
      </c>
      <c r="C1404" s="29" t="s">
        <v>10484</v>
      </c>
      <c r="D1404" s="29">
        <v>83.0</v>
      </c>
      <c r="E1404" s="29">
        <v>78.0</v>
      </c>
      <c r="F1404" s="29"/>
      <c r="G1404" s="29"/>
      <c r="H1404" s="29"/>
      <c r="I1404" s="46" t="s">
        <v>10745</v>
      </c>
    </row>
    <row r="1405">
      <c r="A1405" s="29">
        <v>2009.0</v>
      </c>
      <c r="B1405" s="29" t="s">
        <v>10477</v>
      </c>
      <c r="C1405" s="29" t="s">
        <v>10692</v>
      </c>
      <c r="D1405" s="29">
        <v>80.0</v>
      </c>
      <c r="E1405" s="29">
        <v>82.0</v>
      </c>
      <c r="F1405" s="29"/>
      <c r="G1405" s="29"/>
      <c r="H1405" s="29"/>
      <c r="I1405" s="46" t="s">
        <v>10745</v>
      </c>
    </row>
    <row r="1406">
      <c r="A1406" s="29">
        <v>2009.0</v>
      </c>
      <c r="B1406" s="29" t="s">
        <v>10477</v>
      </c>
      <c r="C1406" s="29" t="s">
        <v>10485</v>
      </c>
      <c r="D1406" s="29">
        <v>78.0</v>
      </c>
      <c r="E1406" s="29">
        <v>84.0</v>
      </c>
      <c r="F1406" s="29"/>
      <c r="G1406" s="29"/>
      <c r="H1406" s="29"/>
      <c r="I1406" s="46" t="s">
        <v>10745</v>
      </c>
    </row>
    <row r="1407">
      <c r="A1407" s="29">
        <v>2009.0</v>
      </c>
      <c r="B1407" s="29" t="s">
        <v>10477</v>
      </c>
      <c r="C1407" s="29" t="s">
        <v>10677</v>
      </c>
      <c r="D1407" s="29">
        <v>75.0</v>
      </c>
      <c r="E1407" s="29">
        <v>87.0</v>
      </c>
      <c r="F1407" s="29"/>
      <c r="G1407" s="29"/>
      <c r="H1407" s="29"/>
      <c r="I1407" s="46" t="s">
        <v>10745</v>
      </c>
    </row>
    <row r="1408">
      <c r="A1408" s="29">
        <v>2009.0</v>
      </c>
      <c r="B1408" s="29" t="s">
        <v>10477</v>
      </c>
      <c r="C1408" s="29" t="s">
        <v>10627</v>
      </c>
      <c r="D1408" s="29">
        <v>74.0</v>
      </c>
      <c r="E1408" s="29">
        <v>88.0</v>
      </c>
      <c r="F1408" s="29"/>
      <c r="G1408" s="29"/>
      <c r="H1408" s="29"/>
      <c r="I1408" s="46" t="s">
        <v>10745</v>
      </c>
    </row>
    <row r="1409">
      <c r="A1409" s="29">
        <v>2009.0</v>
      </c>
      <c r="B1409" s="29" t="s">
        <v>10477</v>
      </c>
      <c r="C1409" s="29" t="s">
        <v>10732</v>
      </c>
      <c r="D1409" s="29">
        <v>70.0</v>
      </c>
      <c r="E1409" s="29">
        <v>92.0</v>
      </c>
      <c r="F1409" s="29"/>
      <c r="G1409" s="29"/>
      <c r="H1409" s="29"/>
      <c r="I1409" s="46" t="s">
        <v>10745</v>
      </c>
    </row>
    <row r="1410">
      <c r="A1410" s="29">
        <v>2009.0</v>
      </c>
      <c r="B1410" s="29" t="s">
        <v>10477</v>
      </c>
      <c r="C1410" s="29" t="s">
        <v>10602</v>
      </c>
      <c r="D1410" s="29">
        <v>70.0</v>
      </c>
      <c r="E1410" s="29">
        <v>92.0</v>
      </c>
      <c r="F1410" s="29"/>
      <c r="G1410" s="29"/>
      <c r="H1410" s="29"/>
      <c r="I1410" s="46" t="s">
        <v>10745</v>
      </c>
    </row>
    <row r="1411">
      <c r="A1411" s="29">
        <v>2009.0</v>
      </c>
      <c r="B1411" s="29" t="s">
        <v>10477</v>
      </c>
      <c r="C1411" s="29" t="s">
        <v>10489</v>
      </c>
      <c r="D1411" s="29">
        <v>62.0</v>
      </c>
      <c r="E1411" s="29">
        <v>99.0</v>
      </c>
      <c r="F1411" s="29"/>
      <c r="G1411" s="29"/>
      <c r="H1411" s="29"/>
      <c r="I1411" s="46" t="s">
        <v>10745</v>
      </c>
    </row>
    <row r="1412">
      <c r="A1412" s="29">
        <v>2009.0</v>
      </c>
      <c r="B1412" s="29" t="s">
        <v>10477</v>
      </c>
      <c r="C1412" s="29" t="s">
        <v>10740</v>
      </c>
      <c r="D1412" s="29">
        <v>59.0</v>
      </c>
      <c r="E1412" s="29">
        <v>103.0</v>
      </c>
      <c r="F1412" s="29"/>
      <c r="G1412" s="29"/>
      <c r="H1412" s="29"/>
      <c r="I1412" s="46" t="s">
        <v>10745</v>
      </c>
    </row>
    <row r="1413">
      <c r="A1413" s="29">
        <v>2010.0</v>
      </c>
      <c r="B1413" s="29" t="s">
        <v>10462</v>
      </c>
      <c r="C1413" s="29" t="s">
        <v>10744</v>
      </c>
      <c r="D1413" s="29">
        <v>96.0</v>
      </c>
      <c r="E1413" s="29">
        <v>66.0</v>
      </c>
      <c r="F1413" s="29"/>
      <c r="G1413" s="29"/>
      <c r="H1413" s="29"/>
      <c r="I1413" s="46" t="s">
        <v>10746</v>
      </c>
    </row>
    <row r="1414">
      <c r="A1414" s="29">
        <v>2010.0</v>
      </c>
      <c r="B1414" s="29" t="s">
        <v>10462</v>
      </c>
      <c r="C1414" s="29" t="s">
        <v>10463</v>
      </c>
      <c r="D1414" s="29">
        <v>95.0</v>
      </c>
      <c r="E1414" s="29">
        <v>67.0</v>
      </c>
      <c r="F1414" s="29"/>
      <c r="G1414" s="29"/>
      <c r="H1414" s="29"/>
      <c r="I1414" s="46" t="s">
        <v>10746</v>
      </c>
    </row>
    <row r="1415">
      <c r="A1415" s="29">
        <v>2010.0</v>
      </c>
      <c r="B1415" s="29" t="s">
        <v>10462</v>
      </c>
      <c r="C1415" s="29" t="s">
        <v>10580</v>
      </c>
      <c r="D1415" s="29">
        <v>94.0</v>
      </c>
      <c r="E1415" s="29">
        <v>68.0</v>
      </c>
      <c r="F1415" s="29"/>
      <c r="G1415" s="29"/>
      <c r="H1415" s="29"/>
      <c r="I1415" s="46" t="s">
        <v>10746</v>
      </c>
    </row>
    <row r="1416">
      <c r="A1416" s="29">
        <v>2010.0</v>
      </c>
      <c r="B1416" s="29" t="s">
        <v>10462</v>
      </c>
      <c r="C1416" s="29" t="s">
        <v>10697</v>
      </c>
      <c r="D1416" s="29">
        <v>90.0</v>
      </c>
      <c r="E1416" s="29">
        <v>72.0</v>
      </c>
      <c r="F1416" s="29"/>
      <c r="G1416" s="29"/>
      <c r="H1416" s="29"/>
      <c r="I1416" s="46" t="s">
        <v>10746</v>
      </c>
    </row>
    <row r="1417">
      <c r="A1417" s="29">
        <v>2010.0</v>
      </c>
      <c r="B1417" s="29" t="s">
        <v>10462</v>
      </c>
      <c r="C1417" s="29" t="s">
        <v>10471</v>
      </c>
      <c r="D1417" s="29">
        <v>89.0</v>
      </c>
      <c r="E1417" s="29">
        <v>73.0</v>
      </c>
      <c r="F1417" s="29"/>
      <c r="G1417" s="29"/>
      <c r="H1417" s="29"/>
      <c r="I1417" s="46" t="s">
        <v>10746</v>
      </c>
    </row>
    <row r="1418">
      <c r="A1418" s="29">
        <v>2010.0</v>
      </c>
      <c r="B1418" s="29" t="s">
        <v>10462</v>
      </c>
      <c r="C1418" s="29" t="s">
        <v>10466</v>
      </c>
      <c r="D1418" s="29">
        <v>88.0</v>
      </c>
      <c r="E1418" s="29">
        <v>74.0</v>
      </c>
      <c r="F1418" s="29"/>
      <c r="G1418" s="29"/>
      <c r="H1418" s="29"/>
      <c r="I1418" s="46" t="s">
        <v>10746</v>
      </c>
    </row>
    <row r="1419">
      <c r="A1419" s="29">
        <v>2010.0</v>
      </c>
      <c r="B1419" s="29" t="s">
        <v>10462</v>
      </c>
      <c r="C1419" s="29" t="s">
        <v>10706</v>
      </c>
      <c r="D1419" s="29">
        <v>85.0</v>
      </c>
      <c r="E1419" s="29">
        <v>77.0</v>
      </c>
      <c r="F1419" s="29"/>
      <c r="G1419" s="29"/>
      <c r="H1419" s="29"/>
      <c r="I1419" s="46" t="s">
        <v>10746</v>
      </c>
    </row>
    <row r="1420">
      <c r="A1420" s="29">
        <v>2010.0</v>
      </c>
      <c r="B1420" s="29" t="s">
        <v>10462</v>
      </c>
      <c r="C1420" s="29" t="s">
        <v>10475</v>
      </c>
      <c r="D1420" s="29">
        <v>81.0</v>
      </c>
      <c r="E1420" s="29">
        <v>81.0</v>
      </c>
      <c r="F1420" s="29"/>
      <c r="G1420" s="29"/>
      <c r="H1420" s="29"/>
      <c r="I1420" s="46" t="s">
        <v>10746</v>
      </c>
    </row>
    <row r="1421">
      <c r="A1421" s="29">
        <v>2010.0</v>
      </c>
      <c r="B1421" s="29" t="s">
        <v>10462</v>
      </c>
      <c r="C1421" s="29" t="s">
        <v>10662</v>
      </c>
      <c r="D1421" s="29">
        <v>81.0</v>
      </c>
      <c r="E1421" s="29">
        <v>81.0</v>
      </c>
      <c r="F1421" s="29"/>
      <c r="G1421" s="29"/>
      <c r="H1421" s="29"/>
      <c r="I1421" s="46" t="s">
        <v>10746</v>
      </c>
    </row>
    <row r="1422">
      <c r="A1422" s="29">
        <v>2010.0</v>
      </c>
      <c r="B1422" s="29" t="s">
        <v>10462</v>
      </c>
      <c r="C1422" s="29" t="s">
        <v>10578</v>
      </c>
      <c r="D1422" s="29">
        <v>80.0</v>
      </c>
      <c r="E1422" s="29">
        <v>82.0</v>
      </c>
      <c r="F1422" s="29"/>
      <c r="G1422" s="29"/>
      <c r="H1422" s="29"/>
      <c r="I1422" s="46" t="s">
        <v>10746</v>
      </c>
    </row>
    <row r="1423">
      <c r="A1423" s="29">
        <v>2010.0</v>
      </c>
      <c r="B1423" s="29" t="s">
        <v>10462</v>
      </c>
      <c r="C1423" s="29" t="s">
        <v>10465</v>
      </c>
      <c r="D1423" s="29">
        <v>69.0</v>
      </c>
      <c r="E1423" s="29">
        <v>93.0</v>
      </c>
      <c r="F1423" s="29"/>
      <c r="G1423" s="29"/>
      <c r="H1423" s="29"/>
      <c r="I1423" s="46" t="s">
        <v>10746</v>
      </c>
    </row>
    <row r="1424">
      <c r="A1424" s="29">
        <v>2010.0</v>
      </c>
      <c r="B1424" s="29" t="s">
        <v>10462</v>
      </c>
      <c r="C1424" s="29" t="s">
        <v>10669</v>
      </c>
      <c r="D1424" s="29">
        <v>67.0</v>
      </c>
      <c r="E1424" s="29">
        <v>95.0</v>
      </c>
      <c r="F1424" s="29"/>
      <c r="G1424" s="29"/>
      <c r="H1424" s="29"/>
      <c r="I1424" s="46" t="s">
        <v>10746</v>
      </c>
    </row>
    <row r="1425">
      <c r="A1425" s="29">
        <v>2010.0</v>
      </c>
      <c r="B1425" s="29" t="s">
        <v>10462</v>
      </c>
      <c r="C1425" s="29" t="s">
        <v>10504</v>
      </c>
      <c r="D1425" s="29">
        <v>66.0</v>
      </c>
      <c r="E1425" s="29">
        <v>96.0</v>
      </c>
      <c r="F1425" s="29"/>
      <c r="G1425" s="29"/>
      <c r="H1425" s="29"/>
      <c r="I1425" s="46" t="s">
        <v>10746</v>
      </c>
    </row>
    <row r="1426">
      <c r="A1426" s="29">
        <v>2010.0</v>
      </c>
      <c r="B1426" s="29" t="s">
        <v>10462</v>
      </c>
      <c r="C1426" s="29" t="s">
        <v>10705</v>
      </c>
      <c r="D1426" s="29">
        <v>61.0</v>
      </c>
      <c r="E1426" s="29">
        <v>101.0</v>
      </c>
      <c r="F1426" s="29"/>
      <c r="G1426" s="29"/>
      <c r="H1426" s="29"/>
      <c r="I1426" s="46" t="s">
        <v>10746</v>
      </c>
    </row>
    <row r="1427">
      <c r="A1427" s="29">
        <v>2010.0</v>
      </c>
      <c r="B1427" s="29" t="s">
        <v>10477</v>
      </c>
      <c r="C1427" s="29" t="s">
        <v>10481</v>
      </c>
      <c r="D1427" s="29">
        <v>97.0</v>
      </c>
      <c r="E1427" s="29">
        <v>65.0</v>
      </c>
      <c r="F1427" s="29"/>
      <c r="G1427" s="29"/>
      <c r="H1427" s="29"/>
      <c r="I1427" s="46" t="s">
        <v>10746</v>
      </c>
    </row>
    <row r="1428">
      <c r="A1428" s="29">
        <v>2010.0</v>
      </c>
      <c r="B1428" s="29" t="s">
        <v>10477</v>
      </c>
      <c r="C1428" s="29" t="s">
        <v>10549</v>
      </c>
      <c r="D1428" s="29">
        <v>92.0</v>
      </c>
      <c r="E1428" s="29">
        <v>70.0</v>
      </c>
      <c r="F1428" s="29"/>
      <c r="G1428" s="29"/>
      <c r="H1428" s="29"/>
      <c r="I1428" s="46" t="s">
        <v>10746</v>
      </c>
    </row>
    <row r="1429">
      <c r="A1429" s="29">
        <v>2010.0</v>
      </c>
      <c r="B1429" s="29" t="s">
        <v>10477</v>
      </c>
      <c r="C1429" s="29" t="s">
        <v>10643</v>
      </c>
      <c r="D1429" s="29">
        <v>91.0</v>
      </c>
      <c r="E1429" s="29">
        <v>71.0</v>
      </c>
      <c r="F1429" s="29"/>
      <c r="G1429" s="29"/>
      <c r="H1429" s="29"/>
      <c r="I1429" s="46" t="s">
        <v>10746</v>
      </c>
    </row>
    <row r="1430">
      <c r="A1430" s="29">
        <v>2010.0</v>
      </c>
      <c r="B1430" s="29" t="s">
        <v>10477</v>
      </c>
      <c r="C1430" s="29" t="s">
        <v>10485</v>
      </c>
      <c r="D1430" s="29">
        <v>91.0</v>
      </c>
      <c r="E1430" s="29">
        <v>71.0</v>
      </c>
      <c r="F1430" s="29"/>
      <c r="G1430" s="29"/>
      <c r="H1430" s="29"/>
      <c r="I1430" s="46" t="s">
        <v>10746</v>
      </c>
    </row>
    <row r="1431">
      <c r="A1431" s="29">
        <v>2010.0</v>
      </c>
      <c r="B1431" s="29" t="s">
        <v>10477</v>
      </c>
      <c r="C1431" s="29" t="s">
        <v>10677</v>
      </c>
      <c r="D1431" s="29">
        <v>90.0</v>
      </c>
      <c r="E1431" s="29">
        <v>72.0</v>
      </c>
      <c r="F1431" s="29"/>
      <c r="G1431" s="29"/>
      <c r="H1431" s="29"/>
      <c r="I1431" s="46" t="s">
        <v>10746</v>
      </c>
    </row>
    <row r="1432">
      <c r="A1432" s="29">
        <v>2010.0</v>
      </c>
      <c r="B1432" s="29" t="s">
        <v>10477</v>
      </c>
      <c r="C1432" s="29" t="s">
        <v>10480</v>
      </c>
      <c r="D1432" s="29">
        <v>86.0</v>
      </c>
      <c r="E1432" s="29">
        <v>76.0</v>
      </c>
      <c r="F1432" s="29"/>
      <c r="G1432" s="29"/>
      <c r="H1432" s="29"/>
      <c r="I1432" s="46" t="s">
        <v>10746</v>
      </c>
    </row>
    <row r="1433">
      <c r="A1433" s="29">
        <v>2010.0</v>
      </c>
      <c r="B1433" s="29" t="s">
        <v>10477</v>
      </c>
      <c r="C1433" s="29" t="s">
        <v>10723</v>
      </c>
      <c r="D1433" s="29">
        <v>83.0</v>
      </c>
      <c r="E1433" s="29">
        <v>79.0</v>
      </c>
      <c r="F1433" s="29"/>
      <c r="G1433" s="29"/>
      <c r="H1433" s="29"/>
      <c r="I1433" s="46" t="s">
        <v>10746</v>
      </c>
    </row>
    <row r="1434">
      <c r="A1434" s="29">
        <v>2010.0</v>
      </c>
      <c r="B1434" s="29" t="s">
        <v>10477</v>
      </c>
      <c r="C1434" s="29" t="s">
        <v>10724</v>
      </c>
      <c r="D1434" s="29">
        <v>80.0</v>
      </c>
      <c r="E1434" s="29">
        <v>82.0</v>
      </c>
      <c r="F1434" s="29"/>
      <c r="G1434" s="29"/>
      <c r="H1434" s="29"/>
      <c r="I1434" s="46" t="s">
        <v>10746</v>
      </c>
    </row>
    <row r="1435">
      <c r="A1435" s="29">
        <v>2010.0</v>
      </c>
      <c r="B1435" s="29" t="s">
        <v>10477</v>
      </c>
      <c r="C1435" s="29" t="s">
        <v>10553</v>
      </c>
      <c r="D1435" s="29">
        <v>80.0</v>
      </c>
      <c r="E1435" s="29">
        <v>82.0</v>
      </c>
      <c r="F1435" s="29"/>
      <c r="G1435" s="29"/>
      <c r="H1435" s="29"/>
      <c r="I1435" s="46" t="s">
        <v>10746</v>
      </c>
    </row>
    <row r="1436">
      <c r="A1436" s="29">
        <v>2010.0</v>
      </c>
      <c r="B1436" s="29" t="s">
        <v>10477</v>
      </c>
      <c r="C1436" s="29" t="s">
        <v>10602</v>
      </c>
      <c r="D1436" s="29">
        <v>79.0</v>
      </c>
      <c r="E1436" s="29">
        <v>83.0</v>
      </c>
      <c r="F1436" s="29"/>
      <c r="G1436" s="29"/>
      <c r="H1436" s="29"/>
      <c r="I1436" s="46" t="s">
        <v>10746</v>
      </c>
    </row>
    <row r="1437">
      <c r="A1437" s="29">
        <v>2010.0</v>
      </c>
      <c r="B1437" s="29" t="s">
        <v>10477</v>
      </c>
      <c r="C1437" s="29" t="s">
        <v>10692</v>
      </c>
      <c r="D1437" s="29">
        <v>77.0</v>
      </c>
      <c r="E1437" s="29">
        <v>85.0</v>
      </c>
      <c r="F1437" s="29"/>
      <c r="G1437" s="29"/>
      <c r="H1437" s="29"/>
      <c r="I1437" s="46" t="s">
        <v>10746</v>
      </c>
    </row>
    <row r="1438">
      <c r="A1438" s="29">
        <v>2010.0</v>
      </c>
      <c r="B1438" s="29" t="s">
        <v>10477</v>
      </c>
      <c r="C1438" s="29" t="s">
        <v>10627</v>
      </c>
      <c r="D1438" s="29">
        <v>76.0</v>
      </c>
      <c r="E1438" s="29">
        <v>86.0</v>
      </c>
      <c r="F1438" s="29"/>
      <c r="G1438" s="29"/>
      <c r="H1438" s="29"/>
      <c r="I1438" s="46" t="s">
        <v>10746</v>
      </c>
    </row>
    <row r="1439">
      <c r="A1439" s="29">
        <v>2010.0</v>
      </c>
      <c r="B1439" s="29" t="s">
        <v>10477</v>
      </c>
      <c r="C1439" s="29" t="s">
        <v>10484</v>
      </c>
      <c r="D1439" s="29">
        <v>75.0</v>
      </c>
      <c r="E1439" s="29">
        <v>87.0</v>
      </c>
      <c r="F1439" s="29"/>
      <c r="G1439" s="29"/>
      <c r="H1439" s="29"/>
      <c r="I1439" s="46" t="s">
        <v>10746</v>
      </c>
    </row>
    <row r="1440">
      <c r="A1440" s="29">
        <v>2010.0</v>
      </c>
      <c r="B1440" s="29" t="s">
        <v>10477</v>
      </c>
      <c r="C1440" s="29" t="s">
        <v>10740</v>
      </c>
      <c r="D1440" s="29">
        <v>69.0</v>
      </c>
      <c r="E1440" s="29">
        <v>93.0</v>
      </c>
      <c r="F1440" s="29"/>
      <c r="G1440" s="29"/>
      <c r="H1440" s="29"/>
      <c r="I1440" s="46" t="s">
        <v>10746</v>
      </c>
    </row>
    <row r="1441">
      <c r="A1441" s="29">
        <v>2010.0</v>
      </c>
      <c r="B1441" s="29" t="s">
        <v>10477</v>
      </c>
      <c r="C1441" s="29" t="s">
        <v>10732</v>
      </c>
      <c r="D1441" s="29">
        <v>65.0</v>
      </c>
      <c r="E1441" s="29">
        <v>97.0</v>
      </c>
      <c r="F1441" s="29"/>
      <c r="G1441" s="29"/>
      <c r="H1441" s="29"/>
      <c r="I1441" s="46" t="s">
        <v>10746</v>
      </c>
    </row>
    <row r="1442">
      <c r="A1442" s="29">
        <v>2010.0</v>
      </c>
      <c r="B1442" s="29" t="s">
        <v>10477</v>
      </c>
      <c r="C1442" s="29" t="s">
        <v>10489</v>
      </c>
      <c r="D1442" s="29">
        <v>57.0</v>
      </c>
      <c r="E1442" s="29">
        <v>105.0</v>
      </c>
      <c r="F1442" s="29"/>
      <c r="G1442" s="29"/>
      <c r="H1442" s="29"/>
      <c r="I1442" s="46" t="s">
        <v>10746</v>
      </c>
    </row>
    <row r="1443">
      <c r="A1443" s="29">
        <v>2011.0</v>
      </c>
      <c r="B1443" s="29" t="s">
        <v>10462</v>
      </c>
      <c r="C1443" s="29" t="s">
        <v>10463</v>
      </c>
      <c r="D1443" s="29">
        <v>97.0</v>
      </c>
      <c r="E1443" s="29">
        <v>65.0</v>
      </c>
      <c r="F1443" s="29"/>
      <c r="G1443" s="29"/>
      <c r="H1443" s="29"/>
      <c r="I1443" s="46" t="s">
        <v>10747</v>
      </c>
    </row>
    <row r="1444">
      <c r="A1444" s="29">
        <v>2011.0</v>
      </c>
      <c r="B1444" s="29" t="s">
        <v>10462</v>
      </c>
      <c r="C1444" s="29" t="s">
        <v>10697</v>
      </c>
      <c r="D1444" s="29">
        <v>96.0</v>
      </c>
      <c r="E1444" s="29">
        <v>66.0</v>
      </c>
      <c r="F1444" s="29"/>
      <c r="G1444" s="29"/>
      <c r="H1444" s="29"/>
      <c r="I1444" s="46" t="s">
        <v>10747</v>
      </c>
    </row>
    <row r="1445">
      <c r="A1445" s="29">
        <v>2011.0</v>
      </c>
      <c r="B1445" s="29" t="s">
        <v>10462</v>
      </c>
      <c r="C1445" s="29" t="s">
        <v>10475</v>
      </c>
      <c r="D1445" s="29">
        <v>95.0</v>
      </c>
      <c r="E1445" s="29">
        <v>67.0</v>
      </c>
      <c r="F1445" s="29"/>
      <c r="G1445" s="29"/>
      <c r="H1445" s="29"/>
      <c r="I1445" s="46" t="s">
        <v>10747</v>
      </c>
    </row>
    <row r="1446">
      <c r="A1446" s="29">
        <v>2011.0</v>
      </c>
      <c r="B1446" s="29" t="s">
        <v>10462</v>
      </c>
      <c r="C1446" s="29" t="s">
        <v>10744</v>
      </c>
      <c r="D1446" s="29">
        <v>91.0</v>
      </c>
      <c r="E1446" s="29">
        <v>71.0</v>
      </c>
      <c r="F1446" s="29"/>
      <c r="G1446" s="29"/>
      <c r="H1446" s="29"/>
      <c r="I1446" s="46" t="s">
        <v>10747</v>
      </c>
    </row>
    <row r="1447">
      <c r="A1447" s="29">
        <v>2011.0</v>
      </c>
      <c r="B1447" s="29" t="s">
        <v>10462</v>
      </c>
      <c r="C1447" s="29" t="s">
        <v>10471</v>
      </c>
      <c r="D1447" s="29">
        <v>90.0</v>
      </c>
      <c r="E1447" s="29">
        <v>72.0</v>
      </c>
      <c r="F1447" s="29"/>
      <c r="G1447" s="29"/>
      <c r="H1447" s="29"/>
      <c r="I1447" s="46" t="s">
        <v>10747</v>
      </c>
    </row>
    <row r="1448">
      <c r="A1448" s="29">
        <v>2011.0</v>
      </c>
      <c r="B1448" s="29" t="s">
        <v>10462</v>
      </c>
      <c r="C1448" s="29" t="s">
        <v>10578</v>
      </c>
      <c r="D1448" s="29">
        <v>86.0</v>
      </c>
      <c r="E1448" s="29">
        <v>76.0</v>
      </c>
      <c r="F1448" s="29"/>
      <c r="G1448" s="29"/>
      <c r="H1448" s="29"/>
      <c r="I1448" s="46" t="s">
        <v>10747</v>
      </c>
    </row>
    <row r="1449">
      <c r="A1449" s="29">
        <v>2011.0</v>
      </c>
      <c r="B1449" s="29" t="s">
        <v>10462</v>
      </c>
      <c r="C1449" s="29" t="s">
        <v>10706</v>
      </c>
      <c r="D1449" s="29">
        <v>81.0</v>
      </c>
      <c r="E1449" s="29">
        <v>81.0</v>
      </c>
      <c r="F1449" s="29"/>
      <c r="G1449" s="29"/>
      <c r="H1449" s="29"/>
      <c r="I1449" s="46" t="s">
        <v>10747</v>
      </c>
    </row>
    <row r="1450">
      <c r="A1450" s="29">
        <v>2011.0</v>
      </c>
      <c r="B1450" s="29" t="s">
        <v>10462</v>
      </c>
      <c r="C1450" s="29" t="s">
        <v>10465</v>
      </c>
      <c r="D1450" s="29">
        <v>80.0</v>
      </c>
      <c r="E1450" s="29">
        <v>82.0</v>
      </c>
      <c r="F1450" s="29"/>
      <c r="G1450" s="29"/>
      <c r="H1450" s="29"/>
      <c r="I1450" s="46" t="s">
        <v>10747</v>
      </c>
    </row>
    <row r="1451">
      <c r="A1451" s="29">
        <v>2011.0</v>
      </c>
      <c r="B1451" s="29" t="s">
        <v>10462</v>
      </c>
      <c r="C1451" s="29" t="s">
        <v>10466</v>
      </c>
      <c r="D1451" s="29">
        <v>79.0</v>
      </c>
      <c r="E1451" s="29">
        <v>83.0</v>
      </c>
      <c r="F1451" s="29"/>
      <c r="G1451" s="29"/>
      <c r="H1451" s="29"/>
      <c r="I1451" s="46" t="s">
        <v>10747</v>
      </c>
    </row>
    <row r="1452">
      <c r="A1452" s="29">
        <v>2011.0</v>
      </c>
      <c r="B1452" s="29" t="s">
        <v>10462</v>
      </c>
      <c r="C1452" s="29" t="s">
        <v>10662</v>
      </c>
      <c r="D1452" s="29">
        <v>74.0</v>
      </c>
      <c r="E1452" s="29">
        <v>88.0</v>
      </c>
      <c r="F1452" s="29"/>
      <c r="G1452" s="29"/>
      <c r="H1452" s="29"/>
      <c r="I1452" s="46" t="s">
        <v>10747</v>
      </c>
    </row>
    <row r="1453">
      <c r="A1453" s="29">
        <v>2011.0</v>
      </c>
      <c r="B1453" s="29" t="s">
        <v>10462</v>
      </c>
      <c r="C1453" s="29" t="s">
        <v>10669</v>
      </c>
      <c r="D1453" s="29">
        <v>71.0</v>
      </c>
      <c r="E1453" s="29">
        <v>91.0</v>
      </c>
      <c r="F1453" s="29"/>
      <c r="G1453" s="29"/>
      <c r="H1453" s="29"/>
      <c r="I1453" s="46" t="s">
        <v>10747</v>
      </c>
    </row>
    <row r="1454">
      <c r="A1454" s="29">
        <v>2011.0</v>
      </c>
      <c r="B1454" s="29" t="s">
        <v>10462</v>
      </c>
      <c r="C1454" s="29" t="s">
        <v>10504</v>
      </c>
      <c r="D1454" s="29">
        <v>69.0</v>
      </c>
      <c r="E1454" s="29">
        <v>93.0</v>
      </c>
      <c r="F1454" s="29"/>
      <c r="G1454" s="29"/>
      <c r="H1454" s="29"/>
      <c r="I1454" s="46" t="s">
        <v>10747</v>
      </c>
    </row>
    <row r="1455">
      <c r="A1455" s="29">
        <v>2011.0</v>
      </c>
      <c r="B1455" s="29" t="s">
        <v>10462</v>
      </c>
      <c r="C1455" s="29" t="s">
        <v>10705</v>
      </c>
      <c r="D1455" s="29">
        <v>67.0</v>
      </c>
      <c r="E1455" s="29">
        <v>95.0</v>
      </c>
      <c r="F1455" s="29"/>
      <c r="G1455" s="29"/>
      <c r="H1455" s="29"/>
      <c r="I1455" s="46" t="s">
        <v>10747</v>
      </c>
    </row>
    <row r="1456">
      <c r="A1456" s="29">
        <v>2011.0</v>
      </c>
      <c r="B1456" s="29" t="s">
        <v>10462</v>
      </c>
      <c r="C1456" s="29" t="s">
        <v>10580</v>
      </c>
      <c r="D1456" s="29">
        <v>63.0</v>
      </c>
      <c r="E1456" s="29">
        <v>99.0</v>
      </c>
      <c r="F1456" s="29"/>
      <c r="G1456" s="29"/>
      <c r="H1456" s="29"/>
      <c r="I1456" s="46" t="s">
        <v>10747</v>
      </c>
    </row>
    <row r="1457">
      <c r="A1457" s="29">
        <v>2011.0</v>
      </c>
      <c r="B1457" s="29" t="s">
        <v>10477</v>
      </c>
      <c r="C1457" s="29" t="s">
        <v>10481</v>
      </c>
      <c r="D1457" s="29">
        <v>102.0</v>
      </c>
      <c r="E1457" s="29">
        <v>60.0</v>
      </c>
      <c r="F1457" s="29"/>
      <c r="G1457" s="29"/>
      <c r="H1457" s="29"/>
      <c r="I1457" s="46" t="s">
        <v>10747</v>
      </c>
    </row>
    <row r="1458">
      <c r="A1458" s="29">
        <v>2011.0</v>
      </c>
      <c r="B1458" s="29" t="s">
        <v>10477</v>
      </c>
      <c r="C1458" s="29" t="s">
        <v>10692</v>
      </c>
      <c r="D1458" s="29">
        <v>96.0</v>
      </c>
      <c r="E1458" s="29">
        <v>66.0</v>
      </c>
      <c r="F1458" s="29"/>
      <c r="G1458" s="29"/>
      <c r="H1458" s="29"/>
      <c r="I1458" s="46" t="s">
        <v>10747</v>
      </c>
    </row>
    <row r="1459">
      <c r="A1459" s="29">
        <v>2011.0</v>
      </c>
      <c r="B1459" s="29" t="s">
        <v>10477</v>
      </c>
      <c r="C1459" s="29" t="s">
        <v>10732</v>
      </c>
      <c r="D1459" s="29">
        <v>94.0</v>
      </c>
      <c r="E1459" s="29">
        <v>68.0</v>
      </c>
      <c r="F1459" s="29"/>
      <c r="G1459" s="29"/>
      <c r="H1459" s="29"/>
      <c r="I1459" s="46" t="s">
        <v>10747</v>
      </c>
    </row>
    <row r="1460">
      <c r="A1460" s="29">
        <v>2011.0</v>
      </c>
      <c r="B1460" s="29" t="s">
        <v>10477</v>
      </c>
      <c r="C1460" s="29" t="s">
        <v>10480</v>
      </c>
      <c r="D1460" s="29">
        <v>90.0</v>
      </c>
      <c r="E1460" s="29">
        <v>72.0</v>
      </c>
      <c r="F1460" s="29"/>
      <c r="G1460" s="29"/>
      <c r="H1460" s="29"/>
      <c r="I1460" s="46" t="s">
        <v>10747</v>
      </c>
    </row>
    <row r="1461">
      <c r="A1461" s="29">
        <v>2011.0</v>
      </c>
      <c r="B1461" s="29" t="s">
        <v>10477</v>
      </c>
      <c r="C1461" s="29" t="s">
        <v>10643</v>
      </c>
      <c r="D1461" s="29">
        <v>89.0</v>
      </c>
      <c r="E1461" s="29">
        <v>73.0</v>
      </c>
      <c r="F1461" s="29"/>
      <c r="G1461" s="29"/>
      <c r="H1461" s="29"/>
      <c r="I1461" s="46" t="s">
        <v>10747</v>
      </c>
    </row>
    <row r="1462">
      <c r="A1462" s="29">
        <v>2011.0</v>
      </c>
      <c r="B1462" s="29" t="s">
        <v>10477</v>
      </c>
      <c r="C1462" s="29" t="s">
        <v>10549</v>
      </c>
      <c r="D1462" s="29">
        <v>86.0</v>
      </c>
      <c r="E1462" s="29">
        <v>76.0</v>
      </c>
      <c r="F1462" s="29"/>
      <c r="G1462" s="29"/>
      <c r="H1462" s="29"/>
      <c r="I1462" s="46" t="s">
        <v>10747</v>
      </c>
    </row>
    <row r="1463">
      <c r="A1463" s="29">
        <v>2011.0</v>
      </c>
      <c r="B1463" s="29" t="s">
        <v>10477</v>
      </c>
      <c r="C1463" s="29" t="s">
        <v>10553</v>
      </c>
      <c r="D1463" s="29">
        <v>82.0</v>
      </c>
      <c r="E1463" s="29">
        <v>79.0</v>
      </c>
      <c r="F1463" s="29"/>
      <c r="G1463" s="29"/>
      <c r="H1463" s="29"/>
      <c r="I1463" s="46" t="s">
        <v>10747</v>
      </c>
    </row>
    <row r="1464">
      <c r="A1464" s="29">
        <v>2011.0</v>
      </c>
      <c r="B1464" s="29" t="s">
        <v>10477</v>
      </c>
      <c r="C1464" s="29" t="s">
        <v>10740</v>
      </c>
      <c r="D1464" s="29">
        <v>80.0</v>
      </c>
      <c r="E1464" s="29">
        <v>81.0</v>
      </c>
      <c r="F1464" s="29"/>
      <c r="G1464" s="29"/>
      <c r="H1464" s="29"/>
      <c r="I1464" s="46" t="s">
        <v>10747</v>
      </c>
    </row>
    <row r="1465">
      <c r="A1465" s="29">
        <v>2011.0</v>
      </c>
      <c r="B1465" s="29" t="s">
        <v>10477</v>
      </c>
      <c r="C1465" s="29" t="s">
        <v>10485</v>
      </c>
      <c r="D1465" s="29">
        <v>79.0</v>
      </c>
      <c r="E1465" s="29">
        <v>83.0</v>
      </c>
      <c r="F1465" s="29"/>
      <c r="G1465" s="29"/>
      <c r="H1465" s="29"/>
      <c r="I1465" s="46" t="s">
        <v>10747</v>
      </c>
    </row>
    <row r="1466">
      <c r="A1466" s="29">
        <v>2011.0</v>
      </c>
      <c r="B1466" s="29" t="s">
        <v>10477</v>
      </c>
      <c r="C1466" s="29" t="s">
        <v>10602</v>
      </c>
      <c r="D1466" s="29">
        <v>77.0</v>
      </c>
      <c r="E1466" s="29">
        <v>85.0</v>
      </c>
      <c r="F1466" s="29"/>
      <c r="G1466" s="29"/>
      <c r="H1466" s="29"/>
      <c r="I1466" s="46" t="s">
        <v>10747</v>
      </c>
    </row>
    <row r="1467">
      <c r="A1467" s="29">
        <v>2011.0</v>
      </c>
      <c r="B1467" s="29" t="s">
        <v>10477</v>
      </c>
      <c r="C1467" s="29" t="s">
        <v>10723</v>
      </c>
      <c r="D1467" s="29">
        <v>73.0</v>
      </c>
      <c r="E1467" s="29">
        <v>89.0</v>
      </c>
      <c r="F1467" s="29"/>
      <c r="G1467" s="29"/>
      <c r="H1467" s="29"/>
      <c r="I1467" s="46" t="s">
        <v>10747</v>
      </c>
    </row>
    <row r="1468">
      <c r="A1468" s="29">
        <v>2011.0</v>
      </c>
      <c r="B1468" s="29" t="s">
        <v>10477</v>
      </c>
      <c r="C1468" s="29" t="s">
        <v>10724</v>
      </c>
      <c r="D1468" s="29">
        <v>72.0</v>
      </c>
      <c r="E1468" s="29">
        <v>90.0</v>
      </c>
      <c r="F1468" s="29"/>
      <c r="G1468" s="29"/>
      <c r="H1468" s="29"/>
      <c r="I1468" s="46" t="s">
        <v>10747</v>
      </c>
    </row>
    <row r="1469">
      <c r="A1469" s="29">
        <v>2011.0</v>
      </c>
      <c r="B1469" s="29" t="s">
        <v>10477</v>
      </c>
      <c r="C1469" s="29" t="s">
        <v>10489</v>
      </c>
      <c r="D1469" s="29">
        <v>72.0</v>
      </c>
      <c r="E1469" s="29">
        <v>90.0</v>
      </c>
      <c r="F1469" s="29"/>
      <c r="G1469" s="29"/>
      <c r="H1469" s="29"/>
      <c r="I1469" s="46" t="s">
        <v>10747</v>
      </c>
    </row>
    <row r="1470">
      <c r="A1470" s="29">
        <v>2011.0</v>
      </c>
      <c r="B1470" s="29" t="s">
        <v>10477</v>
      </c>
      <c r="C1470" s="29" t="s">
        <v>10484</v>
      </c>
      <c r="D1470" s="29">
        <v>71.0</v>
      </c>
      <c r="E1470" s="29">
        <v>91.0</v>
      </c>
      <c r="F1470" s="29"/>
      <c r="G1470" s="29"/>
      <c r="H1470" s="29"/>
      <c r="I1470" s="46" t="s">
        <v>10747</v>
      </c>
    </row>
    <row r="1471">
      <c r="A1471" s="29">
        <v>2011.0</v>
      </c>
      <c r="B1471" s="29" t="s">
        <v>10477</v>
      </c>
      <c r="C1471" s="29" t="s">
        <v>10677</v>
      </c>
      <c r="D1471" s="29">
        <v>71.0</v>
      </c>
      <c r="E1471" s="29">
        <v>91.0</v>
      </c>
      <c r="F1471" s="29"/>
      <c r="G1471" s="29"/>
      <c r="H1471" s="29"/>
      <c r="I1471" s="46" t="s">
        <v>10747</v>
      </c>
    </row>
    <row r="1472">
      <c r="A1472" s="29">
        <v>2011.0</v>
      </c>
      <c r="B1472" s="29" t="s">
        <v>10477</v>
      </c>
      <c r="C1472" s="29" t="s">
        <v>10627</v>
      </c>
      <c r="D1472" s="29">
        <v>56.0</v>
      </c>
      <c r="E1472" s="29">
        <v>106.0</v>
      </c>
      <c r="F1472" s="29"/>
      <c r="G1472" s="29"/>
      <c r="H1472" s="29"/>
      <c r="I1472" s="46" t="s">
        <v>10747</v>
      </c>
    </row>
    <row r="1473">
      <c r="A1473" s="29">
        <v>2012.0</v>
      </c>
      <c r="B1473" s="29" t="s">
        <v>10462</v>
      </c>
      <c r="C1473" s="29" t="s">
        <v>10463</v>
      </c>
      <c r="D1473" s="29">
        <v>95.0</v>
      </c>
      <c r="E1473" s="29">
        <v>67.0</v>
      </c>
      <c r="F1473" s="29"/>
      <c r="G1473" s="29"/>
      <c r="H1473" s="29"/>
      <c r="I1473" s="46" t="s">
        <v>10748</v>
      </c>
    </row>
    <row r="1474">
      <c r="A1474" s="29">
        <v>2012.0</v>
      </c>
      <c r="B1474" s="29" t="s">
        <v>10462</v>
      </c>
      <c r="C1474" s="29" t="s">
        <v>10662</v>
      </c>
      <c r="D1474" s="29">
        <v>94.0</v>
      </c>
      <c r="E1474" s="29">
        <v>68.0</v>
      </c>
      <c r="F1474" s="29"/>
      <c r="G1474" s="29"/>
      <c r="H1474" s="29"/>
      <c r="I1474" s="46" t="s">
        <v>10748</v>
      </c>
    </row>
    <row r="1475">
      <c r="A1475" s="29">
        <v>2012.0</v>
      </c>
      <c r="B1475" s="29" t="s">
        <v>10462</v>
      </c>
      <c r="C1475" s="29" t="s">
        <v>10504</v>
      </c>
      <c r="D1475" s="29">
        <v>93.0</v>
      </c>
      <c r="E1475" s="29">
        <v>69.0</v>
      </c>
      <c r="F1475" s="29"/>
      <c r="G1475" s="29"/>
      <c r="H1475" s="29"/>
      <c r="I1475" s="46" t="s">
        <v>10748</v>
      </c>
    </row>
    <row r="1476">
      <c r="A1476" s="29">
        <v>2012.0</v>
      </c>
      <c r="B1476" s="29" t="s">
        <v>10462</v>
      </c>
      <c r="C1476" s="29" t="s">
        <v>10697</v>
      </c>
      <c r="D1476" s="29">
        <v>93.0</v>
      </c>
      <c r="E1476" s="29">
        <v>69.0</v>
      </c>
      <c r="F1476" s="29"/>
      <c r="G1476" s="29"/>
      <c r="H1476" s="29"/>
      <c r="I1476" s="46" t="s">
        <v>10748</v>
      </c>
    </row>
    <row r="1477">
      <c r="A1477" s="29">
        <v>2012.0</v>
      </c>
      <c r="B1477" s="29" t="s">
        <v>10462</v>
      </c>
      <c r="C1477" s="29" t="s">
        <v>10744</v>
      </c>
      <c r="D1477" s="29">
        <v>90.0</v>
      </c>
      <c r="E1477" s="29">
        <v>72.0</v>
      </c>
      <c r="F1477" s="29"/>
      <c r="G1477" s="29"/>
      <c r="H1477" s="29"/>
      <c r="I1477" s="46" t="s">
        <v>10748</v>
      </c>
    </row>
    <row r="1478">
      <c r="A1478" s="29">
        <v>2012.0</v>
      </c>
      <c r="B1478" s="29" t="s">
        <v>10462</v>
      </c>
      <c r="C1478" s="29" t="s">
        <v>10578</v>
      </c>
      <c r="D1478" s="29">
        <v>89.0</v>
      </c>
      <c r="E1478" s="29">
        <v>73.0</v>
      </c>
      <c r="F1478" s="29"/>
      <c r="G1478" s="29"/>
      <c r="H1478" s="29"/>
      <c r="I1478" s="46" t="s">
        <v>10748</v>
      </c>
    </row>
    <row r="1479">
      <c r="A1479" s="29">
        <v>2012.0</v>
      </c>
      <c r="B1479" s="29" t="s">
        <v>10462</v>
      </c>
      <c r="C1479" s="29" t="s">
        <v>10475</v>
      </c>
      <c r="D1479" s="29">
        <v>88.0</v>
      </c>
      <c r="E1479" s="29">
        <v>74.0</v>
      </c>
      <c r="F1479" s="29"/>
      <c r="G1479" s="29"/>
      <c r="H1479" s="29"/>
      <c r="I1479" s="46" t="s">
        <v>10748</v>
      </c>
    </row>
    <row r="1480">
      <c r="A1480" s="29">
        <v>2012.0</v>
      </c>
      <c r="B1480" s="29" t="s">
        <v>10462</v>
      </c>
      <c r="C1480" s="29" t="s">
        <v>10466</v>
      </c>
      <c r="D1480" s="29">
        <v>85.0</v>
      </c>
      <c r="E1480" s="29">
        <v>77.0</v>
      </c>
      <c r="F1480" s="29"/>
      <c r="G1480" s="29"/>
      <c r="H1480" s="29"/>
      <c r="I1480" s="46" t="s">
        <v>10748</v>
      </c>
    </row>
    <row r="1481">
      <c r="A1481" s="29">
        <v>2012.0</v>
      </c>
      <c r="B1481" s="29" t="s">
        <v>10462</v>
      </c>
      <c r="C1481" s="29" t="s">
        <v>10705</v>
      </c>
      <c r="D1481" s="29">
        <v>75.0</v>
      </c>
      <c r="E1481" s="29">
        <v>87.0</v>
      </c>
      <c r="F1481" s="29"/>
      <c r="G1481" s="29"/>
      <c r="H1481" s="29"/>
      <c r="I1481" s="46" t="s">
        <v>10748</v>
      </c>
    </row>
    <row r="1482">
      <c r="A1482" s="29">
        <v>2012.0</v>
      </c>
      <c r="B1482" s="29" t="s">
        <v>10462</v>
      </c>
      <c r="C1482" s="29" t="s">
        <v>10706</v>
      </c>
      <c r="D1482" s="29">
        <v>73.0</v>
      </c>
      <c r="E1482" s="29">
        <v>89.0</v>
      </c>
      <c r="F1482" s="29"/>
      <c r="G1482" s="29"/>
      <c r="H1482" s="29"/>
      <c r="I1482" s="46" t="s">
        <v>10748</v>
      </c>
    </row>
    <row r="1483">
      <c r="A1483" s="29">
        <v>2012.0</v>
      </c>
      <c r="B1483" s="29" t="s">
        <v>10462</v>
      </c>
      <c r="C1483" s="29" t="s">
        <v>10669</v>
      </c>
      <c r="D1483" s="29">
        <v>72.0</v>
      </c>
      <c r="E1483" s="29">
        <v>90.0</v>
      </c>
      <c r="F1483" s="29"/>
      <c r="G1483" s="29"/>
      <c r="H1483" s="29"/>
      <c r="I1483" s="46" t="s">
        <v>10748</v>
      </c>
    </row>
    <row r="1484">
      <c r="A1484" s="29">
        <v>2012.0</v>
      </c>
      <c r="B1484" s="29" t="s">
        <v>10462</v>
      </c>
      <c r="C1484" s="29" t="s">
        <v>10471</v>
      </c>
      <c r="D1484" s="29">
        <v>69.0</v>
      </c>
      <c r="E1484" s="29">
        <v>93.0</v>
      </c>
      <c r="F1484" s="29"/>
      <c r="G1484" s="29"/>
      <c r="H1484" s="29"/>
      <c r="I1484" s="46" t="s">
        <v>10748</v>
      </c>
    </row>
    <row r="1485">
      <c r="A1485" s="29">
        <v>2012.0</v>
      </c>
      <c r="B1485" s="29" t="s">
        <v>10462</v>
      </c>
      <c r="C1485" s="29" t="s">
        <v>10465</v>
      </c>
      <c r="D1485" s="29">
        <v>68.0</v>
      </c>
      <c r="E1485" s="29">
        <v>94.0</v>
      </c>
      <c r="F1485" s="29"/>
      <c r="G1485" s="29"/>
      <c r="H1485" s="29"/>
      <c r="I1485" s="46" t="s">
        <v>10748</v>
      </c>
    </row>
    <row r="1486">
      <c r="A1486" s="29">
        <v>2012.0</v>
      </c>
      <c r="B1486" s="29" t="s">
        <v>10462</v>
      </c>
      <c r="C1486" s="29" t="s">
        <v>10580</v>
      </c>
      <c r="D1486" s="29">
        <v>66.0</v>
      </c>
      <c r="E1486" s="29">
        <v>96.0</v>
      </c>
      <c r="F1486" s="29"/>
      <c r="G1486" s="29"/>
      <c r="H1486" s="29"/>
      <c r="I1486" s="46" t="s">
        <v>10748</v>
      </c>
    </row>
    <row r="1487">
      <c r="A1487" s="29">
        <v>2012.0</v>
      </c>
      <c r="B1487" s="29" t="s">
        <v>10477</v>
      </c>
      <c r="C1487" s="29" t="s">
        <v>10740</v>
      </c>
      <c r="D1487" s="29">
        <v>98.0</v>
      </c>
      <c r="E1487" s="29">
        <v>64.0</v>
      </c>
      <c r="F1487" s="29"/>
      <c r="G1487" s="29"/>
      <c r="H1487" s="29"/>
      <c r="I1487" s="46" t="s">
        <v>10748</v>
      </c>
    </row>
    <row r="1488">
      <c r="A1488" s="29">
        <v>2012.0</v>
      </c>
      <c r="B1488" s="29" t="s">
        <v>10477</v>
      </c>
      <c r="C1488" s="29" t="s">
        <v>10485</v>
      </c>
      <c r="D1488" s="29">
        <v>97.0</v>
      </c>
      <c r="E1488" s="29">
        <v>65.0</v>
      </c>
      <c r="F1488" s="29"/>
      <c r="G1488" s="29"/>
      <c r="H1488" s="29"/>
      <c r="I1488" s="46" t="s">
        <v>10748</v>
      </c>
    </row>
    <row r="1489">
      <c r="A1489" s="29">
        <v>2012.0</v>
      </c>
      <c r="B1489" s="29" t="s">
        <v>10477</v>
      </c>
      <c r="C1489" s="29" t="s">
        <v>10643</v>
      </c>
      <c r="D1489" s="29">
        <v>94.0</v>
      </c>
      <c r="E1489" s="29">
        <v>68.0</v>
      </c>
      <c r="F1489" s="29"/>
      <c r="G1489" s="29"/>
      <c r="H1489" s="29"/>
      <c r="I1489" s="46" t="s">
        <v>10748</v>
      </c>
    </row>
    <row r="1490">
      <c r="A1490" s="29">
        <v>2012.0</v>
      </c>
      <c r="B1490" s="29" t="s">
        <v>10477</v>
      </c>
      <c r="C1490" s="29" t="s">
        <v>10549</v>
      </c>
      <c r="D1490" s="29">
        <v>94.0</v>
      </c>
      <c r="E1490" s="29">
        <v>68.0</v>
      </c>
      <c r="F1490" s="29"/>
      <c r="G1490" s="29"/>
      <c r="H1490" s="29"/>
      <c r="I1490" s="46" t="s">
        <v>10748</v>
      </c>
    </row>
    <row r="1491">
      <c r="A1491" s="29">
        <v>2012.0</v>
      </c>
      <c r="B1491" s="29" t="s">
        <v>10477</v>
      </c>
      <c r="C1491" s="29" t="s">
        <v>10480</v>
      </c>
      <c r="D1491" s="29">
        <v>88.0</v>
      </c>
      <c r="E1491" s="29">
        <v>74.0</v>
      </c>
      <c r="F1491" s="29"/>
      <c r="G1491" s="29"/>
      <c r="H1491" s="29"/>
      <c r="I1491" s="46" t="s">
        <v>10748</v>
      </c>
    </row>
    <row r="1492">
      <c r="A1492" s="29">
        <v>2012.0</v>
      </c>
      <c r="B1492" s="29" t="s">
        <v>10477</v>
      </c>
      <c r="C1492" s="29" t="s">
        <v>10553</v>
      </c>
      <c r="D1492" s="29">
        <v>86.0</v>
      </c>
      <c r="E1492" s="29">
        <v>76.0</v>
      </c>
      <c r="F1492" s="29"/>
      <c r="G1492" s="29"/>
      <c r="H1492" s="29"/>
      <c r="I1492" s="46" t="s">
        <v>10748</v>
      </c>
    </row>
    <row r="1493">
      <c r="A1493" s="29">
        <v>2012.0</v>
      </c>
      <c r="B1493" s="29" t="s">
        <v>10477</v>
      </c>
      <c r="C1493" s="29" t="s">
        <v>10692</v>
      </c>
      <c r="D1493" s="29">
        <v>83.0</v>
      </c>
      <c r="E1493" s="29">
        <v>79.0</v>
      </c>
      <c r="F1493" s="29"/>
      <c r="G1493" s="29"/>
      <c r="H1493" s="29"/>
      <c r="I1493" s="46" t="s">
        <v>10748</v>
      </c>
    </row>
    <row r="1494">
      <c r="A1494" s="29">
        <v>2012.0</v>
      </c>
      <c r="B1494" s="29" t="s">
        <v>10477</v>
      </c>
      <c r="C1494" s="29" t="s">
        <v>10732</v>
      </c>
      <c r="D1494" s="29">
        <v>81.0</v>
      </c>
      <c r="E1494" s="29">
        <v>81.0</v>
      </c>
      <c r="F1494" s="29"/>
      <c r="G1494" s="29"/>
      <c r="H1494" s="29"/>
      <c r="I1494" s="46" t="s">
        <v>10748</v>
      </c>
    </row>
    <row r="1495">
      <c r="A1495" s="29">
        <v>2012.0</v>
      </c>
      <c r="B1495" s="29" t="s">
        <v>10477</v>
      </c>
      <c r="C1495" s="29" t="s">
        <v>10481</v>
      </c>
      <c r="D1495" s="29">
        <v>81.0</v>
      </c>
      <c r="E1495" s="29">
        <v>81.0</v>
      </c>
      <c r="F1495" s="29"/>
      <c r="G1495" s="29"/>
      <c r="H1495" s="29"/>
      <c r="I1495" s="46" t="s">
        <v>10748</v>
      </c>
    </row>
    <row r="1496">
      <c r="A1496" s="29">
        <v>2012.0</v>
      </c>
      <c r="B1496" s="29" t="s">
        <v>10477</v>
      </c>
      <c r="C1496" s="29" t="s">
        <v>10489</v>
      </c>
      <c r="D1496" s="29">
        <v>79.0</v>
      </c>
      <c r="E1496" s="29">
        <v>83.0</v>
      </c>
      <c r="F1496" s="29"/>
      <c r="G1496" s="29"/>
      <c r="H1496" s="29"/>
      <c r="I1496" s="46" t="s">
        <v>10748</v>
      </c>
    </row>
    <row r="1497">
      <c r="A1497" s="29">
        <v>2012.0</v>
      </c>
      <c r="B1497" s="29" t="s">
        <v>10477</v>
      </c>
      <c r="C1497" s="29" t="s">
        <v>10677</v>
      </c>
      <c r="D1497" s="29">
        <v>76.0</v>
      </c>
      <c r="E1497" s="29">
        <v>86.0</v>
      </c>
      <c r="F1497" s="29"/>
      <c r="G1497" s="29"/>
      <c r="H1497" s="29"/>
      <c r="I1497" s="46" t="s">
        <v>10748</v>
      </c>
    </row>
    <row r="1498">
      <c r="A1498" s="29">
        <v>2012.0</v>
      </c>
      <c r="B1498" s="29" t="s">
        <v>10477</v>
      </c>
      <c r="C1498" s="29" t="s">
        <v>10602</v>
      </c>
      <c r="D1498" s="29">
        <v>74.0</v>
      </c>
      <c r="E1498" s="29">
        <v>88.0</v>
      </c>
      <c r="F1498" s="29"/>
      <c r="G1498" s="29"/>
      <c r="H1498" s="29"/>
      <c r="I1498" s="46" t="s">
        <v>10748</v>
      </c>
    </row>
    <row r="1499">
      <c r="A1499" s="29">
        <v>2012.0</v>
      </c>
      <c r="B1499" s="29" t="s">
        <v>10477</v>
      </c>
      <c r="C1499" s="29" t="s">
        <v>10749</v>
      </c>
      <c r="D1499" s="29">
        <v>69.0</v>
      </c>
      <c r="E1499" s="29">
        <v>93.0</v>
      </c>
      <c r="F1499" s="29"/>
      <c r="G1499" s="29"/>
      <c r="H1499" s="29"/>
      <c r="I1499" s="46" t="s">
        <v>10748</v>
      </c>
    </row>
    <row r="1500">
      <c r="A1500" s="29">
        <v>2012.0</v>
      </c>
      <c r="B1500" s="29" t="s">
        <v>10477</v>
      </c>
      <c r="C1500" s="29" t="s">
        <v>10723</v>
      </c>
      <c r="D1500" s="29">
        <v>64.0</v>
      </c>
      <c r="E1500" s="29">
        <v>98.0</v>
      </c>
      <c r="F1500" s="29"/>
      <c r="G1500" s="29"/>
      <c r="H1500" s="29"/>
      <c r="I1500" s="46" t="s">
        <v>10748</v>
      </c>
    </row>
    <row r="1501">
      <c r="A1501" s="29">
        <v>2012.0</v>
      </c>
      <c r="B1501" s="29" t="s">
        <v>10477</v>
      </c>
      <c r="C1501" s="29" t="s">
        <v>10484</v>
      </c>
      <c r="D1501" s="29">
        <v>61.0</v>
      </c>
      <c r="E1501" s="29">
        <v>101.0</v>
      </c>
      <c r="F1501" s="29"/>
      <c r="G1501" s="29"/>
      <c r="H1501" s="29"/>
      <c r="I1501" s="46" t="s">
        <v>10748</v>
      </c>
    </row>
    <row r="1502">
      <c r="A1502" s="29">
        <v>2012.0</v>
      </c>
      <c r="B1502" s="29" t="s">
        <v>10477</v>
      </c>
      <c r="C1502" s="29" t="s">
        <v>10627</v>
      </c>
      <c r="D1502" s="29">
        <v>55.0</v>
      </c>
      <c r="E1502" s="29">
        <v>107.0</v>
      </c>
      <c r="F1502" s="29"/>
      <c r="G1502" s="29"/>
      <c r="H1502" s="29"/>
      <c r="I1502" s="46" t="s">
        <v>10748</v>
      </c>
    </row>
    <row r="1503">
      <c r="A1503" s="29">
        <v>2013.0</v>
      </c>
      <c r="B1503" s="29" t="s">
        <v>10462</v>
      </c>
      <c r="C1503" s="29" t="s">
        <v>10471</v>
      </c>
      <c r="D1503" s="29">
        <v>97.0</v>
      </c>
      <c r="E1503" s="29">
        <v>65.0</v>
      </c>
      <c r="F1503" s="29"/>
      <c r="G1503" s="29"/>
      <c r="H1503" s="29"/>
      <c r="I1503" s="46" t="s">
        <v>10750</v>
      </c>
    </row>
    <row r="1504">
      <c r="A1504" s="29">
        <v>2013.0</v>
      </c>
      <c r="B1504" s="29" t="s">
        <v>10462</v>
      </c>
      <c r="C1504" s="29" t="s">
        <v>10662</v>
      </c>
      <c r="D1504" s="29">
        <v>96.0</v>
      </c>
      <c r="E1504" s="29">
        <v>66.0</v>
      </c>
      <c r="F1504" s="29"/>
      <c r="G1504" s="29"/>
      <c r="H1504" s="29"/>
      <c r="I1504" s="46" t="s">
        <v>10750</v>
      </c>
    </row>
    <row r="1505">
      <c r="A1505" s="29">
        <v>2013.0</v>
      </c>
      <c r="B1505" s="29" t="s">
        <v>10462</v>
      </c>
      <c r="C1505" s="29" t="s">
        <v>10475</v>
      </c>
      <c r="D1505" s="29">
        <v>93.0</v>
      </c>
      <c r="E1505" s="29">
        <v>69.0</v>
      </c>
      <c r="F1505" s="29"/>
      <c r="G1505" s="29"/>
      <c r="H1505" s="29"/>
      <c r="I1505" s="46" t="s">
        <v>10750</v>
      </c>
    </row>
    <row r="1506">
      <c r="A1506" s="29">
        <v>2013.0</v>
      </c>
      <c r="B1506" s="29" t="s">
        <v>10462</v>
      </c>
      <c r="C1506" s="29" t="s">
        <v>10465</v>
      </c>
      <c r="D1506" s="29">
        <v>92.0</v>
      </c>
      <c r="E1506" s="29">
        <v>70.0</v>
      </c>
      <c r="F1506" s="29"/>
      <c r="G1506" s="29"/>
      <c r="H1506" s="29"/>
      <c r="I1506" s="46" t="s">
        <v>10750</v>
      </c>
    </row>
    <row r="1507">
      <c r="A1507" s="29">
        <v>2013.0</v>
      </c>
      <c r="B1507" s="29" t="s">
        <v>10462</v>
      </c>
      <c r="C1507" s="29" t="s">
        <v>10744</v>
      </c>
      <c r="D1507" s="29">
        <v>92.0</v>
      </c>
      <c r="E1507" s="29">
        <v>71.0</v>
      </c>
      <c r="F1507" s="29"/>
      <c r="G1507" s="29"/>
      <c r="H1507" s="29"/>
      <c r="I1507" s="46" t="s">
        <v>10750</v>
      </c>
    </row>
    <row r="1508">
      <c r="A1508" s="29">
        <v>2013.0</v>
      </c>
      <c r="B1508" s="29" t="s">
        <v>10462</v>
      </c>
      <c r="C1508" s="29" t="s">
        <v>10697</v>
      </c>
      <c r="D1508" s="29">
        <v>91.0</v>
      </c>
      <c r="E1508" s="29">
        <v>72.0</v>
      </c>
      <c r="F1508" s="29"/>
      <c r="G1508" s="29"/>
      <c r="H1508" s="29"/>
      <c r="I1508" s="46" t="s">
        <v>10750</v>
      </c>
    </row>
    <row r="1509">
      <c r="A1509" s="29">
        <v>2013.0</v>
      </c>
      <c r="B1509" s="29" t="s">
        <v>10462</v>
      </c>
      <c r="C1509" s="29" t="s">
        <v>10669</v>
      </c>
      <c r="D1509" s="29">
        <v>86.0</v>
      </c>
      <c r="E1509" s="29">
        <v>76.0</v>
      </c>
      <c r="F1509" s="29"/>
      <c r="G1509" s="29"/>
      <c r="H1509" s="29"/>
      <c r="I1509" s="46" t="s">
        <v>10750</v>
      </c>
    </row>
    <row r="1510">
      <c r="A1510" s="29">
        <v>2013.0</v>
      </c>
      <c r="B1510" s="29" t="s">
        <v>10462</v>
      </c>
      <c r="C1510" s="29" t="s">
        <v>10504</v>
      </c>
      <c r="D1510" s="29">
        <v>85.0</v>
      </c>
      <c r="E1510" s="29">
        <v>77.0</v>
      </c>
      <c r="F1510" s="29"/>
      <c r="G1510" s="29"/>
      <c r="H1510" s="29"/>
      <c r="I1510" s="46" t="s">
        <v>10750</v>
      </c>
    </row>
    <row r="1511">
      <c r="A1511" s="29">
        <v>2013.0</v>
      </c>
      <c r="B1511" s="29" t="s">
        <v>10462</v>
      </c>
      <c r="C1511" s="29" t="s">
        <v>10463</v>
      </c>
      <c r="D1511" s="29">
        <v>85.0</v>
      </c>
      <c r="E1511" s="29">
        <v>77.0</v>
      </c>
      <c r="F1511" s="29"/>
      <c r="G1511" s="29"/>
      <c r="H1511" s="29"/>
      <c r="I1511" s="46" t="s">
        <v>10750</v>
      </c>
    </row>
    <row r="1512">
      <c r="A1512" s="29">
        <v>2013.0</v>
      </c>
      <c r="B1512" s="29" t="s">
        <v>10462</v>
      </c>
      <c r="C1512" s="29" t="s">
        <v>10578</v>
      </c>
      <c r="D1512" s="29">
        <v>78.0</v>
      </c>
      <c r="E1512" s="29">
        <v>84.0</v>
      </c>
      <c r="F1512" s="29"/>
      <c r="G1512" s="29"/>
      <c r="H1512" s="29"/>
      <c r="I1512" s="46" t="s">
        <v>10750</v>
      </c>
    </row>
    <row r="1513">
      <c r="A1513" s="29">
        <v>2013.0</v>
      </c>
      <c r="B1513" s="29" t="s">
        <v>10462</v>
      </c>
      <c r="C1513" s="29" t="s">
        <v>10706</v>
      </c>
      <c r="D1513" s="29">
        <v>74.0</v>
      </c>
      <c r="E1513" s="29">
        <v>88.0</v>
      </c>
      <c r="F1513" s="29"/>
      <c r="G1513" s="29"/>
      <c r="H1513" s="29"/>
      <c r="I1513" s="46" t="s">
        <v>10750</v>
      </c>
    </row>
    <row r="1514">
      <c r="A1514" s="29">
        <v>2013.0</v>
      </c>
      <c r="B1514" s="29" t="s">
        <v>10462</v>
      </c>
      <c r="C1514" s="29" t="s">
        <v>10705</v>
      </c>
      <c r="D1514" s="29">
        <v>71.0</v>
      </c>
      <c r="E1514" s="29">
        <v>91.0</v>
      </c>
      <c r="F1514" s="29"/>
      <c r="G1514" s="29"/>
      <c r="H1514" s="29"/>
      <c r="I1514" s="46" t="s">
        <v>10750</v>
      </c>
    </row>
    <row r="1515">
      <c r="A1515" s="29">
        <v>2013.0</v>
      </c>
      <c r="B1515" s="29" t="s">
        <v>10462</v>
      </c>
      <c r="C1515" s="29" t="s">
        <v>10580</v>
      </c>
      <c r="D1515" s="29">
        <v>66.0</v>
      </c>
      <c r="E1515" s="29">
        <v>96.0</v>
      </c>
      <c r="F1515" s="29"/>
      <c r="G1515" s="29"/>
      <c r="H1515" s="29"/>
      <c r="I1515" s="46" t="s">
        <v>10750</v>
      </c>
    </row>
    <row r="1516">
      <c r="A1516" s="29">
        <v>2013.0</v>
      </c>
      <c r="B1516" s="29" t="s">
        <v>10462</v>
      </c>
      <c r="C1516" s="29" t="s">
        <v>10466</v>
      </c>
      <c r="D1516" s="29">
        <v>63.0</v>
      </c>
      <c r="E1516" s="29">
        <v>99.0</v>
      </c>
      <c r="F1516" s="29"/>
      <c r="G1516" s="29"/>
      <c r="H1516" s="29"/>
      <c r="I1516" s="46" t="s">
        <v>10750</v>
      </c>
    </row>
    <row r="1517">
      <c r="A1517" s="29">
        <v>2013.0</v>
      </c>
      <c r="B1517" s="29" t="s">
        <v>10462</v>
      </c>
      <c r="C1517" s="29" t="s">
        <v>10627</v>
      </c>
      <c r="D1517" s="29">
        <v>51.0</v>
      </c>
      <c r="E1517" s="29">
        <v>111.0</v>
      </c>
      <c r="F1517" s="29"/>
      <c r="G1517" s="29"/>
      <c r="H1517" s="29"/>
      <c r="I1517" s="46" t="s">
        <v>10750</v>
      </c>
    </row>
    <row r="1518">
      <c r="A1518" s="29">
        <v>2013.0</v>
      </c>
      <c r="B1518" s="29" t="s">
        <v>10477</v>
      </c>
      <c r="C1518" s="29" t="s">
        <v>10480</v>
      </c>
      <c r="D1518" s="29">
        <v>97.0</v>
      </c>
      <c r="E1518" s="29">
        <v>65.0</v>
      </c>
      <c r="F1518" s="29"/>
      <c r="G1518" s="29"/>
      <c r="H1518" s="29"/>
      <c r="I1518" s="46" t="s">
        <v>10750</v>
      </c>
    </row>
    <row r="1519">
      <c r="A1519" s="29">
        <v>2013.0</v>
      </c>
      <c r="B1519" s="29" t="s">
        <v>10477</v>
      </c>
      <c r="C1519" s="29" t="s">
        <v>10643</v>
      </c>
      <c r="D1519" s="29">
        <v>96.0</v>
      </c>
      <c r="E1519" s="29">
        <v>66.0</v>
      </c>
      <c r="F1519" s="29"/>
      <c r="G1519" s="29"/>
      <c r="H1519" s="29"/>
      <c r="I1519" s="46" t="s">
        <v>10750</v>
      </c>
    </row>
    <row r="1520">
      <c r="A1520" s="29">
        <v>2013.0</v>
      </c>
      <c r="B1520" s="29" t="s">
        <v>10477</v>
      </c>
      <c r="C1520" s="29" t="s">
        <v>10489</v>
      </c>
      <c r="D1520" s="29">
        <v>94.0</v>
      </c>
      <c r="E1520" s="29">
        <v>68.0</v>
      </c>
      <c r="F1520" s="29"/>
      <c r="G1520" s="29"/>
      <c r="H1520" s="29"/>
      <c r="I1520" s="46" t="s">
        <v>10750</v>
      </c>
    </row>
    <row r="1521">
      <c r="A1521" s="29">
        <v>2013.0</v>
      </c>
      <c r="B1521" s="29" t="s">
        <v>10477</v>
      </c>
      <c r="C1521" s="29" t="s">
        <v>10553</v>
      </c>
      <c r="D1521" s="29">
        <v>92.0</v>
      </c>
      <c r="E1521" s="29">
        <v>70.0</v>
      </c>
      <c r="F1521" s="29"/>
      <c r="G1521" s="29"/>
      <c r="H1521" s="29"/>
      <c r="I1521" s="46" t="s">
        <v>10750</v>
      </c>
    </row>
    <row r="1522">
      <c r="A1522" s="29">
        <v>2013.0</v>
      </c>
      <c r="B1522" s="29" t="s">
        <v>10477</v>
      </c>
      <c r="C1522" s="29" t="s">
        <v>10485</v>
      </c>
      <c r="D1522" s="29">
        <v>90.0</v>
      </c>
      <c r="E1522" s="29">
        <v>72.0</v>
      </c>
      <c r="F1522" s="29"/>
      <c r="G1522" s="29"/>
      <c r="H1522" s="29"/>
      <c r="I1522" s="46" t="s">
        <v>10750</v>
      </c>
    </row>
    <row r="1523">
      <c r="A1523" s="29">
        <v>2013.0</v>
      </c>
      <c r="B1523" s="29" t="s">
        <v>10477</v>
      </c>
      <c r="C1523" s="29" t="s">
        <v>10740</v>
      </c>
      <c r="D1523" s="29">
        <v>86.0</v>
      </c>
      <c r="E1523" s="29">
        <v>76.0</v>
      </c>
      <c r="F1523" s="29"/>
      <c r="G1523" s="29"/>
      <c r="H1523" s="29"/>
      <c r="I1523" s="46" t="s">
        <v>10750</v>
      </c>
    </row>
    <row r="1524">
      <c r="A1524" s="29">
        <v>2013.0</v>
      </c>
      <c r="B1524" s="29" t="s">
        <v>10477</v>
      </c>
      <c r="C1524" s="29" t="s">
        <v>10732</v>
      </c>
      <c r="D1524" s="29">
        <v>81.0</v>
      </c>
      <c r="E1524" s="29">
        <v>81.0</v>
      </c>
      <c r="F1524" s="29"/>
      <c r="G1524" s="29"/>
      <c r="H1524" s="29"/>
      <c r="I1524" s="46" t="s">
        <v>10750</v>
      </c>
    </row>
    <row r="1525">
      <c r="A1525" s="29">
        <v>2013.0</v>
      </c>
      <c r="B1525" s="29" t="s">
        <v>10477</v>
      </c>
      <c r="C1525" s="29" t="s">
        <v>10677</v>
      </c>
      <c r="D1525" s="29">
        <v>76.0</v>
      </c>
      <c r="E1525" s="29">
        <v>86.0</v>
      </c>
      <c r="F1525" s="29"/>
      <c r="G1525" s="29"/>
      <c r="H1525" s="29"/>
      <c r="I1525" s="46" t="s">
        <v>10750</v>
      </c>
    </row>
    <row r="1526">
      <c r="A1526" s="29">
        <v>2013.0</v>
      </c>
      <c r="B1526" s="29" t="s">
        <v>10477</v>
      </c>
      <c r="C1526" s="29" t="s">
        <v>10549</v>
      </c>
      <c r="D1526" s="29">
        <v>76.0</v>
      </c>
      <c r="E1526" s="29">
        <v>86.0</v>
      </c>
      <c r="F1526" s="29"/>
      <c r="G1526" s="29"/>
      <c r="H1526" s="29"/>
      <c r="I1526" s="46" t="s">
        <v>10750</v>
      </c>
    </row>
    <row r="1527">
      <c r="A1527" s="29">
        <v>2013.0</v>
      </c>
      <c r="B1527" s="29" t="s">
        <v>10477</v>
      </c>
      <c r="C1527" s="29" t="s">
        <v>10723</v>
      </c>
      <c r="D1527" s="29">
        <v>74.0</v>
      </c>
      <c r="E1527" s="29">
        <v>88.0</v>
      </c>
      <c r="F1527" s="29"/>
      <c r="G1527" s="29"/>
      <c r="H1527" s="29"/>
      <c r="I1527" s="46" t="s">
        <v>10750</v>
      </c>
    </row>
    <row r="1528">
      <c r="A1528" s="29">
        <v>2013.0</v>
      </c>
      <c r="B1528" s="29" t="s">
        <v>10477</v>
      </c>
      <c r="C1528" s="29" t="s">
        <v>10692</v>
      </c>
      <c r="D1528" s="29">
        <v>74.0</v>
      </c>
      <c r="E1528" s="29">
        <v>88.0</v>
      </c>
      <c r="F1528" s="29"/>
      <c r="G1528" s="29"/>
      <c r="H1528" s="29"/>
      <c r="I1528" s="46" t="s">
        <v>10750</v>
      </c>
    </row>
    <row r="1529">
      <c r="A1529" s="29">
        <v>2013.0</v>
      </c>
      <c r="B1529" s="29" t="s">
        <v>10477</v>
      </c>
      <c r="C1529" s="29" t="s">
        <v>10602</v>
      </c>
      <c r="D1529" s="29">
        <v>74.0</v>
      </c>
      <c r="E1529" s="29">
        <v>88.0</v>
      </c>
      <c r="F1529" s="29"/>
      <c r="G1529" s="29"/>
      <c r="H1529" s="29"/>
      <c r="I1529" s="46" t="s">
        <v>10750</v>
      </c>
    </row>
    <row r="1530">
      <c r="A1530" s="29">
        <v>2013.0</v>
      </c>
      <c r="B1530" s="29" t="s">
        <v>10477</v>
      </c>
      <c r="C1530" s="29" t="s">
        <v>10481</v>
      </c>
      <c r="D1530" s="29">
        <v>73.0</v>
      </c>
      <c r="E1530" s="29">
        <v>89.0</v>
      </c>
      <c r="F1530" s="29"/>
      <c r="G1530" s="29"/>
      <c r="H1530" s="29"/>
      <c r="I1530" s="46" t="s">
        <v>10750</v>
      </c>
    </row>
    <row r="1531">
      <c r="A1531" s="29">
        <v>2013.0</v>
      </c>
      <c r="B1531" s="29" t="s">
        <v>10477</v>
      </c>
      <c r="C1531" s="29" t="s">
        <v>10484</v>
      </c>
      <c r="D1531" s="29">
        <v>66.0</v>
      </c>
      <c r="E1531" s="29">
        <v>96.0</v>
      </c>
      <c r="F1531" s="29"/>
      <c r="G1531" s="29"/>
      <c r="H1531" s="29"/>
      <c r="I1531" s="46" t="s">
        <v>10750</v>
      </c>
    </row>
    <row r="1532">
      <c r="A1532" s="29">
        <v>2013.0</v>
      </c>
      <c r="B1532" s="29" t="s">
        <v>10477</v>
      </c>
      <c r="C1532" s="29" t="s">
        <v>10749</v>
      </c>
      <c r="D1532" s="29">
        <v>62.0</v>
      </c>
      <c r="E1532" s="29">
        <v>100.0</v>
      </c>
      <c r="F1532" s="29"/>
      <c r="G1532" s="29"/>
      <c r="H1532" s="29"/>
      <c r="I1532" s="46" t="s">
        <v>10750</v>
      </c>
    </row>
    <row r="1533">
      <c r="A1533" s="29">
        <v>2014.0</v>
      </c>
      <c r="B1533" s="29" t="s">
        <v>10462</v>
      </c>
      <c r="C1533" s="29" t="s">
        <v>10578</v>
      </c>
      <c r="D1533" s="29">
        <v>98.0</v>
      </c>
      <c r="E1533" s="29">
        <v>64.0</v>
      </c>
      <c r="F1533" s="29"/>
      <c r="G1533" s="29"/>
      <c r="H1533" s="29"/>
      <c r="I1533" s="46" t="s">
        <v>10751</v>
      </c>
    </row>
    <row r="1534">
      <c r="A1534" s="29">
        <v>2014.0</v>
      </c>
      <c r="B1534" s="29" t="s">
        <v>10462</v>
      </c>
      <c r="C1534" s="29" t="s">
        <v>10504</v>
      </c>
      <c r="D1534" s="29">
        <v>96.0</v>
      </c>
      <c r="E1534" s="29">
        <v>66.0</v>
      </c>
      <c r="F1534" s="29"/>
      <c r="G1534" s="29"/>
      <c r="H1534" s="29"/>
      <c r="I1534" s="46" t="s">
        <v>10751</v>
      </c>
    </row>
    <row r="1535">
      <c r="A1535" s="29">
        <v>2014.0</v>
      </c>
      <c r="B1535" s="29" t="s">
        <v>10462</v>
      </c>
      <c r="C1535" s="29" t="s">
        <v>10475</v>
      </c>
      <c r="D1535" s="29">
        <v>90.0</v>
      </c>
      <c r="E1535" s="29">
        <v>72.0</v>
      </c>
      <c r="F1535" s="29"/>
      <c r="G1535" s="29"/>
      <c r="H1535" s="29"/>
      <c r="I1535" s="46" t="s">
        <v>10751</v>
      </c>
    </row>
    <row r="1536">
      <c r="A1536" s="29">
        <v>2014.0</v>
      </c>
      <c r="B1536" s="29" t="s">
        <v>10462</v>
      </c>
      <c r="C1536" s="29" t="s">
        <v>10669</v>
      </c>
      <c r="D1536" s="29">
        <v>89.0</v>
      </c>
      <c r="E1536" s="29">
        <v>73.0</v>
      </c>
      <c r="F1536" s="29"/>
      <c r="G1536" s="29"/>
      <c r="H1536" s="29"/>
      <c r="I1536" s="46" t="s">
        <v>10751</v>
      </c>
    </row>
    <row r="1537">
      <c r="A1537" s="29">
        <v>2014.0</v>
      </c>
      <c r="B1537" s="29" t="s">
        <v>10462</v>
      </c>
      <c r="C1537" s="29" t="s">
        <v>10662</v>
      </c>
      <c r="D1537" s="29">
        <v>88.0</v>
      </c>
      <c r="E1537" s="29">
        <v>74.0</v>
      </c>
      <c r="F1537" s="29"/>
      <c r="G1537" s="29"/>
      <c r="H1537" s="29"/>
      <c r="I1537" s="46" t="s">
        <v>10751</v>
      </c>
    </row>
    <row r="1538">
      <c r="A1538" s="29">
        <v>2014.0</v>
      </c>
      <c r="B1538" s="29" t="s">
        <v>10462</v>
      </c>
      <c r="C1538" s="29" t="s">
        <v>10705</v>
      </c>
      <c r="D1538" s="29">
        <v>87.0</v>
      </c>
      <c r="E1538" s="29">
        <v>75.0</v>
      </c>
      <c r="F1538" s="29"/>
      <c r="G1538" s="29"/>
      <c r="H1538" s="29"/>
      <c r="I1538" s="46" t="s">
        <v>10751</v>
      </c>
    </row>
    <row r="1539">
      <c r="A1539" s="29">
        <v>2014.0</v>
      </c>
      <c r="B1539" s="29" t="s">
        <v>10462</v>
      </c>
      <c r="C1539" s="29" t="s">
        <v>10465</v>
      </c>
      <c r="D1539" s="29">
        <v>85.0</v>
      </c>
      <c r="E1539" s="29">
        <v>77.0</v>
      </c>
      <c r="F1539" s="29"/>
      <c r="G1539" s="29"/>
      <c r="H1539" s="29"/>
      <c r="I1539" s="46" t="s">
        <v>10751</v>
      </c>
    </row>
    <row r="1540">
      <c r="A1540" s="29">
        <v>2014.0</v>
      </c>
      <c r="B1540" s="29" t="s">
        <v>10462</v>
      </c>
      <c r="C1540" s="29" t="s">
        <v>10463</v>
      </c>
      <c r="D1540" s="29">
        <v>84.0</v>
      </c>
      <c r="E1540" s="29">
        <v>78.0</v>
      </c>
      <c r="F1540" s="29"/>
      <c r="G1540" s="29"/>
      <c r="H1540" s="29"/>
      <c r="I1540" s="46" t="s">
        <v>10751</v>
      </c>
    </row>
    <row r="1541">
      <c r="A1541" s="29">
        <v>2014.0</v>
      </c>
      <c r="B1541" s="29" t="s">
        <v>10462</v>
      </c>
      <c r="C1541" s="29" t="s">
        <v>10706</v>
      </c>
      <c r="D1541" s="29">
        <v>83.0</v>
      </c>
      <c r="E1541" s="29">
        <v>79.0</v>
      </c>
      <c r="F1541" s="29"/>
      <c r="G1541" s="29"/>
      <c r="H1541" s="29"/>
      <c r="I1541" s="46" t="s">
        <v>10751</v>
      </c>
    </row>
    <row r="1542">
      <c r="A1542" s="29">
        <v>2014.0</v>
      </c>
      <c r="B1542" s="29" t="s">
        <v>10462</v>
      </c>
      <c r="C1542" s="29" t="s">
        <v>10744</v>
      </c>
      <c r="D1542" s="29">
        <v>77.0</v>
      </c>
      <c r="E1542" s="29">
        <v>85.0</v>
      </c>
      <c r="F1542" s="29"/>
      <c r="G1542" s="29"/>
      <c r="H1542" s="29"/>
      <c r="I1542" s="46" t="s">
        <v>10751</v>
      </c>
    </row>
    <row r="1543">
      <c r="A1543" s="29">
        <v>2014.0</v>
      </c>
      <c r="B1543" s="29" t="s">
        <v>10462</v>
      </c>
      <c r="C1543" s="29" t="s">
        <v>10466</v>
      </c>
      <c r="D1543" s="29">
        <v>73.0</v>
      </c>
      <c r="E1543" s="29">
        <v>89.0</v>
      </c>
      <c r="F1543" s="29"/>
      <c r="G1543" s="29"/>
      <c r="H1543" s="29"/>
      <c r="I1543" s="46" t="s">
        <v>10751</v>
      </c>
    </row>
    <row r="1544">
      <c r="A1544" s="29">
        <v>2014.0</v>
      </c>
      <c r="B1544" s="29" t="s">
        <v>10462</v>
      </c>
      <c r="C1544" s="29" t="s">
        <v>10471</v>
      </c>
      <c r="D1544" s="29">
        <v>71.0</v>
      </c>
      <c r="E1544" s="29">
        <v>91.0</v>
      </c>
      <c r="F1544" s="29"/>
      <c r="G1544" s="29"/>
      <c r="H1544" s="29"/>
      <c r="I1544" s="46" t="s">
        <v>10751</v>
      </c>
    </row>
    <row r="1545">
      <c r="A1545" s="29">
        <v>2014.0</v>
      </c>
      <c r="B1545" s="29" t="s">
        <v>10462</v>
      </c>
      <c r="C1545" s="29" t="s">
        <v>10627</v>
      </c>
      <c r="D1545" s="29">
        <v>70.0</v>
      </c>
      <c r="E1545" s="29">
        <v>92.0</v>
      </c>
      <c r="F1545" s="29"/>
      <c r="G1545" s="29"/>
      <c r="H1545" s="29"/>
      <c r="I1545" s="46" t="s">
        <v>10751</v>
      </c>
    </row>
    <row r="1546">
      <c r="A1546" s="29">
        <v>2014.0</v>
      </c>
      <c r="B1546" s="29" t="s">
        <v>10462</v>
      </c>
      <c r="C1546" s="29" t="s">
        <v>10580</v>
      </c>
      <c r="D1546" s="29">
        <v>70.0</v>
      </c>
      <c r="E1546" s="29">
        <v>92.0</v>
      </c>
      <c r="F1546" s="29"/>
      <c r="G1546" s="29"/>
      <c r="H1546" s="29"/>
      <c r="I1546" s="46" t="s">
        <v>10751</v>
      </c>
    </row>
    <row r="1547">
      <c r="A1547" s="29">
        <v>2014.0</v>
      </c>
      <c r="B1547" s="29" t="s">
        <v>10462</v>
      </c>
      <c r="C1547" s="29" t="s">
        <v>10697</v>
      </c>
      <c r="D1547" s="29">
        <v>67.0</v>
      </c>
      <c r="E1547" s="29">
        <v>95.0</v>
      </c>
      <c r="F1547" s="29"/>
      <c r="G1547" s="29"/>
      <c r="H1547" s="29"/>
      <c r="I1547" s="46" t="s">
        <v>10751</v>
      </c>
    </row>
    <row r="1548">
      <c r="A1548" s="29">
        <v>2014.0</v>
      </c>
      <c r="B1548" s="29" t="s">
        <v>10477</v>
      </c>
      <c r="C1548" s="29" t="s">
        <v>10740</v>
      </c>
      <c r="D1548" s="29">
        <v>96.0</v>
      </c>
      <c r="E1548" s="29">
        <v>66.0</v>
      </c>
      <c r="F1548" s="29"/>
      <c r="G1548" s="29"/>
      <c r="H1548" s="29"/>
      <c r="I1548" s="46" t="s">
        <v>10751</v>
      </c>
    </row>
    <row r="1549">
      <c r="A1549" s="29">
        <v>2014.0</v>
      </c>
      <c r="B1549" s="29" t="s">
        <v>10477</v>
      </c>
      <c r="C1549" s="29" t="s">
        <v>10553</v>
      </c>
      <c r="D1549" s="29">
        <v>94.0</v>
      </c>
      <c r="E1549" s="29">
        <v>68.0</v>
      </c>
      <c r="F1549" s="29"/>
      <c r="G1549" s="29"/>
      <c r="H1549" s="29"/>
      <c r="I1549" s="46" t="s">
        <v>10751</v>
      </c>
    </row>
    <row r="1550">
      <c r="A1550" s="29">
        <v>2014.0</v>
      </c>
      <c r="B1550" s="29" t="s">
        <v>10477</v>
      </c>
      <c r="C1550" s="29" t="s">
        <v>10480</v>
      </c>
      <c r="D1550" s="29">
        <v>90.0</v>
      </c>
      <c r="E1550" s="29">
        <v>72.0</v>
      </c>
      <c r="F1550" s="29"/>
      <c r="G1550" s="29"/>
      <c r="H1550" s="29"/>
      <c r="I1550" s="46" t="s">
        <v>10751</v>
      </c>
    </row>
    <row r="1551">
      <c r="A1551" s="29">
        <v>2014.0</v>
      </c>
      <c r="B1551" s="29" t="s">
        <v>10477</v>
      </c>
      <c r="C1551" s="29" t="s">
        <v>10489</v>
      </c>
      <c r="D1551" s="29">
        <v>88.0</v>
      </c>
      <c r="E1551" s="29">
        <v>74.0</v>
      </c>
      <c r="F1551" s="29"/>
      <c r="G1551" s="29"/>
      <c r="H1551" s="29"/>
      <c r="I1551" s="46" t="s">
        <v>10751</v>
      </c>
    </row>
    <row r="1552">
      <c r="A1552" s="29">
        <v>2014.0</v>
      </c>
      <c r="B1552" s="29" t="s">
        <v>10477</v>
      </c>
      <c r="C1552" s="29" t="s">
        <v>10549</v>
      </c>
      <c r="D1552" s="29">
        <v>88.0</v>
      </c>
      <c r="E1552" s="29">
        <v>74.0</v>
      </c>
      <c r="F1552" s="29"/>
      <c r="G1552" s="29"/>
      <c r="H1552" s="29"/>
      <c r="I1552" s="46" t="s">
        <v>10751</v>
      </c>
    </row>
    <row r="1553">
      <c r="A1553" s="29">
        <v>2014.0</v>
      </c>
      <c r="B1553" s="29" t="s">
        <v>10477</v>
      </c>
      <c r="C1553" s="29" t="s">
        <v>10692</v>
      </c>
      <c r="D1553" s="29">
        <v>82.0</v>
      </c>
      <c r="E1553" s="29">
        <v>80.0</v>
      </c>
      <c r="F1553" s="29"/>
      <c r="G1553" s="29"/>
      <c r="H1553" s="29"/>
      <c r="I1553" s="46" t="s">
        <v>10751</v>
      </c>
    </row>
    <row r="1554">
      <c r="A1554" s="29">
        <v>2014.0</v>
      </c>
      <c r="B1554" s="29" t="s">
        <v>10477</v>
      </c>
      <c r="C1554" s="29" t="s">
        <v>10643</v>
      </c>
      <c r="D1554" s="29">
        <v>79.0</v>
      </c>
      <c r="E1554" s="29">
        <v>83.0</v>
      </c>
      <c r="F1554" s="29"/>
      <c r="G1554" s="29"/>
      <c r="H1554" s="29"/>
      <c r="I1554" s="46" t="s">
        <v>10751</v>
      </c>
    </row>
    <row r="1555">
      <c r="A1555" s="29">
        <v>2014.0</v>
      </c>
      <c r="B1555" s="29" t="s">
        <v>10477</v>
      </c>
      <c r="C1555" s="29" t="s">
        <v>10602</v>
      </c>
      <c r="D1555" s="29">
        <v>79.0</v>
      </c>
      <c r="E1555" s="29">
        <v>83.0</v>
      </c>
      <c r="F1555" s="29"/>
      <c r="G1555" s="29"/>
      <c r="H1555" s="29"/>
      <c r="I1555" s="46" t="s">
        <v>10751</v>
      </c>
    </row>
    <row r="1556">
      <c r="A1556" s="29">
        <v>2014.0</v>
      </c>
      <c r="B1556" s="29" t="s">
        <v>10477</v>
      </c>
      <c r="C1556" s="29" t="s">
        <v>10749</v>
      </c>
      <c r="D1556" s="29">
        <v>77.0</v>
      </c>
      <c r="E1556" s="29">
        <v>85.0</v>
      </c>
      <c r="F1556" s="29"/>
      <c r="G1556" s="29"/>
      <c r="H1556" s="29"/>
      <c r="I1556" s="46" t="s">
        <v>10751</v>
      </c>
    </row>
    <row r="1557">
      <c r="A1557" s="29">
        <v>2014.0</v>
      </c>
      <c r="B1557" s="29" t="s">
        <v>10477</v>
      </c>
      <c r="C1557" s="29" t="s">
        <v>10677</v>
      </c>
      <c r="D1557" s="29">
        <v>77.0</v>
      </c>
      <c r="E1557" s="29">
        <v>85.0</v>
      </c>
      <c r="F1557" s="29"/>
      <c r="G1557" s="29"/>
      <c r="H1557" s="29"/>
      <c r="I1557" s="46" t="s">
        <v>10751</v>
      </c>
    </row>
    <row r="1558">
      <c r="A1558" s="29">
        <v>2014.0</v>
      </c>
      <c r="B1558" s="29" t="s">
        <v>10477</v>
      </c>
      <c r="C1558" s="29" t="s">
        <v>10485</v>
      </c>
      <c r="D1558" s="29">
        <v>76.0</v>
      </c>
      <c r="E1558" s="29">
        <v>86.0</v>
      </c>
      <c r="F1558" s="29"/>
      <c r="G1558" s="29"/>
      <c r="H1558" s="29"/>
      <c r="I1558" s="46" t="s">
        <v>10751</v>
      </c>
    </row>
    <row r="1559">
      <c r="A1559" s="29">
        <v>2014.0</v>
      </c>
      <c r="B1559" s="29" t="s">
        <v>10477</v>
      </c>
      <c r="C1559" s="29" t="s">
        <v>10484</v>
      </c>
      <c r="D1559" s="29">
        <v>73.0</v>
      </c>
      <c r="E1559" s="29">
        <v>89.0</v>
      </c>
      <c r="F1559" s="29"/>
      <c r="G1559" s="29"/>
      <c r="H1559" s="29"/>
      <c r="I1559" s="46" t="s">
        <v>10751</v>
      </c>
    </row>
    <row r="1560">
      <c r="A1560" s="29">
        <v>2014.0</v>
      </c>
      <c r="B1560" s="29" t="s">
        <v>10477</v>
      </c>
      <c r="C1560" s="29" t="s">
        <v>10481</v>
      </c>
      <c r="D1560" s="29">
        <v>73.0</v>
      </c>
      <c r="E1560" s="29">
        <v>89.0</v>
      </c>
      <c r="F1560" s="29"/>
      <c r="G1560" s="29"/>
      <c r="H1560" s="29"/>
      <c r="I1560" s="46" t="s">
        <v>10751</v>
      </c>
    </row>
    <row r="1561">
      <c r="A1561" s="29">
        <v>2014.0</v>
      </c>
      <c r="B1561" s="29" t="s">
        <v>10477</v>
      </c>
      <c r="C1561" s="29" t="s">
        <v>10723</v>
      </c>
      <c r="D1561" s="29">
        <v>66.0</v>
      </c>
      <c r="E1561" s="29">
        <v>96.0</v>
      </c>
      <c r="F1561" s="29"/>
      <c r="G1561" s="29"/>
      <c r="H1561" s="29"/>
      <c r="I1561" s="46" t="s">
        <v>10751</v>
      </c>
    </row>
    <row r="1562">
      <c r="A1562" s="29">
        <v>2014.0</v>
      </c>
      <c r="B1562" s="29" t="s">
        <v>10477</v>
      </c>
      <c r="C1562" s="29" t="s">
        <v>10732</v>
      </c>
      <c r="D1562" s="29">
        <v>64.0</v>
      </c>
      <c r="E1562" s="29">
        <v>98.0</v>
      </c>
      <c r="F1562" s="29"/>
      <c r="G1562" s="29"/>
      <c r="H1562" s="29"/>
      <c r="I1562" s="46" t="s">
        <v>10751</v>
      </c>
    </row>
    <row r="1563">
      <c r="A1563" s="29">
        <v>2015.0</v>
      </c>
      <c r="B1563" s="29" t="s">
        <v>10462</v>
      </c>
      <c r="C1563" s="29" t="s">
        <v>10669</v>
      </c>
      <c r="D1563" s="29">
        <v>95.0</v>
      </c>
      <c r="E1563" s="29">
        <v>67.0</v>
      </c>
      <c r="F1563" s="29"/>
      <c r="G1563" s="29"/>
      <c r="H1563" s="29"/>
      <c r="I1563" s="46" t="s">
        <v>10752</v>
      </c>
    </row>
    <row r="1564">
      <c r="A1564" s="29">
        <v>2015.0</v>
      </c>
      <c r="B1564" s="29" t="s">
        <v>10462</v>
      </c>
      <c r="C1564" s="29" t="s">
        <v>10706</v>
      </c>
      <c r="D1564" s="29">
        <v>93.0</v>
      </c>
      <c r="E1564" s="29">
        <v>69.0</v>
      </c>
      <c r="F1564" s="29"/>
      <c r="G1564" s="29"/>
      <c r="H1564" s="29"/>
      <c r="I1564" s="46" t="s">
        <v>10752</v>
      </c>
    </row>
    <row r="1565">
      <c r="A1565" s="29">
        <v>2015.0</v>
      </c>
      <c r="B1565" s="29" t="s">
        <v>10462</v>
      </c>
      <c r="C1565" s="29" t="s">
        <v>10697</v>
      </c>
      <c r="D1565" s="29">
        <v>88.0</v>
      </c>
      <c r="E1565" s="29">
        <v>74.0</v>
      </c>
      <c r="F1565" s="29"/>
      <c r="G1565" s="29"/>
      <c r="H1565" s="29"/>
      <c r="I1565" s="46" t="s">
        <v>10752</v>
      </c>
    </row>
    <row r="1566">
      <c r="A1566" s="29">
        <v>2015.0</v>
      </c>
      <c r="B1566" s="29" t="s">
        <v>10462</v>
      </c>
      <c r="C1566" s="29" t="s">
        <v>10463</v>
      </c>
      <c r="D1566" s="29">
        <v>87.0</v>
      </c>
      <c r="E1566" s="29">
        <v>75.0</v>
      </c>
      <c r="F1566" s="29"/>
      <c r="G1566" s="29"/>
      <c r="H1566" s="29"/>
      <c r="I1566" s="46" t="s">
        <v>10752</v>
      </c>
    </row>
    <row r="1567">
      <c r="A1567" s="29">
        <v>2015.0</v>
      </c>
      <c r="B1567" s="29" t="s">
        <v>10462</v>
      </c>
      <c r="C1567" s="29" t="s">
        <v>10627</v>
      </c>
      <c r="D1567" s="29">
        <v>86.0</v>
      </c>
      <c r="E1567" s="29">
        <v>76.0</v>
      </c>
      <c r="F1567" s="29"/>
      <c r="G1567" s="29"/>
      <c r="H1567" s="29"/>
      <c r="I1567" s="46" t="s">
        <v>10752</v>
      </c>
    </row>
    <row r="1568">
      <c r="A1568" s="29">
        <v>2015.0</v>
      </c>
      <c r="B1568" s="29" t="s">
        <v>10462</v>
      </c>
      <c r="C1568" s="29" t="s">
        <v>10578</v>
      </c>
      <c r="D1568" s="29">
        <v>85.0</v>
      </c>
      <c r="E1568" s="29">
        <v>77.0</v>
      </c>
      <c r="F1568" s="29"/>
      <c r="G1568" s="29"/>
      <c r="H1568" s="29"/>
      <c r="I1568" s="46" t="s">
        <v>10752</v>
      </c>
    </row>
    <row r="1569">
      <c r="A1569" s="29">
        <v>2015.0</v>
      </c>
      <c r="B1569" s="29" t="s">
        <v>10462</v>
      </c>
      <c r="C1569" s="29" t="s">
        <v>10580</v>
      </c>
      <c r="D1569" s="29">
        <v>83.0</v>
      </c>
      <c r="E1569" s="29">
        <v>79.0</v>
      </c>
      <c r="F1569" s="29"/>
      <c r="G1569" s="29"/>
      <c r="H1569" s="29"/>
      <c r="I1569" s="46" t="s">
        <v>10752</v>
      </c>
    </row>
    <row r="1570">
      <c r="A1570" s="29">
        <v>2015.0</v>
      </c>
      <c r="B1570" s="29" t="s">
        <v>10462</v>
      </c>
      <c r="C1570" s="29" t="s">
        <v>10504</v>
      </c>
      <c r="D1570" s="29">
        <v>81.0</v>
      </c>
      <c r="E1570" s="29">
        <v>81.0</v>
      </c>
      <c r="F1570" s="29"/>
      <c r="G1570" s="29"/>
      <c r="H1570" s="29"/>
      <c r="I1570" s="46" t="s">
        <v>10752</v>
      </c>
    </row>
    <row r="1571">
      <c r="A1571" s="29">
        <v>2015.0</v>
      </c>
      <c r="B1571" s="29" t="s">
        <v>10462</v>
      </c>
      <c r="C1571" s="29" t="s">
        <v>10465</v>
      </c>
      <c r="D1571" s="29">
        <v>81.0</v>
      </c>
      <c r="E1571" s="29">
        <v>80.0</v>
      </c>
      <c r="F1571" s="29"/>
      <c r="G1571" s="29"/>
      <c r="H1571" s="29"/>
      <c r="I1571" s="46" t="s">
        <v>10752</v>
      </c>
    </row>
    <row r="1572">
      <c r="A1572" s="29">
        <v>2015.0</v>
      </c>
      <c r="B1572" s="29" t="s">
        <v>10462</v>
      </c>
      <c r="C1572" s="29" t="s">
        <v>10744</v>
      </c>
      <c r="D1572" s="29">
        <v>80.0</v>
      </c>
      <c r="E1572" s="29">
        <v>82.0</v>
      </c>
      <c r="F1572" s="29"/>
      <c r="G1572" s="29"/>
      <c r="H1572" s="29"/>
      <c r="I1572" s="46" t="s">
        <v>10752</v>
      </c>
    </row>
    <row r="1573">
      <c r="A1573" s="29">
        <v>2015.0</v>
      </c>
      <c r="B1573" s="29" t="s">
        <v>10462</v>
      </c>
      <c r="C1573" s="29" t="s">
        <v>10471</v>
      </c>
      <c r="D1573" s="29">
        <v>78.0</v>
      </c>
      <c r="E1573" s="29">
        <v>84.0</v>
      </c>
      <c r="F1573" s="29"/>
      <c r="G1573" s="29"/>
      <c r="H1573" s="29"/>
      <c r="I1573" s="46" t="s">
        <v>10752</v>
      </c>
    </row>
    <row r="1574">
      <c r="A1574" s="29">
        <v>2015.0</v>
      </c>
      <c r="B1574" s="29" t="s">
        <v>10462</v>
      </c>
      <c r="C1574" s="29" t="s">
        <v>10466</v>
      </c>
      <c r="D1574" s="29">
        <v>76.0</v>
      </c>
      <c r="E1574" s="29">
        <v>86.0</v>
      </c>
      <c r="F1574" s="29"/>
      <c r="G1574" s="29"/>
      <c r="H1574" s="29"/>
      <c r="I1574" s="46" t="s">
        <v>10752</v>
      </c>
    </row>
    <row r="1575">
      <c r="A1575" s="29">
        <v>2015.0</v>
      </c>
      <c r="B1575" s="29" t="s">
        <v>10462</v>
      </c>
      <c r="C1575" s="29" t="s">
        <v>10705</v>
      </c>
      <c r="D1575" s="29">
        <v>76.0</v>
      </c>
      <c r="E1575" s="29">
        <v>86.0</v>
      </c>
      <c r="F1575" s="29"/>
      <c r="G1575" s="29"/>
      <c r="H1575" s="29"/>
      <c r="I1575" s="46" t="s">
        <v>10752</v>
      </c>
    </row>
    <row r="1576">
      <c r="A1576" s="29">
        <v>2015.0</v>
      </c>
      <c r="B1576" s="29" t="s">
        <v>10462</v>
      </c>
      <c r="C1576" s="29" t="s">
        <v>10475</v>
      </c>
      <c r="D1576" s="29">
        <v>74.0</v>
      </c>
      <c r="E1576" s="29">
        <v>87.0</v>
      </c>
      <c r="F1576" s="29"/>
      <c r="G1576" s="29"/>
      <c r="H1576" s="29"/>
      <c r="I1576" s="46" t="s">
        <v>10752</v>
      </c>
    </row>
    <row r="1577">
      <c r="A1577" s="29">
        <v>2015.0</v>
      </c>
      <c r="B1577" s="29" t="s">
        <v>10462</v>
      </c>
      <c r="C1577" s="29" t="s">
        <v>10662</v>
      </c>
      <c r="D1577" s="29">
        <v>68.0</v>
      </c>
      <c r="E1577" s="29">
        <v>94.0</v>
      </c>
      <c r="F1577" s="29"/>
      <c r="G1577" s="29"/>
      <c r="H1577" s="29"/>
      <c r="I1577" s="46" t="s">
        <v>10752</v>
      </c>
    </row>
    <row r="1578">
      <c r="A1578" s="29">
        <v>2015.0</v>
      </c>
      <c r="B1578" s="29" t="s">
        <v>10477</v>
      </c>
      <c r="C1578" s="29" t="s">
        <v>10480</v>
      </c>
      <c r="D1578" s="29">
        <v>100.0</v>
      </c>
      <c r="E1578" s="29">
        <v>62.0</v>
      </c>
      <c r="F1578" s="29"/>
      <c r="G1578" s="29"/>
      <c r="H1578" s="29"/>
      <c r="I1578" s="46" t="s">
        <v>10752</v>
      </c>
    </row>
    <row r="1579">
      <c r="A1579" s="29">
        <v>2015.0</v>
      </c>
      <c r="B1579" s="29" t="s">
        <v>10477</v>
      </c>
      <c r="C1579" s="29" t="s">
        <v>10489</v>
      </c>
      <c r="D1579" s="29">
        <v>98.0</v>
      </c>
      <c r="E1579" s="29">
        <v>64.0</v>
      </c>
      <c r="F1579" s="29"/>
      <c r="G1579" s="29"/>
      <c r="H1579" s="29"/>
      <c r="I1579" s="46" t="s">
        <v>10752</v>
      </c>
    </row>
    <row r="1580">
      <c r="A1580" s="29">
        <v>2015.0</v>
      </c>
      <c r="B1580" s="29" t="s">
        <v>10477</v>
      </c>
      <c r="C1580" s="29" t="s">
        <v>10484</v>
      </c>
      <c r="D1580" s="29">
        <v>97.0</v>
      </c>
      <c r="E1580" s="29">
        <v>65.0</v>
      </c>
      <c r="F1580" s="29"/>
      <c r="G1580" s="29"/>
      <c r="H1580" s="29"/>
      <c r="I1580" s="46" t="s">
        <v>10752</v>
      </c>
    </row>
    <row r="1581">
      <c r="A1581" s="29">
        <v>2015.0</v>
      </c>
      <c r="B1581" s="29" t="s">
        <v>10477</v>
      </c>
      <c r="C1581" s="29" t="s">
        <v>10553</v>
      </c>
      <c r="D1581" s="29">
        <v>92.0</v>
      </c>
      <c r="E1581" s="29">
        <v>70.0</v>
      </c>
      <c r="F1581" s="29"/>
      <c r="G1581" s="29"/>
      <c r="H1581" s="29"/>
      <c r="I1581" s="46" t="s">
        <v>10752</v>
      </c>
    </row>
    <row r="1582">
      <c r="A1582" s="29">
        <v>2015.0</v>
      </c>
      <c r="B1582" s="29" t="s">
        <v>10477</v>
      </c>
      <c r="C1582" s="29" t="s">
        <v>10602</v>
      </c>
      <c r="D1582" s="29">
        <v>90.0</v>
      </c>
      <c r="E1582" s="29">
        <v>72.0</v>
      </c>
      <c r="F1582" s="29"/>
      <c r="G1582" s="29"/>
      <c r="H1582" s="29"/>
      <c r="I1582" s="46" t="s">
        <v>10752</v>
      </c>
    </row>
    <row r="1583">
      <c r="A1583" s="29">
        <v>2015.0</v>
      </c>
      <c r="B1583" s="29" t="s">
        <v>10477</v>
      </c>
      <c r="C1583" s="29" t="s">
        <v>10549</v>
      </c>
      <c r="D1583" s="29">
        <v>84.0</v>
      </c>
      <c r="E1583" s="29">
        <v>78.0</v>
      </c>
      <c r="F1583" s="29"/>
      <c r="G1583" s="29"/>
      <c r="H1583" s="29"/>
      <c r="I1583" s="46" t="s">
        <v>10752</v>
      </c>
    </row>
    <row r="1584">
      <c r="A1584" s="29">
        <v>2015.0</v>
      </c>
      <c r="B1584" s="29" t="s">
        <v>10477</v>
      </c>
      <c r="C1584" s="29" t="s">
        <v>10740</v>
      </c>
      <c r="D1584" s="29">
        <v>83.0</v>
      </c>
      <c r="E1584" s="29">
        <v>79.0</v>
      </c>
      <c r="F1584" s="29"/>
      <c r="G1584" s="29"/>
      <c r="H1584" s="29"/>
      <c r="I1584" s="46" t="s">
        <v>10752</v>
      </c>
    </row>
    <row r="1585">
      <c r="A1585" s="29">
        <v>2015.0</v>
      </c>
      <c r="B1585" s="29" t="s">
        <v>10477</v>
      </c>
      <c r="C1585" s="29" t="s">
        <v>10732</v>
      </c>
      <c r="D1585" s="29">
        <v>79.0</v>
      </c>
      <c r="E1585" s="29">
        <v>83.0</v>
      </c>
      <c r="F1585" s="29"/>
      <c r="G1585" s="29"/>
      <c r="H1585" s="29"/>
      <c r="I1585" s="46" t="s">
        <v>10752</v>
      </c>
    </row>
    <row r="1586">
      <c r="A1586" s="29">
        <v>2015.0</v>
      </c>
      <c r="B1586" s="29" t="s">
        <v>10477</v>
      </c>
      <c r="C1586" s="29" t="s">
        <v>10677</v>
      </c>
      <c r="D1586" s="29">
        <v>74.0</v>
      </c>
      <c r="E1586" s="29">
        <v>88.0</v>
      </c>
      <c r="F1586" s="29"/>
      <c r="G1586" s="29"/>
      <c r="H1586" s="29"/>
      <c r="I1586" s="46" t="s">
        <v>10752</v>
      </c>
    </row>
    <row r="1587">
      <c r="A1587" s="29">
        <v>2015.0</v>
      </c>
      <c r="B1587" s="29" t="s">
        <v>10477</v>
      </c>
      <c r="C1587" s="29" t="s">
        <v>10749</v>
      </c>
      <c r="D1587" s="29">
        <v>71.0</v>
      </c>
      <c r="E1587" s="29">
        <v>91.0</v>
      </c>
      <c r="F1587" s="29"/>
      <c r="G1587" s="29"/>
      <c r="H1587" s="29"/>
      <c r="I1587" s="46" t="s">
        <v>10752</v>
      </c>
    </row>
    <row r="1588">
      <c r="A1588" s="29">
        <v>2015.0</v>
      </c>
      <c r="B1588" s="29" t="s">
        <v>10477</v>
      </c>
      <c r="C1588" s="29" t="s">
        <v>10723</v>
      </c>
      <c r="D1588" s="29">
        <v>68.0</v>
      </c>
      <c r="E1588" s="29">
        <v>94.0</v>
      </c>
      <c r="F1588" s="29"/>
      <c r="G1588" s="29"/>
      <c r="H1588" s="29"/>
      <c r="I1588" s="46" t="s">
        <v>10752</v>
      </c>
    </row>
    <row r="1589">
      <c r="A1589" s="29">
        <v>2015.0</v>
      </c>
      <c r="B1589" s="29" t="s">
        <v>10477</v>
      </c>
      <c r="C1589" s="29" t="s">
        <v>10692</v>
      </c>
      <c r="D1589" s="29">
        <v>68.0</v>
      </c>
      <c r="E1589" s="29">
        <v>94.0</v>
      </c>
      <c r="F1589" s="29"/>
      <c r="G1589" s="29"/>
      <c r="H1589" s="29"/>
      <c r="I1589" s="46" t="s">
        <v>10752</v>
      </c>
    </row>
    <row r="1590">
      <c r="A1590" s="29">
        <v>2015.0</v>
      </c>
      <c r="B1590" s="29" t="s">
        <v>10477</v>
      </c>
      <c r="C1590" s="29" t="s">
        <v>10643</v>
      </c>
      <c r="D1590" s="29">
        <v>67.0</v>
      </c>
      <c r="E1590" s="29">
        <v>95.0</v>
      </c>
      <c r="F1590" s="29"/>
      <c r="G1590" s="29"/>
      <c r="H1590" s="29"/>
      <c r="I1590" s="46" t="s">
        <v>10752</v>
      </c>
    </row>
    <row r="1591">
      <c r="A1591" s="29">
        <v>2015.0</v>
      </c>
      <c r="B1591" s="29" t="s">
        <v>10477</v>
      </c>
      <c r="C1591" s="29" t="s">
        <v>10485</v>
      </c>
      <c r="D1591" s="29">
        <v>64.0</v>
      </c>
      <c r="E1591" s="29">
        <v>98.0</v>
      </c>
      <c r="F1591" s="29"/>
      <c r="G1591" s="29"/>
      <c r="H1591" s="29"/>
      <c r="I1591" s="46" t="s">
        <v>10752</v>
      </c>
    </row>
    <row r="1592">
      <c r="A1592" s="29">
        <v>2015.0</v>
      </c>
      <c r="B1592" s="29" t="s">
        <v>10477</v>
      </c>
      <c r="C1592" s="29" t="s">
        <v>10481</v>
      </c>
      <c r="D1592" s="29">
        <v>63.0</v>
      </c>
      <c r="E1592" s="29">
        <v>99.0</v>
      </c>
      <c r="F1592" s="29"/>
      <c r="G1592" s="29"/>
      <c r="H1592" s="29"/>
      <c r="I1592" s="46" t="s">
        <v>10752</v>
      </c>
    </row>
    <row r="1593">
      <c r="A1593" s="29">
        <v>2016.0</v>
      </c>
      <c r="B1593" s="29" t="s">
        <v>10462</v>
      </c>
      <c r="C1593" s="29" t="s">
        <v>10697</v>
      </c>
      <c r="D1593" s="29">
        <v>95.0</v>
      </c>
      <c r="E1593" s="29">
        <v>67.0</v>
      </c>
      <c r="F1593" s="29"/>
      <c r="G1593" s="29"/>
      <c r="H1593" s="29"/>
      <c r="I1593" s="46" t="s">
        <v>10753</v>
      </c>
    </row>
    <row r="1594">
      <c r="A1594" s="29">
        <v>2016.0</v>
      </c>
      <c r="B1594" s="29" t="s">
        <v>10462</v>
      </c>
      <c r="C1594" s="29" t="s">
        <v>10465</v>
      </c>
      <c r="D1594" s="29">
        <v>94.0</v>
      </c>
      <c r="E1594" s="29">
        <v>67.0</v>
      </c>
      <c r="F1594" s="29"/>
      <c r="G1594" s="29"/>
      <c r="H1594" s="29"/>
      <c r="I1594" s="46" t="s">
        <v>10753</v>
      </c>
    </row>
    <row r="1595">
      <c r="A1595" s="29">
        <v>2016.0</v>
      </c>
      <c r="B1595" s="29" t="s">
        <v>10462</v>
      </c>
      <c r="C1595" s="29" t="s">
        <v>10471</v>
      </c>
      <c r="D1595" s="29">
        <v>93.0</v>
      </c>
      <c r="E1595" s="29">
        <v>69.0</v>
      </c>
      <c r="F1595" s="29"/>
      <c r="G1595" s="29"/>
      <c r="H1595" s="29"/>
      <c r="I1595" s="46" t="s">
        <v>10753</v>
      </c>
    </row>
    <row r="1596">
      <c r="A1596" s="29">
        <v>2016.0</v>
      </c>
      <c r="B1596" s="29" t="s">
        <v>10462</v>
      </c>
      <c r="C1596" s="29" t="s">
        <v>10504</v>
      </c>
      <c r="D1596" s="29">
        <v>89.0</v>
      </c>
      <c r="E1596" s="29">
        <v>73.0</v>
      </c>
      <c r="F1596" s="29"/>
      <c r="G1596" s="29"/>
      <c r="H1596" s="29"/>
      <c r="I1596" s="46" t="s">
        <v>10753</v>
      </c>
    </row>
    <row r="1597">
      <c r="A1597" s="29">
        <v>2016.0</v>
      </c>
      <c r="B1597" s="29" t="s">
        <v>10462</v>
      </c>
      <c r="C1597" s="29" t="s">
        <v>10706</v>
      </c>
      <c r="D1597" s="29">
        <v>89.0</v>
      </c>
      <c r="E1597" s="29">
        <v>73.0</v>
      </c>
      <c r="F1597" s="29"/>
      <c r="G1597" s="29"/>
      <c r="H1597" s="29"/>
      <c r="I1597" s="46" t="s">
        <v>10753</v>
      </c>
    </row>
    <row r="1598">
      <c r="A1598" s="29">
        <v>2016.0</v>
      </c>
      <c r="B1598" s="29" t="s">
        <v>10462</v>
      </c>
      <c r="C1598" s="29" t="s">
        <v>10475</v>
      </c>
      <c r="D1598" s="29">
        <v>86.0</v>
      </c>
      <c r="E1598" s="29">
        <v>75.0</v>
      </c>
      <c r="F1598" s="29"/>
      <c r="G1598" s="29"/>
      <c r="H1598" s="29"/>
      <c r="I1598" s="46" t="s">
        <v>10753</v>
      </c>
    </row>
    <row r="1599">
      <c r="A1599" s="29">
        <v>2016.0</v>
      </c>
      <c r="B1599" s="29" t="s">
        <v>10462</v>
      </c>
      <c r="C1599" s="29" t="s">
        <v>10705</v>
      </c>
      <c r="D1599" s="29">
        <v>86.0</v>
      </c>
      <c r="E1599" s="29">
        <v>76.0</v>
      </c>
      <c r="F1599" s="29"/>
      <c r="G1599" s="29"/>
      <c r="H1599" s="29"/>
      <c r="I1599" s="46" t="s">
        <v>10753</v>
      </c>
    </row>
    <row r="1600">
      <c r="A1600" s="29">
        <v>2016.0</v>
      </c>
      <c r="B1600" s="29" t="s">
        <v>10462</v>
      </c>
      <c r="C1600" s="29" t="s">
        <v>10627</v>
      </c>
      <c r="D1600" s="29">
        <v>84.0</v>
      </c>
      <c r="E1600" s="29">
        <v>78.0</v>
      </c>
      <c r="F1600" s="29"/>
      <c r="G1600" s="29"/>
      <c r="H1600" s="29"/>
      <c r="I1600" s="46" t="s">
        <v>10753</v>
      </c>
    </row>
    <row r="1601">
      <c r="A1601" s="29">
        <v>2016.0</v>
      </c>
      <c r="B1601" s="29" t="s">
        <v>10462</v>
      </c>
      <c r="C1601" s="29" t="s">
        <v>10463</v>
      </c>
      <c r="D1601" s="29">
        <v>84.0</v>
      </c>
      <c r="E1601" s="29">
        <v>78.0</v>
      </c>
      <c r="F1601" s="29"/>
      <c r="G1601" s="29"/>
      <c r="H1601" s="29"/>
      <c r="I1601" s="46" t="s">
        <v>10753</v>
      </c>
    </row>
    <row r="1602">
      <c r="A1602" s="29">
        <v>2016.0</v>
      </c>
      <c r="B1602" s="29" t="s">
        <v>10462</v>
      </c>
      <c r="C1602" s="29" t="s">
        <v>10669</v>
      </c>
      <c r="D1602" s="29">
        <v>81.0</v>
      </c>
      <c r="E1602" s="29">
        <v>81.0</v>
      </c>
      <c r="F1602" s="29"/>
      <c r="G1602" s="29"/>
      <c r="H1602" s="29"/>
      <c r="I1602" s="46" t="s">
        <v>10753</v>
      </c>
    </row>
    <row r="1603">
      <c r="A1603" s="29">
        <v>2016.0</v>
      </c>
      <c r="B1603" s="29" t="s">
        <v>10462</v>
      </c>
      <c r="C1603" s="29" t="s">
        <v>10466</v>
      </c>
      <c r="D1603" s="29">
        <v>78.0</v>
      </c>
      <c r="E1603" s="29">
        <v>84.0</v>
      </c>
      <c r="F1603" s="29"/>
      <c r="G1603" s="29"/>
      <c r="H1603" s="29"/>
      <c r="I1603" s="46" t="s">
        <v>10753</v>
      </c>
    </row>
    <row r="1604">
      <c r="A1604" s="29">
        <v>2016.0</v>
      </c>
      <c r="B1604" s="29" t="s">
        <v>10462</v>
      </c>
      <c r="C1604" s="29" t="s">
        <v>10578</v>
      </c>
      <c r="D1604" s="29">
        <v>74.0</v>
      </c>
      <c r="E1604" s="29">
        <v>88.0</v>
      </c>
      <c r="F1604" s="29"/>
      <c r="G1604" s="29"/>
      <c r="H1604" s="29"/>
      <c r="I1604" s="46" t="s">
        <v>10753</v>
      </c>
    </row>
    <row r="1605">
      <c r="A1605" s="29">
        <v>2016.0</v>
      </c>
      <c r="B1605" s="29" t="s">
        <v>10462</v>
      </c>
      <c r="C1605" s="29" t="s">
        <v>10662</v>
      </c>
      <c r="D1605" s="29">
        <v>69.0</v>
      </c>
      <c r="E1605" s="29">
        <v>93.0</v>
      </c>
      <c r="F1605" s="29"/>
      <c r="G1605" s="29"/>
      <c r="H1605" s="29"/>
      <c r="I1605" s="46" t="s">
        <v>10753</v>
      </c>
    </row>
    <row r="1606">
      <c r="A1606" s="29">
        <v>2016.0</v>
      </c>
      <c r="B1606" s="29" t="s">
        <v>10462</v>
      </c>
      <c r="C1606" s="29" t="s">
        <v>10744</v>
      </c>
      <c r="D1606" s="29">
        <v>68.0</v>
      </c>
      <c r="E1606" s="29">
        <v>94.0</v>
      </c>
      <c r="F1606" s="29"/>
      <c r="G1606" s="29"/>
      <c r="H1606" s="29"/>
      <c r="I1606" s="46" t="s">
        <v>10753</v>
      </c>
    </row>
    <row r="1607">
      <c r="A1607" s="29">
        <v>2016.0</v>
      </c>
      <c r="B1607" s="29" t="s">
        <v>10462</v>
      </c>
      <c r="C1607" s="29" t="s">
        <v>10580</v>
      </c>
      <c r="D1607" s="29">
        <v>59.0</v>
      </c>
      <c r="E1607" s="29">
        <v>103.0</v>
      </c>
      <c r="F1607" s="29"/>
      <c r="G1607" s="29"/>
      <c r="H1607" s="29"/>
      <c r="I1607" s="46" t="s">
        <v>10753</v>
      </c>
    </row>
    <row r="1608">
      <c r="A1608" s="29">
        <v>2016.0</v>
      </c>
      <c r="B1608" s="29" t="s">
        <v>10477</v>
      </c>
      <c r="C1608" s="29" t="s">
        <v>10484</v>
      </c>
      <c r="D1608" s="29">
        <v>103.0</v>
      </c>
      <c r="E1608" s="29">
        <v>58.0</v>
      </c>
      <c r="F1608" s="29"/>
      <c r="G1608" s="29"/>
      <c r="H1608" s="29"/>
      <c r="I1608" s="46" t="s">
        <v>10753</v>
      </c>
    </row>
    <row r="1609">
      <c r="A1609" s="29">
        <v>2016.0</v>
      </c>
      <c r="B1609" s="29" t="s">
        <v>10477</v>
      </c>
      <c r="C1609" s="29" t="s">
        <v>10740</v>
      </c>
      <c r="D1609" s="29">
        <v>95.0</v>
      </c>
      <c r="E1609" s="29">
        <v>67.0</v>
      </c>
      <c r="F1609" s="29"/>
      <c r="G1609" s="29"/>
      <c r="H1609" s="29"/>
      <c r="I1609" s="46" t="s">
        <v>10753</v>
      </c>
    </row>
    <row r="1610">
      <c r="A1610" s="29">
        <v>2016.0</v>
      </c>
      <c r="B1610" s="29" t="s">
        <v>10477</v>
      </c>
      <c r="C1610" s="29" t="s">
        <v>10553</v>
      </c>
      <c r="D1610" s="29">
        <v>91.0</v>
      </c>
      <c r="E1610" s="29">
        <v>71.0</v>
      </c>
      <c r="F1610" s="29"/>
      <c r="G1610" s="29"/>
      <c r="H1610" s="29"/>
      <c r="I1610" s="46" t="s">
        <v>10753</v>
      </c>
    </row>
    <row r="1611">
      <c r="A1611" s="29">
        <v>2016.0</v>
      </c>
      <c r="B1611" s="29" t="s">
        <v>10477</v>
      </c>
      <c r="C1611" s="29" t="s">
        <v>10602</v>
      </c>
      <c r="D1611" s="29">
        <v>87.0</v>
      </c>
      <c r="E1611" s="29">
        <v>75.0</v>
      </c>
      <c r="F1611" s="29"/>
      <c r="G1611" s="29"/>
      <c r="H1611" s="29"/>
      <c r="I1611" s="46" t="s">
        <v>10753</v>
      </c>
    </row>
    <row r="1612">
      <c r="A1612" s="29">
        <v>2016.0</v>
      </c>
      <c r="B1612" s="29" t="s">
        <v>10477</v>
      </c>
      <c r="C1612" s="29" t="s">
        <v>10549</v>
      </c>
      <c r="D1612" s="29">
        <v>87.0</v>
      </c>
      <c r="E1612" s="29">
        <v>75.0</v>
      </c>
      <c r="F1612" s="29"/>
      <c r="G1612" s="29"/>
      <c r="H1612" s="29"/>
      <c r="I1612" s="46" t="s">
        <v>10753</v>
      </c>
    </row>
    <row r="1613">
      <c r="A1613" s="29">
        <v>2016.0</v>
      </c>
      <c r="B1613" s="29" t="s">
        <v>10477</v>
      </c>
      <c r="C1613" s="29" t="s">
        <v>10480</v>
      </c>
      <c r="D1613" s="29">
        <v>86.0</v>
      </c>
      <c r="E1613" s="29">
        <v>76.0</v>
      </c>
      <c r="F1613" s="29"/>
      <c r="G1613" s="29"/>
      <c r="H1613" s="29"/>
      <c r="I1613" s="46" t="s">
        <v>10753</v>
      </c>
    </row>
    <row r="1614">
      <c r="A1614" s="29">
        <v>2016.0</v>
      </c>
      <c r="B1614" s="29" t="s">
        <v>10477</v>
      </c>
      <c r="C1614" s="29" t="s">
        <v>10749</v>
      </c>
      <c r="D1614" s="29">
        <v>79.0</v>
      </c>
      <c r="E1614" s="29">
        <v>82.0</v>
      </c>
      <c r="F1614" s="29"/>
      <c r="G1614" s="29"/>
      <c r="H1614" s="29"/>
      <c r="I1614" s="46" t="s">
        <v>10753</v>
      </c>
    </row>
    <row r="1615">
      <c r="A1615" s="29">
        <v>2016.0</v>
      </c>
      <c r="B1615" s="29" t="s">
        <v>10477</v>
      </c>
      <c r="C1615" s="29" t="s">
        <v>10489</v>
      </c>
      <c r="D1615" s="29">
        <v>78.0</v>
      </c>
      <c r="E1615" s="29">
        <v>83.0</v>
      </c>
      <c r="F1615" s="29"/>
      <c r="G1615" s="29"/>
      <c r="H1615" s="29"/>
      <c r="I1615" s="46" t="s">
        <v>10753</v>
      </c>
    </row>
    <row r="1616">
      <c r="A1616" s="29">
        <v>2016.0</v>
      </c>
      <c r="B1616" s="29" t="s">
        <v>10477</v>
      </c>
      <c r="C1616" s="29" t="s">
        <v>10723</v>
      </c>
      <c r="D1616" s="29">
        <v>75.0</v>
      </c>
      <c r="E1616" s="29">
        <v>87.0</v>
      </c>
      <c r="F1616" s="29"/>
      <c r="G1616" s="29"/>
      <c r="H1616" s="29"/>
      <c r="I1616" s="46" t="s">
        <v>10753</v>
      </c>
    </row>
    <row r="1617">
      <c r="A1617" s="29">
        <v>2016.0</v>
      </c>
      <c r="B1617" s="29" t="s">
        <v>10477</v>
      </c>
      <c r="C1617" s="29" t="s">
        <v>10692</v>
      </c>
      <c r="D1617" s="29">
        <v>73.0</v>
      </c>
      <c r="E1617" s="29">
        <v>89.0</v>
      </c>
      <c r="F1617" s="29"/>
      <c r="G1617" s="29"/>
      <c r="H1617" s="29"/>
      <c r="I1617" s="46" t="s">
        <v>10753</v>
      </c>
    </row>
    <row r="1618">
      <c r="A1618" s="29">
        <v>2016.0</v>
      </c>
      <c r="B1618" s="29" t="s">
        <v>10477</v>
      </c>
      <c r="C1618" s="29" t="s">
        <v>10481</v>
      </c>
      <c r="D1618" s="29">
        <v>71.0</v>
      </c>
      <c r="E1618" s="29">
        <v>91.0</v>
      </c>
      <c r="F1618" s="29"/>
      <c r="G1618" s="29"/>
      <c r="H1618" s="29"/>
      <c r="I1618" s="46" t="s">
        <v>10753</v>
      </c>
    </row>
    <row r="1619">
      <c r="A1619" s="29">
        <v>2016.0</v>
      </c>
      <c r="B1619" s="29" t="s">
        <v>10477</v>
      </c>
      <c r="C1619" s="29" t="s">
        <v>10732</v>
      </c>
      <c r="D1619" s="29">
        <v>69.0</v>
      </c>
      <c r="E1619" s="29">
        <v>93.0</v>
      </c>
      <c r="F1619" s="29"/>
      <c r="G1619" s="29"/>
      <c r="H1619" s="29"/>
      <c r="I1619" s="46" t="s">
        <v>10753</v>
      </c>
    </row>
    <row r="1620">
      <c r="A1620" s="29">
        <v>2016.0</v>
      </c>
      <c r="B1620" s="29" t="s">
        <v>10477</v>
      </c>
      <c r="C1620" s="29" t="s">
        <v>10643</v>
      </c>
      <c r="D1620" s="29">
        <v>68.0</v>
      </c>
      <c r="E1620" s="29">
        <v>93.0</v>
      </c>
      <c r="F1620" s="29"/>
      <c r="G1620" s="29"/>
      <c r="H1620" s="29"/>
      <c r="I1620" s="46" t="s">
        <v>10753</v>
      </c>
    </row>
    <row r="1621">
      <c r="A1621" s="29">
        <v>2016.0</v>
      </c>
      <c r="B1621" s="29" t="s">
        <v>10477</v>
      </c>
      <c r="C1621" s="29" t="s">
        <v>10485</v>
      </c>
      <c r="D1621" s="29">
        <v>68.0</v>
      </c>
      <c r="E1621" s="29">
        <v>94.0</v>
      </c>
      <c r="F1621" s="29"/>
      <c r="G1621" s="29"/>
      <c r="H1621" s="29"/>
      <c r="I1621" s="46" t="s">
        <v>10753</v>
      </c>
    </row>
    <row r="1622">
      <c r="A1622" s="29">
        <v>2016.0</v>
      </c>
      <c r="B1622" s="29" t="s">
        <v>10477</v>
      </c>
      <c r="C1622" s="29" t="s">
        <v>10677</v>
      </c>
      <c r="D1622" s="29">
        <v>68.0</v>
      </c>
      <c r="E1622" s="29">
        <v>94.0</v>
      </c>
      <c r="F1622" s="29"/>
      <c r="G1622" s="29"/>
      <c r="H1622" s="29"/>
      <c r="I1622" s="46" t="s">
        <v>10753</v>
      </c>
    </row>
    <row r="1623">
      <c r="A1623" s="29">
        <v>2017.0</v>
      </c>
      <c r="B1623" s="29" t="s">
        <v>10462</v>
      </c>
      <c r="C1623" s="29" t="s">
        <v>10465</v>
      </c>
      <c r="D1623" s="29">
        <v>102.0</v>
      </c>
      <c r="E1623" s="29">
        <v>60.0</v>
      </c>
      <c r="F1623" s="29"/>
      <c r="G1623" s="29"/>
      <c r="H1623" s="29"/>
      <c r="I1623" s="46" t="s">
        <v>10754</v>
      </c>
    </row>
    <row r="1624">
      <c r="A1624" s="29">
        <v>2017.0</v>
      </c>
      <c r="B1624" s="29" t="s">
        <v>10462</v>
      </c>
      <c r="C1624" s="29" t="s">
        <v>10627</v>
      </c>
      <c r="D1624" s="29">
        <v>101.0</v>
      </c>
      <c r="E1624" s="29">
        <v>61.0</v>
      </c>
      <c r="F1624" s="29"/>
      <c r="G1624" s="29"/>
      <c r="H1624" s="29"/>
      <c r="I1624" s="46" t="s">
        <v>10754</v>
      </c>
    </row>
    <row r="1625">
      <c r="A1625" s="29">
        <v>2017.0</v>
      </c>
      <c r="B1625" s="29" t="s">
        <v>10462</v>
      </c>
      <c r="C1625" s="29" t="s">
        <v>10471</v>
      </c>
      <c r="D1625" s="29">
        <v>93.0</v>
      </c>
      <c r="E1625" s="29">
        <v>69.0</v>
      </c>
      <c r="F1625" s="29"/>
      <c r="G1625" s="29"/>
      <c r="H1625" s="29"/>
      <c r="I1625" s="46" t="s">
        <v>10754</v>
      </c>
    </row>
    <row r="1626">
      <c r="A1626" s="29">
        <v>2017.0</v>
      </c>
      <c r="B1626" s="29" t="s">
        <v>10462</v>
      </c>
      <c r="C1626" s="29" t="s">
        <v>10463</v>
      </c>
      <c r="D1626" s="29">
        <v>91.0</v>
      </c>
      <c r="E1626" s="29">
        <v>71.0</v>
      </c>
      <c r="F1626" s="29"/>
      <c r="G1626" s="29"/>
      <c r="H1626" s="29"/>
      <c r="I1626" s="46" t="s">
        <v>10754</v>
      </c>
    </row>
    <row r="1627">
      <c r="A1627" s="29">
        <v>2017.0</v>
      </c>
      <c r="B1627" s="29" t="s">
        <v>10462</v>
      </c>
      <c r="C1627" s="29" t="s">
        <v>10580</v>
      </c>
      <c r="D1627" s="29">
        <v>85.0</v>
      </c>
      <c r="E1627" s="29">
        <v>77.0</v>
      </c>
      <c r="F1627" s="29"/>
      <c r="G1627" s="29"/>
      <c r="H1627" s="29"/>
      <c r="I1627" s="46" t="s">
        <v>10754</v>
      </c>
    </row>
    <row r="1628">
      <c r="A1628" s="29">
        <v>2017.0</v>
      </c>
      <c r="B1628" s="29" t="s">
        <v>10462</v>
      </c>
      <c r="C1628" s="29" t="s">
        <v>10669</v>
      </c>
      <c r="D1628" s="29">
        <v>80.0</v>
      </c>
      <c r="E1628" s="29">
        <v>82.0</v>
      </c>
      <c r="F1628" s="29"/>
      <c r="G1628" s="29"/>
      <c r="H1628" s="29"/>
      <c r="I1628" s="46" t="s">
        <v>10754</v>
      </c>
    </row>
    <row r="1629">
      <c r="A1629" s="29">
        <v>2017.0</v>
      </c>
      <c r="B1629" s="29" t="s">
        <v>10462</v>
      </c>
      <c r="C1629" s="29" t="s">
        <v>10578</v>
      </c>
      <c r="D1629" s="29">
        <v>80.0</v>
      </c>
      <c r="E1629" s="29">
        <v>82.0</v>
      </c>
      <c r="F1629" s="29"/>
      <c r="G1629" s="29"/>
      <c r="H1629" s="29"/>
      <c r="I1629" s="46" t="s">
        <v>10754</v>
      </c>
    </row>
    <row r="1630">
      <c r="A1630" s="29">
        <v>2017.0</v>
      </c>
      <c r="B1630" s="29" t="s">
        <v>10462</v>
      </c>
      <c r="C1630" s="29" t="s">
        <v>10744</v>
      </c>
      <c r="D1630" s="29">
        <v>80.0</v>
      </c>
      <c r="E1630" s="29">
        <v>82.0</v>
      </c>
      <c r="F1630" s="29"/>
      <c r="G1630" s="29"/>
      <c r="H1630" s="29"/>
      <c r="I1630" s="46" t="s">
        <v>10754</v>
      </c>
    </row>
    <row r="1631">
      <c r="A1631" s="29">
        <v>2017.0</v>
      </c>
      <c r="B1631" s="29" t="s">
        <v>10462</v>
      </c>
      <c r="C1631" s="29" t="s">
        <v>10705</v>
      </c>
      <c r="D1631" s="29">
        <v>78.0</v>
      </c>
      <c r="E1631" s="29">
        <v>84.0</v>
      </c>
      <c r="F1631" s="29"/>
      <c r="G1631" s="29"/>
      <c r="H1631" s="29"/>
      <c r="I1631" s="46" t="s">
        <v>10754</v>
      </c>
    </row>
    <row r="1632">
      <c r="A1632" s="29">
        <v>2017.0</v>
      </c>
      <c r="B1632" s="29" t="s">
        <v>10462</v>
      </c>
      <c r="C1632" s="29" t="s">
        <v>10697</v>
      </c>
      <c r="D1632" s="29">
        <v>78.0</v>
      </c>
      <c r="E1632" s="29">
        <v>84.0</v>
      </c>
      <c r="F1632" s="29"/>
      <c r="G1632" s="29"/>
      <c r="H1632" s="29"/>
      <c r="I1632" s="46" t="s">
        <v>10754</v>
      </c>
    </row>
    <row r="1633">
      <c r="A1633" s="29">
        <v>2017.0</v>
      </c>
      <c r="B1633" s="29" t="s">
        <v>10462</v>
      </c>
      <c r="C1633" s="29" t="s">
        <v>10706</v>
      </c>
      <c r="D1633" s="29">
        <v>76.0</v>
      </c>
      <c r="E1633" s="29">
        <v>86.0</v>
      </c>
      <c r="F1633" s="29"/>
      <c r="G1633" s="29"/>
      <c r="H1633" s="29"/>
      <c r="I1633" s="46" t="s">
        <v>10754</v>
      </c>
    </row>
    <row r="1634">
      <c r="A1634" s="29">
        <v>2017.0</v>
      </c>
      <c r="B1634" s="29" t="s">
        <v>10462</v>
      </c>
      <c r="C1634" s="29" t="s">
        <v>10504</v>
      </c>
      <c r="D1634" s="29">
        <v>75.0</v>
      </c>
      <c r="E1634" s="29">
        <v>87.0</v>
      </c>
      <c r="F1634" s="29"/>
      <c r="G1634" s="29"/>
      <c r="H1634" s="29"/>
      <c r="I1634" s="46" t="s">
        <v>10754</v>
      </c>
    </row>
    <row r="1635">
      <c r="A1635" s="29">
        <v>2017.0</v>
      </c>
      <c r="B1635" s="29" t="s">
        <v>10462</v>
      </c>
      <c r="C1635" s="29" t="s">
        <v>10662</v>
      </c>
      <c r="D1635" s="29">
        <v>75.0</v>
      </c>
      <c r="E1635" s="29">
        <v>87.0</v>
      </c>
      <c r="F1635" s="29"/>
      <c r="G1635" s="29"/>
      <c r="H1635" s="29"/>
      <c r="I1635" s="46" t="s">
        <v>10754</v>
      </c>
    </row>
    <row r="1636">
      <c r="A1636" s="29">
        <v>2017.0</v>
      </c>
      <c r="B1636" s="29" t="s">
        <v>10462</v>
      </c>
      <c r="C1636" s="29" t="s">
        <v>10466</v>
      </c>
      <c r="D1636" s="29">
        <v>67.0</v>
      </c>
      <c r="E1636" s="29">
        <v>95.0</v>
      </c>
      <c r="F1636" s="29"/>
      <c r="G1636" s="29"/>
      <c r="H1636" s="29"/>
      <c r="I1636" s="46" t="s">
        <v>10754</v>
      </c>
    </row>
    <row r="1637">
      <c r="A1637" s="29">
        <v>2017.0</v>
      </c>
      <c r="B1637" s="29" t="s">
        <v>10462</v>
      </c>
      <c r="C1637" s="29" t="s">
        <v>10475</v>
      </c>
      <c r="D1637" s="29">
        <v>64.0</v>
      </c>
      <c r="E1637" s="29">
        <v>98.0</v>
      </c>
      <c r="F1637" s="29"/>
      <c r="G1637" s="29"/>
      <c r="H1637" s="29"/>
      <c r="I1637" s="46" t="s">
        <v>10754</v>
      </c>
    </row>
    <row r="1638">
      <c r="A1638" s="29">
        <v>2017.0</v>
      </c>
      <c r="B1638" s="29" t="s">
        <v>10477</v>
      </c>
      <c r="C1638" s="29" t="s">
        <v>10553</v>
      </c>
      <c r="D1638" s="29">
        <v>104.0</v>
      </c>
      <c r="E1638" s="29">
        <v>58.0</v>
      </c>
      <c r="F1638" s="29"/>
      <c r="G1638" s="29"/>
      <c r="H1638" s="29"/>
      <c r="I1638" s="46" t="s">
        <v>10754</v>
      </c>
    </row>
    <row r="1639">
      <c r="A1639" s="29">
        <v>2017.0</v>
      </c>
      <c r="B1639" s="29" t="s">
        <v>10477</v>
      </c>
      <c r="C1639" s="29" t="s">
        <v>10740</v>
      </c>
      <c r="D1639" s="29">
        <v>97.0</v>
      </c>
      <c r="E1639" s="29">
        <v>65.0</v>
      </c>
      <c r="F1639" s="29"/>
      <c r="G1639" s="29"/>
      <c r="H1639" s="29"/>
      <c r="I1639" s="46" t="s">
        <v>10754</v>
      </c>
    </row>
    <row r="1640">
      <c r="A1640" s="29">
        <v>2017.0</v>
      </c>
      <c r="B1640" s="29" t="s">
        <v>10477</v>
      </c>
      <c r="C1640" s="29" t="s">
        <v>10732</v>
      </c>
      <c r="D1640" s="29">
        <v>93.0</v>
      </c>
      <c r="E1640" s="29">
        <v>69.0</v>
      </c>
      <c r="F1640" s="29"/>
      <c r="G1640" s="29"/>
      <c r="H1640" s="29"/>
      <c r="I1640" s="46" t="s">
        <v>10754</v>
      </c>
    </row>
    <row r="1641">
      <c r="A1641" s="29">
        <v>2017.0</v>
      </c>
      <c r="B1641" s="29" t="s">
        <v>10477</v>
      </c>
      <c r="C1641" s="29" t="s">
        <v>10484</v>
      </c>
      <c r="D1641" s="29">
        <v>92.0</v>
      </c>
      <c r="E1641" s="29">
        <v>70.0</v>
      </c>
      <c r="F1641" s="29"/>
      <c r="G1641" s="29"/>
      <c r="H1641" s="29"/>
      <c r="I1641" s="46" t="s">
        <v>10754</v>
      </c>
    </row>
    <row r="1642">
      <c r="A1642" s="29">
        <v>2017.0</v>
      </c>
      <c r="B1642" s="29" t="s">
        <v>10477</v>
      </c>
      <c r="C1642" s="29" t="s">
        <v>10723</v>
      </c>
      <c r="D1642" s="29">
        <v>87.0</v>
      </c>
      <c r="E1642" s="29">
        <v>75.0</v>
      </c>
      <c r="F1642" s="29"/>
      <c r="G1642" s="29"/>
      <c r="H1642" s="29"/>
      <c r="I1642" s="46" t="s">
        <v>10754</v>
      </c>
    </row>
    <row r="1643">
      <c r="A1643" s="29">
        <v>2017.0</v>
      </c>
      <c r="B1643" s="29" t="s">
        <v>10477</v>
      </c>
      <c r="C1643" s="29" t="s">
        <v>10692</v>
      </c>
      <c r="D1643" s="29">
        <v>86.0</v>
      </c>
      <c r="E1643" s="29">
        <v>76.0</v>
      </c>
      <c r="F1643" s="29"/>
      <c r="G1643" s="29"/>
      <c r="H1643" s="29"/>
      <c r="I1643" s="46" t="s">
        <v>10754</v>
      </c>
    </row>
    <row r="1644">
      <c r="A1644" s="29">
        <v>2017.0</v>
      </c>
      <c r="B1644" s="29" t="s">
        <v>10477</v>
      </c>
      <c r="C1644" s="29" t="s">
        <v>10480</v>
      </c>
      <c r="D1644" s="29">
        <v>83.0</v>
      </c>
      <c r="E1644" s="29">
        <v>79.0</v>
      </c>
      <c r="F1644" s="29"/>
      <c r="G1644" s="29"/>
      <c r="H1644" s="29"/>
      <c r="I1644" s="46" t="s">
        <v>10754</v>
      </c>
    </row>
    <row r="1645">
      <c r="A1645" s="29">
        <v>2017.0</v>
      </c>
      <c r="B1645" s="29" t="s">
        <v>10477</v>
      </c>
      <c r="C1645" s="29" t="s">
        <v>10749</v>
      </c>
      <c r="D1645" s="29">
        <v>77.0</v>
      </c>
      <c r="E1645" s="29">
        <v>85.0</v>
      </c>
      <c r="F1645" s="29"/>
      <c r="G1645" s="29"/>
      <c r="H1645" s="29"/>
      <c r="I1645" s="46" t="s">
        <v>10754</v>
      </c>
    </row>
    <row r="1646">
      <c r="A1646" s="29">
        <v>2017.0</v>
      </c>
      <c r="B1646" s="29" t="s">
        <v>10477</v>
      </c>
      <c r="C1646" s="29" t="s">
        <v>10489</v>
      </c>
      <c r="D1646" s="29">
        <v>75.0</v>
      </c>
      <c r="E1646" s="29">
        <v>87.0</v>
      </c>
      <c r="F1646" s="29"/>
      <c r="G1646" s="29"/>
      <c r="H1646" s="29"/>
      <c r="I1646" s="46" t="s">
        <v>10754</v>
      </c>
    </row>
    <row r="1647">
      <c r="A1647" s="29">
        <v>2017.0</v>
      </c>
      <c r="B1647" s="29" t="s">
        <v>10477</v>
      </c>
      <c r="C1647" s="29" t="s">
        <v>10643</v>
      </c>
      <c r="D1647" s="29">
        <v>72.0</v>
      </c>
      <c r="E1647" s="29">
        <v>90.0</v>
      </c>
      <c r="F1647" s="29"/>
      <c r="G1647" s="29"/>
      <c r="H1647" s="29"/>
      <c r="I1647" s="46" t="s">
        <v>10754</v>
      </c>
    </row>
    <row r="1648">
      <c r="A1648" s="29">
        <v>2017.0</v>
      </c>
      <c r="B1648" s="29" t="s">
        <v>10477</v>
      </c>
      <c r="C1648" s="29" t="s">
        <v>10677</v>
      </c>
      <c r="D1648" s="29">
        <v>71.0</v>
      </c>
      <c r="E1648" s="29">
        <v>91.0</v>
      </c>
      <c r="F1648" s="29"/>
      <c r="G1648" s="29"/>
      <c r="H1648" s="29"/>
      <c r="I1648" s="46" t="s">
        <v>10754</v>
      </c>
    </row>
    <row r="1649">
      <c r="A1649" s="29">
        <v>2017.0</v>
      </c>
      <c r="B1649" s="29" t="s">
        <v>10477</v>
      </c>
      <c r="C1649" s="29" t="s">
        <v>10602</v>
      </c>
      <c r="D1649" s="29">
        <v>70.0</v>
      </c>
      <c r="E1649" s="29">
        <v>92.0</v>
      </c>
      <c r="F1649" s="29"/>
      <c r="G1649" s="29"/>
      <c r="H1649" s="29"/>
      <c r="I1649" s="46" t="s">
        <v>10754</v>
      </c>
    </row>
    <row r="1650">
      <c r="A1650" s="29">
        <v>2017.0</v>
      </c>
      <c r="B1650" s="29" t="s">
        <v>10477</v>
      </c>
      <c r="C1650" s="29" t="s">
        <v>10485</v>
      </c>
      <c r="D1650" s="29">
        <v>68.0</v>
      </c>
      <c r="E1650" s="29">
        <v>94.0</v>
      </c>
      <c r="F1650" s="29"/>
      <c r="G1650" s="29"/>
      <c r="H1650" s="29"/>
      <c r="I1650" s="46" t="s">
        <v>10754</v>
      </c>
    </row>
    <row r="1651">
      <c r="A1651" s="29">
        <v>2017.0</v>
      </c>
      <c r="B1651" s="29" t="s">
        <v>10477</v>
      </c>
      <c r="C1651" s="29" t="s">
        <v>10481</v>
      </c>
      <c r="D1651" s="29">
        <v>66.0</v>
      </c>
      <c r="E1651" s="29">
        <v>96.0</v>
      </c>
      <c r="F1651" s="29"/>
      <c r="G1651" s="29"/>
      <c r="H1651" s="29"/>
      <c r="I1651" s="46" t="s">
        <v>10754</v>
      </c>
    </row>
    <row r="1652">
      <c r="A1652" s="29">
        <v>2017.0</v>
      </c>
      <c r="B1652" s="29" t="s">
        <v>10477</v>
      </c>
      <c r="C1652" s="29" t="s">
        <v>10549</v>
      </c>
      <c r="D1652" s="29">
        <v>64.0</v>
      </c>
      <c r="E1652" s="29">
        <v>98.0</v>
      </c>
      <c r="F1652" s="29"/>
      <c r="G1652" s="29"/>
      <c r="H1652" s="29"/>
      <c r="I1652" s="46" t="s">
        <v>10754</v>
      </c>
    </row>
    <row r="1653">
      <c r="A1653" s="29">
        <v>2018.0</v>
      </c>
      <c r="B1653" s="29" t="s">
        <v>10462</v>
      </c>
      <c r="C1653" s="29" t="s">
        <v>10471</v>
      </c>
      <c r="D1653" s="29">
        <v>108.0</v>
      </c>
      <c r="E1653" s="29">
        <v>54.0</v>
      </c>
      <c r="F1653" s="29"/>
      <c r="G1653" s="29"/>
      <c r="H1653" s="29"/>
      <c r="I1653" s="46" t="s">
        <v>10755</v>
      </c>
    </row>
    <row r="1654">
      <c r="A1654" s="29">
        <v>2018.0</v>
      </c>
      <c r="B1654" s="29" t="s">
        <v>10462</v>
      </c>
      <c r="C1654" s="29" t="s">
        <v>10627</v>
      </c>
      <c r="D1654" s="29">
        <v>103.0</v>
      </c>
      <c r="E1654" s="29">
        <v>59.0</v>
      </c>
      <c r="F1654" s="29"/>
      <c r="G1654" s="29"/>
      <c r="H1654" s="29"/>
      <c r="I1654" s="46" t="s">
        <v>10755</v>
      </c>
    </row>
    <row r="1655">
      <c r="A1655" s="29">
        <v>2018.0</v>
      </c>
      <c r="B1655" s="29" t="s">
        <v>10462</v>
      </c>
      <c r="C1655" s="29" t="s">
        <v>10463</v>
      </c>
      <c r="D1655" s="29">
        <v>100.0</v>
      </c>
      <c r="E1655" s="29">
        <v>62.0</v>
      </c>
      <c r="F1655" s="29"/>
      <c r="G1655" s="29"/>
      <c r="H1655" s="29"/>
      <c r="I1655" s="46" t="s">
        <v>10755</v>
      </c>
    </row>
    <row r="1656">
      <c r="A1656" s="29">
        <v>2018.0</v>
      </c>
      <c r="B1656" s="29" t="s">
        <v>10462</v>
      </c>
      <c r="C1656" s="29" t="s">
        <v>10662</v>
      </c>
      <c r="D1656" s="29">
        <v>97.0</v>
      </c>
      <c r="E1656" s="29">
        <v>65.0</v>
      </c>
      <c r="F1656" s="29"/>
      <c r="G1656" s="29"/>
      <c r="H1656" s="29"/>
      <c r="I1656" s="46" t="s">
        <v>10755</v>
      </c>
    </row>
    <row r="1657">
      <c r="A1657" s="29">
        <v>2018.0</v>
      </c>
      <c r="B1657" s="29" t="s">
        <v>10462</v>
      </c>
      <c r="C1657" s="29" t="s">
        <v>10465</v>
      </c>
      <c r="D1657" s="29">
        <v>91.0</v>
      </c>
      <c r="E1657" s="29">
        <v>71.0</v>
      </c>
      <c r="F1657" s="29"/>
      <c r="G1657" s="29"/>
      <c r="H1657" s="29"/>
      <c r="I1657" s="46" t="s">
        <v>10755</v>
      </c>
    </row>
    <row r="1658">
      <c r="A1658" s="29">
        <v>2018.0</v>
      </c>
      <c r="B1658" s="29" t="s">
        <v>10462</v>
      </c>
      <c r="C1658" s="29" t="s">
        <v>10744</v>
      </c>
      <c r="D1658" s="29">
        <v>90.0</v>
      </c>
      <c r="E1658" s="29">
        <v>72.0</v>
      </c>
      <c r="F1658" s="29"/>
      <c r="G1658" s="29"/>
      <c r="H1658" s="29"/>
      <c r="I1658" s="46" t="s">
        <v>10755</v>
      </c>
    </row>
    <row r="1659">
      <c r="A1659" s="29">
        <v>2018.0</v>
      </c>
      <c r="B1659" s="29" t="s">
        <v>10462</v>
      </c>
      <c r="C1659" s="29" t="s">
        <v>10705</v>
      </c>
      <c r="D1659" s="29">
        <v>89.0</v>
      </c>
      <c r="E1659" s="29">
        <v>73.0</v>
      </c>
      <c r="F1659" s="29"/>
      <c r="G1659" s="29"/>
      <c r="H1659" s="29"/>
      <c r="I1659" s="46" t="s">
        <v>10755</v>
      </c>
    </row>
    <row r="1660">
      <c r="A1660" s="29">
        <v>2018.0</v>
      </c>
      <c r="B1660" s="29" t="s">
        <v>10462</v>
      </c>
      <c r="C1660" s="29" t="s">
        <v>10578</v>
      </c>
      <c r="D1660" s="29">
        <v>80.0</v>
      </c>
      <c r="E1660" s="29">
        <v>82.0</v>
      </c>
      <c r="F1660" s="29"/>
      <c r="G1660" s="29"/>
      <c r="H1660" s="29"/>
      <c r="I1660" s="46" t="s">
        <v>10755</v>
      </c>
    </row>
    <row r="1661">
      <c r="A1661" s="29">
        <v>2018.0</v>
      </c>
      <c r="B1661" s="29" t="s">
        <v>10462</v>
      </c>
      <c r="C1661" s="29" t="s">
        <v>10580</v>
      </c>
      <c r="D1661" s="29">
        <v>78.0</v>
      </c>
      <c r="E1661" s="29">
        <v>84.0</v>
      </c>
      <c r="F1661" s="29"/>
      <c r="G1661" s="29"/>
      <c r="H1661" s="29"/>
      <c r="I1661" s="46" t="s">
        <v>10755</v>
      </c>
    </row>
    <row r="1662">
      <c r="A1662" s="29">
        <v>2018.0</v>
      </c>
      <c r="B1662" s="29" t="s">
        <v>10462</v>
      </c>
      <c r="C1662" s="29" t="s">
        <v>10706</v>
      </c>
      <c r="D1662" s="29">
        <v>73.0</v>
      </c>
      <c r="E1662" s="29">
        <v>89.0</v>
      </c>
      <c r="F1662" s="29"/>
      <c r="G1662" s="29"/>
      <c r="H1662" s="29"/>
      <c r="I1662" s="46" t="s">
        <v>10755</v>
      </c>
    </row>
    <row r="1663">
      <c r="A1663" s="29">
        <v>2018.0</v>
      </c>
      <c r="B1663" s="29" t="s">
        <v>10462</v>
      </c>
      <c r="C1663" s="29" t="s">
        <v>10697</v>
      </c>
      <c r="D1663" s="29">
        <v>67.0</v>
      </c>
      <c r="E1663" s="29">
        <v>95.0</v>
      </c>
      <c r="F1663" s="29"/>
      <c r="G1663" s="29"/>
      <c r="H1663" s="29"/>
      <c r="I1663" s="46" t="s">
        <v>10755</v>
      </c>
    </row>
    <row r="1664">
      <c r="A1664" s="29">
        <v>2018.0</v>
      </c>
      <c r="B1664" s="29" t="s">
        <v>10462</v>
      </c>
      <c r="C1664" s="29" t="s">
        <v>10475</v>
      </c>
      <c r="D1664" s="29">
        <v>64.0</v>
      </c>
      <c r="E1664" s="29">
        <v>98.0</v>
      </c>
      <c r="F1664" s="29"/>
      <c r="G1664" s="29"/>
      <c r="H1664" s="29"/>
      <c r="I1664" s="46" t="s">
        <v>10755</v>
      </c>
    </row>
    <row r="1665">
      <c r="A1665" s="29">
        <v>2018.0</v>
      </c>
      <c r="B1665" s="29" t="s">
        <v>10462</v>
      </c>
      <c r="C1665" s="29" t="s">
        <v>10466</v>
      </c>
      <c r="D1665" s="29">
        <v>62.0</v>
      </c>
      <c r="E1665" s="29">
        <v>100.0</v>
      </c>
      <c r="F1665" s="29"/>
      <c r="G1665" s="29"/>
      <c r="H1665" s="29"/>
      <c r="I1665" s="46" t="s">
        <v>10755</v>
      </c>
    </row>
    <row r="1666">
      <c r="A1666" s="29">
        <v>2018.0</v>
      </c>
      <c r="B1666" s="29" t="s">
        <v>10462</v>
      </c>
      <c r="C1666" s="29" t="s">
        <v>10669</v>
      </c>
      <c r="D1666" s="29">
        <v>58.0</v>
      </c>
      <c r="E1666" s="29">
        <v>104.0</v>
      </c>
      <c r="F1666" s="29"/>
      <c r="G1666" s="29"/>
      <c r="H1666" s="29"/>
      <c r="I1666" s="46" t="s">
        <v>10755</v>
      </c>
    </row>
    <row r="1667">
      <c r="A1667" s="29">
        <v>2018.0</v>
      </c>
      <c r="B1667" s="29" t="s">
        <v>10462</v>
      </c>
      <c r="C1667" s="29" t="s">
        <v>10504</v>
      </c>
      <c r="D1667" s="29">
        <v>47.0</v>
      </c>
      <c r="E1667" s="29">
        <v>115.0</v>
      </c>
      <c r="F1667" s="29"/>
      <c r="G1667" s="29"/>
      <c r="H1667" s="29"/>
      <c r="I1667" s="46" t="s">
        <v>10755</v>
      </c>
    </row>
    <row r="1668">
      <c r="A1668" s="29">
        <v>2018.0</v>
      </c>
      <c r="B1668" s="29" t="s">
        <v>10477</v>
      </c>
      <c r="C1668" s="29" t="s">
        <v>10692</v>
      </c>
      <c r="D1668" s="29">
        <v>96.0</v>
      </c>
      <c r="E1668" s="29">
        <v>67.0</v>
      </c>
      <c r="F1668" s="29"/>
      <c r="G1668" s="29"/>
      <c r="H1668" s="29"/>
      <c r="I1668" s="46" t="s">
        <v>10755</v>
      </c>
    </row>
    <row r="1669">
      <c r="A1669" s="29">
        <v>2018.0</v>
      </c>
      <c r="B1669" s="29" t="s">
        <v>10477</v>
      </c>
      <c r="C1669" s="29" t="s">
        <v>10484</v>
      </c>
      <c r="D1669" s="29">
        <v>95.0</v>
      </c>
      <c r="E1669" s="29">
        <v>68.0</v>
      </c>
      <c r="F1669" s="29"/>
      <c r="G1669" s="29"/>
      <c r="H1669" s="29"/>
      <c r="I1669" s="46" t="s">
        <v>10755</v>
      </c>
    </row>
    <row r="1670">
      <c r="A1670" s="29">
        <v>2018.0</v>
      </c>
      <c r="B1670" s="29" t="s">
        <v>10477</v>
      </c>
      <c r="C1670" s="29" t="s">
        <v>10553</v>
      </c>
      <c r="D1670" s="29">
        <v>92.0</v>
      </c>
      <c r="E1670" s="29">
        <v>71.0</v>
      </c>
      <c r="F1670" s="29"/>
      <c r="G1670" s="29"/>
      <c r="H1670" s="29"/>
      <c r="I1670" s="46" t="s">
        <v>10755</v>
      </c>
    </row>
    <row r="1671">
      <c r="A1671" s="29">
        <v>2018.0</v>
      </c>
      <c r="B1671" s="29" t="s">
        <v>10477</v>
      </c>
      <c r="C1671" s="29" t="s">
        <v>10723</v>
      </c>
      <c r="D1671" s="29">
        <v>91.0</v>
      </c>
      <c r="E1671" s="29">
        <v>72.0</v>
      </c>
      <c r="F1671" s="29"/>
      <c r="G1671" s="29"/>
      <c r="H1671" s="29"/>
      <c r="I1671" s="46" t="s">
        <v>10755</v>
      </c>
    </row>
    <row r="1672">
      <c r="A1672" s="29">
        <v>2018.0</v>
      </c>
      <c r="B1672" s="29" t="s">
        <v>10477</v>
      </c>
      <c r="C1672" s="29" t="s">
        <v>10643</v>
      </c>
      <c r="D1672" s="29">
        <v>90.0</v>
      </c>
      <c r="E1672" s="29">
        <v>72.0</v>
      </c>
      <c r="F1672" s="29"/>
      <c r="G1672" s="29"/>
      <c r="H1672" s="29"/>
      <c r="I1672" s="46" t="s">
        <v>10755</v>
      </c>
    </row>
    <row r="1673">
      <c r="A1673" s="29">
        <v>2018.0</v>
      </c>
      <c r="B1673" s="29" t="s">
        <v>10477</v>
      </c>
      <c r="C1673" s="29" t="s">
        <v>10480</v>
      </c>
      <c r="D1673" s="29">
        <v>88.0</v>
      </c>
      <c r="E1673" s="29">
        <v>74.0</v>
      </c>
      <c r="F1673" s="29"/>
      <c r="G1673" s="29"/>
      <c r="H1673" s="29"/>
      <c r="I1673" s="46" t="s">
        <v>10755</v>
      </c>
    </row>
    <row r="1674">
      <c r="A1674" s="29">
        <v>2018.0</v>
      </c>
      <c r="B1674" s="29" t="s">
        <v>10477</v>
      </c>
      <c r="C1674" s="29" t="s">
        <v>10732</v>
      </c>
      <c r="D1674" s="29">
        <v>82.0</v>
      </c>
      <c r="E1674" s="29">
        <v>80.0</v>
      </c>
      <c r="F1674" s="29"/>
      <c r="G1674" s="29"/>
      <c r="H1674" s="29"/>
      <c r="I1674" s="46" t="s">
        <v>10755</v>
      </c>
    </row>
    <row r="1675">
      <c r="A1675" s="29">
        <v>2018.0</v>
      </c>
      <c r="B1675" s="29" t="s">
        <v>10477</v>
      </c>
      <c r="C1675" s="29" t="s">
        <v>10489</v>
      </c>
      <c r="D1675" s="29">
        <v>82.0</v>
      </c>
      <c r="E1675" s="29">
        <v>79.0</v>
      </c>
      <c r="F1675" s="29"/>
      <c r="G1675" s="29"/>
      <c r="H1675" s="29"/>
      <c r="I1675" s="46" t="s">
        <v>10755</v>
      </c>
    </row>
    <row r="1676">
      <c r="A1676" s="29">
        <v>2018.0</v>
      </c>
      <c r="B1676" s="29" t="s">
        <v>10477</v>
      </c>
      <c r="C1676" s="29" t="s">
        <v>10740</v>
      </c>
      <c r="D1676" s="29">
        <v>82.0</v>
      </c>
      <c r="E1676" s="29">
        <v>80.0</v>
      </c>
      <c r="F1676" s="29"/>
      <c r="G1676" s="29"/>
      <c r="H1676" s="29"/>
      <c r="I1676" s="46" t="s">
        <v>10755</v>
      </c>
    </row>
    <row r="1677">
      <c r="A1677" s="29">
        <v>2018.0</v>
      </c>
      <c r="B1677" s="29" t="s">
        <v>10477</v>
      </c>
      <c r="C1677" s="29" t="s">
        <v>10481</v>
      </c>
      <c r="D1677" s="29">
        <v>80.0</v>
      </c>
      <c r="E1677" s="29">
        <v>82.0</v>
      </c>
      <c r="F1677" s="29"/>
      <c r="G1677" s="29"/>
      <c r="H1677" s="29"/>
      <c r="I1677" s="46" t="s">
        <v>10755</v>
      </c>
    </row>
    <row r="1678">
      <c r="A1678" s="29">
        <v>2018.0</v>
      </c>
      <c r="B1678" s="29" t="s">
        <v>10477</v>
      </c>
      <c r="C1678" s="29" t="s">
        <v>10602</v>
      </c>
      <c r="D1678" s="29">
        <v>77.0</v>
      </c>
      <c r="E1678" s="29">
        <v>85.0</v>
      </c>
      <c r="F1678" s="29"/>
      <c r="G1678" s="29"/>
      <c r="H1678" s="29"/>
      <c r="I1678" s="46" t="s">
        <v>10755</v>
      </c>
    </row>
    <row r="1679">
      <c r="A1679" s="29">
        <v>2018.0</v>
      </c>
      <c r="B1679" s="29" t="s">
        <v>10477</v>
      </c>
      <c r="C1679" s="29" t="s">
        <v>10549</v>
      </c>
      <c r="D1679" s="29">
        <v>73.0</v>
      </c>
      <c r="E1679" s="29">
        <v>89.0</v>
      </c>
      <c r="F1679" s="29"/>
      <c r="G1679" s="29"/>
      <c r="H1679" s="29"/>
      <c r="I1679" s="46" t="s">
        <v>10755</v>
      </c>
    </row>
    <row r="1680">
      <c r="A1680" s="29">
        <v>2018.0</v>
      </c>
      <c r="B1680" s="29" t="s">
        <v>10477</v>
      </c>
      <c r="C1680" s="29" t="s">
        <v>10485</v>
      </c>
      <c r="D1680" s="29">
        <v>67.0</v>
      </c>
      <c r="E1680" s="29">
        <v>95.0</v>
      </c>
      <c r="F1680" s="29"/>
      <c r="G1680" s="29"/>
      <c r="H1680" s="29"/>
      <c r="I1680" s="46" t="s">
        <v>10755</v>
      </c>
    </row>
    <row r="1681">
      <c r="A1681" s="29">
        <v>2018.0</v>
      </c>
      <c r="B1681" s="29" t="s">
        <v>10477</v>
      </c>
      <c r="C1681" s="29" t="s">
        <v>10677</v>
      </c>
      <c r="D1681" s="29">
        <v>66.0</v>
      </c>
      <c r="E1681" s="29">
        <v>96.0</v>
      </c>
      <c r="F1681" s="29"/>
      <c r="G1681" s="29"/>
      <c r="H1681" s="29"/>
      <c r="I1681" s="46" t="s">
        <v>10755</v>
      </c>
    </row>
    <row r="1682">
      <c r="A1682" s="29">
        <v>2018.0</v>
      </c>
      <c r="B1682" s="29" t="s">
        <v>10477</v>
      </c>
      <c r="C1682" s="29" t="s">
        <v>10749</v>
      </c>
      <c r="D1682" s="29">
        <v>63.0</v>
      </c>
      <c r="E1682" s="29">
        <v>98.0</v>
      </c>
      <c r="F1682" s="29"/>
      <c r="G1682" s="29"/>
      <c r="H1682" s="29"/>
      <c r="I1682" s="46" t="s">
        <v>10755</v>
      </c>
    </row>
    <row r="1683">
      <c r="A1683" s="29">
        <v>2019.0</v>
      </c>
      <c r="B1683" s="29" t="s">
        <v>10462</v>
      </c>
      <c r="C1683" s="29" t="s">
        <v>10627</v>
      </c>
      <c r="D1683" s="29">
        <v>107.0</v>
      </c>
      <c r="E1683" s="29">
        <v>55.0</v>
      </c>
      <c r="F1683" s="29"/>
      <c r="G1683" s="29"/>
      <c r="H1683" s="29"/>
      <c r="I1683" s="46" t="s">
        <v>10756</v>
      </c>
    </row>
    <row r="1684">
      <c r="A1684" s="29">
        <v>2019.0</v>
      </c>
      <c r="B1684" s="29" t="s">
        <v>10462</v>
      </c>
      <c r="C1684" s="29" t="s">
        <v>10463</v>
      </c>
      <c r="D1684" s="29">
        <v>103.0</v>
      </c>
      <c r="E1684" s="29">
        <v>59.0</v>
      </c>
      <c r="F1684" s="29"/>
      <c r="G1684" s="29"/>
      <c r="H1684" s="29"/>
      <c r="I1684" s="46" t="s">
        <v>10756</v>
      </c>
    </row>
    <row r="1685">
      <c r="A1685" s="29">
        <v>2019.0</v>
      </c>
      <c r="B1685" s="29" t="s">
        <v>10462</v>
      </c>
      <c r="C1685" s="29" t="s">
        <v>10580</v>
      </c>
      <c r="D1685" s="29">
        <v>101.0</v>
      </c>
      <c r="E1685" s="29">
        <v>61.0</v>
      </c>
      <c r="F1685" s="29"/>
      <c r="G1685" s="29"/>
      <c r="H1685" s="29"/>
      <c r="I1685" s="46" t="s">
        <v>10756</v>
      </c>
    </row>
    <row r="1686">
      <c r="A1686" s="29">
        <v>2019.0</v>
      </c>
      <c r="B1686" s="29" t="s">
        <v>10462</v>
      </c>
      <c r="C1686" s="29" t="s">
        <v>10662</v>
      </c>
      <c r="D1686" s="29">
        <v>97.0</v>
      </c>
      <c r="E1686" s="29">
        <v>65.0</v>
      </c>
      <c r="F1686" s="29"/>
      <c r="G1686" s="29"/>
      <c r="H1686" s="29"/>
      <c r="I1686" s="46" t="s">
        <v>10756</v>
      </c>
    </row>
    <row r="1687">
      <c r="A1687" s="29">
        <v>2019.0</v>
      </c>
      <c r="B1687" s="29" t="s">
        <v>10462</v>
      </c>
      <c r="C1687" s="29" t="s">
        <v>10744</v>
      </c>
      <c r="D1687" s="29">
        <v>96.0</v>
      </c>
      <c r="E1687" s="29">
        <v>66.0</v>
      </c>
      <c r="F1687" s="29"/>
      <c r="G1687" s="29"/>
      <c r="H1687" s="29"/>
      <c r="I1687" s="46" t="s">
        <v>10756</v>
      </c>
    </row>
    <row r="1688">
      <c r="A1688" s="29">
        <v>2019.0</v>
      </c>
      <c r="B1688" s="29" t="s">
        <v>10462</v>
      </c>
      <c r="C1688" s="29" t="s">
        <v>10465</v>
      </c>
      <c r="D1688" s="29">
        <v>93.0</v>
      </c>
      <c r="E1688" s="29">
        <v>69.0</v>
      </c>
      <c r="F1688" s="29"/>
      <c r="G1688" s="29"/>
      <c r="H1688" s="29"/>
      <c r="I1688" s="46" t="s">
        <v>10756</v>
      </c>
    </row>
    <row r="1689">
      <c r="A1689" s="29">
        <v>2019.0</v>
      </c>
      <c r="B1689" s="29" t="s">
        <v>10462</v>
      </c>
      <c r="C1689" s="29" t="s">
        <v>10471</v>
      </c>
      <c r="D1689" s="29">
        <v>84.0</v>
      </c>
      <c r="E1689" s="29">
        <v>78.0</v>
      </c>
      <c r="F1689" s="29"/>
      <c r="G1689" s="29"/>
      <c r="H1689" s="29"/>
      <c r="I1689" s="46" t="s">
        <v>10756</v>
      </c>
    </row>
    <row r="1690">
      <c r="A1690" s="29">
        <v>2019.0</v>
      </c>
      <c r="B1690" s="29" t="s">
        <v>10462</v>
      </c>
      <c r="C1690" s="29" t="s">
        <v>10697</v>
      </c>
      <c r="D1690" s="29">
        <v>78.0</v>
      </c>
      <c r="E1690" s="29">
        <v>84.0</v>
      </c>
      <c r="F1690" s="29"/>
      <c r="G1690" s="29"/>
      <c r="H1690" s="29"/>
      <c r="I1690" s="46" t="s">
        <v>10756</v>
      </c>
    </row>
    <row r="1691">
      <c r="A1691" s="29">
        <v>2019.0</v>
      </c>
      <c r="B1691" s="29" t="s">
        <v>10462</v>
      </c>
      <c r="C1691" s="29" t="s">
        <v>10466</v>
      </c>
      <c r="D1691" s="29">
        <v>72.0</v>
      </c>
      <c r="E1691" s="29">
        <v>89.0</v>
      </c>
      <c r="F1691" s="29"/>
      <c r="G1691" s="29"/>
      <c r="H1691" s="29"/>
      <c r="I1691" s="46" t="s">
        <v>10756</v>
      </c>
    </row>
    <row r="1692">
      <c r="A1692" s="29">
        <v>2019.0</v>
      </c>
      <c r="B1692" s="29" t="s">
        <v>10462</v>
      </c>
      <c r="C1692" s="29" t="s">
        <v>10578</v>
      </c>
      <c r="D1692" s="29">
        <v>72.0</v>
      </c>
      <c r="E1692" s="29">
        <v>90.0</v>
      </c>
      <c r="F1692" s="29"/>
      <c r="G1692" s="29"/>
      <c r="H1692" s="29"/>
      <c r="I1692" s="46" t="s">
        <v>10756</v>
      </c>
    </row>
    <row r="1693">
      <c r="A1693" s="29">
        <v>2019.0</v>
      </c>
      <c r="B1693" s="29" t="s">
        <v>10462</v>
      </c>
      <c r="C1693" s="29" t="s">
        <v>10705</v>
      </c>
      <c r="D1693" s="29">
        <v>68.0</v>
      </c>
      <c r="E1693" s="29">
        <v>94.0</v>
      </c>
      <c r="F1693" s="29"/>
      <c r="G1693" s="29"/>
      <c r="H1693" s="29"/>
      <c r="I1693" s="46" t="s">
        <v>10756</v>
      </c>
    </row>
    <row r="1694">
      <c r="A1694" s="29">
        <v>2019.0</v>
      </c>
      <c r="B1694" s="29" t="s">
        <v>10462</v>
      </c>
      <c r="C1694" s="29" t="s">
        <v>10706</v>
      </c>
      <c r="D1694" s="29">
        <v>67.0</v>
      </c>
      <c r="E1694" s="29">
        <v>95.0</v>
      </c>
      <c r="F1694" s="29"/>
      <c r="G1694" s="29"/>
      <c r="H1694" s="29"/>
      <c r="I1694" s="46" t="s">
        <v>10756</v>
      </c>
    </row>
    <row r="1695">
      <c r="A1695" s="29">
        <v>2019.0</v>
      </c>
      <c r="B1695" s="29" t="s">
        <v>10462</v>
      </c>
      <c r="C1695" s="29" t="s">
        <v>10669</v>
      </c>
      <c r="D1695" s="29">
        <v>59.0</v>
      </c>
      <c r="E1695" s="29">
        <v>103.0</v>
      </c>
      <c r="F1695" s="29"/>
      <c r="G1695" s="29"/>
      <c r="H1695" s="29"/>
      <c r="I1695" s="46" t="s">
        <v>10756</v>
      </c>
    </row>
    <row r="1696">
      <c r="A1696" s="29">
        <v>2019.0</v>
      </c>
      <c r="B1696" s="29" t="s">
        <v>10462</v>
      </c>
      <c r="C1696" s="29" t="s">
        <v>10504</v>
      </c>
      <c r="D1696" s="29">
        <v>54.0</v>
      </c>
      <c r="E1696" s="29">
        <v>108.0</v>
      </c>
      <c r="F1696" s="29"/>
      <c r="G1696" s="29"/>
      <c r="H1696" s="29"/>
      <c r="I1696" s="46" t="s">
        <v>10756</v>
      </c>
    </row>
    <row r="1697">
      <c r="A1697" s="29">
        <v>2019.0</v>
      </c>
      <c r="B1697" s="29" t="s">
        <v>10462</v>
      </c>
      <c r="C1697" s="29" t="s">
        <v>10475</v>
      </c>
      <c r="D1697" s="29">
        <v>47.0</v>
      </c>
      <c r="E1697" s="29">
        <v>114.0</v>
      </c>
      <c r="F1697" s="29"/>
      <c r="G1697" s="29"/>
      <c r="H1697" s="29"/>
      <c r="I1697" s="46" t="s">
        <v>10756</v>
      </c>
    </row>
    <row r="1698">
      <c r="A1698" s="29">
        <v>2019.0</v>
      </c>
      <c r="B1698" s="29" t="s">
        <v>10477</v>
      </c>
      <c r="C1698" s="29" t="s">
        <v>10553</v>
      </c>
      <c r="D1698" s="29">
        <v>106.0</v>
      </c>
      <c r="E1698" s="29">
        <v>56.0</v>
      </c>
      <c r="F1698" s="29"/>
      <c r="G1698" s="29"/>
      <c r="H1698" s="29"/>
      <c r="I1698" s="46" t="s">
        <v>10756</v>
      </c>
    </row>
    <row r="1699">
      <c r="A1699" s="29">
        <v>2019.0</v>
      </c>
      <c r="B1699" s="29" t="s">
        <v>10477</v>
      </c>
      <c r="C1699" s="29" t="s">
        <v>10643</v>
      </c>
      <c r="D1699" s="29">
        <v>97.0</v>
      </c>
      <c r="E1699" s="29">
        <v>65.0</v>
      </c>
      <c r="F1699" s="29"/>
      <c r="G1699" s="29"/>
      <c r="H1699" s="29"/>
      <c r="I1699" s="46" t="s">
        <v>10756</v>
      </c>
    </row>
    <row r="1700">
      <c r="A1700" s="29">
        <v>2019.0</v>
      </c>
      <c r="B1700" s="29" t="s">
        <v>10477</v>
      </c>
      <c r="C1700" s="29" t="s">
        <v>10740</v>
      </c>
      <c r="D1700" s="29">
        <v>93.0</v>
      </c>
      <c r="E1700" s="29">
        <v>69.0</v>
      </c>
      <c r="F1700" s="29"/>
      <c r="G1700" s="29"/>
      <c r="H1700" s="29"/>
      <c r="I1700" s="46" t="s">
        <v>10756</v>
      </c>
    </row>
    <row r="1701">
      <c r="A1701" s="29">
        <v>2019.0</v>
      </c>
      <c r="B1701" s="29" t="s">
        <v>10477</v>
      </c>
      <c r="C1701" s="29" t="s">
        <v>10480</v>
      </c>
      <c r="D1701" s="29">
        <v>91.0</v>
      </c>
      <c r="E1701" s="29">
        <v>71.0</v>
      </c>
      <c r="F1701" s="29"/>
      <c r="G1701" s="29"/>
      <c r="H1701" s="29"/>
      <c r="I1701" s="46" t="s">
        <v>10756</v>
      </c>
    </row>
    <row r="1702">
      <c r="A1702" s="29">
        <v>2019.0</v>
      </c>
      <c r="B1702" s="29" t="s">
        <v>10477</v>
      </c>
      <c r="C1702" s="29" t="s">
        <v>10692</v>
      </c>
      <c r="D1702" s="29">
        <v>89.0</v>
      </c>
      <c r="E1702" s="29">
        <v>73.0</v>
      </c>
      <c r="F1702" s="29"/>
      <c r="G1702" s="29"/>
      <c r="H1702" s="29"/>
      <c r="I1702" s="46" t="s">
        <v>10756</v>
      </c>
    </row>
    <row r="1703">
      <c r="A1703" s="29">
        <v>2019.0</v>
      </c>
      <c r="B1703" s="29" t="s">
        <v>10477</v>
      </c>
      <c r="C1703" s="29" t="s">
        <v>10602</v>
      </c>
      <c r="D1703" s="29">
        <v>86.0</v>
      </c>
      <c r="E1703" s="29">
        <v>76.0</v>
      </c>
      <c r="F1703" s="29"/>
      <c r="G1703" s="29"/>
      <c r="H1703" s="29"/>
      <c r="I1703" s="46" t="s">
        <v>10756</v>
      </c>
    </row>
    <row r="1704">
      <c r="A1704" s="29">
        <v>2019.0</v>
      </c>
      <c r="B1704" s="29" t="s">
        <v>10477</v>
      </c>
      <c r="C1704" s="29" t="s">
        <v>10732</v>
      </c>
      <c r="D1704" s="29">
        <v>85.0</v>
      </c>
      <c r="E1704" s="29">
        <v>77.0</v>
      </c>
      <c r="F1704" s="29"/>
      <c r="G1704" s="29"/>
      <c r="H1704" s="29"/>
      <c r="I1704" s="46" t="s">
        <v>10756</v>
      </c>
    </row>
    <row r="1705">
      <c r="A1705" s="29">
        <v>2019.0</v>
      </c>
      <c r="B1705" s="29" t="s">
        <v>10477</v>
      </c>
      <c r="C1705" s="29" t="s">
        <v>10484</v>
      </c>
      <c r="D1705" s="29">
        <v>84.0</v>
      </c>
      <c r="E1705" s="29">
        <v>78.0</v>
      </c>
      <c r="F1705" s="29"/>
      <c r="G1705" s="29"/>
      <c r="H1705" s="29"/>
      <c r="I1705" s="46" t="s">
        <v>10756</v>
      </c>
    </row>
    <row r="1706">
      <c r="A1706" s="29">
        <v>2019.0</v>
      </c>
      <c r="B1706" s="29" t="s">
        <v>10477</v>
      </c>
      <c r="C1706" s="29" t="s">
        <v>10481</v>
      </c>
      <c r="D1706" s="29">
        <v>81.0</v>
      </c>
      <c r="E1706" s="29">
        <v>81.0</v>
      </c>
      <c r="F1706" s="29"/>
      <c r="G1706" s="29"/>
      <c r="H1706" s="29"/>
      <c r="I1706" s="46" t="s">
        <v>10756</v>
      </c>
    </row>
    <row r="1707">
      <c r="A1707" s="29">
        <v>2019.0</v>
      </c>
      <c r="B1707" s="29" t="s">
        <v>10477</v>
      </c>
      <c r="C1707" s="29" t="s">
        <v>10549</v>
      </c>
      <c r="D1707" s="29">
        <v>77.0</v>
      </c>
      <c r="E1707" s="29">
        <v>85.0</v>
      </c>
      <c r="F1707" s="29"/>
      <c r="G1707" s="29"/>
      <c r="H1707" s="29"/>
      <c r="I1707" s="46" t="s">
        <v>10756</v>
      </c>
    </row>
    <row r="1708">
      <c r="A1708" s="29">
        <v>2019.0</v>
      </c>
      <c r="B1708" s="29" t="s">
        <v>10477</v>
      </c>
      <c r="C1708" s="29" t="s">
        <v>10485</v>
      </c>
      <c r="D1708" s="29">
        <v>75.0</v>
      </c>
      <c r="E1708" s="29">
        <v>87.0</v>
      </c>
      <c r="F1708" s="29"/>
      <c r="G1708" s="29"/>
      <c r="H1708" s="29"/>
      <c r="I1708" s="46" t="s">
        <v>10756</v>
      </c>
    </row>
    <row r="1709">
      <c r="A1709" s="29">
        <v>2019.0</v>
      </c>
      <c r="B1709" s="29" t="s">
        <v>10477</v>
      </c>
      <c r="C1709" s="29" t="s">
        <v>10723</v>
      </c>
      <c r="D1709" s="29">
        <v>71.0</v>
      </c>
      <c r="E1709" s="29">
        <v>91.0</v>
      </c>
      <c r="F1709" s="29"/>
      <c r="G1709" s="29"/>
      <c r="H1709" s="29"/>
      <c r="I1709" s="46" t="s">
        <v>10756</v>
      </c>
    </row>
    <row r="1710">
      <c r="A1710" s="29">
        <v>2019.0</v>
      </c>
      <c r="B1710" s="29" t="s">
        <v>10477</v>
      </c>
      <c r="C1710" s="29" t="s">
        <v>10677</v>
      </c>
      <c r="D1710" s="29">
        <v>70.0</v>
      </c>
      <c r="E1710" s="29">
        <v>92.0</v>
      </c>
      <c r="F1710" s="29"/>
      <c r="G1710" s="29"/>
      <c r="H1710" s="29"/>
      <c r="I1710" s="46" t="s">
        <v>10756</v>
      </c>
    </row>
    <row r="1711">
      <c r="A1711" s="29">
        <v>2019.0</v>
      </c>
      <c r="B1711" s="29" t="s">
        <v>10477</v>
      </c>
      <c r="C1711" s="29" t="s">
        <v>10489</v>
      </c>
      <c r="D1711" s="29">
        <v>69.0</v>
      </c>
      <c r="E1711" s="29">
        <v>93.0</v>
      </c>
      <c r="F1711" s="29"/>
      <c r="G1711" s="29"/>
      <c r="H1711" s="29"/>
      <c r="I1711" s="46" t="s">
        <v>10756</v>
      </c>
    </row>
    <row r="1712">
      <c r="A1712" s="29">
        <v>2019.0</v>
      </c>
      <c r="B1712" s="29" t="s">
        <v>10477</v>
      </c>
      <c r="C1712" s="29" t="s">
        <v>10749</v>
      </c>
      <c r="D1712" s="29">
        <v>57.0</v>
      </c>
      <c r="E1712" s="29">
        <v>105.0</v>
      </c>
      <c r="F1712" s="29"/>
      <c r="G1712" s="29"/>
      <c r="H1712" s="29"/>
      <c r="I1712" s="46" t="s">
        <v>10756</v>
      </c>
    </row>
    <row r="1713">
      <c r="A1713" s="29">
        <v>2020.0</v>
      </c>
      <c r="B1713" s="29" t="s">
        <v>10462</v>
      </c>
      <c r="C1713" s="29" t="s">
        <v>10744</v>
      </c>
      <c r="D1713" s="29">
        <v>40.0</v>
      </c>
      <c r="E1713" s="29">
        <v>20.0</v>
      </c>
      <c r="F1713" s="29"/>
      <c r="G1713" s="29"/>
      <c r="H1713" s="29"/>
      <c r="I1713" s="46" t="s">
        <v>10757</v>
      </c>
    </row>
    <row r="1714">
      <c r="A1714" s="29">
        <v>2020.0</v>
      </c>
      <c r="B1714" s="29" t="s">
        <v>10462</v>
      </c>
      <c r="C1714" s="29" t="s">
        <v>10580</v>
      </c>
      <c r="D1714" s="29">
        <v>36.0</v>
      </c>
      <c r="E1714" s="29">
        <v>24.0</v>
      </c>
      <c r="F1714" s="29"/>
      <c r="G1714" s="29"/>
      <c r="H1714" s="29"/>
      <c r="I1714" s="46" t="s">
        <v>10757</v>
      </c>
    </row>
    <row r="1715">
      <c r="A1715" s="29">
        <v>2020.0</v>
      </c>
      <c r="B1715" s="29" t="s">
        <v>10462</v>
      </c>
      <c r="C1715" s="29" t="s">
        <v>10662</v>
      </c>
      <c r="D1715" s="29">
        <v>36.0</v>
      </c>
      <c r="E1715" s="29">
        <v>24.0</v>
      </c>
      <c r="F1715" s="29"/>
      <c r="G1715" s="29"/>
      <c r="H1715" s="29"/>
      <c r="I1715" s="46" t="s">
        <v>10757</v>
      </c>
    </row>
    <row r="1716">
      <c r="A1716" s="29">
        <v>2020.0</v>
      </c>
      <c r="B1716" s="29" t="s">
        <v>10462</v>
      </c>
      <c r="C1716" s="29" t="s">
        <v>10466</v>
      </c>
      <c r="D1716" s="29">
        <v>35.0</v>
      </c>
      <c r="E1716" s="29">
        <v>25.0</v>
      </c>
      <c r="F1716" s="29"/>
      <c r="G1716" s="29"/>
      <c r="H1716" s="29"/>
      <c r="I1716" s="46" t="s">
        <v>10757</v>
      </c>
    </row>
    <row r="1717">
      <c r="A1717" s="29">
        <v>2020.0</v>
      </c>
      <c r="B1717" s="29" t="s">
        <v>10462</v>
      </c>
      <c r="C1717" s="29" t="s">
        <v>10465</v>
      </c>
      <c r="D1717" s="29">
        <v>35.0</v>
      </c>
      <c r="E1717" s="29">
        <v>25.0</v>
      </c>
      <c r="F1717" s="29"/>
      <c r="G1717" s="29"/>
      <c r="H1717" s="29"/>
      <c r="I1717" s="46" t="s">
        <v>10757</v>
      </c>
    </row>
    <row r="1718">
      <c r="A1718" s="29">
        <v>2020.0</v>
      </c>
      <c r="B1718" s="29" t="s">
        <v>10462</v>
      </c>
      <c r="C1718" s="29" t="s">
        <v>10463</v>
      </c>
      <c r="D1718" s="29">
        <v>33.0</v>
      </c>
      <c r="E1718" s="29">
        <v>27.0</v>
      </c>
      <c r="F1718" s="29"/>
      <c r="G1718" s="29"/>
      <c r="H1718" s="29"/>
      <c r="I1718" s="46" t="s">
        <v>10757</v>
      </c>
    </row>
    <row r="1719">
      <c r="A1719" s="29">
        <v>2020.0</v>
      </c>
      <c r="B1719" s="29" t="s">
        <v>10462</v>
      </c>
      <c r="C1719" s="29" t="s">
        <v>10706</v>
      </c>
      <c r="D1719" s="29">
        <v>32.0</v>
      </c>
      <c r="E1719" s="29">
        <v>28.0</v>
      </c>
      <c r="F1719" s="29"/>
      <c r="G1719" s="29"/>
      <c r="H1719" s="29"/>
      <c r="I1719" s="46" t="s">
        <v>10757</v>
      </c>
    </row>
    <row r="1720">
      <c r="A1720" s="29">
        <v>2020.0</v>
      </c>
      <c r="B1720" s="29" t="s">
        <v>10462</v>
      </c>
      <c r="C1720" s="29" t="s">
        <v>10627</v>
      </c>
      <c r="D1720" s="29">
        <v>29.0</v>
      </c>
      <c r="E1720" s="29">
        <v>31.0</v>
      </c>
      <c r="F1720" s="29"/>
      <c r="G1720" s="29"/>
      <c r="H1720" s="29"/>
      <c r="I1720" s="46" t="s">
        <v>10757</v>
      </c>
    </row>
    <row r="1721">
      <c r="A1721" s="29">
        <v>2020.0</v>
      </c>
      <c r="B1721" s="29" t="s">
        <v>10462</v>
      </c>
      <c r="C1721" s="29" t="s">
        <v>10705</v>
      </c>
      <c r="D1721" s="29">
        <v>27.0</v>
      </c>
      <c r="E1721" s="29">
        <v>33.0</v>
      </c>
      <c r="F1721" s="29"/>
      <c r="G1721" s="29"/>
      <c r="H1721" s="29"/>
      <c r="I1721" s="46" t="s">
        <v>10757</v>
      </c>
    </row>
    <row r="1722">
      <c r="A1722" s="29">
        <v>2020.0</v>
      </c>
      <c r="B1722" s="29" t="s">
        <v>10462</v>
      </c>
      <c r="C1722" s="29" t="s">
        <v>10669</v>
      </c>
      <c r="D1722" s="29">
        <v>26.0</v>
      </c>
      <c r="E1722" s="29">
        <v>34.0</v>
      </c>
      <c r="F1722" s="29"/>
      <c r="G1722" s="29"/>
      <c r="H1722" s="29"/>
      <c r="I1722" s="46" t="s">
        <v>10757</v>
      </c>
    </row>
    <row r="1723">
      <c r="A1723" s="29">
        <v>2020.0</v>
      </c>
      <c r="B1723" s="29" t="s">
        <v>10462</v>
      </c>
      <c r="C1723" s="29" t="s">
        <v>10578</v>
      </c>
      <c r="D1723" s="29">
        <v>26.0</v>
      </c>
      <c r="E1723" s="29">
        <v>34.0</v>
      </c>
      <c r="F1723" s="29"/>
      <c r="G1723" s="29"/>
      <c r="H1723" s="29"/>
      <c r="I1723" s="46" t="s">
        <v>10757</v>
      </c>
    </row>
    <row r="1724">
      <c r="A1724" s="29">
        <v>2020.0</v>
      </c>
      <c r="B1724" s="29" t="s">
        <v>10462</v>
      </c>
      <c r="C1724" s="29" t="s">
        <v>10504</v>
      </c>
      <c r="D1724" s="29">
        <v>25.0</v>
      </c>
      <c r="E1724" s="29">
        <v>35.0</v>
      </c>
      <c r="F1724" s="29"/>
      <c r="G1724" s="29"/>
      <c r="H1724" s="29"/>
      <c r="I1724" s="46" t="s">
        <v>10757</v>
      </c>
    </row>
    <row r="1725">
      <c r="A1725" s="29">
        <v>2020.0</v>
      </c>
      <c r="B1725" s="29" t="s">
        <v>10462</v>
      </c>
      <c r="C1725" s="29" t="s">
        <v>10471</v>
      </c>
      <c r="D1725" s="29">
        <v>24.0</v>
      </c>
      <c r="E1725" s="29">
        <v>36.0</v>
      </c>
      <c r="F1725" s="29"/>
      <c r="G1725" s="29"/>
      <c r="H1725" s="29"/>
      <c r="I1725" s="46" t="s">
        <v>10757</v>
      </c>
    </row>
    <row r="1726">
      <c r="A1726" s="29">
        <v>2020.0</v>
      </c>
      <c r="B1726" s="29" t="s">
        <v>10462</v>
      </c>
      <c r="C1726" s="29" t="s">
        <v>10475</v>
      </c>
      <c r="D1726" s="29">
        <v>23.0</v>
      </c>
      <c r="E1726" s="29">
        <v>35.0</v>
      </c>
      <c r="F1726" s="29"/>
      <c r="G1726" s="29"/>
      <c r="H1726" s="29"/>
      <c r="I1726" s="46" t="s">
        <v>10757</v>
      </c>
    </row>
    <row r="1727">
      <c r="A1727" s="29">
        <v>2020.0</v>
      </c>
      <c r="B1727" s="29" t="s">
        <v>10462</v>
      </c>
      <c r="C1727" s="29" t="s">
        <v>10697</v>
      </c>
      <c r="D1727" s="29">
        <v>22.0</v>
      </c>
      <c r="E1727" s="29">
        <v>38.0</v>
      </c>
      <c r="F1727" s="29"/>
      <c r="G1727" s="29"/>
      <c r="H1727" s="29"/>
      <c r="I1727" s="46" t="s">
        <v>10757</v>
      </c>
    </row>
    <row r="1728">
      <c r="A1728" s="29">
        <v>2020.0</v>
      </c>
      <c r="B1728" s="29" t="s">
        <v>10477</v>
      </c>
      <c r="C1728" s="29" t="s">
        <v>10553</v>
      </c>
      <c r="D1728" s="29">
        <v>43.0</v>
      </c>
      <c r="E1728" s="29">
        <v>17.0</v>
      </c>
      <c r="F1728" s="29"/>
      <c r="G1728" s="29"/>
      <c r="H1728" s="29"/>
      <c r="I1728" s="46" t="s">
        <v>10757</v>
      </c>
    </row>
    <row r="1729">
      <c r="A1729" s="29">
        <v>2020.0</v>
      </c>
      <c r="B1729" s="29" t="s">
        <v>10477</v>
      </c>
      <c r="C1729" s="29" t="s">
        <v>10677</v>
      </c>
      <c r="D1729" s="29">
        <v>37.0</v>
      </c>
      <c r="E1729" s="29">
        <v>23.0</v>
      </c>
      <c r="F1729" s="29"/>
      <c r="G1729" s="29"/>
      <c r="H1729" s="29"/>
      <c r="I1729" s="46" t="s">
        <v>10757</v>
      </c>
    </row>
    <row r="1730">
      <c r="A1730" s="29">
        <v>2020.0</v>
      </c>
      <c r="B1730" s="29" t="s">
        <v>10477</v>
      </c>
      <c r="C1730" s="29" t="s">
        <v>10643</v>
      </c>
      <c r="D1730" s="29">
        <v>35.0</v>
      </c>
      <c r="E1730" s="29">
        <v>25.0</v>
      </c>
      <c r="F1730" s="29"/>
      <c r="G1730" s="29"/>
      <c r="H1730" s="29"/>
      <c r="I1730" s="46" t="s">
        <v>10757</v>
      </c>
    </row>
    <row r="1731">
      <c r="A1731" s="29">
        <v>2020.0</v>
      </c>
      <c r="B1731" s="29" t="s">
        <v>10477</v>
      </c>
      <c r="C1731" s="29" t="s">
        <v>10484</v>
      </c>
      <c r="D1731" s="29">
        <v>34.0</v>
      </c>
      <c r="E1731" s="29">
        <v>26.0</v>
      </c>
      <c r="F1731" s="29"/>
      <c r="G1731" s="29"/>
      <c r="H1731" s="29"/>
      <c r="I1731" s="46" t="s">
        <v>10757</v>
      </c>
    </row>
    <row r="1732">
      <c r="A1732" s="29">
        <v>2020.0</v>
      </c>
      <c r="B1732" s="29" t="s">
        <v>10477</v>
      </c>
      <c r="C1732" s="29" t="s">
        <v>10485</v>
      </c>
      <c r="D1732" s="29">
        <v>31.0</v>
      </c>
      <c r="E1732" s="29">
        <v>29.0</v>
      </c>
      <c r="F1732" s="29"/>
      <c r="G1732" s="29"/>
      <c r="H1732" s="29"/>
      <c r="I1732" s="46" t="s">
        <v>10757</v>
      </c>
    </row>
    <row r="1733">
      <c r="A1733" s="29">
        <v>2020.0</v>
      </c>
      <c r="B1733" s="29" t="s">
        <v>10477</v>
      </c>
      <c r="C1733" s="29" t="s">
        <v>10749</v>
      </c>
      <c r="D1733" s="29">
        <v>31.0</v>
      </c>
      <c r="E1733" s="29">
        <v>29.0</v>
      </c>
      <c r="F1733" s="29"/>
      <c r="G1733" s="29"/>
      <c r="H1733" s="29"/>
      <c r="I1733" s="46" t="s">
        <v>10757</v>
      </c>
    </row>
    <row r="1734">
      <c r="A1734" s="29">
        <v>2020.0</v>
      </c>
      <c r="B1734" s="29" t="s">
        <v>10477</v>
      </c>
      <c r="C1734" s="29" t="s">
        <v>10480</v>
      </c>
      <c r="D1734" s="29">
        <v>30.0</v>
      </c>
      <c r="E1734" s="29">
        <v>28.0</v>
      </c>
      <c r="F1734" s="29"/>
      <c r="G1734" s="29"/>
      <c r="H1734" s="29"/>
      <c r="I1734" s="46" t="s">
        <v>10757</v>
      </c>
    </row>
    <row r="1735">
      <c r="A1735" s="29">
        <v>2020.0</v>
      </c>
      <c r="B1735" s="29" t="s">
        <v>10477</v>
      </c>
      <c r="C1735" s="29" t="s">
        <v>10692</v>
      </c>
      <c r="D1735" s="29">
        <v>29.0</v>
      </c>
      <c r="E1735" s="29">
        <v>31.0</v>
      </c>
      <c r="F1735" s="29"/>
      <c r="G1735" s="29"/>
      <c r="H1735" s="29"/>
      <c r="I1735" s="46" t="s">
        <v>10757</v>
      </c>
    </row>
    <row r="1736">
      <c r="A1736" s="29">
        <v>2020.0</v>
      </c>
      <c r="B1736" s="29" t="s">
        <v>10477</v>
      </c>
      <c r="C1736" s="29" t="s">
        <v>10549</v>
      </c>
      <c r="D1736" s="29">
        <v>29.0</v>
      </c>
      <c r="E1736" s="29">
        <v>31.0</v>
      </c>
      <c r="F1736" s="29"/>
      <c r="G1736" s="29"/>
      <c r="H1736" s="29"/>
      <c r="I1736" s="46" t="s">
        <v>10757</v>
      </c>
    </row>
    <row r="1737">
      <c r="A1737" s="29">
        <v>2020.0</v>
      </c>
      <c r="B1737" s="29" t="s">
        <v>10477</v>
      </c>
      <c r="C1737" s="29" t="s">
        <v>10481</v>
      </c>
      <c r="D1737" s="29">
        <v>28.0</v>
      </c>
      <c r="E1737" s="29">
        <v>32.0</v>
      </c>
      <c r="F1737" s="29"/>
      <c r="G1737" s="29"/>
      <c r="H1737" s="29"/>
      <c r="I1737" s="46" t="s">
        <v>10757</v>
      </c>
    </row>
    <row r="1738">
      <c r="A1738" s="29">
        <v>2020.0</v>
      </c>
      <c r="B1738" s="29" t="s">
        <v>10477</v>
      </c>
      <c r="C1738" s="29" t="s">
        <v>10723</v>
      </c>
      <c r="D1738" s="29">
        <v>26.0</v>
      </c>
      <c r="E1738" s="29">
        <v>34.0</v>
      </c>
      <c r="F1738" s="29"/>
      <c r="G1738" s="29"/>
      <c r="H1738" s="29"/>
      <c r="I1738" s="46" t="s">
        <v>10757</v>
      </c>
    </row>
    <row r="1739">
      <c r="A1739" s="29">
        <v>2020.0</v>
      </c>
      <c r="B1739" s="29" t="s">
        <v>10477</v>
      </c>
      <c r="C1739" s="29" t="s">
        <v>10602</v>
      </c>
      <c r="D1739" s="29">
        <v>26.0</v>
      </c>
      <c r="E1739" s="29">
        <v>34.0</v>
      </c>
      <c r="F1739" s="29"/>
      <c r="G1739" s="29"/>
      <c r="H1739" s="29"/>
      <c r="I1739" s="46" t="s">
        <v>10757</v>
      </c>
    </row>
    <row r="1740">
      <c r="A1740" s="29">
        <v>2020.0</v>
      </c>
      <c r="B1740" s="29" t="s">
        <v>10477</v>
      </c>
      <c r="C1740" s="29" t="s">
        <v>10740</v>
      </c>
      <c r="D1740" s="29">
        <v>26.0</v>
      </c>
      <c r="E1740" s="29">
        <v>34.0</v>
      </c>
      <c r="F1740" s="29"/>
      <c r="G1740" s="29"/>
      <c r="H1740" s="29"/>
      <c r="I1740" s="46" t="s">
        <v>10757</v>
      </c>
    </row>
    <row r="1741">
      <c r="A1741" s="29">
        <v>2020.0</v>
      </c>
      <c r="B1741" s="29" t="s">
        <v>10477</v>
      </c>
      <c r="C1741" s="29" t="s">
        <v>10732</v>
      </c>
      <c r="D1741" s="29">
        <v>25.0</v>
      </c>
      <c r="E1741" s="29">
        <v>35.0</v>
      </c>
      <c r="F1741" s="29"/>
      <c r="G1741" s="29"/>
      <c r="H1741" s="29"/>
      <c r="I1741" s="46" t="s">
        <v>10757</v>
      </c>
    </row>
    <row r="1742">
      <c r="A1742" s="29">
        <v>2020.0</v>
      </c>
      <c r="B1742" s="29" t="s">
        <v>10477</v>
      </c>
      <c r="C1742" s="29" t="s">
        <v>10489</v>
      </c>
      <c r="D1742" s="29">
        <v>19.0</v>
      </c>
      <c r="E1742" s="29">
        <v>41.0</v>
      </c>
      <c r="F1742" s="29"/>
      <c r="G1742" s="29"/>
      <c r="H1742" s="29"/>
      <c r="I1742" s="46" t="s">
        <v>10757</v>
      </c>
    </row>
    <row r="1743">
      <c r="C1743" s="47"/>
      <c r="D1743" s="47"/>
    </row>
    <row r="1744">
      <c r="C1744" s="47"/>
      <c r="D1744" s="47"/>
    </row>
    <row r="1745">
      <c r="C1745" s="47"/>
      <c r="D1745" s="47"/>
    </row>
    <row r="1746">
      <c r="C1746" s="47"/>
      <c r="D1746" s="47"/>
    </row>
  </sheetData>
  <conditionalFormatting sqref="F71">
    <cfRule type="notContainsBlanks" dxfId="0" priority="1">
      <formula>LEN(TRIM(F71))&gt;0</formula>
    </cfRule>
  </conditionalFormatting>
  <conditionalFormatting sqref="A2:I1742">
    <cfRule type="expression" dxfId="1" priority="2">
      <formula>MOD($A2, 2)=0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89"/>
    <hyperlink r:id="rId189" ref="I190"/>
    <hyperlink r:id="rId190" ref="I191"/>
    <hyperlink r:id="rId191" ref="I192"/>
    <hyperlink r:id="rId192" ref="I193"/>
    <hyperlink r:id="rId193" ref="I194"/>
    <hyperlink r:id="rId194" ref="I195"/>
    <hyperlink r:id="rId195" ref="I196"/>
    <hyperlink r:id="rId196" ref="I197"/>
    <hyperlink r:id="rId197" ref="I198"/>
    <hyperlink r:id="rId198" ref="I199"/>
    <hyperlink r:id="rId199" ref="I200"/>
    <hyperlink r:id="rId200" ref="I201"/>
    <hyperlink r:id="rId201" ref="I202"/>
    <hyperlink r:id="rId202" ref="I203"/>
    <hyperlink r:id="rId203" ref="I204"/>
    <hyperlink r:id="rId204" ref="I205"/>
    <hyperlink r:id="rId205" ref="I206"/>
    <hyperlink r:id="rId206" ref="I207"/>
    <hyperlink r:id="rId207" ref="I208"/>
    <hyperlink r:id="rId208" ref="I209"/>
    <hyperlink r:id="rId209" ref="I210"/>
    <hyperlink r:id="rId210" ref="I211"/>
    <hyperlink r:id="rId211" ref="I212"/>
    <hyperlink r:id="rId212" ref="I213"/>
    <hyperlink r:id="rId213" ref="I214"/>
    <hyperlink r:id="rId214" ref="I215"/>
    <hyperlink r:id="rId215" ref="I216"/>
    <hyperlink r:id="rId216" ref="I217"/>
    <hyperlink r:id="rId217" ref="I218"/>
    <hyperlink r:id="rId218" ref="I219"/>
    <hyperlink r:id="rId219" ref="I220"/>
    <hyperlink r:id="rId220" ref="I221"/>
    <hyperlink r:id="rId221" ref="I222"/>
    <hyperlink r:id="rId222" ref="I223"/>
    <hyperlink r:id="rId223" ref="I224"/>
    <hyperlink r:id="rId224" ref="I225"/>
    <hyperlink r:id="rId225" ref="I226"/>
    <hyperlink r:id="rId226" ref="I227"/>
    <hyperlink r:id="rId227" ref="I228"/>
    <hyperlink r:id="rId228" ref="I229"/>
    <hyperlink r:id="rId229" ref="I230"/>
    <hyperlink r:id="rId230" ref="I231"/>
    <hyperlink r:id="rId231" ref="I232"/>
    <hyperlink r:id="rId232" ref="I233"/>
    <hyperlink r:id="rId233" ref="I234"/>
    <hyperlink r:id="rId234" ref="I235"/>
    <hyperlink r:id="rId235" ref="I236"/>
    <hyperlink r:id="rId236" ref="I237"/>
    <hyperlink r:id="rId237" ref="I238"/>
    <hyperlink r:id="rId238" ref="I239"/>
    <hyperlink r:id="rId239" ref="I240"/>
    <hyperlink r:id="rId240" ref="I241"/>
    <hyperlink r:id="rId241" ref="I242"/>
    <hyperlink r:id="rId242" ref="I243"/>
    <hyperlink r:id="rId243" ref="I244"/>
    <hyperlink r:id="rId244" ref="I245"/>
    <hyperlink r:id="rId245" ref="I246"/>
    <hyperlink r:id="rId246" ref="I247"/>
    <hyperlink r:id="rId247" ref="I248"/>
    <hyperlink r:id="rId248" ref="I249"/>
    <hyperlink r:id="rId249" ref="I250"/>
    <hyperlink r:id="rId250" ref="I251"/>
    <hyperlink r:id="rId251" ref="I252"/>
    <hyperlink r:id="rId252" ref="I253"/>
    <hyperlink r:id="rId253" ref="I254"/>
    <hyperlink r:id="rId254" ref="I255"/>
    <hyperlink r:id="rId255" ref="I256"/>
    <hyperlink r:id="rId256" ref="I257"/>
    <hyperlink r:id="rId257" ref="I258"/>
    <hyperlink r:id="rId258" ref="I259"/>
    <hyperlink r:id="rId259" ref="I260"/>
    <hyperlink r:id="rId260" ref="I261"/>
    <hyperlink r:id="rId261" ref="I262"/>
    <hyperlink r:id="rId262" ref="I263"/>
    <hyperlink r:id="rId263" ref="I264"/>
    <hyperlink r:id="rId264" ref="I265"/>
    <hyperlink r:id="rId265" ref="I266"/>
    <hyperlink r:id="rId266" ref="I267"/>
    <hyperlink r:id="rId267" ref="I268"/>
    <hyperlink r:id="rId268" ref="I269"/>
    <hyperlink r:id="rId269" ref="I270"/>
    <hyperlink r:id="rId270" ref="I271"/>
    <hyperlink r:id="rId271" ref="I272"/>
    <hyperlink r:id="rId272" ref="I273"/>
    <hyperlink r:id="rId273" ref="I274"/>
    <hyperlink r:id="rId274" ref="I275"/>
    <hyperlink r:id="rId275" ref="I276"/>
    <hyperlink r:id="rId276" ref="I277"/>
    <hyperlink r:id="rId277" ref="I278"/>
    <hyperlink r:id="rId278" ref="I279"/>
    <hyperlink r:id="rId279" ref="I280"/>
    <hyperlink r:id="rId280" ref="I281"/>
    <hyperlink r:id="rId281" ref="I282"/>
    <hyperlink r:id="rId282" ref="I283"/>
    <hyperlink r:id="rId283" ref="I284"/>
    <hyperlink r:id="rId284" ref="I285"/>
    <hyperlink r:id="rId285" ref="I286"/>
    <hyperlink r:id="rId286" ref="I287"/>
    <hyperlink r:id="rId287" ref="I288"/>
    <hyperlink r:id="rId288" ref="I289"/>
    <hyperlink r:id="rId289" ref="I290"/>
    <hyperlink r:id="rId290" ref="I291"/>
    <hyperlink r:id="rId291" ref="I292"/>
    <hyperlink r:id="rId292" ref="I293"/>
    <hyperlink r:id="rId293" ref="I294"/>
    <hyperlink r:id="rId294" ref="I295"/>
    <hyperlink r:id="rId295" ref="I296"/>
    <hyperlink r:id="rId296" ref="I297"/>
    <hyperlink r:id="rId297" ref="I298"/>
    <hyperlink r:id="rId298" ref="I299"/>
    <hyperlink r:id="rId299" ref="I300"/>
    <hyperlink r:id="rId300" ref="I301"/>
    <hyperlink r:id="rId301" ref="I302"/>
    <hyperlink r:id="rId302" ref="I303"/>
    <hyperlink r:id="rId303" ref="I304"/>
    <hyperlink r:id="rId304" ref="I305"/>
    <hyperlink r:id="rId305" ref="I306"/>
    <hyperlink r:id="rId306" ref="I307"/>
    <hyperlink r:id="rId307" ref="I308"/>
    <hyperlink r:id="rId308" ref="I309"/>
    <hyperlink r:id="rId309" ref="I310"/>
    <hyperlink r:id="rId310" ref="I311"/>
    <hyperlink r:id="rId311" ref="I312"/>
    <hyperlink r:id="rId312" ref="I313"/>
    <hyperlink r:id="rId313" ref="I314"/>
    <hyperlink r:id="rId314" ref="I315"/>
    <hyperlink r:id="rId315" ref="I316"/>
    <hyperlink r:id="rId316" ref="I317"/>
    <hyperlink r:id="rId317" ref="I318"/>
    <hyperlink r:id="rId318" ref="I319"/>
    <hyperlink r:id="rId319" ref="I320"/>
    <hyperlink r:id="rId320" ref="I321"/>
    <hyperlink r:id="rId321" ref="I322"/>
    <hyperlink r:id="rId322" ref="I323"/>
    <hyperlink r:id="rId323" ref="I324"/>
    <hyperlink r:id="rId324" ref="I325"/>
    <hyperlink r:id="rId325" ref="I326"/>
    <hyperlink r:id="rId326" ref="I327"/>
    <hyperlink r:id="rId327" ref="I328"/>
    <hyperlink r:id="rId328" ref="I329"/>
    <hyperlink r:id="rId329" ref="I330"/>
    <hyperlink r:id="rId330" ref="I331"/>
    <hyperlink r:id="rId331" ref="I332"/>
    <hyperlink r:id="rId332" ref="I333"/>
    <hyperlink r:id="rId333" ref="I334"/>
    <hyperlink r:id="rId334" ref="I335"/>
    <hyperlink r:id="rId335" ref="I336"/>
    <hyperlink r:id="rId336" ref="I337"/>
    <hyperlink r:id="rId337" ref="I338"/>
    <hyperlink r:id="rId338" ref="I339"/>
    <hyperlink r:id="rId339" ref="I340"/>
    <hyperlink r:id="rId340" ref="I341"/>
    <hyperlink r:id="rId341" ref="I342"/>
    <hyperlink r:id="rId342" ref="I343"/>
    <hyperlink r:id="rId343" ref="I344"/>
    <hyperlink r:id="rId344" ref="I345"/>
    <hyperlink r:id="rId345" ref="I346"/>
    <hyperlink r:id="rId346" ref="I347"/>
    <hyperlink r:id="rId347" ref="I348"/>
    <hyperlink r:id="rId348" ref="I349"/>
    <hyperlink r:id="rId349" ref="I350"/>
    <hyperlink r:id="rId350" ref="I351"/>
    <hyperlink r:id="rId351" ref="I352"/>
    <hyperlink r:id="rId352" ref="I353"/>
    <hyperlink r:id="rId353" ref="I354"/>
    <hyperlink r:id="rId354" ref="I355"/>
    <hyperlink r:id="rId355" ref="I356"/>
    <hyperlink r:id="rId356" ref="I357"/>
    <hyperlink r:id="rId357" ref="I358"/>
    <hyperlink r:id="rId358" ref="I359"/>
    <hyperlink r:id="rId359" ref="I360"/>
    <hyperlink r:id="rId360" ref="I361"/>
    <hyperlink r:id="rId361" ref="I362"/>
    <hyperlink r:id="rId362" ref="I363"/>
    <hyperlink r:id="rId363" ref="I364"/>
    <hyperlink r:id="rId364" ref="I365"/>
    <hyperlink r:id="rId365" ref="I366"/>
    <hyperlink r:id="rId366" ref="I367"/>
    <hyperlink r:id="rId367" ref="I368"/>
    <hyperlink r:id="rId368" ref="I369"/>
    <hyperlink r:id="rId369" ref="I370"/>
    <hyperlink r:id="rId370" ref="I371"/>
    <hyperlink r:id="rId371" ref="I372"/>
    <hyperlink r:id="rId372" ref="I373"/>
    <hyperlink r:id="rId373" ref="I374"/>
    <hyperlink r:id="rId374" ref="I375"/>
    <hyperlink r:id="rId375" ref="I376"/>
    <hyperlink r:id="rId376" ref="I377"/>
    <hyperlink r:id="rId377" ref="I378"/>
    <hyperlink r:id="rId378" ref="I379"/>
    <hyperlink r:id="rId379" ref="I380"/>
    <hyperlink r:id="rId380" ref="I381"/>
    <hyperlink r:id="rId381" ref="I382"/>
    <hyperlink r:id="rId382" ref="I383"/>
    <hyperlink r:id="rId383" ref="I384"/>
    <hyperlink r:id="rId384" ref="I385"/>
    <hyperlink r:id="rId385" ref="I386"/>
    <hyperlink r:id="rId386" ref="I387"/>
    <hyperlink r:id="rId387" ref="I388"/>
    <hyperlink r:id="rId388" ref="I389"/>
    <hyperlink r:id="rId389" ref="I390"/>
    <hyperlink r:id="rId390" ref="I391"/>
    <hyperlink r:id="rId391" ref="I392"/>
    <hyperlink r:id="rId392" ref="I393"/>
    <hyperlink r:id="rId393" ref="I394"/>
    <hyperlink r:id="rId394" ref="I395"/>
    <hyperlink r:id="rId395" ref="I396"/>
    <hyperlink r:id="rId396" ref="I397"/>
    <hyperlink r:id="rId397" ref="I398"/>
    <hyperlink r:id="rId398" ref="I399"/>
    <hyperlink r:id="rId399" ref="I400"/>
    <hyperlink r:id="rId400" ref="I401"/>
    <hyperlink r:id="rId401" ref="I402"/>
    <hyperlink r:id="rId402" ref="I403"/>
    <hyperlink r:id="rId403" ref="I404"/>
    <hyperlink r:id="rId404" ref="I405"/>
    <hyperlink r:id="rId405" ref="I406"/>
    <hyperlink r:id="rId406" ref="I407"/>
    <hyperlink r:id="rId407" ref="I408"/>
    <hyperlink r:id="rId408" ref="I409"/>
    <hyperlink r:id="rId409" ref="I410"/>
    <hyperlink r:id="rId410" ref="I411"/>
    <hyperlink r:id="rId411" ref="I412"/>
    <hyperlink r:id="rId412" ref="I413"/>
    <hyperlink r:id="rId413" ref="I414"/>
    <hyperlink r:id="rId414" ref="I415"/>
    <hyperlink r:id="rId415" ref="I416"/>
    <hyperlink r:id="rId416" ref="I417"/>
    <hyperlink r:id="rId417" ref="I418"/>
    <hyperlink r:id="rId418" ref="I419"/>
    <hyperlink r:id="rId419" ref="I420"/>
    <hyperlink r:id="rId420" ref="I421"/>
    <hyperlink r:id="rId421" ref="I422"/>
    <hyperlink r:id="rId422" ref="I423"/>
    <hyperlink r:id="rId423" ref="I424"/>
    <hyperlink r:id="rId424" ref="I425"/>
    <hyperlink r:id="rId425" ref="I426"/>
    <hyperlink r:id="rId426" ref="I427"/>
    <hyperlink r:id="rId427" ref="I428"/>
    <hyperlink r:id="rId428" ref="I429"/>
    <hyperlink r:id="rId429" ref="I430"/>
    <hyperlink r:id="rId430" ref="I431"/>
    <hyperlink r:id="rId431" ref="I432"/>
    <hyperlink r:id="rId432" ref="I433"/>
    <hyperlink r:id="rId433" ref="I434"/>
    <hyperlink r:id="rId434" ref="I435"/>
    <hyperlink r:id="rId435" ref="I436"/>
    <hyperlink r:id="rId436" ref="I437"/>
    <hyperlink r:id="rId437" ref="I438"/>
    <hyperlink r:id="rId438" ref="I439"/>
    <hyperlink r:id="rId439" ref="I440"/>
    <hyperlink r:id="rId440" ref="I441"/>
    <hyperlink r:id="rId441" ref="I442"/>
    <hyperlink r:id="rId442" ref="I443"/>
    <hyperlink r:id="rId443" ref="I444"/>
    <hyperlink r:id="rId444" ref="I445"/>
    <hyperlink r:id="rId445" ref="I446"/>
    <hyperlink r:id="rId446" ref="I447"/>
    <hyperlink r:id="rId447" ref="I448"/>
    <hyperlink r:id="rId448" ref="I449"/>
    <hyperlink r:id="rId449" ref="I450"/>
    <hyperlink r:id="rId450" ref="I451"/>
    <hyperlink r:id="rId451" ref="I452"/>
    <hyperlink r:id="rId452" ref="I453"/>
    <hyperlink r:id="rId453" ref="I454"/>
    <hyperlink r:id="rId454" ref="I455"/>
    <hyperlink r:id="rId455" ref="I456"/>
    <hyperlink r:id="rId456" ref="I457"/>
    <hyperlink r:id="rId457" ref="I458"/>
    <hyperlink r:id="rId458" ref="I459"/>
    <hyperlink r:id="rId459" ref="I460"/>
    <hyperlink r:id="rId460" ref="I461"/>
    <hyperlink r:id="rId461" ref="I462"/>
    <hyperlink r:id="rId462" ref="I463"/>
    <hyperlink r:id="rId463" ref="I464"/>
    <hyperlink r:id="rId464" ref="I465"/>
    <hyperlink r:id="rId465" ref="I466"/>
    <hyperlink r:id="rId466" ref="I467"/>
    <hyperlink r:id="rId467" ref="I468"/>
    <hyperlink r:id="rId468" ref="I469"/>
    <hyperlink r:id="rId469" ref="I470"/>
    <hyperlink r:id="rId470" ref="I471"/>
    <hyperlink r:id="rId471" ref="I472"/>
    <hyperlink r:id="rId472" ref="I473"/>
    <hyperlink r:id="rId473" ref="I474"/>
    <hyperlink r:id="rId474" ref="I475"/>
    <hyperlink r:id="rId475" ref="I476"/>
    <hyperlink r:id="rId476" ref="I477"/>
    <hyperlink r:id="rId477" ref="I478"/>
    <hyperlink r:id="rId478" ref="I479"/>
    <hyperlink r:id="rId479" ref="I480"/>
    <hyperlink r:id="rId480" ref="I481"/>
    <hyperlink r:id="rId481" ref="I482"/>
    <hyperlink r:id="rId482" ref="I483"/>
    <hyperlink r:id="rId483" ref="I484"/>
    <hyperlink r:id="rId484" ref="I485"/>
    <hyperlink r:id="rId485" ref="I486"/>
    <hyperlink r:id="rId486" ref="I487"/>
    <hyperlink r:id="rId487" ref="I488"/>
    <hyperlink r:id="rId488" ref="I489"/>
    <hyperlink r:id="rId489" ref="I490"/>
    <hyperlink r:id="rId490" ref="I491"/>
    <hyperlink r:id="rId491" ref="I492"/>
    <hyperlink r:id="rId492" ref="I493"/>
    <hyperlink r:id="rId493" ref="I494"/>
    <hyperlink r:id="rId494" ref="I495"/>
    <hyperlink r:id="rId495" ref="I496"/>
    <hyperlink r:id="rId496" ref="I497"/>
    <hyperlink r:id="rId497" ref="I498"/>
    <hyperlink r:id="rId498" ref="I499"/>
    <hyperlink r:id="rId499" ref="I500"/>
    <hyperlink r:id="rId500" ref="I501"/>
    <hyperlink r:id="rId501" ref="I502"/>
    <hyperlink r:id="rId502" ref="I503"/>
    <hyperlink r:id="rId503" ref="I504"/>
    <hyperlink r:id="rId504" ref="I505"/>
    <hyperlink r:id="rId505" ref="I506"/>
    <hyperlink r:id="rId506" ref="I507"/>
    <hyperlink r:id="rId507" ref="I508"/>
    <hyperlink r:id="rId508" ref="I509"/>
    <hyperlink r:id="rId509" ref="I510"/>
    <hyperlink r:id="rId510" ref="I511"/>
    <hyperlink r:id="rId511" ref="I512"/>
    <hyperlink r:id="rId512" ref="I513"/>
    <hyperlink r:id="rId513" ref="I514"/>
    <hyperlink r:id="rId514" ref="I515"/>
    <hyperlink r:id="rId515" ref="I516"/>
    <hyperlink r:id="rId516" ref="I517"/>
    <hyperlink r:id="rId517" ref="I518"/>
    <hyperlink r:id="rId518" ref="I519"/>
    <hyperlink r:id="rId519" ref="I520"/>
    <hyperlink r:id="rId520" ref="I521"/>
    <hyperlink r:id="rId521" ref="I522"/>
    <hyperlink r:id="rId522" ref="I523"/>
    <hyperlink r:id="rId523" ref="I524"/>
    <hyperlink r:id="rId524" ref="I525"/>
    <hyperlink r:id="rId525" ref="I526"/>
    <hyperlink r:id="rId526" ref="I527"/>
    <hyperlink r:id="rId527" ref="I528"/>
    <hyperlink r:id="rId528" ref="I529"/>
    <hyperlink r:id="rId529" ref="I530"/>
    <hyperlink r:id="rId530" ref="I531"/>
    <hyperlink r:id="rId531" ref="I532"/>
    <hyperlink r:id="rId532" ref="I533"/>
    <hyperlink r:id="rId533" ref="I534"/>
    <hyperlink r:id="rId534" ref="I535"/>
    <hyperlink r:id="rId535" ref="I536"/>
    <hyperlink r:id="rId536" ref="I537"/>
    <hyperlink r:id="rId537" ref="I538"/>
    <hyperlink r:id="rId538" ref="I539"/>
    <hyperlink r:id="rId539" ref="I540"/>
    <hyperlink r:id="rId540" ref="I541"/>
    <hyperlink r:id="rId541" ref="I542"/>
    <hyperlink r:id="rId542" ref="I543"/>
    <hyperlink r:id="rId543" ref="I544"/>
    <hyperlink r:id="rId544" ref="I545"/>
    <hyperlink r:id="rId545" ref="I546"/>
    <hyperlink r:id="rId546" ref="I547"/>
    <hyperlink r:id="rId547" ref="I548"/>
    <hyperlink r:id="rId548" ref="I549"/>
    <hyperlink r:id="rId549" ref="I550"/>
    <hyperlink r:id="rId550" ref="I551"/>
    <hyperlink r:id="rId551" ref="I552"/>
    <hyperlink r:id="rId552" ref="I553"/>
    <hyperlink r:id="rId553" ref="I554"/>
    <hyperlink r:id="rId554" ref="I555"/>
    <hyperlink r:id="rId555" ref="I556"/>
    <hyperlink r:id="rId556" ref="I557"/>
    <hyperlink r:id="rId557" ref="I558"/>
    <hyperlink r:id="rId558" ref="I559"/>
    <hyperlink r:id="rId559" ref="I560"/>
    <hyperlink r:id="rId560" ref="I561"/>
    <hyperlink r:id="rId561" ref="I562"/>
    <hyperlink r:id="rId562" ref="I563"/>
    <hyperlink r:id="rId563" ref="I564"/>
    <hyperlink r:id="rId564" ref="I565"/>
    <hyperlink r:id="rId565" ref="I566"/>
    <hyperlink r:id="rId566" ref="I567"/>
    <hyperlink r:id="rId567" ref="I568"/>
    <hyperlink r:id="rId568" ref="I569"/>
    <hyperlink r:id="rId569" ref="I570"/>
    <hyperlink r:id="rId570" ref="I571"/>
    <hyperlink r:id="rId571" ref="I572"/>
    <hyperlink r:id="rId572" ref="I573"/>
    <hyperlink r:id="rId573" ref="I574"/>
    <hyperlink r:id="rId574" ref="I575"/>
    <hyperlink r:id="rId575" ref="I576"/>
    <hyperlink r:id="rId576" ref="I577"/>
    <hyperlink r:id="rId577" ref="I578"/>
    <hyperlink r:id="rId578" ref="I579"/>
    <hyperlink r:id="rId579" ref="I580"/>
    <hyperlink r:id="rId580" ref="I581"/>
    <hyperlink r:id="rId581" ref="I582"/>
    <hyperlink r:id="rId582" ref="I583"/>
    <hyperlink r:id="rId583" ref="I584"/>
    <hyperlink r:id="rId584" ref="I585"/>
    <hyperlink r:id="rId585" ref="I586"/>
    <hyperlink r:id="rId586" ref="I587"/>
    <hyperlink r:id="rId587" ref="I588"/>
    <hyperlink r:id="rId588" ref="I589"/>
    <hyperlink r:id="rId589" ref="I590"/>
    <hyperlink r:id="rId590" ref="I591"/>
    <hyperlink r:id="rId591" ref="I592"/>
    <hyperlink r:id="rId592" ref="I593"/>
    <hyperlink r:id="rId593" ref="I594"/>
    <hyperlink r:id="rId594" ref="I595"/>
    <hyperlink r:id="rId595" ref="I596"/>
    <hyperlink r:id="rId596" ref="I597"/>
    <hyperlink r:id="rId597" ref="I598"/>
    <hyperlink r:id="rId598" ref="I599"/>
    <hyperlink r:id="rId599" ref="I600"/>
    <hyperlink r:id="rId600" ref="I601"/>
    <hyperlink r:id="rId601" ref="I602"/>
    <hyperlink r:id="rId602" ref="I603"/>
    <hyperlink r:id="rId603" ref="I604"/>
    <hyperlink r:id="rId604" ref="I605"/>
    <hyperlink r:id="rId605" ref="I606"/>
    <hyperlink r:id="rId606" ref="I607"/>
    <hyperlink r:id="rId607" ref="I608"/>
    <hyperlink r:id="rId608" ref="I609"/>
    <hyperlink r:id="rId609" ref="I610"/>
    <hyperlink r:id="rId610" ref="I611"/>
    <hyperlink r:id="rId611" ref="I612"/>
    <hyperlink r:id="rId612" ref="I613"/>
    <hyperlink r:id="rId613" ref="I614"/>
    <hyperlink r:id="rId614" ref="I615"/>
    <hyperlink r:id="rId615" ref="I616"/>
    <hyperlink r:id="rId616" ref="I617"/>
    <hyperlink r:id="rId617" ref="I618"/>
    <hyperlink r:id="rId618" ref="I619"/>
    <hyperlink r:id="rId619" ref="I620"/>
    <hyperlink r:id="rId620" ref="I621"/>
    <hyperlink r:id="rId621" ref="I622"/>
    <hyperlink r:id="rId622" ref="I623"/>
    <hyperlink r:id="rId623" ref="I624"/>
    <hyperlink r:id="rId624" ref="I625"/>
    <hyperlink r:id="rId625" ref="I626"/>
    <hyperlink r:id="rId626" ref="I627"/>
    <hyperlink r:id="rId627" ref="I628"/>
    <hyperlink r:id="rId628" ref="I629"/>
    <hyperlink r:id="rId629" ref="I630"/>
    <hyperlink r:id="rId630" ref="I631"/>
    <hyperlink r:id="rId631" ref="I632"/>
    <hyperlink r:id="rId632" ref="I633"/>
    <hyperlink r:id="rId633" ref="I634"/>
    <hyperlink r:id="rId634" ref="I635"/>
    <hyperlink r:id="rId635" ref="I636"/>
    <hyperlink r:id="rId636" ref="I637"/>
    <hyperlink r:id="rId637" ref="I638"/>
    <hyperlink r:id="rId638" ref="I639"/>
    <hyperlink r:id="rId639" ref="I640"/>
    <hyperlink r:id="rId640" ref="I641"/>
    <hyperlink r:id="rId641" ref="I642"/>
    <hyperlink r:id="rId642" ref="I643"/>
    <hyperlink r:id="rId643" ref="I644"/>
    <hyperlink r:id="rId644" ref="I645"/>
    <hyperlink r:id="rId645" ref="I646"/>
    <hyperlink r:id="rId646" ref="I647"/>
    <hyperlink r:id="rId647" ref="I648"/>
    <hyperlink r:id="rId648" ref="I649"/>
    <hyperlink r:id="rId649" ref="I650"/>
    <hyperlink r:id="rId650" ref="I651"/>
    <hyperlink r:id="rId651" ref="I652"/>
    <hyperlink r:id="rId652" ref="I653"/>
    <hyperlink r:id="rId653" ref="I654"/>
    <hyperlink r:id="rId654" ref="I655"/>
    <hyperlink r:id="rId655" ref="I656"/>
    <hyperlink r:id="rId656" ref="I657"/>
    <hyperlink r:id="rId657" ref="I658"/>
    <hyperlink r:id="rId658" ref="I659"/>
    <hyperlink r:id="rId659" ref="I660"/>
    <hyperlink r:id="rId660" ref="I661"/>
    <hyperlink r:id="rId661" ref="I662"/>
    <hyperlink r:id="rId662" ref="I663"/>
    <hyperlink r:id="rId663" ref="I664"/>
    <hyperlink r:id="rId664" ref="I665"/>
    <hyperlink r:id="rId665" ref="I666"/>
    <hyperlink r:id="rId666" ref="I667"/>
    <hyperlink r:id="rId667" ref="I668"/>
    <hyperlink r:id="rId668" ref="I669"/>
    <hyperlink r:id="rId669" ref="I670"/>
    <hyperlink r:id="rId670" ref="I671"/>
    <hyperlink r:id="rId671" ref="I672"/>
    <hyperlink r:id="rId672" ref="I673"/>
    <hyperlink r:id="rId673" ref="I674"/>
    <hyperlink r:id="rId674" ref="I675"/>
    <hyperlink r:id="rId675" ref="I676"/>
    <hyperlink r:id="rId676" ref="I677"/>
    <hyperlink r:id="rId677" ref="I678"/>
    <hyperlink r:id="rId678" ref="I679"/>
    <hyperlink r:id="rId679" ref="I680"/>
    <hyperlink r:id="rId680" ref="I681"/>
    <hyperlink r:id="rId681" ref="I682"/>
    <hyperlink r:id="rId682" ref="I683"/>
    <hyperlink r:id="rId683" ref="I684"/>
    <hyperlink r:id="rId684" ref="I685"/>
    <hyperlink r:id="rId685" ref="I686"/>
    <hyperlink r:id="rId686" ref="I687"/>
    <hyperlink r:id="rId687" ref="I688"/>
    <hyperlink r:id="rId688" ref="I689"/>
    <hyperlink r:id="rId689" ref="I690"/>
    <hyperlink r:id="rId690" ref="I691"/>
    <hyperlink r:id="rId691" ref="I692"/>
    <hyperlink r:id="rId692" ref="I693"/>
    <hyperlink r:id="rId693" ref="I694"/>
    <hyperlink r:id="rId694" ref="I695"/>
    <hyperlink r:id="rId695" ref="I696"/>
    <hyperlink r:id="rId696" ref="I697"/>
    <hyperlink r:id="rId697" ref="I698"/>
    <hyperlink r:id="rId698" ref="I699"/>
    <hyperlink r:id="rId699" ref="I700"/>
    <hyperlink r:id="rId700" ref="I701"/>
    <hyperlink r:id="rId701" ref="I702"/>
    <hyperlink r:id="rId702" ref="I703"/>
    <hyperlink r:id="rId703" ref="I704"/>
    <hyperlink r:id="rId704" ref="I705"/>
    <hyperlink r:id="rId705" ref="I706"/>
    <hyperlink r:id="rId706" ref="I707"/>
    <hyperlink r:id="rId707" ref="I708"/>
    <hyperlink r:id="rId708" ref="I709"/>
    <hyperlink r:id="rId709" ref="I710"/>
    <hyperlink r:id="rId710" ref="I711"/>
    <hyperlink r:id="rId711" ref="I712"/>
    <hyperlink r:id="rId712" ref="I713"/>
    <hyperlink r:id="rId713" ref="I714"/>
    <hyperlink r:id="rId714" ref="I715"/>
    <hyperlink r:id="rId715" ref="I716"/>
    <hyperlink r:id="rId716" ref="I717"/>
    <hyperlink r:id="rId717" ref="I718"/>
    <hyperlink r:id="rId718" ref="I719"/>
    <hyperlink r:id="rId719" ref="I720"/>
    <hyperlink r:id="rId720" ref="I721"/>
    <hyperlink r:id="rId721" ref="I722"/>
    <hyperlink r:id="rId722" ref="I723"/>
    <hyperlink r:id="rId723" ref="I724"/>
    <hyperlink r:id="rId724" ref="I725"/>
    <hyperlink r:id="rId725" ref="I726"/>
    <hyperlink r:id="rId726" ref="I727"/>
    <hyperlink r:id="rId727" ref="I728"/>
    <hyperlink r:id="rId728" ref="I729"/>
    <hyperlink r:id="rId729" ref="I730"/>
    <hyperlink r:id="rId730" ref="I731"/>
    <hyperlink r:id="rId731" ref="I732"/>
    <hyperlink r:id="rId732" ref="I733"/>
    <hyperlink r:id="rId733" ref="I734"/>
    <hyperlink r:id="rId734" ref="I735"/>
    <hyperlink r:id="rId735" ref="I736"/>
    <hyperlink r:id="rId736" ref="I737"/>
    <hyperlink r:id="rId737" ref="I738"/>
    <hyperlink r:id="rId738" ref="I739"/>
    <hyperlink r:id="rId739" ref="I740"/>
    <hyperlink r:id="rId740" ref="I741"/>
    <hyperlink r:id="rId741" ref="I742"/>
    <hyperlink r:id="rId742" ref="I743"/>
    <hyperlink r:id="rId743" ref="I744"/>
    <hyperlink r:id="rId744" ref="I745"/>
    <hyperlink r:id="rId745" ref="I746"/>
    <hyperlink r:id="rId746" ref="I747"/>
    <hyperlink r:id="rId747" ref="I748"/>
    <hyperlink r:id="rId748" ref="I749"/>
    <hyperlink r:id="rId749" ref="I750"/>
    <hyperlink r:id="rId750" ref="I751"/>
    <hyperlink r:id="rId751" ref="I752"/>
    <hyperlink r:id="rId752" ref="I753"/>
    <hyperlink r:id="rId753" ref="I754"/>
    <hyperlink r:id="rId754" ref="I755"/>
    <hyperlink r:id="rId755" ref="I756"/>
    <hyperlink r:id="rId756" ref="I757"/>
    <hyperlink r:id="rId757" ref="I758"/>
    <hyperlink r:id="rId758" ref="I759"/>
    <hyperlink r:id="rId759" ref="I760"/>
    <hyperlink r:id="rId760" ref="I761"/>
    <hyperlink r:id="rId761" ref="I762"/>
    <hyperlink r:id="rId762" ref="I763"/>
    <hyperlink r:id="rId763" ref="I764"/>
    <hyperlink r:id="rId764" ref="I765"/>
    <hyperlink r:id="rId765" ref="I766"/>
    <hyperlink r:id="rId766" ref="I767"/>
    <hyperlink r:id="rId767" ref="I768"/>
    <hyperlink r:id="rId768" ref="I769"/>
    <hyperlink r:id="rId769" ref="I770"/>
    <hyperlink r:id="rId770" ref="I771"/>
    <hyperlink r:id="rId771" ref="I772"/>
    <hyperlink r:id="rId772" ref="I773"/>
    <hyperlink r:id="rId773" ref="I774"/>
    <hyperlink r:id="rId774" ref="I775"/>
    <hyperlink r:id="rId775" ref="I776"/>
    <hyperlink r:id="rId776" ref="I777"/>
    <hyperlink r:id="rId777" ref="I778"/>
    <hyperlink r:id="rId778" ref="I779"/>
    <hyperlink r:id="rId779" ref="I780"/>
    <hyperlink r:id="rId780" ref="I781"/>
    <hyperlink r:id="rId781" ref="I782"/>
    <hyperlink r:id="rId782" ref="I783"/>
    <hyperlink r:id="rId783" ref="I784"/>
    <hyperlink r:id="rId784" ref="I785"/>
    <hyperlink r:id="rId785" ref="I786"/>
    <hyperlink r:id="rId786" ref="I787"/>
    <hyperlink r:id="rId787" ref="I788"/>
    <hyperlink r:id="rId788" ref="I789"/>
    <hyperlink r:id="rId789" ref="I790"/>
    <hyperlink r:id="rId790" ref="I791"/>
    <hyperlink r:id="rId791" ref="I792"/>
    <hyperlink r:id="rId792" ref="I793"/>
    <hyperlink r:id="rId793" ref="I794"/>
    <hyperlink r:id="rId794" ref="I795"/>
    <hyperlink r:id="rId795" ref="I796"/>
    <hyperlink r:id="rId796" ref="I797"/>
    <hyperlink r:id="rId797" ref="I798"/>
    <hyperlink r:id="rId798" ref="I799"/>
    <hyperlink r:id="rId799" ref="I800"/>
    <hyperlink r:id="rId800" ref="I801"/>
    <hyperlink r:id="rId801" ref="I802"/>
    <hyperlink r:id="rId802" ref="I803"/>
    <hyperlink r:id="rId803" ref="I804"/>
    <hyperlink r:id="rId804" ref="I805"/>
    <hyperlink r:id="rId805" ref="I806"/>
    <hyperlink r:id="rId806" ref="I807"/>
    <hyperlink r:id="rId807" ref="I808"/>
    <hyperlink r:id="rId808" ref="I809"/>
    <hyperlink r:id="rId809" ref="I810"/>
    <hyperlink r:id="rId810" ref="I811"/>
    <hyperlink r:id="rId811" ref="I812"/>
    <hyperlink r:id="rId812" ref="I813"/>
    <hyperlink r:id="rId813" ref="I814"/>
    <hyperlink r:id="rId814" ref="I815"/>
    <hyperlink r:id="rId815" ref="I816"/>
    <hyperlink r:id="rId816" ref="I817"/>
    <hyperlink r:id="rId817" ref="I818"/>
    <hyperlink r:id="rId818" ref="I819"/>
    <hyperlink r:id="rId819" ref="I820"/>
    <hyperlink r:id="rId820" ref="I821"/>
    <hyperlink r:id="rId821" ref="I822"/>
    <hyperlink r:id="rId822" ref="I823"/>
    <hyperlink r:id="rId823" ref="I824"/>
    <hyperlink r:id="rId824" ref="I825"/>
    <hyperlink r:id="rId825" ref="I826"/>
    <hyperlink r:id="rId826" ref="I827"/>
    <hyperlink r:id="rId827" ref="I828"/>
    <hyperlink r:id="rId828" ref="I829"/>
    <hyperlink r:id="rId829" ref="I830"/>
    <hyperlink r:id="rId830" ref="I831"/>
    <hyperlink r:id="rId831" ref="I832"/>
    <hyperlink r:id="rId832" ref="I833"/>
    <hyperlink r:id="rId833" ref="I834"/>
    <hyperlink r:id="rId834" ref="I835"/>
    <hyperlink r:id="rId835" ref="I836"/>
    <hyperlink r:id="rId836" ref="I837"/>
    <hyperlink r:id="rId837" ref="I838"/>
    <hyperlink r:id="rId838" ref="I839"/>
    <hyperlink r:id="rId839" ref="I840"/>
    <hyperlink r:id="rId840" ref="I841"/>
    <hyperlink r:id="rId841" ref="I842"/>
    <hyperlink r:id="rId842" ref="I843"/>
    <hyperlink r:id="rId843" ref="I844"/>
    <hyperlink r:id="rId844" ref="I845"/>
    <hyperlink r:id="rId845" ref="I846"/>
    <hyperlink r:id="rId846" ref="I847"/>
    <hyperlink r:id="rId847" ref="I848"/>
    <hyperlink r:id="rId848" ref="I849"/>
    <hyperlink r:id="rId849" ref="I850"/>
    <hyperlink r:id="rId850" ref="I851"/>
    <hyperlink r:id="rId851" ref="I852"/>
    <hyperlink r:id="rId852" ref="I853"/>
    <hyperlink r:id="rId853" ref="I854"/>
    <hyperlink r:id="rId854" ref="I855"/>
    <hyperlink r:id="rId855" ref="I856"/>
    <hyperlink r:id="rId856" ref="I857"/>
    <hyperlink r:id="rId857" ref="I858"/>
    <hyperlink r:id="rId858" ref="I859"/>
    <hyperlink r:id="rId859" ref="I860"/>
    <hyperlink r:id="rId860" ref="I861"/>
    <hyperlink r:id="rId861" ref="I862"/>
    <hyperlink r:id="rId862" ref="I863"/>
    <hyperlink r:id="rId863" ref="I864"/>
    <hyperlink r:id="rId864" ref="I865"/>
    <hyperlink r:id="rId865" ref="I866"/>
    <hyperlink r:id="rId866" ref="I867"/>
    <hyperlink r:id="rId867" ref="I868"/>
    <hyperlink r:id="rId868" ref="I869"/>
    <hyperlink r:id="rId869" ref="I870"/>
    <hyperlink r:id="rId870" ref="I871"/>
    <hyperlink r:id="rId871" ref="I872"/>
    <hyperlink r:id="rId872" ref="I873"/>
    <hyperlink r:id="rId873" ref="I874"/>
    <hyperlink r:id="rId874" ref="I875"/>
    <hyperlink r:id="rId875" ref="I876"/>
    <hyperlink r:id="rId876" ref="I877"/>
    <hyperlink r:id="rId877" ref="I878"/>
    <hyperlink r:id="rId878" ref="I879"/>
    <hyperlink r:id="rId879" ref="I880"/>
    <hyperlink r:id="rId880" ref="I881"/>
    <hyperlink r:id="rId881" ref="I882"/>
    <hyperlink r:id="rId882" ref="I883"/>
    <hyperlink r:id="rId883" ref="I884"/>
    <hyperlink r:id="rId884" ref="I885"/>
    <hyperlink r:id="rId885" ref="I886"/>
    <hyperlink r:id="rId886" ref="I887"/>
    <hyperlink r:id="rId887" ref="I888"/>
    <hyperlink r:id="rId888" ref="I889"/>
    <hyperlink r:id="rId889" ref="I890"/>
    <hyperlink r:id="rId890" ref="I891"/>
    <hyperlink r:id="rId891" ref="I892"/>
    <hyperlink r:id="rId892" ref="I893"/>
    <hyperlink r:id="rId893" ref="I894"/>
    <hyperlink r:id="rId894" ref="I895"/>
    <hyperlink r:id="rId895" ref="I896"/>
    <hyperlink r:id="rId896" ref="I897"/>
    <hyperlink r:id="rId897" ref="I898"/>
    <hyperlink r:id="rId898" ref="I899"/>
    <hyperlink r:id="rId899" ref="I900"/>
    <hyperlink r:id="rId900" ref="I901"/>
    <hyperlink r:id="rId901" ref="I902"/>
    <hyperlink r:id="rId902" ref="I903"/>
    <hyperlink r:id="rId903" ref="I904"/>
    <hyperlink r:id="rId904" ref="I905"/>
    <hyperlink r:id="rId905" ref="I906"/>
    <hyperlink r:id="rId906" ref="I907"/>
    <hyperlink r:id="rId907" ref="I908"/>
    <hyperlink r:id="rId908" ref="I909"/>
    <hyperlink r:id="rId909" ref="I910"/>
    <hyperlink r:id="rId910" ref="I911"/>
    <hyperlink r:id="rId911" ref="I912"/>
    <hyperlink r:id="rId912" ref="I913"/>
    <hyperlink r:id="rId913" ref="I914"/>
    <hyperlink r:id="rId914" ref="I915"/>
    <hyperlink r:id="rId915" ref="I916"/>
    <hyperlink r:id="rId916" ref="I917"/>
    <hyperlink r:id="rId917" ref="I918"/>
    <hyperlink r:id="rId918" ref="I919"/>
    <hyperlink r:id="rId919" ref="I920"/>
    <hyperlink r:id="rId920" ref="I921"/>
    <hyperlink r:id="rId921" ref="I922"/>
    <hyperlink r:id="rId922" ref="I923"/>
    <hyperlink r:id="rId923" ref="I924"/>
    <hyperlink r:id="rId924" ref="I925"/>
    <hyperlink r:id="rId925" ref="I926"/>
    <hyperlink r:id="rId926" ref="I927"/>
    <hyperlink r:id="rId927" ref="I928"/>
    <hyperlink r:id="rId928" ref="I929"/>
    <hyperlink r:id="rId929" ref="I930"/>
    <hyperlink r:id="rId930" ref="I931"/>
    <hyperlink r:id="rId931" ref="I932"/>
    <hyperlink r:id="rId932" ref="I933"/>
    <hyperlink r:id="rId933" ref="I934"/>
    <hyperlink r:id="rId934" ref="I935"/>
    <hyperlink r:id="rId935" ref="I936"/>
    <hyperlink r:id="rId936" ref="I937"/>
    <hyperlink r:id="rId937" ref="I938"/>
    <hyperlink r:id="rId938" ref="I939"/>
    <hyperlink r:id="rId939" ref="I940"/>
    <hyperlink r:id="rId940" ref="I941"/>
    <hyperlink r:id="rId941" ref="I942"/>
    <hyperlink r:id="rId942" ref="I943"/>
    <hyperlink r:id="rId943" ref="I944"/>
    <hyperlink r:id="rId944" ref="I945"/>
    <hyperlink r:id="rId945" ref="I946"/>
    <hyperlink r:id="rId946" ref="I947"/>
    <hyperlink r:id="rId947" ref="I948"/>
    <hyperlink r:id="rId948" ref="I949"/>
    <hyperlink r:id="rId949" ref="I950"/>
    <hyperlink r:id="rId950" ref="I951"/>
    <hyperlink r:id="rId951" ref="I952"/>
    <hyperlink r:id="rId952" ref="I953"/>
    <hyperlink r:id="rId953" ref="I954"/>
    <hyperlink r:id="rId954" ref="I955"/>
    <hyperlink r:id="rId955" ref="I956"/>
    <hyperlink r:id="rId956" ref="I957"/>
    <hyperlink r:id="rId957" ref="I958"/>
    <hyperlink r:id="rId958" ref="I959"/>
    <hyperlink r:id="rId959" ref="I960"/>
    <hyperlink r:id="rId960" ref="I961"/>
    <hyperlink r:id="rId961" ref="I962"/>
    <hyperlink r:id="rId962" ref="I963"/>
    <hyperlink r:id="rId963" ref="I964"/>
    <hyperlink r:id="rId964" ref="I965"/>
    <hyperlink r:id="rId965" ref="I966"/>
    <hyperlink r:id="rId966" ref="I967"/>
    <hyperlink r:id="rId967" ref="I968"/>
    <hyperlink r:id="rId968" ref="I969"/>
    <hyperlink r:id="rId969" ref="I970"/>
    <hyperlink r:id="rId970" ref="I971"/>
    <hyperlink r:id="rId971" ref="I972"/>
    <hyperlink r:id="rId972" ref="I973"/>
    <hyperlink r:id="rId973" ref="I974"/>
    <hyperlink r:id="rId974" ref="I975"/>
    <hyperlink r:id="rId975" ref="I976"/>
    <hyperlink r:id="rId976" ref="I977"/>
    <hyperlink r:id="rId977" ref="I978"/>
    <hyperlink r:id="rId978" ref="I979"/>
    <hyperlink r:id="rId979" ref="I980"/>
    <hyperlink r:id="rId980" ref="I981"/>
    <hyperlink r:id="rId981" ref="I982"/>
    <hyperlink r:id="rId982" ref="I983"/>
    <hyperlink r:id="rId983" ref="I984"/>
    <hyperlink r:id="rId984" ref="I985"/>
    <hyperlink r:id="rId985" ref="I986"/>
    <hyperlink r:id="rId986" ref="I987"/>
    <hyperlink r:id="rId987" ref="I988"/>
    <hyperlink r:id="rId988" ref="I989"/>
    <hyperlink r:id="rId989" ref="I990"/>
    <hyperlink r:id="rId990" ref="I991"/>
    <hyperlink r:id="rId991" ref="I992"/>
    <hyperlink r:id="rId992" ref="I993"/>
    <hyperlink r:id="rId993" ref="I994"/>
    <hyperlink r:id="rId994" ref="I995"/>
    <hyperlink r:id="rId995" ref="I996"/>
    <hyperlink r:id="rId996" ref="I997"/>
    <hyperlink r:id="rId997" ref="I998"/>
    <hyperlink r:id="rId998" ref="I999"/>
    <hyperlink r:id="rId999" ref="I1000"/>
    <hyperlink r:id="rId1000" ref="I1001"/>
    <hyperlink r:id="rId1001" ref="I1002"/>
    <hyperlink r:id="rId1002" ref="I1003"/>
    <hyperlink r:id="rId1003" ref="I1004"/>
    <hyperlink r:id="rId1004" ref="I1005"/>
    <hyperlink r:id="rId1005" ref="I1006"/>
    <hyperlink r:id="rId1006" ref="I1007"/>
    <hyperlink r:id="rId1007" ref="I1008"/>
    <hyperlink r:id="rId1008" ref="I1009"/>
    <hyperlink r:id="rId1009" ref="I1010"/>
    <hyperlink r:id="rId1010" ref="I1011"/>
    <hyperlink r:id="rId1011" ref="I1012"/>
    <hyperlink r:id="rId1012" ref="I1013"/>
    <hyperlink r:id="rId1013" ref="I1014"/>
    <hyperlink r:id="rId1014" ref="I1015"/>
    <hyperlink r:id="rId1015" ref="I1016"/>
    <hyperlink r:id="rId1016" ref="I1017"/>
    <hyperlink r:id="rId1017" ref="I1018"/>
    <hyperlink r:id="rId1018" ref="I1019"/>
    <hyperlink r:id="rId1019" ref="I1020"/>
    <hyperlink r:id="rId1020" ref="I1021"/>
    <hyperlink r:id="rId1021" ref="I1022"/>
    <hyperlink r:id="rId1022" ref="I1023"/>
    <hyperlink r:id="rId1023" ref="I1024"/>
    <hyperlink r:id="rId1024" ref="I1025"/>
    <hyperlink r:id="rId1025" ref="I1026"/>
    <hyperlink r:id="rId1026" ref="I1027"/>
    <hyperlink r:id="rId1027" ref="I1028"/>
    <hyperlink r:id="rId1028" ref="I1029"/>
    <hyperlink r:id="rId1029" ref="I1030"/>
    <hyperlink r:id="rId1030" ref="I1031"/>
    <hyperlink r:id="rId1031" ref="I1032"/>
    <hyperlink r:id="rId1032" ref="I1033"/>
    <hyperlink r:id="rId1033" ref="I1034"/>
    <hyperlink r:id="rId1034" ref="I1035"/>
    <hyperlink r:id="rId1035" ref="I1036"/>
    <hyperlink r:id="rId1036" ref="I1037"/>
    <hyperlink r:id="rId1037" ref="I1038"/>
    <hyperlink r:id="rId1038" ref="I1039"/>
    <hyperlink r:id="rId1039" ref="I1040"/>
    <hyperlink r:id="rId1040" ref="I1041"/>
    <hyperlink r:id="rId1041" ref="I1042"/>
    <hyperlink r:id="rId1042" ref="I1043"/>
    <hyperlink r:id="rId1043" ref="I1044"/>
    <hyperlink r:id="rId1044" ref="I1045"/>
    <hyperlink r:id="rId1045" ref="I1046"/>
    <hyperlink r:id="rId1046" ref="I1047"/>
    <hyperlink r:id="rId1047" ref="I1048"/>
    <hyperlink r:id="rId1048" ref="I1049"/>
    <hyperlink r:id="rId1049" ref="I1050"/>
    <hyperlink r:id="rId1050" ref="I1051"/>
    <hyperlink r:id="rId1051" ref="I1052"/>
    <hyperlink r:id="rId1052" ref="I1053"/>
    <hyperlink r:id="rId1053" ref="I1054"/>
    <hyperlink r:id="rId1054" ref="I1055"/>
    <hyperlink r:id="rId1055" ref="I1056"/>
    <hyperlink r:id="rId1056" ref="I1057"/>
    <hyperlink r:id="rId1057" ref="I1058"/>
    <hyperlink r:id="rId1058" ref="I1059"/>
    <hyperlink r:id="rId1059" ref="I1060"/>
    <hyperlink r:id="rId1060" ref="I1061"/>
    <hyperlink r:id="rId1061" ref="I1062"/>
    <hyperlink r:id="rId1062" ref="I1063"/>
    <hyperlink r:id="rId1063" ref="I1064"/>
    <hyperlink r:id="rId1064" ref="I1065"/>
    <hyperlink r:id="rId1065" ref="I1066"/>
    <hyperlink r:id="rId1066" ref="I1067"/>
    <hyperlink r:id="rId1067" ref="I1068"/>
    <hyperlink r:id="rId1068" ref="I1069"/>
    <hyperlink r:id="rId1069" ref="I1070"/>
    <hyperlink r:id="rId1070" ref="I1071"/>
    <hyperlink r:id="rId1071" ref="I1072"/>
    <hyperlink r:id="rId1072" ref="I1073"/>
    <hyperlink r:id="rId1073" ref="I1074"/>
    <hyperlink r:id="rId1074" ref="I1075"/>
    <hyperlink r:id="rId1075" ref="I1076"/>
    <hyperlink r:id="rId1076" ref="I1077"/>
    <hyperlink r:id="rId1077" ref="I1078"/>
    <hyperlink r:id="rId1078" ref="I1079"/>
    <hyperlink r:id="rId1079" ref="I1080"/>
    <hyperlink r:id="rId1080" ref="I1081"/>
    <hyperlink r:id="rId1081" ref="I1082"/>
    <hyperlink r:id="rId1082" ref="I1083"/>
    <hyperlink r:id="rId1083" ref="I1084"/>
    <hyperlink r:id="rId1084" ref="I1085"/>
    <hyperlink r:id="rId1085" ref="I1086"/>
    <hyperlink r:id="rId1086" ref="I1087"/>
    <hyperlink r:id="rId1087" ref="I1088"/>
    <hyperlink r:id="rId1088" ref="I1089"/>
    <hyperlink r:id="rId1089" ref="I1090"/>
    <hyperlink r:id="rId1090" ref="I1091"/>
    <hyperlink r:id="rId1091" ref="I1092"/>
    <hyperlink r:id="rId1092" ref="I1093"/>
    <hyperlink r:id="rId1093" ref="I1094"/>
    <hyperlink r:id="rId1094" ref="I1095"/>
    <hyperlink r:id="rId1095" ref="I1096"/>
    <hyperlink r:id="rId1096" ref="I1097"/>
    <hyperlink r:id="rId1097" ref="I1098"/>
    <hyperlink r:id="rId1098" ref="I1099"/>
    <hyperlink r:id="rId1099" ref="I1100"/>
    <hyperlink r:id="rId1100" ref="I1101"/>
    <hyperlink r:id="rId1101" ref="I1102"/>
    <hyperlink r:id="rId1102" ref="I1103"/>
    <hyperlink r:id="rId1103" ref="I1104"/>
    <hyperlink r:id="rId1104" ref="I1105"/>
    <hyperlink r:id="rId1105" ref="I1106"/>
    <hyperlink r:id="rId1106" ref="I1107"/>
    <hyperlink r:id="rId1107" ref="I1108"/>
    <hyperlink r:id="rId1108" ref="I1109"/>
    <hyperlink r:id="rId1109" ref="I1110"/>
    <hyperlink r:id="rId1110" ref="I1111"/>
    <hyperlink r:id="rId1111" ref="I1112"/>
    <hyperlink r:id="rId1112" ref="I1113"/>
    <hyperlink r:id="rId1113" ref="I1114"/>
    <hyperlink r:id="rId1114" ref="I1115"/>
    <hyperlink r:id="rId1115" ref="I1116"/>
    <hyperlink r:id="rId1116" ref="I1117"/>
    <hyperlink r:id="rId1117" ref="I1118"/>
    <hyperlink r:id="rId1118" ref="I1119"/>
    <hyperlink r:id="rId1119" ref="I1120"/>
    <hyperlink r:id="rId1120" ref="I1121"/>
    <hyperlink r:id="rId1121" ref="I1122"/>
    <hyperlink r:id="rId1122" ref="I1123"/>
    <hyperlink r:id="rId1123" ref="I1124"/>
    <hyperlink r:id="rId1124" ref="I1125"/>
    <hyperlink r:id="rId1125" ref="I1126"/>
    <hyperlink r:id="rId1126" ref="I1127"/>
    <hyperlink r:id="rId1127" ref="I1128"/>
    <hyperlink r:id="rId1128" ref="I1129"/>
    <hyperlink r:id="rId1129" ref="I1130"/>
    <hyperlink r:id="rId1130" ref="I1131"/>
    <hyperlink r:id="rId1131" ref="I1132"/>
    <hyperlink r:id="rId1132" ref="I1133"/>
    <hyperlink r:id="rId1133" ref="I1134"/>
    <hyperlink r:id="rId1134" ref="I1135"/>
    <hyperlink r:id="rId1135" ref="I1136"/>
    <hyperlink r:id="rId1136" ref="I1137"/>
    <hyperlink r:id="rId1137" ref="I1138"/>
    <hyperlink r:id="rId1138" ref="I1139"/>
    <hyperlink r:id="rId1139" ref="I1140"/>
    <hyperlink r:id="rId1140" ref="I1141"/>
    <hyperlink r:id="rId1141" ref="I1142"/>
    <hyperlink r:id="rId1142" ref="I1143"/>
    <hyperlink r:id="rId1143" ref="I1144"/>
    <hyperlink r:id="rId1144" ref="I1145"/>
    <hyperlink r:id="rId1145" ref="I1146"/>
    <hyperlink r:id="rId1146" ref="I1147"/>
    <hyperlink r:id="rId1147" ref="I1148"/>
    <hyperlink r:id="rId1148" ref="I1149"/>
    <hyperlink r:id="rId1149" ref="I1150"/>
    <hyperlink r:id="rId1150" ref="I1151"/>
    <hyperlink r:id="rId1151" ref="I1152"/>
    <hyperlink r:id="rId1152" ref="I1153"/>
    <hyperlink r:id="rId1153" ref="I1154"/>
    <hyperlink r:id="rId1154" ref="I1155"/>
    <hyperlink r:id="rId1155" ref="I1156"/>
    <hyperlink r:id="rId1156" ref="I1157"/>
    <hyperlink r:id="rId1157" ref="I1158"/>
    <hyperlink r:id="rId1158" ref="I1159"/>
    <hyperlink r:id="rId1159" ref="I1160"/>
    <hyperlink r:id="rId1160" ref="I1161"/>
    <hyperlink r:id="rId1161" ref="I1162"/>
    <hyperlink r:id="rId1162" ref="I1163"/>
    <hyperlink r:id="rId1163" ref="I1164"/>
    <hyperlink r:id="rId1164" ref="I1165"/>
    <hyperlink r:id="rId1165" ref="I1166"/>
    <hyperlink r:id="rId1166" ref="I1167"/>
    <hyperlink r:id="rId1167" ref="I1168"/>
    <hyperlink r:id="rId1168" ref="I1169"/>
    <hyperlink r:id="rId1169" ref="I1170"/>
    <hyperlink r:id="rId1170" ref="I1171"/>
    <hyperlink r:id="rId1171" ref="I1172"/>
    <hyperlink r:id="rId1172" ref="I1173"/>
    <hyperlink r:id="rId1173" ref="I1174"/>
    <hyperlink r:id="rId1174" ref="I1175"/>
    <hyperlink r:id="rId1175" ref="I1176"/>
    <hyperlink r:id="rId1176" ref="I1177"/>
    <hyperlink r:id="rId1177" ref="I1178"/>
    <hyperlink r:id="rId1178" ref="I1179"/>
    <hyperlink r:id="rId1179" ref="I1180"/>
    <hyperlink r:id="rId1180" ref="I1181"/>
    <hyperlink r:id="rId1181" ref="I1182"/>
    <hyperlink r:id="rId1182" ref="I1183"/>
    <hyperlink r:id="rId1183" ref="I1184"/>
    <hyperlink r:id="rId1184" ref="I1185"/>
    <hyperlink r:id="rId1185" ref="I1186"/>
    <hyperlink r:id="rId1186" ref="I1187"/>
    <hyperlink r:id="rId1187" ref="I1188"/>
    <hyperlink r:id="rId1188" ref="I1189"/>
    <hyperlink r:id="rId1189" ref="I1190"/>
    <hyperlink r:id="rId1190" ref="I1191"/>
    <hyperlink r:id="rId1191" ref="I1192"/>
    <hyperlink r:id="rId1192" ref="I1193"/>
    <hyperlink r:id="rId1193" ref="I1194"/>
    <hyperlink r:id="rId1194" ref="I1195"/>
    <hyperlink r:id="rId1195" ref="I1196"/>
    <hyperlink r:id="rId1196" ref="I1197"/>
    <hyperlink r:id="rId1197" ref="I1198"/>
    <hyperlink r:id="rId1198" ref="I1199"/>
    <hyperlink r:id="rId1199" ref="I1200"/>
    <hyperlink r:id="rId1200" ref="I1201"/>
    <hyperlink r:id="rId1201" ref="I1202"/>
    <hyperlink r:id="rId1202" ref="I1203"/>
    <hyperlink r:id="rId1203" ref="I1204"/>
    <hyperlink r:id="rId1204" ref="I1205"/>
    <hyperlink r:id="rId1205" ref="I1206"/>
    <hyperlink r:id="rId1206" ref="I1207"/>
    <hyperlink r:id="rId1207" ref="I1208"/>
    <hyperlink r:id="rId1208" ref="I1209"/>
    <hyperlink r:id="rId1209" ref="I1210"/>
    <hyperlink r:id="rId1210" ref="I1211"/>
    <hyperlink r:id="rId1211" ref="I1212"/>
    <hyperlink r:id="rId1212" ref="I1213"/>
    <hyperlink r:id="rId1213" ref="I1214"/>
    <hyperlink r:id="rId1214" ref="I1215"/>
    <hyperlink r:id="rId1215" ref="I1216"/>
    <hyperlink r:id="rId1216" ref="I1217"/>
    <hyperlink r:id="rId1217" ref="I1218"/>
    <hyperlink r:id="rId1218" ref="I1219"/>
    <hyperlink r:id="rId1219" ref="I1220"/>
    <hyperlink r:id="rId1220" ref="I1221"/>
    <hyperlink r:id="rId1221" ref="I1222"/>
    <hyperlink r:id="rId1222" ref="I1223"/>
    <hyperlink r:id="rId1223" ref="I1224"/>
    <hyperlink r:id="rId1224" ref="I1225"/>
    <hyperlink r:id="rId1225" ref="I1226"/>
    <hyperlink r:id="rId1226" ref="I1227"/>
    <hyperlink r:id="rId1227" ref="I1228"/>
    <hyperlink r:id="rId1228" ref="I1229"/>
    <hyperlink r:id="rId1229" ref="I1230"/>
    <hyperlink r:id="rId1230" ref="I1231"/>
    <hyperlink r:id="rId1231" ref="I1232"/>
    <hyperlink r:id="rId1232" ref="I1233"/>
    <hyperlink r:id="rId1233" ref="I1234"/>
    <hyperlink r:id="rId1234" ref="I1235"/>
    <hyperlink r:id="rId1235" ref="I1236"/>
    <hyperlink r:id="rId1236" ref="I1237"/>
    <hyperlink r:id="rId1237" ref="I1238"/>
    <hyperlink r:id="rId1238" ref="I1239"/>
    <hyperlink r:id="rId1239" ref="I1240"/>
    <hyperlink r:id="rId1240" ref="I1241"/>
    <hyperlink r:id="rId1241" ref="I1242"/>
    <hyperlink r:id="rId1242" ref="I1243"/>
    <hyperlink r:id="rId1243" ref="I1244"/>
    <hyperlink r:id="rId1244" ref="I1245"/>
    <hyperlink r:id="rId1245" ref="I1246"/>
    <hyperlink r:id="rId1246" ref="I1247"/>
    <hyperlink r:id="rId1247" ref="I1248"/>
    <hyperlink r:id="rId1248" ref="I1249"/>
    <hyperlink r:id="rId1249" ref="I1250"/>
    <hyperlink r:id="rId1250" ref="I1251"/>
    <hyperlink r:id="rId1251" ref="I1252"/>
    <hyperlink r:id="rId1252" ref="I1253"/>
    <hyperlink r:id="rId1253" ref="I1254"/>
    <hyperlink r:id="rId1254" ref="I1255"/>
    <hyperlink r:id="rId1255" ref="I1256"/>
    <hyperlink r:id="rId1256" ref="I1257"/>
    <hyperlink r:id="rId1257" ref="I1258"/>
    <hyperlink r:id="rId1258" ref="I1259"/>
    <hyperlink r:id="rId1259" ref="I1260"/>
    <hyperlink r:id="rId1260" ref="I1261"/>
    <hyperlink r:id="rId1261" ref="I1262"/>
    <hyperlink r:id="rId1262" ref="I1263"/>
    <hyperlink r:id="rId1263" ref="I1264"/>
    <hyperlink r:id="rId1264" ref="I1265"/>
    <hyperlink r:id="rId1265" ref="I1266"/>
    <hyperlink r:id="rId1266" ref="I1267"/>
    <hyperlink r:id="rId1267" ref="I1268"/>
    <hyperlink r:id="rId1268" ref="I1269"/>
    <hyperlink r:id="rId1269" ref="I1270"/>
    <hyperlink r:id="rId1270" ref="I1271"/>
    <hyperlink r:id="rId1271" ref="I1272"/>
    <hyperlink r:id="rId1272" ref="I1273"/>
    <hyperlink r:id="rId1273" ref="I1274"/>
    <hyperlink r:id="rId1274" ref="I1275"/>
    <hyperlink r:id="rId1275" ref="I1276"/>
    <hyperlink r:id="rId1276" ref="I1277"/>
    <hyperlink r:id="rId1277" ref="I1278"/>
    <hyperlink r:id="rId1278" ref="I1279"/>
    <hyperlink r:id="rId1279" ref="I1280"/>
    <hyperlink r:id="rId1280" ref="I1281"/>
    <hyperlink r:id="rId1281" ref="I1282"/>
    <hyperlink r:id="rId1282" ref="I1283"/>
    <hyperlink r:id="rId1283" ref="I1284"/>
    <hyperlink r:id="rId1284" ref="I1285"/>
    <hyperlink r:id="rId1285" ref="I1286"/>
    <hyperlink r:id="rId1286" ref="I1287"/>
    <hyperlink r:id="rId1287" ref="I1288"/>
    <hyperlink r:id="rId1288" ref="I1289"/>
    <hyperlink r:id="rId1289" ref="I1290"/>
    <hyperlink r:id="rId1290" ref="I1291"/>
    <hyperlink r:id="rId1291" ref="I1292"/>
    <hyperlink r:id="rId1292" ref="I1293"/>
    <hyperlink r:id="rId1293" ref="I1294"/>
    <hyperlink r:id="rId1294" ref="I1295"/>
    <hyperlink r:id="rId1295" ref="I1296"/>
    <hyperlink r:id="rId1296" ref="I1297"/>
    <hyperlink r:id="rId1297" ref="I1298"/>
    <hyperlink r:id="rId1298" ref="I1299"/>
    <hyperlink r:id="rId1299" ref="I1300"/>
    <hyperlink r:id="rId1300" ref="I1301"/>
    <hyperlink r:id="rId1301" ref="I1302"/>
    <hyperlink r:id="rId1302" ref="I1303"/>
    <hyperlink r:id="rId1303" ref="I1304"/>
    <hyperlink r:id="rId1304" ref="I1305"/>
    <hyperlink r:id="rId1305" ref="I1306"/>
    <hyperlink r:id="rId1306" ref="I1307"/>
    <hyperlink r:id="rId1307" ref="I1308"/>
    <hyperlink r:id="rId1308" ref="I1309"/>
    <hyperlink r:id="rId1309" ref="I1310"/>
    <hyperlink r:id="rId1310" ref="I1311"/>
    <hyperlink r:id="rId1311" ref="I1312"/>
    <hyperlink r:id="rId1312" ref="I1313"/>
    <hyperlink r:id="rId1313" ref="I1314"/>
    <hyperlink r:id="rId1314" ref="I1315"/>
    <hyperlink r:id="rId1315" ref="I1316"/>
    <hyperlink r:id="rId1316" ref="I1317"/>
    <hyperlink r:id="rId1317" ref="I1318"/>
    <hyperlink r:id="rId1318" ref="I1319"/>
    <hyperlink r:id="rId1319" ref="I1320"/>
    <hyperlink r:id="rId1320" ref="I1321"/>
    <hyperlink r:id="rId1321" ref="I1322"/>
    <hyperlink r:id="rId1322" ref="I1323"/>
    <hyperlink r:id="rId1323" ref="I1324"/>
    <hyperlink r:id="rId1324" ref="I1325"/>
    <hyperlink r:id="rId1325" ref="I1326"/>
    <hyperlink r:id="rId1326" ref="I1327"/>
    <hyperlink r:id="rId1327" ref="I1328"/>
    <hyperlink r:id="rId1328" ref="I1329"/>
    <hyperlink r:id="rId1329" ref="I1330"/>
    <hyperlink r:id="rId1330" ref="I1331"/>
    <hyperlink r:id="rId1331" ref="I1332"/>
    <hyperlink r:id="rId1332" ref="I1333"/>
    <hyperlink r:id="rId1333" ref="I1334"/>
    <hyperlink r:id="rId1334" ref="I1335"/>
    <hyperlink r:id="rId1335" ref="I1336"/>
    <hyperlink r:id="rId1336" ref="I1337"/>
    <hyperlink r:id="rId1337" ref="I1338"/>
    <hyperlink r:id="rId1338" ref="I1339"/>
    <hyperlink r:id="rId1339" ref="I1340"/>
    <hyperlink r:id="rId1340" ref="I1341"/>
    <hyperlink r:id="rId1341" ref="I1342"/>
    <hyperlink r:id="rId1342" ref="I1343"/>
    <hyperlink r:id="rId1343" ref="I1344"/>
    <hyperlink r:id="rId1344" ref="I1345"/>
    <hyperlink r:id="rId1345" ref="I1346"/>
    <hyperlink r:id="rId1346" ref="I1347"/>
    <hyperlink r:id="rId1347" ref="I1348"/>
    <hyperlink r:id="rId1348" ref="I1349"/>
    <hyperlink r:id="rId1349" ref="I1350"/>
    <hyperlink r:id="rId1350" ref="I1351"/>
    <hyperlink r:id="rId1351" ref="I1352"/>
    <hyperlink r:id="rId1352" ref="I1353"/>
    <hyperlink r:id="rId1353" ref="I1354"/>
    <hyperlink r:id="rId1354" ref="I1355"/>
    <hyperlink r:id="rId1355" ref="I1356"/>
    <hyperlink r:id="rId1356" ref="I1357"/>
    <hyperlink r:id="rId1357" ref="I1358"/>
    <hyperlink r:id="rId1358" ref="I1359"/>
    <hyperlink r:id="rId1359" ref="I1360"/>
    <hyperlink r:id="rId1360" ref="I1361"/>
    <hyperlink r:id="rId1361" ref="I1362"/>
    <hyperlink r:id="rId1362" ref="I1363"/>
    <hyperlink r:id="rId1363" ref="I1364"/>
    <hyperlink r:id="rId1364" ref="I1365"/>
    <hyperlink r:id="rId1365" ref="I1366"/>
    <hyperlink r:id="rId1366" ref="I1367"/>
    <hyperlink r:id="rId1367" ref="I1368"/>
    <hyperlink r:id="rId1368" ref="I1369"/>
    <hyperlink r:id="rId1369" ref="I1370"/>
    <hyperlink r:id="rId1370" ref="I1371"/>
    <hyperlink r:id="rId1371" ref="I1372"/>
    <hyperlink r:id="rId1372" ref="I1373"/>
    <hyperlink r:id="rId1373" ref="I1374"/>
    <hyperlink r:id="rId1374" ref="I1375"/>
    <hyperlink r:id="rId1375" ref="I1376"/>
    <hyperlink r:id="rId1376" ref="I1377"/>
    <hyperlink r:id="rId1377" ref="I1378"/>
    <hyperlink r:id="rId1378" ref="I1379"/>
    <hyperlink r:id="rId1379" ref="I1380"/>
    <hyperlink r:id="rId1380" ref="I1381"/>
    <hyperlink r:id="rId1381" ref="I1382"/>
    <hyperlink r:id="rId1382" ref="I1383"/>
    <hyperlink r:id="rId1383" ref="I1384"/>
    <hyperlink r:id="rId1384" ref="I1385"/>
    <hyperlink r:id="rId1385" ref="I1386"/>
    <hyperlink r:id="rId1386" ref="I1387"/>
    <hyperlink r:id="rId1387" ref="I1388"/>
    <hyperlink r:id="rId1388" ref="I1389"/>
    <hyperlink r:id="rId1389" ref="I1390"/>
    <hyperlink r:id="rId1390" ref="I1391"/>
    <hyperlink r:id="rId1391" ref="I1392"/>
    <hyperlink r:id="rId1392" ref="I1393"/>
    <hyperlink r:id="rId1393" ref="I1394"/>
    <hyperlink r:id="rId1394" ref="I1395"/>
    <hyperlink r:id="rId1395" ref="I1396"/>
    <hyperlink r:id="rId1396" ref="I1397"/>
    <hyperlink r:id="rId1397" ref="I1398"/>
    <hyperlink r:id="rId1398" ref="I1399"/>
    <hyperlink r:id="rId1399" ref="I1400"/>
    <hyperlink r:id="rId1400" ref="I1401"/>
    <hyperlink r:id="rId1401" ref="I1402"/>
    <hyperlink r:id="rId1402" ref="I1403"/>
    <hyperlink r:id="rId1403" ref="I1404"/>
    <hyperlink r:id="rId1404" ref="I1405"/>
    <hyperlink r:id="rId1405" ref="I1406"/>
    <hyperlink r:id="rId1406" ref="I1407"/>
    <hyperlink r:id="rId1407" ref="I1408"/>
    <hyperlink r:id="rId1408" ref="I1409"/>
    <hyperlink r:id="rId1409" ref="I1410"/>
    <hyperlink r:id="rId1410" ref="I1411"/>
    <hyperlink r:id="rId1411" ref="I1412"/>
    <hyperlink r:id="rId1412" ref="I1413"/>
    <hyperlink r:id="rId1413" ref="I1414"/>
    <hyperlink r:id="rId1414" ref="I1415"/>
    <hyperlink r:id="rId1415" ref="I1416"/>
    <hyperlink r:id="rId1416" ref="I1417"/>
    <hyperlink r:id="rId1417" ref="I1418"/>
    <hyperlink r:id="rId1418" ref="I1419"/>
    <hyperlink r:id="rId1419" ref="I1420"/>
    <hyperlink r:id="rId1420" ref="I1421"/>
    <hyperlink r:id="rId1421" ref="I1422"/>
    <hyperlink r:id="rId1422" ref="I1423"/>
    <hyperlink r:id="rId1423" ref="I1424"/>
    <hyperlink r:id="rId1424" ref="I1425"/>
    <hyperlink r:id="rId1425" ref="I1426"/>
    <hyperlink r:id="rId1426" ref="I1427"/>
    <hyperlink r:id="rId1427" ref="I1428"/>
    <hyperlink r:id="rId1428" ref="I1429"/>
    <hyperlink r:id="rId1429" ref="I1430"/>
    <hyperlink r:id="rId1430" ref="I1431"/>
    <hyperlink r:id="rId1431" ref="I1432"/>
    <hyperlink r:id="rId1432" ref="I1433"/>
    <hyperlink r:id="rId1433" ref="I1434"/>
    <hyperlink r:id="rId1434" ref="I1435"/>
    <hyperlink r:id="rId1435" ref="I1436"/>
    <hyperlink r:id="rId1436" ref="I1437"/>
    <hyperlink r:id="rId1437" ref="I1438"/>
    <hyperlink r:id="rId1438" ref="I1439"/>
    <hyperlink r:id="rId1439" ref="I1440"/>
    <hyperlink r:id="rId1440" ref="I1441"/>
    <hyperlink r:id="rId1441" ref="I1442"/>
    <hyperlink r:id="rId1442" ref="I1443"/>
    <hyperlink r:id="rId1443" ref="I1444"/>
    <hyperlink r:id="rId1444" ref="I1445"/>
    <hyperlink r:id="rId1445" ref="I1446"/>
    <hyperlink r:id="rId1446" ref="I1447"/>
    <hyperlink r:id="rId1447" ref="I1448"/>
    <hyperlink r:id="rId1448" ref="I1449"/>
    <hyperlink r:id="rId1449" ref="I1450"/>
    <hyperlink r:id="rId1450" ref="I1451"/>
    <hyperlink r:id="rId1451" ref="I1452"/>
    <hyperlink r:id="rId1452" ref="I1453"/>
    <hyperlink r:id="rId1453" ref="I1454"/>
    <hyperlink r:id="rId1454" ref="I1455"/>
    <hyperlink r:id="rId1455" ref="I1456"/>
    <hyperlink r:id="rId1456" ref="I1457"/>
    <hyperlink r:id="rId1457" ref="I1458"/>
    <hyperlink r:id="rId1458" ref="I1459"/>
    <hyperlink r:id="rId1459" ref="I1460"/>
    <hyperlink r:id="rId1460" ref="I1461"/>
    <hyperlink r:id="rId1461" ref="I1462"/>
    <hyperlink r:id="rId1462" ref="I1463"/>
    <hyperlink r:id="rId1463" ref="I1464"/>
    <hyperlink r:id="rId1464" ref="I1465"/>
    <hyperlink r:id="rId1465" ref="I1466"/>
    <hyperlink r:id="rId1466" ref="I1467"/>
    <hyperlink r:id="rId1467" ref="I1468"/>
    <hyperlink r:id="rId1468" ref="I1469"/>
    <hyperlink r:id="rId1469" ref="I1470"/>
    <hyperlink r:id="rId1470" ref="I1471"/>
    <hyperlink r:id="rId1471" ref="I1472"/>
    <hyperlink r:id="rId1472" ref="I1473"/>
    <hyperlink r:id="rId1473" ref="I1474"/>
    <hyperlink r:id="rId1474" ref="I1475"/>
    <hyperlink r:id="rId1475" ref="I1476"/>
    <hyperlink r:id="rId1476" ref="I1477"/>
    <hyperlink r:id="rId1477" ref="I1478"/>
    <hyperlink r:id="rId1478" ref="I1479"/>
    <hyperlink r:id="rId1479" ref="I1480"/>
    <hyperlink r:id="rId1480" ref="I1481"/>
    <hyperlink r:id="rId1481" ref="I1482"/>
    <hyperlink r:id="rId1482" ref="I1483"/>
    <hyperlink r:id="rId1483" ref="I1484"/>
    <hyperlink r:id="rId1484" ref="I1485"/>
    <hyperlink r:id="rId1485" ref="I1486"/>
    <hyperlink r:id="rId1486" ref="I1487"/>
    <hyperlink r:id="rId1487" ref="I1488"/>
    <hyperlink r:id="rId1488" ref="I1489"/>
    <hyperlink r:id="rId1489" ref="I1490"/>
    <hyperlink r:id="rId1490" ref="I1491"/>
    <hyperlink r:id="rId1491" ref="I1492"/>
    <hyperlink r:id="rId1492" ref="I1493"/>
    <hyperlink r:id="rId1493" ref="I1494"/>
    <hyperlink r:id="rId1494" ref="I1495"/>
    <hyperlink r:id="rId1495" ref="I1496"/>
    <hyperlink r:id="rId1496" ref="I1497"/>
    <hyperlink r:id="rId1497" ref="I1498"/>
    <hyperlink r:id="rId1498" ref="I1499"/>
    <hyperlink r:id="rId1499" ref="I1500"/>
    <hyperlink r:id="rId1500" ref="I1501"/>
    <hyperlink r:id="rId1501" ref="I1502"/>
    <hyperlink r:id="rId1502" ref="I1503"/>
    <hyperlink r:id="rId1503" ref="I1504"/>
    <hyperlink r:id="rId1504" ref="I1505"/>
    <hyperlink r:id="rId1505" ref="I1506"/>
    <hyperlink r:id="rId1506" ref="I1507"/>
    <hyperlink r:id="rId1507" ref="I1508"/>
    <hyperlink r:id="rId1508" ref="I1509"/>
    <hyperlink r:id="rId1509" ref="I1510"/>
    <hyperlink r:id="rId1510" ref="I1511"/>
    <hyperlink r:id="rId1511" ref="I1512"/>
    <hyperlink r:id="rId1512" ref="I1513"/>
    <hyperlink r:id="rId1513" ref="I1514"/>
    <hyperlink r:id="rId1514" ref="I1515"/>
    <hyperlink r:id="rId1515" ref="I1516"/>
    <hyperlink r:id="rId1516" ref="I1517"/>
    <hyperlink r:id="rId1517" ref="I1518"/>
    <hyperlink r:id="rId1518" ref="I1519"/>
    <hyperlink r:id="rId1519" ref="I1520"/>
    <hyperlink r:id="rId1520" ref="I1521"/>
    <hyperlink r:id="rId1521" ref="I1522"/>
    <hyperlink r:id="rId1522" ref="I1523"/>
    <hyperlink r:id="rId1523" ref="I1524"/>
    <hyperlink r:id="rId1524" ref="I1525"/>
    <hyperlink r:id="rId1525" ref="I1526"/>
    <hyperlink r:id="rId1526" ref="I1527"/>
    <hyperlink r:id="rId1527" ref="I1528"/>
    <hyperlink r:id="rId1528" ref="I1529"/>
    <hyperlink r:id="rId1529" ref="I1530"/>
    <hyperlink r:id="rId1530" ref="I1531"/>
    <hyperlink r:id="rId1531" ref="I1532"/>
    <hyperlink r:id="rId1532" ref="I1533"/>
    <hyperlink r:id="rId1533" ref="I1534"/>
    <hyperlink r:id="rId1534" ref="I1535"/>
    <hyperlink r:id="rId1535" ref="I1536"/>
    <hyperlink r:id="rId1536" ref="I1537"/>
    <hyperlink r:id="rId1537" ref="I1538"/>
    <hyperlink r:id="rId1538" ref="I1539"/>
    <hyperlink r:id="rId1539" ref="I1540"/>
    <hyperlink r:id="rId1540" ref="I1541"/>
    <hyperlink r:id="rId1541" ref="I1542"/>
    <hyperlink r:id="rId1542" ref="I1543"/>
    <hyperlink r:id="rId1543" ref="I1544"/>
    <hyperlink r:id="rId1544" ref="I1545"/>
    <hyperlink r:id="rId1545" ref="I1546"/>
    <hyperlink r:id="rId1546" ref="I1547"/>
    <hyperlink r:id="rId1547" ref="I1548"/>
    <hyperlink r:id="rId1548" ref="I1549"/>
    <hyperlink r:id="rId1549" ref="I1550"/>
    <hyperlink r:id="rId1550" ref="I1551"/>
    <hyperlink r:id="rId1551" ref="I1552"/>
    <hyperlink r:id="rId1552" ref="I1553"/>
    <hyperlink r:id="rId1553" ref="I1554"/>
    <hyperlink r:id="rId1554" ref="I1555"/>
    <hyperlink r:id="rId1555" ref="I1556"/>
    <hyperlink r:id="rId1556" ref="I1557"/>
    <hyperlink r:id="rId1557" ref="I1558"/>
    <hyperlink r:id="rId1558" ref="I1559"/>
    <hyperlink r:id="rId1559" ref="I1560"/>
    <hyperlink r:id="rId1560" ref="I1561"/>
    <hyperlink r:id="rId1561" ref="I1562"/>
    <hyperlink r:id="rId1562" ref="I1563"/>
    <hyperlink r:id="rId1563" ref="I1564"/>
    <hyperlink r:id="rId1564" ref="I1565"/>
    <hyperlink r:id="rId1565" ref="I1566"/>
    <hyperlink r:id="rId1566" ref="I1567"/>
    <hyperlink r:id="rId1567" ref="I1568"/>
    <hyperlink r:id="rId1568" ref="I1569"/>
    <hyperlink r:id="rId1569" ref="I1570"/>
    <hyperlink r:id="rId1570" ref="I1571"/>
    <hyperlink r:id="rId1571" ref="I1572"/>
    <hyperlink r:id="rId1572" ref="I1573"/>
    <hyperlink r:id="rId1573" ref="I1574"/>
    <hyperlink r:id="rId1574" ref="I1575"/>
    <hyperlink r:id="rId1575" ref="I1576"/>
    <hyperlink r:id="rId1576" ref="I1577"/>
    <hyperlink r:id="rId1577" ref="I1578"/>
    <hyperlink r:id="rId1578" ref="I1579"/>
    <hyperlink r:id="rId1579" ref="I1580"/>
    <hyperlink r:id="rId1580" ref="I1581"/>
    <hyperlink r:id="rId1581" ref="I1582"/>
    <hyperlink r:id="rId1582" ref="I1583"/>
    <hyperlink r:id="rId1583" ref="I1584"/>
    <hyperlink r:id="rId1584" ref="I1585"/>
    <hyperlink r:id="rId1585" ref="I1586"/>
    <hyperlink r:id="rId1586" ref="I1587"/>
    <hyperlink r:id="rId1587" ref="I1588"/>
    <hyperlink r:id="rId1588" ref="I1589"/>
    <hyperlink r:id="rId1589" ref="I1590"/>
    <hyperlink r:id="rId1590" ref="I1591"/>
    <hyperlink r:id="rId1591" ref="I1592"/>
    <hyperlink r:id="rId1592" ref="I1593"/>
    <hyperlink r:id="rId1593" ref="I1594"/>
    <hyperlink r:id="rId1594" ref="I1595"/>
    <hyperlink r:id="rId1595" ref="I1596"/>
    <hyperlink r:id="rId1596" ref="I1597"/>
    <hyperlink r:id="rId1597" ref="I1598"/>
    <hyperlink r:id="rId1598" ref="I1599"/>
    <hyperlink r:id="rId1599" ref="I1600"/>
    <hyperlink r:id="rId1600" ref="I1601"/>
    <hyperlink r:id="rId1601" ref="I1602"/>
    <hyperlink r:id="rId1602" ref="I1603"/>
    <hyperlink r:id="rId1603" ref="I1604"/>
    <hyperlink r:id="rId1604" ref="I1605"/>
    <hyperlink r:id="rId1605" ref="I1606"/>
    <hyperlink r:id="rId1606" ref="I1607"/>
    <hyperlink r:id="rId1607" ref="I1608"/>
    <hyperlink r:id="rId1608" ref="I1609"/>
    <hyperlink r:id="rId1609" ref="I1610"/>
    <hyperlink r:id="rId1610" ref="I1611"/>
    <hyperlink r:id="rId1611" ref="I1612"/>
    <hyperlink r:id="rId1612" ref="I1613"/>
    <hyperlink r:id="rId1613" ref="I1614"/>
    <hyperlink r:id="rId1614" ref="I1615"/>
    <hyperlink r:id="rId1615" ref="I1616"/>
    <hyperlink r:id="rId1616" ref="I1617"/>
    <hyperlink r:id="rId1617" ref="I1618"/>
    <hyperlink r:id="rId1618" ref="I1619"/>
    <hyperlink r:id="rId1619" ref="I1620"/>
    <hyperlink r:id="rId1620" ref="I1621"/>
    <hyperlink r:id="rId1621" ref="I1622"/>
    <hyperlink r:id="rId1622" ref="I1623"/>
    <hyperlink r:id="rId1623" ref="I1624"/>
    <hyperlink r:id="rId1624" ref="I1625"/>
    <hyperlink r:id="rId1625" ref="I1626"/>
    <hyperlink r:id="rId1626" ref="I1627"/>
    <hyperlink r:id="rId1627" ref="I1628"/>
    <hyperlink r:id="rId1628" ref="I1629"/>
    <hyperlink r:id="rId1629" ref="I1630"/>
    <hyperlink r:id="rId1630" ref="I1631"/>
    <hyperlink r:id="rId1631" ref="I1632"/>
    <hyperlink r:id="rId1632" ref="I1633"/>
    <hyperlink r:id="rId1633" ref="I1634"/>
    <hyperlink r:id="rId1634" ref="I1635"/>
    <hyperlink r:id="rId1635" ref="I1636"/>
    <hyperlink r:id="rId1636" ref="I1637"/>
    <hyperlink r:id="rId1637" ref="I1638"/>
    <hyperlink r:id="rId1638" ref="I1639"/>
    <hyperlink r:id="rId1639" ref="I1640"/>
    <hyperlink r:id="rId1640" ref="I1641"/>
    <hyperlink r:id="rId1641" ref="I1642"/>
    <hyperlink r:id="rId1642" ref="I1643"/>
    <hyperlink r:id="rId1643" ref="I1644"/>
    <hyperlink r:id="rId1644" ref="I1645"/>
    <hyperlink r:id="rId1645" ref="I1646"/>
    <hyperlink r:id="rId1646" ref="I1647"/>
    <hyperlink r:id="rId1647" ref="I1648"/>
    <hyperlink r:id="rId1648" ref="I1649"/>
    <hyperlink r:id="rId1649" ref="I1650"/>
    <hyperlink r:id="rId1650" ref="I1651"/>
    <hyperlink r:id="rId1651" ref="I1652"/>
    <hyperlink r:id="rId1652" ref="I1653"/>
    <hyperlink r:id="rId1653" ref="I1654"/>
    <hyperlink r:id="rId1654" ref="I1655"/>
    <hyperlink r:id="rId1655" ref="I1656"/>
    <hyperlink r:id="rId1656" ref="I1657"/>
    <hyperlink r:id="rId1657" ref="I1658"/>
    <hyperlink r:id="rId1658" ref="I1659"/>
    <hyperlink r:id="rId1659" ref="I1660"/>
    <hyperlink r:id="rId1660" ref="I1661"/>
    <hyperlink r:id="rId1661" ref="I1662"/>
    <hyperlink r:id="rId1662" ref="I1663"/>
    <hyperlink r:id="rId1663" ref="I1664"/>
    <hyperlink r:id="rId1664" ref="I1665"/>
    <hyperlink r:id="rId1665" ref="I1666"/>
    <hyperlink r:id="rId1666" ref="I1667"/>
    <hyperlink r:id="rId1667" ref="I1668"/>
    <hyperlink r:id="rId1668" ref="I1669"/>
    <hyperlink r:id="rId1669" ref="I1670"/>
    <hyperlink r:id="rId1670" ref="I1671"/>
    <hyperlink r:id="rId1671" ref="I1672"/>
    <hyperlink r:id="rId1672" ref="I1673"/>
    <hyperlink r:id="rId1673" ref="I1674"/>
    <hyperlink r:id="rId1674" ref="I1675"/>
    <hyperlink r:id="rId1675" ref="I1676"/>
    <hyperlink r:id="rId1676" ref="I1677"/>
    <hyperlink r:id="rId1677" ref="I1678"/>
    <hyperlink r:id="rId1678" ref="I1679"/>
    <hyperlink r:id="rId1679" ref="I1680"/>
    <hyperlink r:id="rId1680" ref="I1681"/>
    <hyperlink r:id="rId1681" ref="I1682"/>
    <hyperlink r:id="rId1682" ref="I1683"/>
    <hyperlink r:id="rId1683" ref="I1684"/>
    <hyperlink r:id="rId1684" ref="I1685"/>
    <hyperlink r:id="rId1685" ref="I1686"/>
    <hyperlink r:id="rId1686" ref="I1687"/>
    <hyperlink r:id="rId1687" ref="I1688"/>
    <hyperlink r:id="rId1688" ref="I1689"/>
    <hyperlink r:id="rId1689" ref="I1690"/>
    <hyperlink r:id="rId1690" ref="I1691"/>
    <hyperlink r:id="rId1691" ref="I1692"/>
    <hyperlink r:id="rId1692" ref="I1693"/>
    <hyperlink r:id="rId1693" ref="I1694"/>
    <hyperlink r:id="rId1694" ref="I1695"/>
    <hyperlink r:id="rId1695" ref="I1696"/>
    <hyperlink r:id="rId1696" ref="I1697"/>
    <hyperlink r:id="rId1697" ref="I1698"/>
    <hyperlink r:id="rId1698" ref="I1699"/>
    <hyperlink r:id="rId1699" ref="I1700"/>
    <hyperlink r:id="rId1700" ref="I1701"/>
    <hyperlink r:id="rId1701" ref="I1702"/>
    <hyperlink r:id="rId1702" ref="I1703"/>
    <hyperlink r:id="rId1703" ref="I1704"/>
    <hyperlink r:id="rId1704" ref="I1705"/>
    <hyperlink r:id="rId1705" ref="I1706"/>
    <hyperlink r:id="rId1706" ref="I1707"/>
    <hyperlink r:id="rId1707" ref="I1708"/>
    <hyperlink r:id="rId1708" ref="I1709"/>
    <hyperlink r:id="rId1709" ref="I1710"/>
    <hyperlink r:id="rId1710" ref="I1711"/>
    <hyperlink r:id="rId1711" ref="I1712"/>
    <hyperlink r:id="rId1712" ref="I1713"/>
    <hyperlink r:id="rId1713" ref="I1714"/>
    <hyperlink r:id="rId1714" ref="I1715"/>
    <hyperlink r:id="rId1715" ref="I1716"/>
    <hyperlink r:id="rId1716" ref="I1717"/>
    <hyperlink r:id="rId1717" ref="I1718"/>
    <hyperlink r:id="rId1718" ref="I1719"/>
    <hyperlink r:id="rId1719" ref="I1720"/>
    <hyperlink r:id="rId1720" ref="I1721"/>
    <hyperlink r:id="rId1721" ref="I1722"/>
    <hyperlink r:id="rId1722" ref="I1723"/>
    <hyperlink r:id="rId1723" ref="I1724"/>
    <hyperlink r:id="rId1724" ref="I1725"/>
    <hyperlink r:id="rId1725" ref="I1726"/>
    <hyperlink r:id="rId1726" ref="I1727"/>
    <hyperlink r:id="rId1727" ref="I1728"/>
    <hyperlink r:id="rId1728" ref="I1729"/>
    <hyperlink r:id="rId1729" ref="I1730"/>
    <hyperlink r:id="rId1730" ref="I1731"/>
    <hyperlink r:id="rId1731" ref="I1732"/>
    <hyperlink r:id="rId1732" ref="I1733"/>
    <hyperlink r:id="rId1733" ref="I1734"/>
    <hyperlink r:id="rId1734" ref="I1735"/>
    <hyperlink r:id="rId1735" ref="I1736"/>
    <hyperlink r:id="rId1736" ref="I1737"/>
    <hyperlink r:id="rId1737" ref="I1738"/>
    <hyperlink r:id="rId1738" ref="I1739"/>
    <hyperlink r:id="rId1739" ref="I1740"/>
    <hyperlink r:id="rId1740" ref="I1741"/>
    <hyperlink r:id="rId1741" ref="I1742"/>
  </hyperlinks>
  <drawing r:id="rId1742"/>
</worksheet>
</file>