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hitija\Desktop\"/>
    </mc:Choice>
  </mc:AlternateContent>
  <xr:revisionPtr revIDLastSave="0" documentId="13_ncr:1_{744E2D26-97DA-49AE-8EAA-DCE6EA6029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tics" sheetId="1" r:id="rId1"/>
    <sheet name="Pivot Table" sheetId="4" r:id="rId2"/>
    <sheet name="Forecasted data" sheetId="7" r:id="rId3"/>
    <sheet name="Forecasted data2" sheetId="8" r:id="rId4"/>
  </sheets>
  <calcPr calcId="181029"/>
  <pivotCaches>
    <pivotCache cacheId="0" r:id="rId5"/>
  </pivotCaches>
</workbook>
</file>

<file path=xl/calcChain.xml><?xml version="1.0" encoding="utf-8"?>
<calcChain xmlns="http://schemas.openxmlformats.org/spreadsheetml/2006/main">
  <c r="E10" i="8" l="1"/>
  <c r="D11" i="8" a="1"/>
  <c r="D12" i="8" s="1"/>
  <c r="E12" i="8" s="1"/>
  <c r="D10" i="8"/>
  <c r="D8" i="8"/>
  <c r="E8" i="8" s="1"/>
  <c r="D9" i="8"/>
  <c r="E9" i="8" s="1"/>
  <c r="D7" i="8"/>
  <c r="E7" i="8" s="1"/>
  <c r="D11" i="8" l="1"/>
  <c r="E11" i="8" s="1"/>
  <c r="E15" i="8" s="1"/>
  <c r="D13" i="8"/>
  <c r="E13" i="8" s="1"/>
  <c r="E11" i="7" a="1"/>
  <c r="E11" i="7" s="1"/>
  <c r="E14" i="7" l="1"/>
  <c r="E13" i="7"/>
  <c r="E12" i="7"/>
</calcChain>
</file>

<file path=xl/sharedStrings.xml><?xml version="1.0" encoding="utf-8"?>
<sst xmlns="http://schemas.openxmlformats.org/spreadsheetml/2006/main" count="123" uniqueCount="36">
  <si>
    <t>Date</t>
  </si>
  <si>
    <t>Councellor Name</t>
  </si>
  <si>
    <t>Course Name</t>
  </si>
  <si>
    <t>Fees Received</t>
  </si>
  <si>
    <t>Fees Total</t>
  </si>
  <si>
    <t>Nimra</t>
  </si>
  <si>
    <t>Analytics</t>
  </si>
  <si>
    <t>PGDS</t>
  </si>
  <si>
    <t>Tarun</t>
  </si>
  <si>
    <t>Business Analytics</t>
  </si>
  <si>
    <t>Business Intelligence</t>
  </si>
  <si>
    <t>CDS</t>
  </si>
  <si>
    <t>CBAP</t>
  </si>
  <si>
    <t>CBIS</t>
  </si>
  <si>
    <t>Financial Analytics</t>
  </si>
  <si>
    <t>Teen MBA</t>
  </si>
  <si>
    <t>Priyanka</t>
  </si>
  <si>
    <t>Data Analytics</t>
  </si>
  <si>
    <t>CMAP</t>
  </si>
  <si>
    <t>Ankit</t>
  </si>
  <si>
    <t>Khalid</t>
  </si>
  <si>
    <t>Power BI</t>
  </si>
  <si>
    <t>CFAP</t>
  </si>
  <si>
    <t>Power bi</t>
  </si>
  <si>
    <t>Row Labels</t>
  </si>
  <si>
    <t>Grand Total</t>
  </si>
  <si>
    <t>Sum of Fees Total</t>
  </si>
  <si>
    <t>Forecasted Values</t>
  </si>
  <si>
    <t>Timelines</t>
  </si>
  <si>
    <t>Sum of Fees Total Monthly</t>
  </si>
  <si>
    <t>Forecasted values</t>
  </si>
  <si>
    <t>Moving Average</t>
  </si>
  <si>
    <t>Trend Analysis</t>
  </si>
  <si>
    <t xml:space="preserve">Absolute difference </t>
  </si>
  <si>
    <t>MAD</t>
  </si>
  <si>
    <t>More variability in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</si>
</sst>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14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'Forecasted data'!$D$5</c:f>
              <c:strCache>
                <c:ptCount val="1"/>
                <c:pt idx="0">
                  <c:v>Sum of Fees Total Monthly</c:v>
                </c:pt>
              </c:strCache>
            </c:strRef>
          </c:tx>
          <c:marker>
            <c:symbol val="none"/>
          </c:marker>
          <c:trendline>
            <c:spPr>
              <a:ln w="38100">
                <a:solidFill>
                  <a:schemeClr val="accent6">
                    <a:lumMod val="75000"/>
                  </a:schemeClr>
                </a:solidFill>
              </a:ln>
            </c:spPr>
            <c:trendlineType val="linear"/>
            <c:dispRSqr val="0"/>
            <c:dispEq val="0"/>
          </c:trendline>
          <c:cat>
            <c:numRef>
              <c:f>'Forecasted data'!$C$6:$C$14</c:f>
              <c:numCache>
                <c:formatCode>m/d/yyyy</c:formatCode>
                <c:ptCount val="9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</c:numCache>
            </c:numRef>
          </c:cat>
          <c:val>
            <c:numRef>
              <c:f>'Forecasted data'!$D$6:$D$14</c:f>
              <c:numCache>
                <c:formatCode>General</c:formatCode>
                <c:ptCount val="9"/>
                <c:pt idx="0">
                  <c:v>131950</c:v>
                </c:pt>
                <c:pt idx="1">
                  <c:v>76495</c:v>
                </c:pt>
                <c:pt idx="2">
                  <c:v>85748</c:v>
                </c:pt>
                <c:pt idx="3">
                  <c:v>107250</c:v>
                </c:pt>
                <c:pt idx="4">
                  <c:v>59000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A-46C8-AF7D-1F5DA9D5E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926528"/>
        <c:axId val="243928064"/>
      </c:lineChart>
      <c:dateAx>
        <c:axId val="2439265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43928064"/>
        <c:crosses val="autoZero"/>
        <c:auto val="1"/>
        <c:lblOffset val="100"/>
        <c:baseTimeUnit val="months"/>
      </c:dateAx>
      <c:valAx>
        <c:axId val="243928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3926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pattFill prst="pct5">
      <a:fgClr>
        <a:schemeClr val="accent1"/>
      </a:fgClr>
      <a:bgClr>
        <a:schemeClr val="bg1"/>
      </a:bgClr>
    </a:pattFill>
    <a:ln>
      <a:gradFill>
        <a:gsLst>
          <a:gs pos="0">
            <a:schemeClr val="accent1">
              <a:tint val="66000"/>
              <a:satMod val="160000"/>
            </a:schemeClr>
          </a:gs>
          <a:gs pos="50000">
            <a:schemeClr val="accent1">
              <a:tint val="44500"/>
              <a:satMod val="160000"/>
            </a:schemeClr>
          </a:gs>
          <a:gs pos="100000">
            <a:schemeClr val="accent1">
              <a:tint val="23500"/>
              <a:satMod val="160000"/>
            </a:schemeClr>
          </a:gs>
        </a:gsLst>
        <a:lin ang="5400000" scaled="0"/>
      </a:gra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'Forecasted data2'!$C$4</c:f>
              <c:strCache>
                <c:ptCount val="1"/>
                <c:pt idx="0">
                  <c:v>Sum of Fees Total Monthly</c:v>
                </c:pt>
              </c:strCache>
            </c:strRef>
          </c:tx>
          <c:spPr>
            <a:ln w="28575">
              <a:noFill/>
            </a:ln>
          </c:spPr>
          <c:xVal>
            <c:numRef>
              <c:f>'Forecasted data2'!$B$5:$B$13</c:f>
              <c:numCache>
                <c:formatCode>m/d/yyyy</c:formatCode>
                <c:ptCount val="9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</c:numCache>
            </c:numRef>
          </c:xVal>
          <c:yVal>
            <c:numRef>
              <c:f>'Forecasted data2'!$C$5:$C$13</c:f>
              <c:numCache>
                <c:formatCode>General</c:formatCode>
                <c:ptCount val="9"/>
                <c:pt idx="0">
                  <c:v>131950</c:v>
                </c:pt>
                <c:pt idx="1">
                  <c:v>76495</c:v>
                </c:pt>
                <c:pt idx="2">
                  <c:v>85748</c:v>
                </c:pt>
                <c:pt idx="3">
                  <c:v>107250</c:v>
                </c:pt>
                <c:pt idx="4">
                  <c:v>59000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E7-41A1-A69A-A2C24FF7CA58}"/>
            </c:ext>
          </c:extLst>
        </c:ser>
        <c:ser>
          <c:idx val="1"/>
          <c:order val="1"/>
          <c:tx>
            <c:strRef>
              <c:f>'Forecasted data2'!$D$4</c:f>
              <c:strCache>
                <c:ptCount val="1"/>
                <c:pt idx="0">
                  <c:v>Forecasted values</c:v>
                </c:pt>
              </c:strCache>
            </c:strRef>
          </c:tx>
          <c:spPr>
            <a:ln w="28575">
              <a:noFill/>
            </a:ln>
          </c:spPr>
          <c:xVal>
            <c:numRef>
              <c:f>'Forecasted data2'!$B$5:$B$13</c:f>
              <c:numCache>
                <c:formatCode>m/d/yyyy</c:formatCode>
                <c:ptCount val="9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</c:numCache>
            </c:numRef>
          </c:xVal>
          <c:yVal>
            <c:numRef>
              <c:f>'Forecasted data2'!$D$5:$D$13</c:f>
              <c:numCache>
                <c:formatCode>General</c:formatCode>
                <c:ptCount val="9"/>
                <c:pt idx="2">
                  <c:v>104222.5</c:v>
                </c:pt>
                <c:pt idx="3">
                  <c:v>81121.5</c:v>
                </c:pt>
                <c:pt idx="4">
                  <c:v>96499</c:v>
                </c:pt>
                <c:pt idx="5">
                  <c:v>83125</c:v>
                </c:pt>
                <c:pt idx="6">
                  <c:v>79074.906343442388</c:v>
                </c:pt>
                <c:pt idx="7">
                  <c:v>74334.480243485421</c:v>
                </c:pt>
                <c:pt idx="8">
                  <c:v>69436.039940196089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E7-41A1-A69A-A2C24FF7C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048000"/>
        <c:axId val="262046464"/>
      </c:scatterChart>
      <c:valAx>
        <c:axId val="2620480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262046464"/>
        <c:crosses val="autoZero"/>
        <c:crossBetween val="midCat"/>
      </c:valAx>
      <c:valAx>
        <c:axId val="262046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20480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3</xdr:row>
      <xdr:rowOff>57150</xdr:rowOff>
    </xdr:from>
    <xdr:to>
      <xdr:col>15</xdr:col>
      <xdr:colOff>142875</xdr:colOff>
      <xdr:row>15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504824</xdr:colOff>
      <xdr:row>5</xdr:row>
      <xdr:rowOff>66674</xdr:rowOff>
    </xdr:from>
    <xdr:to>
      <xdr:col>18</xdr:col>
      <xdr:colOff>0</xdr:colOff>
      <xdr:row>23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410.889883217591" createdVersion="4" refreshedVersion="4" minRefreshableVersion="3" recordCount="44" xr:uid="{00000000-000A-0000-FFFF-FFFF00000000}">
  <cacheSource type="worksheet">
    <worksheetSource ref="B1:F45" sheet="Analytics"/>
  </cacheSource>
  <cacheFields count="5">
    <cacheField name="Date" numFmtId="14">
      <sharedItems containsSemiMixedTypes="0" containsNonDate="0" containsDate="1" containsString="0" minDate="2021-03-01T00:00:00" maxDate="2021-07-02T00:00:00" count="5">
        <d v="2021-03-01T00:00:00"/>
        <d v="2021-04-01T00:00:00"/>
        <d v="2021-05-01T00:00:00"/>
        <d v="2021-06-01T00:00:00"/>
        <d v="2021-07-01T00:00:00"/>
      </sharedItems>
    </cacheField>
    <cacheField name="Councellor Name" numFmtId="0">
      <sharedItems/>
    </cacheField>
    <cacheField name="Course Name" numFmtId="0">
      <sharedItems count="13">
        <s v="Analytics"/>
        <s v="PGDS"/>
        <s v="Business Analytics"/>
        <s v="Business Intelligence"/>
        <s v="CDS"/>
        <s v="CBAP"/>
        <s v="CBIS"/>
        <s v="Financial Analytics"/>
        <s v="Teen MBA"/>
        <s v="Data Analytics"/>
        <s v="CMAP"/>
        <s v="Power BI"/>
        <s v="CFAP"/>
      </sharedItems>
    </cacheField>
    <cacheField name="Fees Received" numFmtId="0">
      <sharedItems containsSemiMixedTypes="0" containsString="0" containsNumber="1" containsInteger="1" minValue="0" maxValue="60000"/>
    </cacheField>
    <cacheField name="Fees Total" numFmtId="0">
      <sharedItems containsSemiMixedTypes="0" containsString="0" containsNumber="1" containsInteger="1" minValue="3000" maxValue="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x v="0"/>
    <s v="Nimra"/>
    <x v="0"/>
    <n v="4000"/>
    <n v="4000"/>
  </r>
  <r>
    <x v="0"/>
    <s v="Nimra"/>
    <x v="0"/>
    <n v="4000"/>
    <n v="4000"/>
  </r>
  <r>
    <x v="0"/>
    <s v="Nimra"/>
    <x v="0"/>
    <n v="3000"/>
    <n v="3000"/>
  </r>
  <r>
    <x v="0"/>
    <s v="Nimra"/>
    <x v="0"/>
    <n v="15000"/>
    <n v="15000"/>
  </r>
  <r>
    <x v="0"/>
    <s v="Nimra"/>
    <x v="1"/>
    <n v="60000"/>
    <n v="60000"/>
  </r>
  <r>
    <x v="0"/>
    <s v="Tarun"/>
    <x v="2"/>
    <n v="7500"/>
    <n v="7500"/>
  </r>
  <r>
    <x v="0"/>
    <s v="Nimra"/>
    <x v="3"/>
    <n v="4950"/>
    <n v="4950"/>
  </r>
  <r>
    <x v="0"/>
    <s v="Nimra"/>
    <x v="4"/>
    <n v="3500"/>
    <n v="3500"/>
  </r>
  <r>
    <x v="0"/>
    <s v="Nimra"/>
    <x v="2"/>
    <n v="7500"/>
    <n v="7500"/>
  </r>
  <r>
    <x v="0"/>
    <s v="Nimra"/>
    <x v="2"/>
    <n v="7500"/>
    <n v="7500"/>
  </r>
  <r>
    <x v="0"/>
    <s v="Nimra"/>
    <x v="2"/>
    <n v="7500"/>
    <n v="7500"/>
  </r>
  <r>
    <x v="0"/>
    <s v="Nimra"/>
    <x v="2"/>
    <n v="7500"/>
    <n v="7500"/>
  </r>
  <r>
    <x v="1"/>
    <s v="Nimra"/>
    <x v="5"/>
    <n v="7500"/>
    <n v="7500"/>
  </r>
  <r>
    <x v="1"/>
    <s v="Nimra"/>
    <x v="5"/>
    <n v="3999"/>
    <n v="3999"/>
  </r>
  <r>
    <x v="1"/>
    <s v="Nimra"/>
    <x v="5"/>
    <n v="3999"/>
    <n v="3999"/>
  </r>
  <r>
    <x v="1"/>
    <s v="Nimra"/>
    <x v="6"/>
    <n v="11500"/>
    <n v="11500"/>
  </r>
  <r>
    <x v="1"/>
    <s v="Nimra"/>
    <x v="5"/>
    <n v="3999"/>
    <n v="3999"/>
  </r>
  <r>
    <x v="1"/>
    <s v="Nimra"/>
    <x v="7"/>
    <n v="12000"/>
    <n v="12000"/>
  </r>
  <r>
    <x v="1"/>
    <s v="Nimra"/>
    <x v="4"/>
    <n v="5000"/>
    <n v="5000"/>
  </r>
  <r>
    <x v="1"/>
    <s v="Nimra"/>
    <x v="7"/>
    <n v="3999"/>
    <n v="3999"/>
  </r>
  <r>
    <x v="1"/>
    <s v="Nimra"/>
    <x v="5"/>
    <n v="12000"/>
    <n v="12000"/>
  </r>
  <r>
    <x v="1"/>
    <s v="Nimra"/>
    <x v="4"/>
    <n v="3999"/>
    <n v="3999"/>
  </r>
  <r>
    <x v="1"/>
    <s v="Nimra"/>
    <x v="5"/>
    <n v="8500"/>
    <n v="8500"/>
  </r>
  <r>
    <x v="2"/>
    <s v="Tarun"/>
    <x v="5"/>
    <n v="0"/>
    <n v="4000"/>
  </r>
  <r>
    <x v="2"/>
    <s v="Nimra"/>
    <x v="5"/>
    <n v="12750"/>
    <n v="12750"/>
  </r>
  <r>
    <x v="2"/>
    <s v="Nimra"/>
    <x v="5"/>
    <n v="7500"/>
    <n v="7500"/>
  </r>
  <r>
    <x v="2"/>
    <s v="Nimra"/>
    <x v="8"/>
    <n v="4999"/>
    <n v="4999"/>
  </r>
  <r>
    <x v="2"/>
    <s v="Priyanka"/>
    <x v="9"/>
    <n v="15999"/>
    <n v="15999"/>
  </r>
  <r>
    <x v="2"/>
    <s v="Nimra"/>
    <x v="10"/>
    <n v="10500"/>
    <n v="10500"/>
  </r>
  <r>
    <x v="2"/>
    <s v="Nimra"/>
    <x v="3"/>
    <n v="15000"/>
    <n v="15000"/>
  </r>
  <r>
    <x v="2"/>
    <s v="Ankit"/>
    <x v="3"/>
    <n v="15000"/>
    <n v="15000"/>
  </r>
  <r>
    <x v="3"/>
    <s v="Khalid"/>
    <x v="5"/>
    <n v="15000"/>
    <n v="15000"/>
  </r>
  <r>
    <x v="3"/>
    <s v="Nimra"/>
    <x v="11"/>
    <n v="15000"/>
    <n v="15000"/>
  </r>
  <r>
    <x v="3"/>
    <s v="Nimra"/>
    <x v="12"/>
    <n v="12750"/>
    <n v="12750"/>
  </r>
  <r>
    <x v="3"/>
    <s v="Nimra"/>
    <x v="10"/>
    <n v="13500"/>
    <n v="13500"/>
  </r>
  <r>
    <x v="3"/>
    <s v="Nimra"/>
    <x v="5"/>
    <n v="13500"/>
    <n v="13500"/>
  </r>
  <r>
    <x v="3"/>
    <s v="Ankit"/>
    <x v="5"/>
    <n v="12000"/>
    <n v="12000"/>
  </r>
  <r>
    <x v="3"/>
    <s v="Nimra"/>
    <x v="5"/>
    <n v="7500"/>
    <n v="15000"/>
  </r>
  <r>
    <x v="3"/>
    <s v="Ankit"/>
    <x v="11"/>
    <n v="10500"/>
    <n v="10500"/>
  </r>
  <r>
    <x v="4"/>
    <s v="Nimra"/>
    <x v="5"/>
    <n v="15000"/>
    <n v="15000"/>
  </r>
  <r>
    <x v="4"/>
    <s v="Nimra"/>
    <x v="5"/>
    <n v="12000"/>
    <n v="12000"/>
  </r>
  <r>
    <x v="4"/>
    <s v="Priyanka"/>
    <x v="5"/>
    <n v="8500"/>
    <n v="8500"/>
  </r>
  <r>
    <x v="4"/>
    <s v="Priyanka"/>
    <x v="5"/>
    <n v="8500"/>
    <n v="8500"/>
  </r>
  <r>
    <x v="4"/>
    <s v="Nimra"/>
    <x v="5"/>
    <n v="15000"/>
    <n v="1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9" firstHeaderRow="1" firstDataRow="1" firstDataCol="1"/>
  <pivotFields count="5">
    <pivotField axis="axisRow" numFmtId="14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Fees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5:B29" firstHeaderRow="1" firstDataRow="1" firstDataCol="1"/>
  <pivotFields count="5">
    <pivotField numFmtId="14" showAll="0"/>
    <pivotField showAll="0"/>
    <pivotField axis="axisRow" showAll="0">
      <items count="14">
        <item x="0"/>
        <item x="2"/>
        <item x="3"/>
        <item x="5"/>
        <item x="6"/>
        <item x="4"/>
        <item x="12"/>
        <item x="10"/>
        <item x="9"/>
        <item x="7"/>
        <item x="1"/>
        <item x="11"/>
        <item x="8"/>
        <item t="default"/>
      </items>
    </pivotField>
    <pivotField showAll="0"/>
    <pivotField dataField="1"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Fees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L18" sqref="L18"/>
    </sheetView>
  </sheetViews>
  <sheetFormatPr defaultRowHeight="14.4" x14ac:dyDescent="0.3"/>
  <cols>
    <col min="1" max="1" width="3" bestFit="1" customWidth="1"/>
    <col min="2" max="2" width="18.109375" bestFit="1" customWidth="1"/>
    <col min="3" max="3" width="15.5546875" bestFit="1" customWidth="1"/>
    <col min="4" max="4" width="17.88671875" bestFit="1" customWidth="1"/>
    <col min="5" max="5" width="12.6640625" bestFit="1" customWidth="1"/>
    <col min="6" max="6" width="9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>
        <v>44256</v>
      </c>
      <c r="C2" t="s">
        <v>5</v>
      </c>
      <c r="D2" t="s">
        <v>6</v>
      </c>
      <c r="E2">
        <v>4000</v>
      </c>
      <c r="F2">
        <v>4000</v>
      </c>
    </row>
    <row r="3" spans="1:6" x14ac:dyDescent="0.3">
      <c r="A3" s="1">
        <v>1</v>
      </c>
      <c r="B3" s="2">
        <v>44256</v>
      </c>
      <c r="C3" t="s">
        <v>5</v>
      </c>
      <c r="D3" t="s">
        <v>6</v>
      </c>
      <c r="E3">
        <v>4000</v>
      </c>
      <c r="F3">
        <v>4000</v>
      </c>
    </row>
    <row r="4" spans="1:6" x14ac:dyDescent="0.3">
      <c r="A4" s="1">
        <v>2</v>
      </c>
      <c r="B4" s="2">
        <v>44256</v>
      </c>
      <c r="C4" t="s">
        <v>5</v>
      </c>
      <c r="D4" t="s">
        <v>6</v>
      </c>
      <c r="E4">
        <v>3000</v>
      </c>
      <c r="F4">
        <v>3000</v>
      </c>
    </row>
    <row r="5" spans="1:6" x14ac:dyDescent="0.3">
      <c r="A5" s="1">
        <v>3</v>
      </c>
      <c r="B5" s="2">
        <v>44256</v>
      </c>
      <c r="C5" t="s">
        <v>5</v>
      </c>
      <c r="D5" t="s">
        <v>6</v>
      </c>
      <c r="E5">
        <v>15000</v>
      </c>
      <c r="F5">
        <v>15000</v>
      </c>
    </row>
    <row r="6" spans="1:6" x14ac:dyDescent="0.3">
      <c r="A6" s="1">
        <v>4</v>
      </c>
      <c r="B6" s="2">
        <v>44256</v>
      </c>
      <c r="C6" t="s">
        <v>5</v>
      </c>
      <c r="D6" t="s">
        <v>7</v>
      </c>
      <c r="E6">
        <v>60000</v>
      </c>
      <c r="F6">
        <v>60000</v>
      </c>
    </row>
    <row r="7" spans="1:6" x14ac:dyDescent="0.3">
      <c r="A7" s="1">
        <v>5</v>
      </c>
      <c r="B7" s="2">
        <v>44256</v>
      </c>
      <c r="C7" t="s">
        <v>8</v>
      </c>
      <c r="D7" t="s">
        <v>9</v>
      </c>
      <c r="E7">
        <v>7500</v>
      </c>
      <c r="F7">
        <v>7500</v>
      </c>
    </row>
    <row r="8" spans="1:6" x14ac:dyDescent="0.3">
      <c r="A8" s="1">
        <v>6</v>
      </c>
      <c r="B8" s="2">
        <v>44256</v>
      </c>
      <c r="C8" t="s">
        <v>5</v>
      </c>
      <c r="D8" t="s">
        <v>10</v>
      </c>
      <c r="E8">
        <v>4950</v>
      </c>
      <c r="F8">
        <v>4950</v>
      </c>
    </row>
    <row r="9" spans="1:6" x14ac:dyDescent="0.3">
      <c r="A9" s="1">
        <v>7</v>
      </c>
      <c r="B9" s="2">
        <v>44256</v>
      </c>
      <c r="C9" t="s">
        <v>5</v>
      </c>
      <c r="D9" t="s">
        <v>11</v>
      </c>
      <c r="E9">
        <v>3500</v>
      </c>
      <c r="F9">
        <v>3500</v>
      </c>
    </row>
    <row r="10" spans="1:6" x14ac:dyDescent="0.3">
      <c r="A10" s="1">
        <v>8</v>
      </c>
      <c r="B10" s="2">
        <v>44256</v>
      </c>
      <c r="C10" t="s">
        <v>5</v>
      </c>
      <c r="D10" t="s">
        <v>9</v>
      </c>
      <c r="E10">
        <v>7500</v>
      </c>
      <c r="F10">
        <v>7500</v>
      </c>
    </row>
    <row r="11" spans="1:6" x14ac:dyDescent="0.3">
      <c r="A11" s="1">
        <v>9</v>
      </c>
      <c r="B11" s="2">
        <v>44256</v>
      </c>
      <c r="C11" t="s">
        <v>5</v>
      </c>
      <c r="D11" t="s">
        <v>9</v>
      </c>
      <c r="E11">
        <v>7500</v>
      </c>
      <c r="F11">
        <v>7500</v>
      </c>
    </row>
    <row r="12" spans="1:6" x14ac:dyDescent="0.3">
      <c r="A12" s="1">
        <v>10</v>
      </c>
      <c r="B12" s="2">
        <v>44256</v>
      </c>
      <c r="C12" t="s">
        <v>5</v>
      </c>
      <c r="D12" t="s">
        <v>9</v>
      </c>
      <c r="E12">
        <v>7500</v>
      </c>
      <c r="F12">
        <v>7500</v>
      </c>
    </row>
    <row r="13" spans="1:6" x14ac:dyDescent="0.3">
      <c r="A13" s="1">
        <v>11</v>
      </c>
      <c r="B13" s="2">
        <v>44256</v>
      </c>
      <c r="C13" t="s">
        <v>5</v>
      </c>
      <c r="D13" t="s">
        <v>9</v>
      </c>
      <c r="E13">
        <v>7500</v>
      </c>
      <c r="F13">
        <v>7500</v>
      </c>
    </row>
    <row r="14" spans="1:6" x14ac:dyDescent="0.3">
      <c r="A14" s="1">
        <v>12</v>
      </c>
      <c r="B14" s="2">
        <v>44287</v>
      </c>
      <c r="C14" t="s">
        <v>5</v>
      </c>
      <c r="D14" t="s">
        <v>12</v>
      </c>
      <c r="E14">
        <v>7500</v>
      </c>
      <c r="F14">
        <v>7500</v>
      </c>
    </row>
    <row r="15" spans="1:6" x14ac:dyDescent="0.3">
      <c r="A15" s="1">
        <v>13</v>
      </c>
      <c r="B15" s="2">
        <v>44287</v>
      </c>
      <c r="C15" t="s">
        <v>5</v>
      </c>
      <c r="D15" t="s">
        <v>12</v>
      </c>
      <c r="E15">
        <v>3999</v>
      </c>
      <c r="F15">
        <v>3999</v>
      </c>
    </row>
    <row r="16" spans="1:6" x14ac:dyDescent="0.3">
      <c r="A16" s="1">
        <v>14</v>
      </c>
      <c r="B16" s="2">
        <v>44287</v>
      </c>
      <c r="C16" t="s">
        <v>5</v>
      </c>
      <c r="D16" t="s">
        <v>12</v>
      </c>
      <c r="E16">
        <v>3999</v>
      </c>
      <c r="F16">
        <v>3999</v>
      </c>
    </row>
    <row r="17" spans="1:6" x14ac:dyDescent="0.3">
      <c r="A17" s="1">
        <v>15</v>
      </c>
      <c r="B17" s="2">
        <v>44287</v>
      </c>
      <c r="C17" t="s">
        <v>5</v>
      </c>
      <c r="D17" t="s">
        <v>13</v>
      </c>
      <c r="E17">
        <v>11500</v>
      </c>
      <c r="F17">
        <v>11500</v>
      </c>
    </row>
    <row r="18" spans="1:6" x14ac:dyDescent="0.3">
      <c r="A18" s="1">
        <v>16</v>
      </c>
      <c r="B18" s="2">
        <v>44287</v>
      </c>
      <c r="C18" t="s">
        <v>5</v>
      </c>
      <c r="D18" t="s">
        <v>12</v>
      </c>
      <c r="E18">
        <v>3999</v>
      </c>
      <c r="F18">
        <v>3999</v>
      </c>
    </row>
    <row r="19" spans="1:6" x14ac:dyDescent="0.3">
      <c r="A19" s="1">
        <v>17</v>
      </c>
      <c r="B19" s="2">
        <v>44287</v>
      </c>
      <c r="C19" t="s">
        <v>5</v>
      </c>
      <c r="D19" t="s">
        <v>14</v>
      </c>
      <c r="E19">
        <v>12000</v>
      </c>
      <c r="F19">
        <v>12000</v>
      </c>
    </row>
    <row r="20" spans="1:6" x14ac:dyDescent="0.3">
      <c r="A20" s="1">
        <v>18</v>
      </c>
      <c r="B20" s="2">
        <v>44287</v>
      </c>
      <c r="C20" t="s">
        <v>5</v>
      </c>
      <c r="D20" t="s">
        <v>11</v>
      </c>
      <c r="E20">
        <v>5000</v>
      </c>
      <c r="F20">
        <v>5000</v>
      </c>
    </row>
    <row r="21" spans="1:6" x14ac:dyDescent="0.3">
      <c r="A21" s="1">
        <v>19</v>
      </c>
      <c r="B21" s="2">
        <v>44287</v>
      </c>
      <c r="C21" t="s">
        <v>5</v>
      </c>
      <c r="D21" t="s">
        <v>14</v>
      </c>
      <c r="E21">
        <v>3999</v>
      </c>
      <c r="F21">
        <v>3999</v>
      </c>
    </row>
    <row r="22" spans="1:6" x14ac:dyDescent="0.3">
      <c r="A22" s="1">
        <v>20</v>
      </c>
      <c r="B22" s="2">
        <v>44287</v>
      </c>
      <c r="C22" t="s">
        <v>5</v>
      </c>
      <c r="D22" t="s">
        <v>12</v>
      </c>
      <c r="E22">
        <v>12000</v>
      </c>
      <c r="F22">
        <v>12000</v>
      </c>
    </row>
    <row r="23" spans="1:6" x14ac:dyDescent="0.3">
      <c r="A23" s="1">
        <v>21</v>
      </c>
      <c r="B23" s="2">
        <v>44287</v>
      </c>
      <c r="C23" t="s">
        <v>5</v>
      </c>
      <c r="D23" t="s">
        <v>11</v>
      </c>
      <c r="E23">
        <v>3999</v>
      </c>
      <c r="F23">
        <v>3999</v>
      </c>
    </row>
    <row r="24" spans="1:6" x14ac:dyDescent="0.3">
      <c r="A24" s="1">
        <v>22</v>
      </c>
      <c r="B24" s="2">
        <v>44287</v>
      </c>
      <c r="C24" t="s">
        <v>5</v>
      </c>
      <c r="D24" t="s">
        <v>12</v>
      </c>
      <c r="E24">
        <v>8500</v>
      </c>
      <c r="F24">
        <v>8500</v>
      </c>
    </row>
    <row r="25" spans="1:6" x14ac:dyDescent="0.3">
      <c r="A25" s="1">
        <v>23</v>
      </c>
      <c r="B25" s="2">
        <v>44317</v>
      </c>
      <c r="C25" t="s">
        <v>8</v>
      </c>
      <c r="D25" t="s">
        <v>12</v>
      </c>
      <c r="E25">
        <v>0</v>
      </c>
      <c r="F25">
        <v>4000</v>
      </c>
    </row>
    <row r="26" spans="1:6" x14ac:dyDescent="0.3">
      <c r="A26" s="1">
        <v>24</v>
      </c>
      <c r="B26" s="2">
        <v>44317</v>
      </c>
      <c r="C26" t="s">
        <v>5</v>
      </c>
      <c r="D26" t="s">
        <v>12</v>
      </c>
      <c r="E26">
        <v>12750</v>
      </c>
      <c r="F26">
        <v>12750</v>
      </c>
    </row>
    <row r="27" spans="1:6" x14ac:dyDescent="0.3">
      <c r="A27" s="1">
        <v>25</v>
      </c>
      <c r="B27" s="2">
        <v>44317</v>
      </c>
      <c r="C27" t="s">
        <v>5</v>
      </c>
      <c r="D27" t="s">
        <v>12</v>
      </c>
      <c r="E27">
        <v>7500</v>
      </c>
      <c r="F27">
        <v>7500</v>
      </c>
    </row>
    <row r="28" spans="1:6" x14ac:dyDescent="0.3">
      <c r="A28" s="1">
        <v>26</v>
      </c>
      <c r="B28" s="2">
        <v>44317</v>
      </c>
      <c r="C28" t="s">
        <v>5</v>
      </c>
      <c r="D28" t="s">
        <v>15</v>
      </c>
      <c r="E28">
        <v>4999</v>
      </c>
      <c r="F28">
        <v>4999</v>
      </c>
    </row>
    <row r="29" spans="1:6" x14ac:dyDescent="0.3">
      <c r="A29" s="1">
        <v>27</v>
      </c>
      <c r="B29" s="2">
        <v>44317</v>
      </c>
      <c r="C29" t="s">
        <v>16</v>
      </c>
      <c r="D29" t="s">
        <v>17</v>
      </c>
      <c r="E29">
        <v>15999</v>
      </c>
      <c r="F29">
        <v>15999</v>
      </c>
    </row>
    <row r="30" spans="1:6" x14ac:dyDescent="0.3">
      <c r="A30" s="1">
        <v>28</v>
      </c>
      <c r="B30" s="2">
        <v>44317</v>
      </c>
      <c r="C30" t="s">
        <v>5</v>
      </c>
      <c r="D30" t="s">
        <v>18</v>
      </c>
      <c r="E30">
        <v>10500</v>
      </c>
      <c r="F30">
        <v>10500</v>
      </c>
    </row>
    <row r="31" spans="1:6" x14ac:dyDescent="0.3">
      <c r="A31" s="1">
        <v>29</v>
      </c>
      <c r="B31" s="2">
        <v>44317</v>
      </c>
      <c r="C31" t="s">
        <v>5</v>
      </c>
      <c r="D31" t="s">
        <v>10</v>
      </c>
      <c r="E31">
        <v>15000</v>
      </c>
      <c r="F31">
        <v>15000</v>
      </c>
    </row>
    <row r="32" spans="1:6" x14ac:dyDescent="0.3">
      <c r="A32" s="1">
        <v>30</v>
      </c>
      <c r="B32" s="2">
        <v>44317</v>
      </c>
      <c r="C32" t="s">
        <v>19</v>
      </c>
      <c r="D32" t="s">
        <v>10</v>
      </c>
      <c r="E32">
        <v>15000</v>
      </c>
      <c r="F32">
        <v>15000</v>
      </c>
    </row>
    <row r="33" spans="1:6" x14ac:dyDescent="0.3">
      <c r="A33" s="1">
        <v>31</v>
      </c>
      <c r="B33" s="2">
        <v>44348</v>
      </c>
      <c r="C33" t="s">
        <v>20</v>
      </c>
      <c r="D33" t="s">
        <v>12</v>
      </c>
      <c r="E33">
        <v>15000</v>
      </c>
      <c r="F33">
        <v>15000</v>
      </c>
    </row>
    <row r="34" spans="1:6" x14ac:dyDescent="0.3">
      <c r="A34" s="1">
        <v>32</v>
      </c>
      <c r="B34" s="2">
        <v>44348</v>
      </c>
      <c r="C34" t="s">
        <v>5</v>
      </c>
      <c r="D34" t="s">
        <v>21</v>
      </c>
      <c r="E34">
        <v>15000</v>
      </c>
      <c r="F34">
        <v>15000</v>
      </c>
    </row>
    <row r="35" spans="1:6" x14ac:dyDescent="0.3">
      <c r="A35" s="1">
        <v>33</v>
      </c>
      <c r="B35" s="2">
        <v>44348</v>
      </c>
      <c r="C35" t="s">
        <v>5</v>
      </c>
      <c r="D35" t="s">
        <v>22</v>
      </c>
      <c r="E35">
        <v>12750</v>
      </c>
      <c r="F35">
        <v>12750</v>
      </c>
    </row>
    <row r="36" spans="1:6" x14ac:dyDescent="0.3">
      <c r="A36" s="1">
        <v>34</v>
      </c>
      <c r="B36" s="2">
        <v>44348</v>
      </c>
      <c r="C36" t="s">
        <v>5</v>
      </c>
      <c r="D36" t="s">
        <v>18</v>
      </c>
      <c r="E36">
        <v>13500</v>
      </c>
      <c r="F36">
        <v>13500</v>
      </c>
    </row>
    <row r="37" spans="1:6" x14ac:dyDescent="0.3">
      <c r="A37" s="1">
        <v>35</v>
      </c>
      <c r="B37" s="2">
        <v>44348</v>
      </c>
      <c r="C37" t="s">
        <v>5</v>
      </c>
      <c r="D37" t="s">
        <v>12</v>
      </c>
      <c r="E37">
        <v>13500</v>
      </c>
      <c r="F37">
        <v>13500</v>
      </c>
    </row>
    <row r="38" spans="1:6" x14ac:dyDescent="0.3">
      <c r="A38" s="1">
        <v>36</v>
      </c>
      <c r="B38" s="2">
        <v>44348</v>
      </c>
      <c r="C38" t="s">
        <v>19</v>
      </c>
      <c r="D38" t="s">
        <v>12</v>
      </c>
      <c r="E38">
        <v>12000</v>
      </c>
      <c r="F38">
        <v>12000</v>
      </c>
    </row>
    <row r="39" spans="1:6" x14ac:dyDescent="0.3">
      <c r="A39" s="1">
        <v>37</v>
      </c>
      <c r="B39" s="2">
        <v>44348</v>
      </c>
      <c r="C39" t="s">
        <v>5</v>
      </c>
      <c r="D39" t="s">
        <v>12</v>
      </c>
      <c r="E39">
        <v>7500</v>
      </c>
      <c r="F39">
        <v>15000</v>
      </c>
    </row>
    <row r="40" spans="1:6" x14ac:dyDescent="0.3">
      <c r="A40" s="1">
        <v>38</v>
      </c>
      <c r="B40" s="2">
        <v>44348</v>
      </c>
      <c r="C40" t="s">
        <v>19</v>
      </c>
      <c r="D40" t="s">
        <v>23</v>
      </c>
      <c r="E40">
        <v>10500</v>
      </c>
      <c r="F40">
        <v>10500</v>
      </c>
    </row>
    <row r="41" spans="1:6" x14ac:dyDescent="0.3">
      <c r="A41" s="1">
        <v>39</v>
      </c>
      <c r="B41" s="2">
        <v>44378</v>
      </c>
      <c r="C41" t="s">
        <v>5</v>
      </c>
      <c r="D41" t="s">
        <v>12</v>
      </c>
      <c r="E41">
        <v>15000</v>
      </c>
      <c r="F41">
        <v>15000</v>
      </c>
    </row>
    <row r="42" spans="1:6" x14ac:dyDescent="0.3">
      <c r="A42" s="1">
        <v>40</v>
      </c>
      <c r="B42" s="2">
        <v>44378</v>
      </c>
      <c r="C42" t="s">
        <v>5</v>
      </c>
      <c r="D42" t="s">
        <v>12</v>
      </c>
      <c r="E42">
        <v>12000</v>
      </c>
      <c r="F42">
        <v>12000</v>
      </c>
    </row>
    <row r="43" spans="1:6" x14ac:dyDescent="0.3">
      <c r="A43" s="1">
        <v>41</v>
      </c>
      <c r="B43" s="2">
        <v>44378</v>
      </c>
      <c r="C43" t="s">
        <v>16</v>
      </c>
      <c r="D43" t="s">
        <v>12</v>
      </c>
      <c r="E43">
        <v>8500</v>
      </c>
      <c r="F43">
        <v>8500</v>
      </c>
    </row>
    <row r="44" spans="1:6" x14ac:dyDescent="0.3">
      <c r="A44" s="1">
        <v>42</v>
      </c>
      <c r="B44" s="2">
        <v>44378</v>
      </c>
      <c r="C44" t="s">
        <v>16</v>
      </c>
      <c r="D44" t="s">
        <v>12</v>
      </c>
      <c r="E44">
        <v>8500</v>
      </c>
      <c r="F44">
        <v>8500</v>
      </c>
    </row>
    <row r="45" spans="1:6" x14ac:dyDescent="0.3">
      <c r="A45" s="1">
        <v>43</v>
      </c>
      <c r="B45" s="2">
        <v>44378</v>
      </c>
      <c r="C45" t="s">
        <v>5</v>
      </c>
      <c r="D45" t="s">
        <v>12</v>
      </c>
      <c r="E45">
        <v>15000</v>
      </c>
      <c r="F45">
        <v>15000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9"/>
  <sheetViews>
    <sheetView topLeftCell="A2" workbookViewId="0">
      <selection activeCell="F14" sqref="F14"/>
    </sheetView>
  </sheetViews>
  <sheetFormatPr defaultRowHeight="14.4" x14ac:dyDescent="0.3"/>
  <cols>
    <col min="1" max="1" width="20" bestFit="1" customWidth="1"/>
    <col min="2" max="2" width="16.6640625" bestFit="1" customWidth="1"/>
  </cols>
  <sheetData>
    <row r="3" spans="1:2" x14ac:dyDescent="0.3">
      <c r="A3" s="3" t="s">
        <v>24</v>
      </c>
      <c r="B3" t="s">
        <v>26</v>
      </c>
    </row>
    <row r="4" spans="1:2" x14ac:dyDescent="0.3">
      <c r="A4" s="4">
        <v>44256</v>
      </c>
      <c r="B4" s="5">
        <v>131950</v>
      </c>
    </row>
    <row r="5" spans="1:2" x14ac:dyDescent="0.3">
      <c r="A5" s="4">
        <v>44287</v>
      </c>
      <c r="B5" s="5">
        <v>76495</v>
      </c>
    </row>
    <row r="6" spans="1:2" x14ac:dyDescent="0.3">
      <c r="A6" s="4">
        <v>44317</v>
      </c>
      <c r="B6" s="5">
        <v>85748</v>
      </c>
    </row>
    <row r="7" spans="1:2" x14ac:dyDescent="0.3">
      <c r="A7" s="4">
        <v>44348</v>
      </c>
      <c r="B7" s="5">
        <v>107250</v>
      </c>
    </row>
    <row r="8" spans="1:2" x14ac:dyDescent="0.3">
      <c r="A8" s="4">
        <v>44378</v>
      </c>
      <c r="B8" s="5">
        <v>59000</v>
      </c>
    </row>
    <row r="9" spans="1:2" x14ac:dyDescent="0.3">
      <c r="A9" s="4" t="s">
        <v>25</v>
      </c>
      <c r="B9" s="5">
        <v>460443</v>
      </c>
    </row>
    <row r="15" spans="1:2" x14ac:dyDescent="0.3">
      <c r="A15" s="3" t="s">
        <v>24</v>
      </c>
      <c r="B15" t="s">
        <v>26</v>
      </c>
    </row>
    <row r="16" spans="1:2" x14ac:dyDescent="0.3">
      <c r="A16" s="6" t="s">
        <v>6</v>
      </c>
      <c r="B16" s="5">
        <v>26000</v>
      </c>
    </row>
    <row r="17" spans="1:2" x14ac:dyDescent="0.3">
      <c r="A17" s="6" t="s">
        <v>9</v>
      </c>
      <c r="B17" s="5">
        <v>37500</v>
      </c>
    </row>
    <row r="18" spans="1:2" x14ac:dyDescent="0.3">
      <c r="A18" s="6" t="s">
        <v>10</v>
      </c>
      <c r="B18" s="5">
        <v>34950</v>
      </c>
    </row>
    <row r="19" spans="1:2" x14ac:dyDescent="0.3">
      <c r="A19" s="6" t="s">
        <v>12</v>
      </c>
      <c r="B19" s="5">
        <v>178747</v>
      </c>
    </row>
    <row r="20" spans="1:2" x14ac:dyDescent="0.3">
      <c r="A20" s="6" t="s">
        <v>13</v>
      </c>
      <c r="B20" s="5">
        <v>11500</v>
      </c>
    </row>
    <row r="21" spans="1:2" x14ac:dyDescent="0.3">
      <c r="A21" s="6" t="s">
        <v>11</v>
      </c>
      <c r="B21" s="5">
        <v>12499</v>
      </c>
    </row>
    <row r="22" spans="1:2" x14ac:dyDescent="0.3">
      <c r="A22" s="6" t="s">
        <v>22</v>
      </c>
      <c r="B22" s="5">
        <v>12750</v>
      </c>
    </row>
    <row r="23" spans="1:2" x14ac:dyDescent="0.3">
      <c r="A23" s="6" t="s">
        <v>18</v>
      </c>
      <c r="B23" s="5">
        <v>24000</v>
      </c>
    </row>
    <row r="24" spans="1:2" x14ac:dyDescent="0.3">
      <c r="A24" s="6" t="s">
        <v>17</v>
      </c>
      <c r="B24" s="5">
        <v>15999</v>
      </c>
    </row>
    <row r="25" spans="1:2" x14ac:dyDescent="0.3">
      <c r="A25" s="6" t="s">
        <v>14</v>
      </c>
      <c r="B25" s="5">
        <v>15999</v>
      </c>
    </row>
    <row r="26" spans="1:2" x14ac:dyDescent="0.3">
      <c r="A26" s="6" t="s">
        <v>7</v>
      </c>
      <c r="B26" s="5">
        <v>60000</v>
      </c>
    </row>
    <row r="27" spans="1:2" x14ac:dyDescent="0.3">
      <c r="A27" s="6" t="s">
        <v>21</v>
      </c>
      <c r="B27" s="5">
        <v>25500</v>
      </c>
    </row>
    <row r="28" spans="1:2" x14ac:dyDescent="0.3">
      <c r="A28" s="6" t="s">
        <v>15</v>
      </c>
      <c r="B28" s="5">
        <v>4999</v>
      </c>
    </row>
    <row r="29" spans="1:2" x14ac:dyDescent="0.3">
      <c r="A29" s="6" t="s">
        <v>25</v>
      </c>
      <c r="B29" s="5">
        <v>460443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E14"/>
  <sheetViews>
    <sheetView workbookViewId="0">
      <selection activeCell="E21" sqref="E21"/>
    </sheetView>
  </sheetViews>
  <sheetFormatPr defaultRowHeight="14.4" x14ac:dyDescent="0.3"/>
  <cols>
    <col min="3" max="3" width="9.6640625" customWidth="1"/>
    <col min="4" max="4" width="16.6640625" customWidth="1"/>
    <col min="5" max="5" width="19.6640625" customWidth="1"/>
  </cols>
  <sheetData>
    <row r="3" spans="3:5" x14ac:dyDescent="0.3">
      <c r="C3" s="16" t="s">
        <v>32</v>
      </c>
      <c r="D3" s="16"/>
      <c r="E3" s="16"/>
    </row>
    <row r="5" spans="3:5" ht="28.8" x14ac:dyDescent="0.3">
      <c r="C5" s="8" t="s">
        <v>28</v>
      </c>
      <c r="D5" s="9" t="s">
        <v>29</v>
      </c>
      <c r="E5" s="9" t="s">
        <v>27</v>
      </c>
    </row>
    <row r="6" spans="3:5" x14ac:dyDescent="0.3">
      <c r="C6" s="10">
        <v>44256</v>
      </c>
      <c r="D6" s="11">
        <v>131950</v>
      </c>
      <c r="E6" s="12"/>
    </row>
    <row r="7" spans="3:5" x14ac:dyDescent="0.3">
      <c r="C7" s="10">
        <v>44287</v>
      </c>
      <c r="D7" s="11">
        <v>76495</v>
      </c>
      <c r="E7" s="12"/>
    </row>
    <row r="8" spans="3:5" x14ac:dyDescent="0.3">
      <c r="C8" s="10">
        <v>44317</v>
      </c>
      <c r="D8" s="11">
        <v>85748</v>
      </c>
      <c r="E8" s="12"/>
    </row>
    <row r="9" spans="3:5" x14ac:dyDescent="0.3">
      <c r="C9" s="10">
        <v>44348</v>
      </c>
      <c r="D9" s="11">
        <v>107250</v>
      </c>
      <c r="E9" s="12"/>
    </row>
    <row r="10" spans="3:5" x14ac:dyDescent="0.3">
      <c r="C10" s="10">
        <v>44378</v>
      </c>
      <c r="D10" s="11">
        <v>59000</v>
      </c>
      <c r="E10" s="12"/>
    </row>
    <row r="11" spans="3:5" x14ac:dyDescent="0.3">
      <c r="C11" s="10">
        <v>44409</v>
      </c>
      <c r="D11" s="12"/>
      <c r="E11" s="7">
        <f t="array" ref="E11:E14">TREND(D6:D10,C6:C10,C11:C14,1)</f>
        <v>57430.827772282064</v>
      </c>
    </row>
    <row r="12" spans="3:5" x14ac:dyDescent="0.3">
      <c r="C12" s="10">
        <v>44440</v>
      </c>
      <c r="D12" s="12"/>
      <c r="E12" s="7">
        <v>45727.222771637142</v>
      </c>
    </row>
    <row r="13" spans="3:5" x14ac:dyDescent="0.3">
      <c r="C13" s="10">
        <v>44470</v>
      </c>
      <c r="D13" s="12"/>
      <c r="E13" s="7">
        <v>34401.153416175395</v>
      </c>
    </row>
    <row r="14" spans="3:5" x14ac:dyDescent="0.3">
      <c r="C14" s="10">
        <v>44501</v>
      </c>
      <c r="D14" s="12"/>
      <c r="E14" s="7">
        <v>22697.548415530473</v>
      </c>
    </row>
  </sheetData>
  <mergeCells count="1">
    <mergeCell ref="C3:E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7"/>
  <sheetViews>
    <sheetView workbookViewId="0">
      <selection activeCell="T18" sqref="T18"/>
    </sheetView>
  </sheetViews>
  <sheetFormatPr defaultRowHeight="14.4" x14ac:dyDescent="0.3"/>
  <cols>
    <col min="2" max="2" width="9.6640625" bestFit="1" customWidth="1"/>
    <col min="3" max="3" width="15.88671875" customWidth="1"/>
    <col min="4" max="4" width="12" customWidth="1"/>
    <col min="5" max="5" width="20.88671875" customWidth="1"/>
  </cols>
  <sheetData>
    <row r="2" spans="2:5" x14ac:dyDescent="0.3">
      <c r="B2" s="16" t="s">
        <v>31</v>
      </c>
      <c r="C2" s="16"/>
      <c r="D2" s="16"/>
    </row>
    <row r="4" spans="2:5" ht="28.8" x14ac:dyDescent="0.3">
      <c r="B4" s="13" t="s">
        <v>28</v>
      </c>
      <c r="C4" s="14" t="s">
        <v>29</v>
      </c>
      <c r="D4" s="14" t="s">
        <v>30</v>
      </c>
      <c r="E4" s="15" t="s">
        <v>33</v>
      </c>
    </row>
    <row r="5" spans="2:5" x14ac:dyDescent="0.3">
      <c r="B5" s="10">
        <v>44256</v>
      </c>
      <c r="C5" s="11">
        <v>131950</v>
      </c>
      <c r="D5" s="12"/>
    </row>
    <row r="6" spans="2:5" x14ac:dyDescent="0.3">
      <c r="B6" s="10">
        <v>44287</v>
      </c>
      <c r="C6" s="11">
        <v>76495</v>
      </c>
      <c r="D6" s="12"/>
    </row>
    <row r="7" spans="2:5" x14ac:dyDescent="0.3">
      <c r="B7" s="10">
        <v>44317</v>
      </c>
      <c r="C7" s="11">
        <v>85748</v>
      </c>
      <c r="D7" s="12">
        <f>AVERAGE(C5:C6)</f>
        <v>104222.5</v>
      </c>
      <c r="E7">
        <f>ABS(D7-C7)</f>
        <v>18474.5</v>
      </c>
    </row>
    <row r="8" spans="2:5" x14ac:dyDescent="0.3">
      <c r="B8" s="10">
        <v>44348</v>
      </c>
      <c r="C8" s="11">
        <v>107250</v>
      </c>
      <c r="D8" s="12">
        <f t="shared" ref="D8:D9" si="0">AVERAGE(C6:C7)</f>
        <v>81121.5</v>
      </c>
      <c r="E8">
        <f t="shared" ref="E8:E13" si="1">ABS(D8-C8)</f>
        <v>26128.5</v>
      </c>
    </row>
    <row r="9" spans="2:5" x14ac:dyDescent="0.3">
      <c r="B9" s="10">
        <v>44378</v>
      </c>
      <c r="C9" s="11">
        <v>59000</v>
      </c>
      <c r="D9" s="12">
        <f t="shared" si="0"/>
        <v>96499</v>
      </c>
      <c r="E9">
        <f t="shared" si="1"/>
        <v>37499</v>
      </c>
    </row>
    <row r="10" spans="2:5" x14ac:dyDescent="0.3">
      <c r="B10" s="10">
        <v>44409</v>
      </c>
      <c r="C10" s="12"/>
      <c r="D10" s="12">
        <f>AVERAGE(C8:C9)</f>
        <v>83125</v>
      </c>
      <c r="E10">
        <f t="shared" si="1"/>
        <v>83125</v>
      </c>
    </row>
    <row r="11" spans="2:5" x14ac:dyDescent="0.3">
      <c r="B11" s="10">
        <v>44440</v>
      </c>
      <c r="C11" s="12"/>
      <c r="D11" s="12">
        <f t="array" ref="D11:D13">TREND(D7:D10,B7:B10,B11:B13)</f>
        <v>79074.906343442388</v>
      </c>
      <c r="E11">
        <f t="shared" si="1"/>
        <v>79074.906343442388</v>
      </c>
    </row>
    <row r="12" spans="2:5" x14ac:dyDescent="0.3">
      <c r="B12" s="10">
        <v>44470</v>
      </c>
      <c r="C12" s="12"/>
      <c r="D12" s="12">
        <v>74334.480243485421</v>
      </c>
      <c r="E12">
        <f t="shared" si="1"/>
        <v>74334.480243485421</v>
      </c>
    </row>
    <row r="13" spans="2:5" x14ac:dyDescent="0.3">
      <c r="B13" s="10">
        <v>44501</v>
      </c>
      <c r="C13" s="12"/>
      <c r="D13" s="12">
        <v>69436.039940196089</v>
      </c>
      <c r="E13">
        <f t="shared" si="1"/>
        <v>69436.039940196089</v>
      </c>
    </row>
    <row r="15" spans="2:5" x14ac:dyDescent="0.3">
      <c r="D15" t="s">
        <v>34</v>
      </c>
      <c r="E15">
        <f>AVERAGE(E7:E13)</f>
        <v>55438.918075303416</v>
      </c>
    </row>
    <row r="17" spans="5:5" x14ac:dyDescent="0.3">
      <c r="E17" t="s">
        <v>35</v>
      </c>
    </row>
  </sheetData>
  <mergeCells count="1">
    <mergeCell ref="B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Analytics</vt:lpstr>
      <vt:lpstr>Pivot Table</vt:lpstr>
      <vt:lpstr>Forecasted data</vt:lpstr>
      <vt:lpstr>Forecasted 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Kshitija</cp:lastModifiedBy>
  <dcterms:created xsi:type="dcterms:W3CDTF">2021-08-02T15:49:54Z</dcterms:created>
  <dcterms:modified xsi:type="dcterms:W3CDTF">2021-08-03T18:07:31Z</dcterms:modified>
</cp:coreProperties>
</file>