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covid-act\public\data\"/>
    </mc:Choice>
  </mc:AlternateContent>
  <xr:revisionPtr revIDLastSave="0" documentId="13_ncr:1_{BA2F4C7E-923D-4902-8B8C-84C77F3ABF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19" i="1"/>
  <c r="S20" i="1"/>
  <c r="S21" i="1"/>
  <c r="J16" i="1" l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I21" i="1"/>
  <c r="I20" i="1"/>
  <c r="I19" i="1"/>
  <c r="I18" i="1"/>
  <c r="I17" i="1"/>
  <c r="I16" i="1"/>
  <c r="J15" i="1"/>
  <c r="K15" i="1"/>
  <c r="L15" i="1"/>
  <c r="M15" i="1"/>
  <c r="N15" i="1"/>
  <c r="O15" i="1"/>
  <c r="P15" i="1"/>
  <c r="Q15" i="1"/>
  <c r="I15" i="1"/>
  <c r="R23" i="1"/>
  <c r="R16" i="1" s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82" i="1"/>
  <c r="R19" i="1" l="1"/>
  <c r="R18" i="1"/>
  <c r="R21" i="1"/>
  <c r="R17" i="1"/>
  <c r="R15" i="1"/>
  <c r="R20" i="1"/>
</calcChain>
</file>

<file path=xl/sharedStrings.xml><?xml version="1.0" encoding="utf-8"?>
<sst xmlns="http://schemas.openxmlformats.org/spreadsheetml/2006/main" count="2303" uniqueCount="934">
  <si>
    <t>iso_code</t>
  </si>
  <si>
    <t>iso_code_2</t>
  </si>
  <si>
    <t>continent</t>
  </si>
  <si>
    <t>region</t>
  </si>
  <si>
    <t>income_level</t>
  </si>
  <si>
    <t>country</t>
  </si>
  <si>
    <t>location</t>
  </si>
  <si>
    <t>epi_cases_total</t>
  </si>
  <si>
    <t>epi_cases_total_100k</t>
  </si>
  <si>
    <t>epi_cases_last_7_days</t>
  </si>
  <si>
    <t>epi_cases_last_7_days_100k</t>
  </si>
  <si>
    <t>epi_cases_last_24_hours</t>
  </si>
  <si>
    <t>epi_deaths_total</t>
  </si>
  <si>
    <t>epi_deaths_total_100k</t>
  </si>
  <si>
    <t>epi_deaths_last_7_days</t>
  </si>
  <si>
    <t>epi_deaths_last_7_days_100k</t>
  </si>
  <si>
    <t>epi_deaths_last_24_hours</t>
  </si>
  <si>
    <t>owd_total_cases</t>
  </si>
  <si>
    <t>owd_new_cases</t>
  </si>
  <si>
    <t>owd_new_cases_smoothed</t>
  </si>
  <si>
    <t>owd_total_deaths</t>
  </si>
  <si>
    <t>owd_new_deaths</t>
  </si>
  <si>
    <t>owd_new_deaths_smoothed</t>
  </si>
  <si>
    <t>owd_total_cases_per_million</t>
  </si>
  <si>
    <t>owd_new_cases_per_million</t>
  </si>
  <si>
    <t>owd_new_cases_smoothed_per_million</t>
  </si>
  <si>
    <t>owd_total_deaths_per_million</t>
  </si>
  <si>
    <t>owd_new_deaths_per_million</t>
  </si>
  <si>
    <t>owd_new_deaths_smoothed_per_million</t>
  </si>
  <si>
    <t>owd_reproduction_rate</t>
  </si>
  <si>
    <t>owd_icu_patients</t>
  </si>
  <si>
    <t>owd_icu_patients_per_million</t>
  </si>
  <si>
    <t>owd_hosp_patients</t>
  </si>
  <si>
    <t>owd_hosp_patients_per_million</t>
  </si>
  <si>
    <t>owd_weekly_icu_admissions</t>
  </si>
  <si>
    <t>owd_weekly_icu_admissions_per_million</t>
  </si>
  <si>
    <t>owd_weekly_hosp_admissions</t>
  </si>
  <si>
    <t>owd_weekly_hosp_admissions_per_million</t>
  </si>
  <si>
    <t>owd_new_tests</t>
  </si>
  <si>
    <t>owd_total_tests</t>
  </si>
  <si>
    <t>owd_new_tests_per_thousand</t>
  </si>
  <si>
    <t>owd_new_tests_smoothed</t>
  </si>
  <si>
    <t>owd_new_tests_smoothed_per_thousand</t>
  </si>
  <si>
    <t>owd_positive_rate</t>
  </si>
  <si>
    <t>owd_tests_per_case</t>
  </si>
  <si>
    <t>owd_tests_units</t>
  </si>
  <si>
    <t>owd_total_vaccinations</t>
  </si>
  <si>
    <t>owd_people_vaccinated</t>
  </si>
  <si>
    <t>owd_people_fully_vaccinated</t>
  </si>
  <si>
    <t>owd_total_boosters</t>
  </si>
  <si>
    <t>owd_new_vaccinations</t>
  </si>
  <si>
    <t>owd_new_vaccinations_smoothed</t>
  </si>
  <si>
    <t>owd_total_vaccinations_per_hundred</t>
  </si>
  <si>
    <t>owd_people_vaccinated_per_hundred</t>
  </si>
  <si>
    <t>owd_people_fully_vaccinated_per_hundred</t>
  </si>
  <si>
    <t>owd_total_boosters_per_hundred</t>
  </si>
  <si>
    <t>owd_new_vaccinations_smoothed_per_million</t>
  </si>
  <si>
    <t>owd_stringency_index</t>
  </si>
  <si>
    <t>owd_population</t>
  </si>
  <si>
    <t>owd_population_density</t>
  </si>
  <si>
    <t>owd_median_age</t>
  </si>
  <si>
    <t>owd_aged_65_older</t>
  </si>
  <si>
    <t>owd_aged_70_older</t>
  </si>
  <si>
    <t>owd_gdp_per_capita</t>
  </si>
  <si>
    <t>owd_extreme_poverty</t>
  </si>
  <si>
    <t>owd_cardiovasc_death_rate</t>
  </si>
  <si>
    <t>owd_diabetes_prevalence</t>
  </si>
  <si>
    <t>owd_female_smokers</t>
  </si>
  <si>
    <t>owd_male_smokers</t>
  </si>
  <si>
    <t>owd_handwashing_facilities</t>
  </si>
  <si>
    <t>owd_hospital_beds_per_thousand</t>
  </si>
  <si>
    <t>owd_life_expectancy</t>
  </si>
  <si>
    <t>owd_human_development_index</t>
  </si>
  <si>
    <t>owd_excess_mortality_cumulative_absolute</t>
  </si>
  <si>
    <t>owd_excess_mortality_cumulative</t>
  </si>
  <si>
    <t>owd_excess_mortality</t>
  </si>
  <si>
    <t>owd_excess_mortality_cumulative_per_million</t>
  </si>
  <si>
    <t>imf_covidsurge</t>
  </si>
  <si>
    <t>imf_procurement</t>
  </si>
  <si>
    <t>imf_totalsupplies</t>
  </si>
  <si>
    <t>imf_fullyvacc</t>
  </si>
  <si>
    <t>imf_delivery_max</t>
  </si>
  <si>
    <t>imf_delivery_avg</t>
  </si>
  <si>
    <t>imf_target_delivery</t>
  </si>
  <si>
    <t>imf_diagnostics</t>
  </si>
  <si>
    <t>imf_genomic</t>
  </si>
  <si>
    <t>imf_delta</t>
  </si>
  <si>
    <t>imf_vaccdelivery_gap</t>
  </si>
  <si>
    <t>imf_diagnostics_gap</t>
  </si>
  <si>
    <t>imf_genomic_gap</t>
  </si>
  <si>
    <t>imf_expectedcoverage</t>
  </si>
  <si>
    <t>imf_procurement_bilateral</t>
  </si>
  <si>
    <t>imf_procurement_donation</t>
  </si>
  <si>
    <t>imf_procurement_covax</t>
  </si>
  <si>
    <t>imf_procurement_other</t>
  </si>
  <si>
    <t>imf_expectedcoverage_gap</t>
  </si>
  <si>
    <t>imf_expectedcoverage_gap_doses</t>
  </si>
  <si>
    <t>imf_vacc_atleastone</t>
  </si>
  <si>
    <t>imf_total_admin</t>
  </si>
  <si>
    <t>imf_ratio_admin</t>
  </si>
  <si>
    <t>imf_target_delivery_70</t>
  </si>
  <si>
    <t>imf_procurement_gap_70</t>
  </si>
  <si>
    <t>imf_procurement_gap_doses_70</t>
  </si>
  <si>
    <t>imf_amc92</t>
  </si>
  <si>
    <t>imf_archetype</t>
  </si>
  <si>
    <t>imf_fullyvacc_population</t>
  </si>
  <si>
    <t>imf_total_delivery</t>
  </si>
  <si>
    <t>imf_total_administered</t>
  </si>
  <si>
    <t>ivb_total_vaccination</t>
  </si>
  <si>
    <t>ivb_persons_vaccinated_1plus_dose</t>
  </si>
  <si>
    <t>ivb_total_vaccinations_per100</t>
  </si>
  <si>
    <t>ivb_persons_vaccinated_1plus_dose_per100</t>
  </si>
  <si>
    <t>ivb_persons_fully_vaccinated</t>
  </si>
  <si>
    <t>ivb_persons_fully_vaccinated_per100</t>
  </si>
  <si>
    <t>ivb_vaccines_used</t>
  </si>
  <si>
    <t>ivb_first_vaccine_date</t>
  </si>
  <si>
    <t>ivb_number_vaccines_types_used</t>
  </si>
  <si>
    <t>AFG</t>
  </si>
  <si>
    <t>AF</t>
  </si>
  <si>
    <t>Asia</t>
  </si>
  <si>
    <t>EMRO</t>
  </si>
  <si>
    <t>LIC</t>
  </si>
  <si>
    <t>Afghanistan</t>
  </si>
  <si>
    <t>2 - Connect</t>
  </si>
  <si>
    <t>Beijing CNBG - BBIBP-CorV,Janssen - Ad26.COV 2-S,Pfizer BioNTech - Comirnaty,SII - Covishield</t>
  </si>
  <si>
    <t>AGO</t>
  </si>
  <si>
    <t>AO</t>
  </si>
  <si>
    <t>Africa</t>
  </si>
  <si>
    <t>AFRO</t>
  </si>
  <si>
    <t>LMC</t>
  </si>
  <si>
    <t>Angola</t>
  </si>
  <si>
    <t>3 - Leverage</t>
  </si>
  <si>
    <t>SII - Covishield</t>
  </si>
  <si>
    <t>ALB</t>
  </si>
  <si>
    <t>AL</t>
  </si>
  <si>
    <t>Europe</t>
  </si>
  <si>
    <t>EURO</t>
  </si>
  <si>
    <t>UMC</t>
  </si>
  <si>
    <t>Albania</t>
  </si>
  <si>
    <t>AstraZeneca - Vaxzevria,Gamaleya - Gam-Covid-Vac,Pfizer BioNTech - Comirnaty,SII - Covishield,Sinovac - CoronaVac</t>
  </si>
  <si>
    <t>AND</t>
  </si>
  <si>
    <t>AD</t>
  </si>
  <si>
    <t>HIC</t>
  </si>
  <si>
    <t>Andorra</t>
  </si>
  <si>
    <t>AstraZeneca - Vaxzevria,Moderna - Spikevax,Pfizer BioNTech - Comirnaty</t>
  </si>
  <si>
    <t>ARE</t>
  </si>
  <si>
    <t>AE</t>
  </si>
  <si>
    <t>United Arab Emirates</t>
  </si>
  <si>
    <t>tests performed</t>
  </si>
  <si>
    <t>0 - High Income *</t>
  </si>
  <si>
    <t>AstraZeneca - Vaxzevria,Beijing CNBG - BBIBP-CorV,Gamaleya - Gam-Covid-Vac,Pfizer BioNTech - Comirnaty,SII - Covishield</t>
  </si>
  <si>
    <t>ARG</t>
  </si>
  <si>
    <t>AR</t>
  </si>
  <si>
    <t>South America</t>
  </si>
  <si>
    <t>AMRO</t>
  </si>
  <si>
    <t>Argentina</t>
  </si>
  <si>
    <t>4 - Strengthen</t>
  </si>
  <si>
    <t>AstraZeneca - Vaxzevria,Beijing CNBG - BBIBP-CorV,CanSino - Convidecia,Gamaleya - Gam-Covid-Vac,Moderna - Spikevax,Pfizer BioNTech - Comirnaty,SII - Covishield</t>
  </si>
  <si>
    <t>ARM</t>
  </si>
  <si>
    <t>AM</t>
  </si>
  <si>
    <t>Armenia</t>
  </si>
  <si>
    <t>AstraZeneca - Vaxzevria,Beijing CNBG - BBIBP-CorV,Gamaleya - Gam-Covid-Vac,Moderna - Spikevax,Sinovac - CoronaVac</t>
  </si>
  <si>
    <t>ATG</t>
  </si>
  <si>
    <t>AG</t>
  </si>
  <si>
    <t>North America</t>
  </si>
  <si>
    <t>Antigua and Barbuda</t>
  </si>
  <si>
    <t>AstraZeneca - Vaxzevria,Beijing CNBG - BBIBP-CorV,Gamaleya - Gam-Covid-Vac,Janssen - Ad26.COV 2-S,Pfizer BioNTech - Comirnaty,SII - Covishield</t>
  </si>
  <si>
    <t>AUS</t>
  </si>
  <si>
    <t>AU</t>
  </si>
  <si>
    <t>Oceania</t>
  </si>
  <si>
    <t>WPRO</t>
  </si>
  <si>
    <t>Australia</t>
  </si>
  <si>
    <t>AstraZeneca - Vaxzevria,Novavax - Covavax,Pfizer BioNTech - Comirnaty</t>
  </si>
  <si>
    <t>AUT</t>
  </si>
  <si>
    <t>AT</t>
  </si>
  <si>
    <t>Austria</t>
  </si>
  <si>
    <t>AstraZeneca - Vaxzevria,Janssen - Ad26.COV 2-S,Moderna - Spikevax,Pfizer BioNTech - Comirnaty</t>
  </si>
  <si>
    <t>AZE</t>
  </si>
  <si>
    <t>AZ</t>
  </si>
  <si>
    <t>Azerbaijan</t>
  </si>
  <si>
    <t>AstraZeneca - Vaxzevria,Gamaleya - Gam-Covid-Vac,Pfizer BioNTech - Comirnaty,Sinovac - CoronaVac</t>
  </si>
  <si>
    <t>BDI</t>
  </si>
  <si>
    <t>BI</t>
  </si>
  <si>
    <t>Burundi</t>
  </si>
  <si>
    <t>Beijing CNBG - BBIBP-CorV</t>
  </si>
  <si>
    <t>BEL</t>
  </si>
  <si>
    <t>BE</t>
  </si>
  <si>
    <t>Belgium</t>
  </si>
  <si>
    <t>BEN</t>
  </si>
  <si>
    <t>BJ</t>
  </si>
  <si>
    <t>Benin</t>
  </si>
  <si>
    <t>1 - Test</t>
  </si>
  <si>
    <t>AstraZeneca - Vaxzevria,Janssen - Ad26.COV 2-S,Pfizer BioNTech - Comirnaty,SII - Covishield,Sinovac - CoronaVac</t>
  </si>
  <si>
    <t>BFA</t>
  </si>
  <si>
    <t>BF</t>
  </si>
  <si>
    <t>Burkina Faso</t>
  </si>
  <si>
    <t>Beijing CNBG - BBIBP-CorV,Janssen - Ad26.COV 2-S,SII - Covishield</t>
  </si>
  <si>
    <t>BGD</t>
  </si>
  <si>
    <t>BD</t>
  </si>
  <si>
    <t>SEARO</t>
  </si>
  <si>
    <t>Bangladesh</t>
  </si>
  <si>
    <t>AstraZeneca - Vaxzevria,Beijing CNBG - BBIBP-CorV,Gamaleya - Gam-Covid-Vac,Janssen - Ad26.COV 2-S,Moderna - Spikevax,Pfizer BioNTech - Comirnaty,SII - Covishield,Sinovac - CoronaVac</t>
  </si>
  <si>
    <t>BGR</t>
  </si>
  <si>
    <t>BG</t>
  </si>
  <si>
    <t>Bulgaria</t>
  </si>
  <si>
    <t>BHR</t>
  </si>
  <si>
    <t>BH</t>
  </si>
  <si>
    <t>Bahrain</t>
  </si>
  <si>
    <t>units unclear</t>
  </si>
  <si>
    <t>AstraZeneca - Vaxzevria,Beijing CNBG - BBIBP-CorV,Gamaleya - Gam-Covid-Vac,Gamaleya - Sputnik-Light,Janssen - Ad26.COV 2-S,Moderna - Spikevax,Pfizer BioNTech - Comirnaty,SII - Covishield</t>
  </si>
  <si>
    <t>BHS</t>
  </si>
  <si>
    <t>BS</t>
  </si>
  <si>
    <t>Bahamas</t>
  </si>
  <si>
    <t>AstraZeneca - Vaxzevria,Janssen - Ad26.COV 2-S,Pfizer BioNTech - Comirnaty,SII - Covishield</t>
  </si>
  <si>
    <t>BIH</t>
  </si>
  <si>
    <t>BA</t>
  </si>
  <si>
    <t>Bosnia and Herzegovina</t>
  </si>
  <si>
    <t>AstraZeneca - AZD1222, Pfizer BioNTech - Comirnaty, Sinovac - CoronaVac, Gamaleya - Sputnik V</t>
  </si>
  <si>
    <t>BLR</t>
  </si>
  <si>
    <t>BY</t>
  </si>
  <si>
    <t>Belarus</t>
  </si>
  <si>
    <t>Beijing CNBG - BBIBP-CorV,Gamaleya - Gam-Covid-Vac</t>
  </si>
  <si>
    <t>BLZ</t>
  </si>
  <si>
    <t>BZ</t>
  </si>
  <si>
    <t>Belize</t>
  </si>
  <si>
    <t>AstraZeneca - Vaxzevria,Beijing CNBG - BBIBP-CorV,Janssen - Ad26.COV 2-S,Pfizer BioNTech - Comirnaty,SII - Covishield</t>
  </si>
  <si>
    <t>BOL</t>
  </si>
  <si>
    <t>BO</t>
  </si>
  <si>
    <t>Bolivia (Plurinational State of)</t>
  </si>
  <si>
    <t>Bolivia</t>
  </si>
  <si>
    <t>Beijing CNBG - BBIBP-CorV,Gamaleya - Gam-Covid-Vac,Janssen - Ad26.COV 2-S,Pfizer BioNTech - Comirnaty,SII - Covishield</t>
  </si>
  <si>
    <t>BRA</t>
  </si>
  <si>
    <t>BR</t>
  </si>
  <si>
    <t>Brazil</t>
  </si>
  <si>
    <t>BRB</t>
  </si>
  <si>
    <t>BB</t>
  </si>
  <si>
    <t>Barbados</t>
  </si>
  <si>
    <t>AstraZeneca - Vaxzevria,Beijing CNBG - BBIBP-CorV,Pfizer BioNTech - Comirnaty,SII - Covishield</t>
  </si>
  <si>
    <t>BRN</t>
  </si>
  <si>
    <t>BN</t>
  </si>
  <si>
    <t>Brunei Darussalam</t>
  </si>
  <si>
    <t>Brunei</t>
  </si>
  <si>
    <t>AstraZeneca - Vaxzevria,Beijing CNBG - BBIBP-CorV,Janssen - Ad26.COV 2-S,Moderna - Spikevax,Pfizer BioNTech - Comirnaty</t>
  </si>
  <si>
    <t>BTN</t>
  </si>
  <si>
    <t>BT</t>
  </si>
  <si>
    <t>Bhutan</t>
  </si>
  <si>
    <t>samples tested</t>
  </si>
  <si>
    <t>AstraZeneca - Vaxzevria,Beijing CNBG - BBIBP-CorV,Moderna - Spikevax,Pfizer BioNTech - Comirnaty,SII - Covishield</t>
  </si>
  <si>
    <t>BWA</t>
  </si>
  <si>
    <t>BW</t>
  </si>
  <si>
    <t>Botswana</t>
  </si>
  <si>
    <t>Bharat - Covaxin,Janssen - Ad26.COV 2-S,Moderna - Spikevax,Pfizer BioNTech - Comirnaty,SII - Covishield,Sinovac - CoronaVac</t>
  </si>
  <si>
    <t>CAF</t>
  </si>
  <si>
    <t>CF</t>
  </si>
  <si>
    <t>Central African Republic</t>
  </si>
  <si>
    <t>Bharat - Covaxin,SII - Covishield</t>
  </si>
  <si>
    <t>CAN</t>
  </si>
  <si>
    <t>CA</t>
  </si>
  <si>
    <t>Canada</t>
  </si>
  <si>
    <t>AstraZeneca - Vaxzevria,Janssen - Ad26.COV 2-S,Moderna - Spikevax,Pfizer BioNTech - Comirnaty,SII - Covishield</t>
  </si>
  <si>
    <t>CHE</t>
  </si>
  <si>
    <t>CH</t>
  </si>
  <si>
    <t>Switzerland</t>
  </si>
  <si>
    <t>Moderna - Spikevax,Pfizer BioNTech - Comirnaty</t>
  </si>
  <si>
    <t>CHL</t>
  </si>
  <si>
    <t>CL</t>
  </si>
  <si>
    <t>Chile</t>
  </si>
  <si>
    <t>AstraZeneca - Vaxzevria,CanSino - Convidecia,Pfizer BioNTech - Comirnaty,Sinovac - CoronaVac</t>
  </si>
  <si>
    <t>CHN</t>
  </si>
  <si>
    <t>CN</t>
  </si>
  <si>
    <t>China</t>
  </si>
  <si>
    <t>Anhui ZL - Recombinant,Beijing CNBG - BBIBP-CorV,CanSino - Convidecia,IMB - Inactivated,Pfizer BioNTech - Comirnaty,Shenzhen - LV-SMENP-DC,Sinovac - CoronaVac,Wuhan CNBG - Inactivated</t>
  </si>
  <si>
    <t>CIV</t>
  </si>
  <si>
    <t>CI</t>
  </si>
  <si>
    <t>Côte d'Ivoire</t>
  </si>
  <si>
    <t>Cote d'Ivoire</t>
  </si>
  <si>
    <t>CMR</t>
  </si>
  <si>
    <t>CM</t>
  </si>
  <si>
    <t>Cameroon</t>
  </si>
  <si>
    <t>COD</t>
  </si>
  <si>
    <t>CD</t>
  </si>
  <si>
    <t>Democratic Republic of the Congo</t>
  </si>
  <si>
    <t>Democratic Republic of Congo</t>
  </si>
  <si>
    <t>COG</t>
  </si>
  <si>
    <t>CG</t>
  </si>
  <si>
    <t>Congo</t>
  </si>
  <si>
    <t>Beijing CNBG - BBIBP-CorV,Gamaleya - Gam-Covid-Vac,Moderna - Spikevax,SII - Covishield</t>
  </si>
  <si>
    <t>COL</t>
  </si>
  <si>
    <t>CO</t>
  </si>
  <si>
    <t>Colombia</t>
  </si>
  <si>
    <t>AstraZeneca - Vaxzevria,Janssen - Ad26.COV 2-S,Moderna - Spikevax,Pfizer BioNTech - Comirnaty,Sinovac - CoronaVac</t>
  </si>
  <si>
    <t>COM</t>
  </si>
  <si>
    <t>KM</t>
  </si>
  <si>
    <t>Comoros</t>
  </si>
  <si>
    <t>Beijing CNBG - BBIBP-CorV,Bharat - Covaxin,SII - Covishield</t>
  </si>
  <si>
    <t>CPV</t>
  </si>
  <si>
    <t>CV</t>
  </si>
  <si>
    <t>Cabo Verde</t>
  </si>
  <si>
    <t>Cape Verde</t>
  </si>
  <si>
    <t>Beijing CNBG - BBIBP-CorV,Moderna - Spikevax,Pfizer BioNTech - Comirnaty,SII - Covishield</t>
  </si>
  <si>
    <t>CRI</t>
  </si>
  <si>
    <t>CR</t>
  </si>
  <si>
    <t>Costa Rica</t>
  </si>
  <si>
    <t>AstraZeneca - Vaxzevria,Pfizer BioNTech - Comirnaty</t>
  </si>
  <si>
    <t>CUB</t>
  </si>
  <si>
    <t>CU</t>
  </si>
  <si>
    <t>Cuba</t>
  </si>
  <si>
    <t>CIGB - CIGB-66,Finlay - Soberana Plus,Finlay - Soberana-02</t>
  </si>
  <si>
    <t>CYP</t>
  </si>
  <si>
    <t>CY</t>
  </si>
  <si>
    <t>Cyprus</t>
  </si>
  <si>
    <t>CZE</t>
  </si>
  <si>
    <t>CZ</t>
  </si>
  <si>
    <t>Czechia</t>
  </si>
  <si>
    <t>DEU</t>
  </si>
  <si>
    <t>DE</t>
  </si>
  <si>
    <t>Germany</t>
  </si>
  <si>
    <t>DJI</t>
  </si>
  <si>
    <t>DJ</t>
  </si>
  <si>
    <t>Djibouti</t>
  </si>
  <si>
    <t>Beijing CNBG - BBIBP-CorV,Gamaleya - Gam-Covid-Vac,Janssen - Ad26.COV 2-S,Pfizer BioNTech - Comirnaty,SII - Covishield,Sinovac - CoronaVac</t>
  </si>
  <si>
    <t>DMA</t>
  </si>
  <si>
    <t>DM</t>
  </si>
  <si>
    <t>Dominica</t>
  </si>
  <si>
    <t>DNK</t>
  </si>
  <si>
    <t>DK</t>
  </si>
  <si>
    <t>Denmark</t>
  </si>
  <si>
    <t>DOM</t>
  </si>
  <si>
    <t>DO</t>
  </si>
  <si>
    <t>Dominican Republic</t>
  </si>
  <si>
    <t>AstraZeneca - Vaxzevria,SII - Covishield,Sinovac - CoronaVac</t>
  </si>
  <si>
    <t>DZA</t>
  </si>
  <si>
    <t>DZ</t>
  </si>
  <si>
    <t>Algeria</t>
  </si>
  <si>
    <t>Beijing CNBG - BBIBP-CorV,Gamaleya - Gam-Covid-Vac,SII - Covishield,Sinovac - CoronaVac</t>
  </si>
  <si>
    <t>ECU</t>
  </si>
  <si>
    <t>EC</t>
  </si>
  <si>
    <t>Ecuador</t>
  </si>
  <si>
    <t>people tested</t>
  </si>
  <si>
    <t>EGY</t>
  </si>
  <si>
    <t>EG</t>
  </si>
  <si>
    <t>Egypt</t>
  </si>
  <si>
    <t>AstraZeneca - Vaxzevria,Beijing CNBG - BBIBP-CorV,Gamaleya - Gam-Covid-Vac,Janssen - Ad26.COV 2-S,Pfizer BioNTech - Comirnaty,Sinovac - CoronaVac</t>
  </si>
  <si>
    <t>ERI</t>
  </si>
  <si>
    <t>ER</t>
  </si>
  <si>
    <t>Eritrea</t>
  </si>
  <si>
    <t>ESP</t>
  </si>
  <si>
    <t>ES</t>
  </si>
  <si>
    <t>Spain</t>
  </si>
  <si>
    <t>EST</t>
  </si>
  <si>
    <t>EE</t>
  </si>
  <si>
    <t>Estonia</t>
  </si>
  <si>
    <t>ETH</t>
  </si>
  <si>
    <t>ET</t>
  </si>
  <si>
    <t>Ethiopia</t>
  </si>
  <si>
    <t>Beijing CNBG - BBIBP-CorV,Bharat - Covaxin,Janssen - Ad26.COV 2-S,SII - Covishield</t>
  </si>
  <si>
    <t>FIN</t>
  </si>
  <si>
    <t>FI</t>
  </si>
  <si>
    <t>Finland</t>
  </si>
  <si>
    <t>FJI</t>
  </si>
  <si>
    <t>FJ</t>
  </si>
  <si>
    <t>Fiji</t>
  </si>
  <si>
    <t>AstraZeneca - Vaxzevria,Moderna - Spikevax,SII - Covishield</t>
  </si>
  <si>
    <t>FRA</t>
  </si>
  <si>
    <t>FR</t>
  </si>
  <si>
    <t>France</t>
  </si>
  <si>
    <t>FSM</t>
  </si>
  <si>
    <t>FM</t>
  </si>
  <si>
    <t>Micronesia (Federated States of)</t>
  </si>
  <si>
    <t>Micronesia (country)</t>
  </si>
  <si>
    <t>GAB</t>
  </si>
  <si>
    <t>GA</t>
  </si>
  <si>
    <t>Gabon</t>
  </si>
  <si>
    <t>Beijing CNBG - BBIBP-CorV,Gamaleya - Gam-Covid-Vac,Pfizer BioNTech - Comirnaty</t>
  </si>
  <si>
    <t>GBR</t>
  </si>
  <si>
    <t>GB</t>
  </si>
  <si>
    <t>United Kingdom of Great Britain and Northern Ireland</t>
  </si>
  <si>
    <t>United Kingdom</t>
  </si>
  <si>
    <t>GEO</t>
  </si>
  <si>
    <t>GE</t>
  </si>
  <si>
    <t>Georgia</t>
  </si>
  <si>
    <t>AstraZeneca - Vaxzevria,Beijing CNBG - BBIBP-CorV,Pfizer BioNTech - Comirnaty,Sinovac - CoronaVac</t>
  </si>
  <si>
    <t>GHA</t>
  </si>
  <si>
    <t>GH</t>
  </si>
  <si>
    <t>Ghana</t>
  </si>
  <si>
    <t>Gamaleya - Gam-Covid-Vac,SII - Covishield</t>
  </si>
  <si>
    <t>GIB</t>
  </si>
  <si>
    <t>GI</t>
  </si>
  <si>
    <t>Gibraltar</t>
  </si>
  <si>
    <t>Pfizer BioNTech - Comirnaty</t>
  </si>
  <si>
    <t>GIN</t>
  </si>
  <si>
    <t>GN</t>
  </si>
  <si>
    <t>Guinea</t>
  </si>
  <si>
    <t>GMB</t>
  </si>
  <si>
    <t>GM</t>
  </si>
  <si>
    <t>Gambia</t>
  </si>
  <si>
    <t>Beijing CNBG - BBIBP-CorV,SII - Covishield</t>
  </si>
  <si>
    <t>GNB</t>
  </si>
  <si>
    <t>GW</t>
  </si>
  <si>
    <t>Guinea-Bissau</t>
  </si>
  <si>
    <t>GNQ</t>
  </si>
  <si>
    <t>GQ</t>
  </si>
  <si>
    <t>Equatorial Guinea</t>
  </si>
  <si>
    <t>Beijing CNBG - BBIBP-CorV,Sinovac - CoronaVac</t>
  </si>
  <si>
    <t>GRC</t>
  </si>
  <si>
    <t>GR</t>
  </si>
  <si>
    <t>Greece</t>
  </si>
  <si>
    <t>GRD</t>
  </si>
  <si>
    <t>GD</t>
  </si>
  <si>
    <t>Grenada</t>
  </si>
  <si>
    <t>AstraZeneca - Vaxzevria,Pfizer BioNTech - Comirnaty,SII - Covishield</t>
  </si>
  <si>
    <t>GRL</t>
  </si>
  <si>
    <t>GL</t>
  </si>
  <si>
    <t>Greenland</t>
  </si>
  <si>
    <t>Moderna - mRNA-1273</t>
  </si>
  <si>
    <t>GTM</t>
  </si>
  <si>
    <t>GT</t>
  </si>
  <si>
    <t>Guatemala</t>
  </si>
  <si>
    <t>AstraZeneca - Vaxzevria,Gamaleya - Gam-Covid-Vac,Moderna - Spikevax,Pfizer BioNTech - Comirnaty,SII - Covishield</t>
  </si>
  <si>
    <t>GUY</t>
  </si>
  <si>
    <t>GY</t>
  </si>
  <si>
    <t>Guyana</t>
  </si>
  <si>
    <t>AstraZeneca - Vaxzevria,Beijing CNBG - BBIBP-CorV,Gamaleya - Gam-Covid-Vac,Moderna - Spikevax,Pfizer BioNTech - Comirnaty,SII - Covishield</t>
  </si>
  <si>
    <t>HKG</t>
  </si>
  <si>
    <t>HK</t>
  </si>
  <si>
    <t>China, Hong Kong SAR</t>
  </si>
  <si>
    <t>Hong Kong</t>
  </si>
  <si>
    <t>HND</t>
  </si>
  <si>
    <t>HN</t>
  </si>
  <si>
    <t>Honduras</t>
  </si>
  <si>
    <t>AstraZeneca - Vaxzevria,Gamaleya - Gam-Covid-Vac,Janssen - Ad26.COV 2-S,Moderna - Spikevax,Pfizer BioNTech - Comirnaty,SII - Covishield</t>
  </si>
  <si>
    <t>HRV</t>
  </si>
  <si>
    <t>HR</t>
  </si>
  <si>
    <t>Croatia</t>
  </si>
  <si>
    <t>HTI</t>
  </si>
  <si>
    <t>HT</t>
  </si>
  <si>
    <t>Haiti</t>
  </si>
  <si>
    <t>Janssen - Ad26.COV 2-S,Moderna - Spikevax</t>
  </si>
  <si>
    <t>HUN</t>
  </si>
  <si>
    <t>HU</t>
  </si>
  <si>
    <t>Hungary</t>
  </si>
  <si>
    <t>AstraZeneca - Vaxzevria,Beijing CNBG - BBIBP-CorV,Gamaleya - Gam-Covid-Vac,Janssen - Ad26.COV 2-S,Moderna - Spikevax,Pfizer BioNTech - Comirnaty,Sinovac - CoronaVac</t>
  </si>
  <si>
    <t>IDN</t>
  </si>
  <si>
    <t>ID</t>
  </si>
  <si>
    <t>Indonesia</t>
  </si>
  <si>
    <t>AstraZeneca - Vaxzevria,Beijing CNBG - BBIBP-CorV,Janssen - Ad26.COV 2-S,Moderna - Spikevax,Pfizer BioNTech - Comirnaty,Sinovac - CoronaVac</t>
  </si>
  <si>
    <t>IND</t>
  </si>
  <si>
    <t>IN</t>
  </si>
  <si>
    <t>India</t>
  </si>
  <si>
    <t>Bharat - Covaxin,Gamaleya - Gam-Covid-Vac,Janssen - Ad26.COV 2-S,Moderna - Spikevax,SII - Covishield</t>
  </si>
  <si>
    <t>IRL</t>
  </si>
  <si>
    <t>IE</t>
  </si>
  <si>
    <t>Ireland</t>
  </si>
  <si>
    <t>IRN</t>
  </si>
  <si>
    <t>IR</t>
  </si>
  <si>
    <t>Iran (Islamic Republic of)</t>
  </si>
  <si>
    <t>Iran</t>
  </si>
  <si>
    <t>AstraZeneca - Vaxzevria,Beijing CNBG - BBIBP-CorV,Bharat - Covaxin,Finlay - Soberana-02,Gamaleya - Gam-Covid-Vac,Shifa - COVIran Barakat</t>
  </si>
  <si>
    <t>IRQ</t>
  </si>
  <si>
    <t>IQ</t>
  </si>
  <si>
    <t>Iraq</t>
  </si>
  <si>
    <t>AstraZeneca - Vaxzevria,Beijing CNBG - BBIBP-CorV,Gamaleya - Gam-Covid-Vac,Pfizer BioNTech - Comirnaty</t>
  </si>
  <si>
    <t>ISL</t>
  </si>
  <si>
    <t>IS</t>
  </si>
  <si>
    <t>Iceland</t>
  </si>
  <si>
    <t>ISR</t>
  </si>
  <si>
    <t>IL</t>
  </si>
  <si>
    <t>Israel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</si>
  <si>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</si>
  <si>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</si>
  <si>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</si>
  <si>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</si>
  <si>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</si>
  <si>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</si>
  <si>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</si>
  <si>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</si>
  <si>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</si>
  <si>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AstraZeneca - Vaxzevria,Beijing CNBG - BBIBP-CorV,Gamaleya - Gam-Covid-Vac,Janssen - Ad26.COV 2-S,Moderna - Spikevax,Pfizer BioNTech - Comirnaty</t>
  </si>
  <si>
    <t>JPN</t>
  </si>
  <si>
    <t>JP</t>
  </si>
  <si>
    <t>Japan</t>
  </si>
  <si>
    <t>AstraZeneca - Vaxzevria,Moderna - Spikevax,Novavax - Covavax,Pfizer BioNTech - Comirnaty</t>
  </si>
  <si>
    <t>KAZ</t>
  </si>
  <si>
    <t>KZ</t>
  </si>
  <si>
    <t>Kazakhstan</t>
  </si>
  <si>
    <t>Beijing CNBG - BBIBP-CorV,Gamaleya - Gam-Covid-Vac,RIBSP - QazVac,Sinovac - CoronaVac</t>
  </si>
  <si>
    <t>KEN</t>
  </si>
  <si>
    <t>KE</t>
  </si>
  <si>
    <t>Kenya</t>
  </si>
  <si>
    <t>Beijing CNBG - BBIBP-CorV,Janssen - Ad26.COV 2-S,Moderna - Spikevax,Pfizer BioNTech - Comirnaty,SII - Covishield</t>
  </si>
  <si>
    <t>KGZ</t>
  </si>
  <si>
    <t>KG</t>
  </si>
  <si>
    <t>Kyrgyzstan</t>
  </si>
  <si>
    <t>AstraZeneca - Vaxzevria,Beijing CNBG - BBIBP-CorV,Gamaleya - Gam-Covid-Vac,RIBSP - QazVac</t>
  </si>
  <si>
    <t>KHM</t>
  </si>
  <si>
    <t>KH</t>
  </si>
  <si>
    <t>Cambodia</t>
  </si>
  <si>
    <t>AstraZeneca - Vaxzevria,Beijing CNBG - BBIBP-CorV,Janssen - Ad26.COV 2-S,SII - Covishield,Sinovac - CoronaVac</t>
  </si>
  <si>
    <t>KIR</t>
  </si>
  <si>
    <t>KI</t>
  </si>
  <si>
    <t>Kiribati</t>
  </si>
  <si>
    <t>AstraZeneca - Vaxzevria,Beijing CNBG - BBIBP-CorV</t>
  </si>
  <si>
    <t>KNA</t>
  </si>
  <si>
    <t>KN</t>
  </si>
  <si>
    <t>Saint Kitts and Nevis</t>
  </si>
  <si>
    <t>KOR</t>
  </si>
  <si>
    <t>KR</t>
  </si>
  <si>
    <t>Republic of Korea</t>
  </si>
  <si>
    <t>South Korea</t>
  </si>
  <si>
    <t>AstraZeneca - Vaxzevria,Janssen - Ad26.COV 2-S,Moderna - Spikevax,Novavax - Covavax,Pfizer BioNTech - Comirnaty</t>
  </si>
  <si>
    <t>KWT</t>
  </si>
  <si>
    <t>KW</t>
  </si>
  <si>
    <t>Kuwait</t>
  </si>
  <si>
    <t>LAO</t>
  </si>
  <si>
    <t>LA</t>
  </si>
  <si>
    <t>Lao People's Democratic Republic</t>
  </si>
  <si>
    <t>Laos</t>
  </si>
  <si>
    <t>AstraZeneca - Vaxzevria,Beijing CNBG - BBIBP-CorV,Gamaleya - Gam-Covid-Vac,Gamaleya - Sputnik-Light,Janssen - Ad26.COV 2-S,Pfizer BioNTech - Comirnaty,SII - Covishield,Sinovac - CoronaVac</t>
  </si>
  <si>
    <t>LBN</t>
  </si>
  <si>
    <t>LB</t>
  </si>
  <si>
    <t>Lebanon</t>
  </si>
  <si>
    <t>LBR</t>
  </si>
  <si>
    <t>LR</t>
  </si>
  <si>
    <t>Liberia</t>
  </si>
  <si>
    <t>LBY</t>
  </si>
  <si>
    <t>LY</t>
  </si>
  <si>
    <t>Libya</t>
  </si>
  <si>
    <t>LCA</t>
  </si>
  <si>
    <t>LC</t>
  </si>
  <si>
    <t>Saint Lucia</t>
  </si>
  <si>
    <t>LIE</t>
  </si>
  <si>
    <t>LI</t>
  </si>
  <si>
    <t>OTHER</t>
  </si>
  <si>
    <t>Liechtenstein</t>
  </si>
  <si>
    <t>Moderna - mRNA-1273, Pfizer BioNTech - Comirnaty</t>
  </si>
  <si>
    <t>LKA</t>
  </si>
  <si>
    <t>LK</t>
  </si>
  <si>
    <t>Sri Lanka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</si>
  <si>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</si>
  <si>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</si>
  <si>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</si>
  <si>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</si>
  <si>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</si>
  <si>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</si>
  <si>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</si>
  <si>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</si>
  <si>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</si>
  <si>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</si>
  <si>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</si>
  <si>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</si>
  <si>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MAC</t>
  </si>
  <si>
    <t>MO</t>
  </si>
  <si>
    <t>China, Macao SAR</t>
  </si>
  <si>
    <t>Macao</t>
  </si>
  <si>
    <t>MAR</t>
  </si>
  <si>
    <t>MA</t>
  </si>
  <si>
    <t>Morocco</t>
  </si>
  <si>
    <t>AstraZeneca - Vaxzevria,Beijing CNBG - BBIBP-CorV,Gamaleya - Gam-Covid-Vac,Janssen - Ad26.COV 2-S,Pfizer BioNTech - Comirnaty</t>
  </si>
  <si>
    <t>MCO</t>
  </si>
  <si>
    <t>MC</t>
  </si>
  <si>
    <t>Monaco</t>
  </si>
  <si>
    <t>MDA</t>
  </si>
  <si>
    <t>MD</t>
  </si>
  <si>
    <t>Republic of Moldova</t>
  </si>
  <si>
    <t>Moldova</t>
  </si>
  <si>
    <t>MDG</t>
  </si>
  <si>
    <t>MG</t>
  </si>
  <si>
    <t>Madagascar</t>
  </si>
  <si>
    <t>MDV</t>
  </si>
  <si>
    <t>MV</t>
  </si>
  <si>
    <t>Maldives</t>
  </si>
  <si>
    <t>MEX</t>
  </si>
  <si>
    <t>MX</t>
  </si>
  <si>
    <t>Mexico</t>
  </si>
  <si>
    <t>AstraZeneca - Vaxzevria,CanSino - Convidecia,Gamaleya - Gam-Covid-Vac,Janssen - Ad26.COV 2-S,Moderna - Spikevax,Pfizer BioNTech - Comirnaty,Sinovac - CoronaVac</t>
  </si>
  <si>
    <t>MHL</t>
  </si>
  <si>
    <t>MH</t>
  </si>
  <si>
    <t>Marshall Islands</t>
  </si>
  <si>
    <t>Janssen - Ad26.COV 2-S,Moderna - Spikevax,Pfizer BioNTech - Comirnaty</t>
  </si>
  <si>
    <t>MKD</t>
  </si>
  <si>
    <t>MK</t>
  </si>
  <si>
    <t>North Macedonia</t>
  </si>
  <si>
    <t>AstraZeneca - Vaxzevria,Beijing CNBG - BBIBP-CorV,Gamaleya - Gam-Covid-Vac,Pfizer BioNTech - Comirnaty,Sinovac - CoronaVac,Wuhan CNBG - Inactivated</t>
  </si>
  <si>
    <t>MLI</t>
  </si>
  <si>
    <t>ML</t>
  </si>
  <si>
    <t>Mali</t>
  </si>
  <si>
    <t>MLT</t>
  </si>
  <si>
    <t>MT</t>
  </si>
  <si>
    <t>Malta</t>
  </si>
  <si>
    <t>MMR</t>
  </si>
  <si>
    <t>MM</t>
  </si>
  <si>
    <t>Myanmar</t>
  </si>
  <si>
    <t>MNE</t>
  </si>
  <si>
    <t>ME</t>
  </si>
  <si>
    <t>Montenegro</t>
  </si>
  <si>
    <t>MNG</t>
  </si>
  <si>
    <t>MN</t>
  </si>
  <si>
    <t>Mongolia</t>
  </si>
  <si>
    <t>MOZ</t>
  </si>
  <si>
    <t>MZ</t>
  </si>
  <si>
    <t>Mozambique</t>
  </si>
  <si>
    <t>MRT</t>
  </si>
  <si>
    <t>MR</t>
  </si>
  <si>
    <t>Mauritania</t>
  </si>
  <si>
    <t>MUS</t>
  </si>
  <si>
    <t>MU</t>
  </si>
  <si>
    <t>Mauritius</t>
  </si>
  <si>
    <t>MWI</t>
  </si>
  <si>
    <t>MW</t>
  </si>
  <si>
    <t>Malawi</t>
  </si>
  <si>
    <t>Janssen - Ad26.COV 2-S,SII - Covishield</t>
  </si>
  <si>
    <t>MYS</t>
  </si>
  <si>
    <t>MY</t>
  </si>
  <si>
    <t>Malaysia</t>
  </si>
  <si>
    <t>AstraZeneca - Vaxzevria,CanSino - Convidecia,Gamaleya - Gam-Covid-Vac,Pfizer BioNTech - Comirnaty,Sinovac - CoronaVac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</si>
  <si>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</si>
  <si>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</si>
  <si>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</si>
  <si>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</si>
  <si>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</si>
  <si>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</si>
  <si>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</si>
  <si>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</si>
  <si>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</si>
  <si>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NIC</t>
  </si>
  <si>
    <t>NI</t>
  </si>
  <si>
    <t>Nicaragua</t>
  </si>
  <si>
    <t>AstraZeneca - Vaxzevria,CIGB - CIGB-66,Finlay - Soberana-02,Gamaleya - Gam-Covid-Vac,Gamaleya - Sputnik-Light,Janssen - Ad26.COV 2-S,Pfizer BioNTech - Comirnaty,SII - Covishield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</si>
  <si>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</si>
  <si>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</si>
  <si>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</si>
  <si>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</si>
  <si>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</si>
  <si>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</si>
  <si>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</si>
  <si>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</si>
  <si>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</si>
  <si>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AstraZeneca - Vaxzevria,Beijing CNBG - BBIBP-CorV,Bharat - Covaxin,Gamaleya - Gam-Covid-Vac,Janssen - Ad26.COV 2-S,SII - Covishield</t>
  </si>
  <si>
    <t>NZL</t>
  </si>
  <si>
    <t>NZ</t>
  </si>
  <si>
    <t>New Zealand</t>
  </si>
  <si>
    <t>AstraZeneca - Vaxzevria,Janssen - Ad26.COV 2-S,Novavax - Covavax,Pfizer BioNTech - Comirnaty</t>
  </si>
  <si>
    <t>OMN</t>
  </si>
  <si>
    <t>OM</t>
  </si>
  <si>
    <t>Oman</t>
  </si>
  <si>
    <t>PAK</t>
  </si>
  <si>
    <t>PK</t>
  </si>
  <si>
    <t>Pakistan</t>
  </si>
  <si>
    <t>Beijing CNBG - BBIBP-CorV,Bharat - Covaxin,CanSino - Convidecia,Gamaleya - Gam-Covid-Vac,Moderna - Spikevax,Pfizer BioNTech - Comirnaty,SII - Covishield,Sinovac - CoronaVac</t>
  </si>
  <si>
    <t>PAN</t>
  </si>
  <si>
    <t>PA</t>
  </si>
  <si>
    <t>Panama</t>
  </si>
  <si>
    <t>PER</t>
  </si>
  <si>
    <t>PE</t>
  </si>
  <si>
    <t>Peru</t>
  </si>
  <si>
    <t>AstraZeneca - Vaxzevria,Beijing CNBG - BBIBP-CorV,Pfizer BioNTech - Comirnaty,Wuhan CNBG - Inactivated</t>
  </si>
  <si>
    <t>PHL</t>
  </si>
  <si>
    <t>PH</t>
  </si>
  <si>
    <t>Philippines</t>
  </si>
  <si>
    <t>AstraZeneca - Vaxzevria,Beijing CNBG - BBIBP-CorV,Bharat - Covaxin,Gamaleya - Gam-Covid-Vac,Janssen - Ad26.COV 2-S,Julphar - Hayat-Vax,Moderna - Spikevax,Novavax - Covavax,Pfizer BioNTech - Comirnaty,Sinovac - CoronaVac</t>
  </si>
  <si>
    <t>PLW</t>
  </si>
  <si>
    <t>PW</t>
  </si>
  <si>
    <t>Palau</t>
  </si>
  <si>
    <t>PNG</t>
  </si>
  <si>
    <t>PG</t>
  </si>
  <si>
    <t>Papua New Guinea</t>
  </si>
  <si>
    <t>AstraZeneca - Vaxzevria,Beijing CNBG - BBIBP-CorV,Janssen - Ad26.COV 2-S,SII - Covishield</t>
  </si>
  <si>
    <t>POL</t>
  </si>
  <si>
    <t>PL</t>
  </si>
  <si>
    <t>Poland</t>
  </si>
  <si>
    <t>PRT</t>
  </si>
  <si>
    <t>PT</t>
  </si>
  <si>
    <t>Portugal</t>
  </si>
  <si>
    <t>PRY</t>
  </si>
  <si>
    <t>PY</t>
  </si>
  <si>
    <t>Paraguay</t>
  </si>
  <si>
    <t>AstraZeneca - Vaxzevria,Beijing CNBG - BBIBP-CorV,Bharat - Covaxin,Gamaleya - Gam-Covid-Vac,Julphar - Hayat-Vax,Moderna - Spikevax,Pfizer BioNTech - Comirnaty,Sinovac - CoronaVac</t>
  </si>
  <si>
    <t>PSE</t>
  </si>
  <si>
    <t>PS</t>
  </si>
  <si>
    <t>occupied Palestinian territory, including east Jerusalem</t>
  </si>
  <si>
    <t>Palestine</t>
  </si>
  <si>
    <t>AstraZeneca - Vaxzevria,Beijing CNBG - BBIBP-CorV,Gamaleya - Gam-Covid-Vac,Gamaleya - Sputnik-Light,Janssen - Ad26.COV 2-S,Moderna - Spikevax,Pfizer BioNTech - Comirnaty,Sinovac - CoronaVac</t>
  </si>
  <si>
    <t>QAT</t>
  </si>
  <si>
    <t>QA</t>
  </si>
  <si>
    <t>Qatar</t>
  </si>
  <si>
    <t>ROU</t>
  </si>
  <si>
    <t>RO</t>
  </si>
  <si>
    <t>Romania</t>
  </si>
  <si>
    <t>RUS</t>
  </si>
  <si>
    <t>RU</t>
  </si>
  <si>
    <t>Russian Federation</t>
  </si>
  <si>
    <t>Russia</t>
  </si>
  <si>
    <t>SRCVB - EpiVacCorona, Gamaleya - Sputnik V</t>
  </si>
  <si>
    <t>RWA</t>
  </si>
  <si>
    <t>RW</t>
  </si>
  <si>
    <t>Rwanda</t>
  </si>
  <si>
    <t>Beijing CNBG - BBIBP-CorV,Gamaleya - Gam-Covid-Vac,Janssen - Ad26.COV 2-S,Moderna - Spikevax,Pfizer BioNTech - Comirnaty,SII - Covishield,Sinovac - CoronaVac</t>
  </si>
  <si>
    <t>SAU</t>
  </si>
  <si>
    <t>SA</t>
  </si>
  <si>
    <t>Saudi Arabia</t>
  </si>
  <si>
    <t>SDN</t>
  </si>
  <si>
    <t>SD</t>
  </si>
  <si>
    <t>Sudan</t>
  </si>
  <si>
    <t>Beijing CNBG - BBIBP-CorV,Janssen - Ad26.COV 2-S,Pfizer BioNTech - Comirnaty,SII - Covishield,Sinovac - CoronaVac</t>
  </si>
  <si>
    <t>SEN</t>
  </si>
  <si>
    <t>SN</t>
  </si>
  <si>
    <t>Senegal</t>
  </si>
  <si>
    <t>SGP</t>
  </si>
  <si>
    <t>SG</t>
  </si>
  <si>
    <t>Singapore</t>
  </si>
  <si>
    <t>AstraZeneca - Vaxzevria,Beijing CNBG - BBIBP-CorV,Moderna - Spikevax,Pfizer BioNTech - Comirnaty</t>
  </si>
  <si>
    <t>SLB</t>
  </si>
  <si>
    <t>SB</t>
  </si>
  <si>
    <t>Solomon Islands</t>
  </si>
  <si>
    <t>AstraZeneca - Vaxzevria,Beijing CNBG - BBIBP-CorV,SII - Covishield</t>
  </si>
  <si>
    <t>SLE</t>
  </si>
  <si>
    <t>SL</t>
  </si>
  <si>
    <t>Sierra Leone</t>
  </si>
  <si>
    <t>SLV</t>
  </si>
  <si>
    <t>SV</t>
  </si>
  <si>
    <t>El Salvador</t>
  </si>
  <si>
    <t>AstraZeneca - Vaxzevria,Beijing CNBG - BBIBP-CorV,Moderna - Spikevax,Pfizer BioNTech - Comirnaty,SII - Covishield,Sinovac - CoronaVac</t>
  </si>
  <si>
    <t>SMR</t>
  </si>
  <si>
    <t>SM</t>
  </si>
  <si>
    <t>San Marino</t>
  </si>
  <si>
    <t>Gamaleya - Gam-Covid-Vac,Pfizer BioNTech - Comirnaty</t>
  </si>
  <si>
    <t>SOM</t>
  </si>
  <si>
    <t>SO</t>
  </si>
  <si>
    <t>Somalia</t>
  </si>
  <si>
    <t>Beijing CNBG - BBIBP-CorV,Janssen - Ad26.COV 2-S,SII - Covishield,Sinovac - CoronaVac</t>
  </si>
  <si>
    <t>SRB</t>
  </si>
  <si>
    <t>RS</t>
  </si>
  <si>
    <t>Serbia</t>
  </si>
  <si>
    <t>SSD</t>
  </si>
  <si>
    <t>SS</t>
  </si>
  <si>
    <t>South Sudan</t>
  </si>
  <si>
    <t>STP</t>
  </si>
  <si>
    <t>ST</t>
  </si>
  <si>
    <t>Sao Tome and Principe</t>
  </si>
  <si>
    <t>AstraZeneca - Vaxzevria,SII - Covishield</t>
  </si>
  <si>
    <t>SUR</t>
  </si>
  <si>
    <t>SR</t>
  </si>
  <si>
    <t>Suriname</t>
  </si>
  <si>
    <t>SVK</t>
  </si>
  <si>
    <t>SK</t>
  </si>
  <si>
    <t>Slovakia</t>
  </si>
  <si>
    <t>AstraZeneca - Vaxzevria,Gamaleya - Gam-Covid-Vac,Janssen - Ad26.COV 2-S,Moderna - Spikevax,Pfizer BioNTech - Comirnaty</t>
  </si>
  <si>
    <t>SVN</t>
  </si>
  <si>
    <t>SI</t>
  </si>
  <si>
    <t>Slovenia</t>
  </si>
  <si>
    <t>SWE</t>
  </si>
  <si>
    <t>SE</t>
  </si>
  <si>
    <t>Sweden</t>
  </si>
  <si>
    <t>SWZ</t>
  </si>
  <si>
    <t>SZ</t>
  </si>
  <si>
    <t>Eswatini</t>
  </si>
  <si>
    <t>Janssen - Ad26.COV 2-S,Pfizer BioNTech - Comirnaty,SII - Covishield</t>
  </si>
  <si>
    <t>SYC</t>
  </si>
  <si>
    <t>SC</t>
  </si>
  <si>
    <t>Seychelles</t>
  </si>
  <si>
    <t>Beijing CNBG - BBIBP-CorV,Gamaleya - Gam-Covid-Vac,Julphar - Hayat-Vax,SII - Covishield</t>
  </si>
  <si>
    <t>SYR</t>
  </si>
  <si>
    <t>SY</t>
  </si>
  <si>
    <t>Syrian Arab Republic</t>
  </si>
  <si>
    <t>Syria</t>
  </si>
  <si>
    <t>Beijing CNBG - BBIBP-CorV,Gamaleya - Gam-Covid-Vac,Gamaleya - Sputnik-Light,Janssen - Ad26.COV 2-S,SII - Covishield,Sinovac - CoronaVac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</si>
  <si>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</si>
  <si>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</si>
  <si>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</si>
  <si>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</si>
  <si>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</si>
  <si>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</si>
  <si>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</si>
  <si>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</si>
  <si>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</si>
  <si>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AstraZeneca - Vaxzevria,Beijing CNBG - BBIBP-CorV,Janssen - Ad26.COV 2-S,Moderna - Spikevax,Pfizer BioNTech - Comirnaty,SII - Covishield,Sinovac - CoronaVac</t>
  </si>
  <si>
    <t>TJK</t>
  </si>
  <si>
    <t>TJ</t>
  </si>
  <si>
    <t>Tajikistan</t>
  </si>
  <si>
    <t>AstraZeneca - Vaxzevria,Gamaleya - Gam-Covid-Vac,Moderna - Spikevax,Pfizer BioNTech - Comirnaty,SII - Covishield,Sinovac - CoronaVac</t>
  </si>
  <si>
    <t>TLS</t>
  </si>
  <si>
    <t>TL</t>
  </si>
  <si>
    <t>Timor-Leste</t>
  </si>
  <si>
    <t>Timor</t>
  </si>
  <si>
    <t>AstraZeneca - Vaxzevria,Pfizer BioNTech - Comirnaty,SII - Covishield,Sinovac - CoronaVac</t>
  </si>
  <si>
    <t>TON</t>
  </si>
  <si>
    <t>TO</t>
  </si>
  <si>
    <t>Tonga</t>
  </si>
  <si>
    <t>TTO</t>
  </si>
  <si>
    <t>TT</t>
  </si>
  <si>
    <t>Trinidad and Tobago</t>
  </si>
  <si>
    <t>TUN</t>
  </si>
  <si>
    <t>TN</t>
  </si>
  <si>
    <t>Tunisia</t>
  </si>
  <si>
    <t>TUR</t>
  </si>
  <si>
    <t>TR</t>
  </si>
  <si>
    <t>Turkey</t>
  </si>
  <si>
    <t>Pfizer BioNTech - Comirnaty, Sinovac - CoronaVac</t>
  </si>
  <si>
    <t>TWN</t>
  </si>
  <si>
    <t>TW</t>
  </si>
  <si>
    <t>China, Province of Taiwan</t>
  </si>
  <si>
    <t>Taiwan</t>
  </si>
  <si>
    <t>TZA</t>
  </si>
  <si>
    <t>TZ</t>
  </si>
  <si>
    <t>United Republic of Tanzania</t>
  </si>
  <si>
    <t>Tanzania</t>
  </si>
  <si>
    <t>Beijing CNBG - BBIBP-CorV,Janssen - Ad26.COV 2-S,Pfizer BioNTech - Comirnaty</t>
  </si>
  <si>
    <t>UGA</t>
  </si>
  <si>
    <t>UG</t>
  </si>
  <si>
    <t>Uganda</t>
  </si>
  <si>
    <t>Janssen - Ad26.COV 2-S,Moderna - Spikevax,Pfizer BioNTech - Comirnaty,SII - Covishield,Sinovac - CoronaVac</t>
  </si>
  <si>
    <t>UKR</t>
  </si>
  <si>
    <t>UA</t>
  </si>
  <si>
    <t>Ukraine</t>
  </si>
  <si>
    <t>AstraZeneca - Vaxzevria,Janssen - Ad26.COV 2-S,Moderna - Spikevax,Pfizer BioNTech - Comirnaty,SII - Covishield,Sinovac - CoronaVac</t>
  </si>
  <si>
    <t>URY</t>
  </si>
  <si>
    <t>UY</t>
  </si>
  <si>
    <t>Uruguay</t>
  </si>
  <si>
    <t>AstraZeneca - Vaxzevria,Pfizer BioNTech - Comirnaty,Sinovac - CoronaVac</t>
  </si>
  <si>
    <t>USA</t>
  </si>
  <si>
    <t>US</t>
  </si>
  <si>
    <t>United States of America</t>
  </si>
  <si>
    <t>United States</t>
  </si>
  <si>
    <t>UZB</t>
  </si>
  <si>
    <t>UZ</t>
  </si>
  <si>
    <t>Uzbekistan</t>
  </si>
  <si>
    <t>Anhui ZL - Recombinant,Gamaleya - Gam-Covid-Vac,Moderna - Spikevax,Pfizer BioNTech - Comirnaty,SII - Covishield,Sinovac - CoronaVac</t>
  </si>
  <si>
    <t>VAT</t>
  </si>
  <si>
    <t>VA</t>
  </si>
  <si>
    <t>Holy See</t>
  </si>
  <si>
    <t>Vatican</t>
  </si>
  <si>
    <t>VCT</t>
  </si>
  <si>
    <t>VC</t>
  </si>
  <si>
    <t>Saint Vincent and the Grenadines</t>
  </si>
  <si>
    <t>AstraZeneca - Vaxzevria,Gamaleya - Gam-Covid-Vac,Pfizer BioNTech - Comirnaty,SII - Covishield</t>
  </si>
  <si>
    <t>VEN</t>
  </si>
  <si>
    <t>VE</t>
  </si>
  <si>
    <t>Venezuela (Bolivarian Republic of)</t>
  </si>
  <si>
    <t>Venezuela</t>
  </si>
  <si>
    <t>Beijing CNBG - BBIBP-CorV,CIGB - CIGB-66,Gamaleya - Gam-Covid-Vac,Wuhan CNBG - Inactivated</t>
  </si>
  <si>
    <t>VNM</t>
  </si>
  <si>
    <t>VN</t>
  </si>
  <si>
    <t>Viet Nam</t>
  </si>
  <si>
    <t>Vietnam</t>
  </si>
  <si>
    <t>AstraZeneca - Vaxzevria,Beijing CNBG - BBIBP-CorV,CIGB - CIGB-66,Gamaleya - Gam-Covid-Vac,Moderna - Spikevax,Pfizer BioNTech - Comirnaty</t>
  </si>
  <si>
    <t>VUT</t>
  </si>
  <si>
    <t>VU</t>
  </si>
  <si>
    <t>Vanuatu</t>
  </si>
  <si>
    <t>WSM</t>
  </si>
  <si>
    <t>WS</t>
  </si>
  <si>
    <t>Samoa</t>
  </si>
  <si>
    <t>AstraZeneca - Vaxzevria</t>
  </si>
  <si>
    <t>YEM</t>
  </si>
  <si>
    <t>YE</t>
  </si>
  <si>
    <t>Yemen</t>
  </si>
  <si>
    <t>Janssen - Ad26.COV 2-S,SII - Covishield,Sinovac - CoronaVac</t>
  </si>
  <si>
    <t>ZAF</t>
  </si>
  <si>
    <t>ZA</t>
  </si>
  <si>
    <t>South Africa</t>
  </si>
  <si>
    <t>Janssen - Ad26.COV 2-S,Pfizer BioNTech - Comirnaty</t>
  </si>
  <si>
    <t>ZMB</t>
  </si>
  <si>
    <t>ZM</t>
  </si>
  <si>
    <t>Zambia</t>
  </si>
  <si>
    <t>ZWE</t>
  </si>
  <si>
    <t>ZW</t>
  </si>
  <si>
    <t>Zimbabwe</t>
  </si>
  <si>
    <t>Beijing CNBG - BBIBP-CorV,Bharat - Covaxin,Gamaleya - Gam-Covid-Vac,Sinovac - CoronaVac</t>
  </si>
  <si>
    <t>id</t>
  </si>
  <si>
    <t>source</t>
  </si>
  <si>
    <t>source_file</t>
  </si>
  <si>
    <t>metric</t>
  </si>
  <si>
    <t>name</t>
  </si>
  <si>
    <t>value</t>
  </si>
  <si>
    <t>count</t>
  </si>
  <si>
    <t>total</t>
  </si>
  <si>
    <t>unit</t>
  </si>
  <si>
    <t>tab</t>
  </si>
  <si>
    <t>per 100k</t>
  </si>
  <si>
    <t>ivb</t>
  </si>
  <si>
    <t>World Health Organization</t>
  </si>
  <si>
    <t>Fully vaccinated</t>
  </si>
  <si>
    <t>Deaths last 7 days</t>
  </si>
  <si>
    <t>epi</t>
  </si>
  <si>
    <t>owd</t>
  </si>
  <si>
    <t>National government reports</t>
  </si>
  <si>
    <t>Cases last 7 days</t>
  </si>
  <si>
    <t>Hospital admissions</t>
  </si>
  <si>
    <t>per 1m</t>
  </si>
  <si>
    <t>European CDC for EU countries, government sources for other countries</t>
  </si>
  <si>
    <t>ICU admissions</t>
  </si>
  <si>
    <t>Vaccinated  +1  dose</t>
  </si>
  <si>
    <t>EPI_1</t>
  </si>
  <si>
    <t>EPI_2</t>
  </si>
  <si>
    <t>Vx_1</t>
  </si>
  <si>
    <t>Vx_2</t>
  </si>
  <si>
    <t>Dx_1</t>
  </si>
  <si>
    <t>Dx_2</t>
  </si>
  <si>
    <t>Tx_1</t>
  </si>
  <si>
    <t>Tx_2</t>
  </si>
  <si>
    <t>Positive test rate</t>
  </si>
  <si>
    <t>Total Tests</t>
  </si>
  <si>
    <t>owd_total_tests_per_100</t>
  </si>
  <si>
    <t/>
  </si>
  <si>
    <t>asc</t>
  </si>
  <si>
    <t>desc</t>
  </si>
  <si>
    <t>case_fatality</t>
  </si>
  <si>
    <t>Tx_3</t>
  </si>
  <si>
    <t>Case fatality ratio</t>
  </si>
  <si>
    <t>level_value</t>
  </si>
  <si>
    <t>Vx_3</t>
  </si>
  <si>
    <t>Vaccines available</t>
  </si>
  <si>
    <t>WHO-IMF</t>
  </si>
  <si>
    <t>comments</t>
  </si>
  <si>
    <t>mean</t>
  </si>
  <si>
    <t>stddev</t>
  </si>
  <si>
    <t>max</t>
  </si>
  <si>
    <t>min</t>
  </si>
  <si>
    <t>epiTabs</t>
  </si>
  <si>
    <t>vxTabs</t>
  </si>
  <si>
    <t>dxTabs</t>
  </si>
  <si>
    <t>txTabs</t>
  </si>
  <si>
    <t>%</t>
  </si>
  <si>
    <t>risk_dir</t>
  </si>
  <si>
    <t>risk_1</t>
  </si>
  <si>
    <t>risk_2</t>
  </si>
  <si>
    <t>risk_4</t>
  </si>
  <si>
    <t>risk_3</t>
  </si>
  <si>
    <t>Initial metrics:</t>
  </si>
  <si>
    <t>risk_5</t>
  </si>
  <si>
    <r>
      <t>rgb(</t>
    </r>
    <r>
      <rPr>
        <sz val="8"/>
        <color rgb="FF098658"/>
        <rFont val="Consolas"/>
        <family val="3"/>
      </rPr>
      <t>121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0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25</t>
    </r>
    <r>
      <rPr>
        <sz val="8"/>
        <color rgb="FF000000"/>
        <rFont val="Consolas"/>
        <family val="3"/>
      </rPr>
      <t>)</t>
    </r>
  </si>
  <si>
    <r>
      <t>rgb(</t>
    </r>
    <r>
      <rPr>
        <sz val="8"/>
        <color rgb="FF098658"/>
        <rFont val="Consolas"/>
        <family val="3"/>
      </rPr>
      <t>217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0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44</t>
    </r>
    <r>
      <rPr>
        <sz val="8"/>
        <color rgb="FF000000"/>
        <rFont val="Consolas"/>
        <family val="3"/>
      </rPr>
      <t>)</t>
    </r>
  </si>
  <si>
    <r>
      <t>rgb(</t>
    </r>
    <r>
      <rPr>
        <sz val="8"/>
        <color rgb="FF098658"/>
        <rFont val="Consolas"/>
        <family val="3"/>
      </rPr>
      <t>255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150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0</t>
    </r>
    <r>
      <rPr>
        <sz val="8"/>
        <color rgb="FF000000"/>
        <rFont val="Consolas"/>
        <family val="3"/>
      </rPr>
      <t>)</t>
    </r>
  </si>
  <si>
    <r>
      <t>rgb(</t>
    </r>
    <r>
      <rPr>
        <sz val="8"/>
        <color rgb="FF098658"/>
        <rFont val="Consolas"/>
        <family val="3"/>
      </rPr>
      <t>255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201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0</t>
    </r>
    <r>
      <rPr>
        <sz val="8"/>
        <color rgb="FF000000"/>
        <rFont val="Consolas"/>
        <family val="3"/>
      </rPr>
      <t>)</t>
    </r>
  </si>
  <si>
    <r>
      <t>rgb(</t>
    </r>
    <r>
      <rPr>
        <sz val="8"/>
        <color rgb="FF098658"/>
        <rFont val="Consolas"/>
        <family val="3"/>
      </rPr>
      <t>0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212</t>
    </r>
    <r>
      <rPr>
        <sz val="8"/>
        <color rgb="FF000000"/>
        <rFont val="Consolas"/>
        <family val="3"/>
      </rPr>
      <t xml:space="preserve">, </t>
    </r>
    <r>
      <rPr>
        <sz val="8"/>
        <color rgb="FF098658"/>
        <rFont val="Consolas"/>
        <family val="3"/>
      </rPr>
      <t>116</t>
    </r>
    <r>
      <rPr>
        <sz val="8"/>
        <color rgb="FF000000"/>
        <rFont val="Consolas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</si>
</sst>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nsolas"/>
      <family val="3"/>
    </font>
    <font>
      <sz val="8"/>
      <color rgb="FF098658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3" fontId="0" fillId="0" borderId="0" xfId="1" applyNumberFormat="1" applyFont="1"/>
    <xf numFmtId="3" fontId="0" fillId="0" borderId="0" xfId="1" applyNumberFormat="1" applyFont="1" applyFill="1"/>
    <xf numFmtId="3" fontId="0" fillId="0" borderId="0" xfId="0" applyNumberFormat="1"/>
    <xf numFmtId="3" fontId="0" fillId="0" borderId="0" xfId="1" applyNumberFormat="1" applyFont="1" applyFill="1" applyAlignment="1">
      <alignment horizontal="right"/>
    </xf>
    <xf numFmtId="3" fontId="0" fillId="33" borderId="10" xfId="1" applyNumberFormat="1" applyFont="1" applyFill="1" applyBorder="1"/>
    <xf numFmtId="3" fontId="0" fillId="33" borderId="10" xfId="0" applyNumberFormat="1" applyFill="1" applyBorder="1"/>
    <xf numFmtId="3" fontId="0" fillId="33" borderId="10" xfId="1" applyNumberFormat="1" applyFont="1" applyFill="1" applyBorder="1" applyAlignment="1">
      <alignment horizontal="right"/>
    </xf>
    <xf numFmtId="3" fontId="0" fillId="34" borderId="12" xfId="1" applyNumberFormat="1" applyFont="1" applyFill="1" applyBorder="1"/>
    <xf numFmtId="3" fontId="0" fillId="0" borderId="0" xfId="1" applyNumberFormat="1" applyFont="1" applyAlignment="1">
      <alignment horizontal="center" wrapText="1"/>
    </xf>
    <xf numFmtId="3" fontId="0" fillId="0" borderId="0" xfId="1" applyNumberFormat="1" applyFont="1" applyFill="1" applyAlignment="1">
      <alignment horizontal="center" wrapText="1"/>
    </xf>
    <xf numFmtId="3" fontId="17" fillId="35" borderId="10" xfId="1" applyNumberFormat="1" applyFont="1" applyFill="1" applyBorder="1" applyAlignment="1">
      <alignment horizontal="center" wrapText="1"/>
    </xf>
    <xf numFmtId="3" fontId="16" fillId="0" borderId="0" xfId="1" applyNumberFormat="1" applyFont="1" applyAlignment="1">
      <alignment horizontal="right"/>
    </xf>
    <xf numFmtId="3" fontId="17" fillId="35" borderId="11" xfId="1" applyNumberFormat="1" applyFont="1" applyFill="1" applyBorder="1"/>
    <xf numFmtId="0" fontId="19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18"/>
  <sheetViews>
    <sheetView tabSelected="1" topLeftCell="A3" workbookViewId="0">
      <selection activeCell="P12" sqref="P12"/>
    </sheetView>
  </sheetViews>
  <sheetFormatPr defaultRowHeight="14.4" x14ac:dyDescent="0.3"/>
  <cols>
    <col min="1" max="7" width="8.88671875" style="1"/>
    <col min="8" max="18" width="11" style="1" customWidth="1"/>
    <col min="19" max="19" width="13.6640625" style="1" bestFit="1" customWidth="1"/>
    <col min="20" max="20" width="9.109375" style="1" customWidth="1"/>
    <col min="21" max="21" width="13.6640625" style="1" bestFit="1" customWidth="1"/>
    <col min="22" max="22" width="10.109375" style="1" bestFit="1" customWidth="1"/>
    <col min="23" max="23" width="11.109375" style="1" bestFit="1" customWidth="1"/>
    <col min="24" max="24" width="10.109375" style="1" bestFit="1" customWidth="1"/>
    <col min="25" max="25" width="11.109375" style="1" bestFit="1" customWidth="1"/>
    <col min="26" max="27" width="9" style="1" bestFit="1" customWidth="1"/>
    <col min="28" max="28" width="9.109375" style="1" bestFit="1" customWidth="1"/>
    <col min="29" max="29" width="13.6640625" style="1" bestFit="1" customWidth="1"/>
    <col min="30" max="31" width="10.109375" style="1" bestFit="1" customWidth="1"/>
    <col min="32" max="32" width="11.109375" style="1" bestFit="1" customWidth="1"/>
    <col min="33" max="34" width="9.109375" style="1" bestFit="1" customWidth="1"/>
    <col min="35" max="35" width="11.109375" style="1" bestFit="1" customWidth="1"/>
    <col min="36" max="38" width="9.109375" style="1" bestFit="1" customWidth="1"/>
    <col min="39" max="40" width="9" style="1" bestFit="1" customWidth="1"/>
    <col min="41" max="41" width="8.88671875" style="1"/>
    <col min="42" max="43" width="10.109375" style="1" bestFit="1" customWidth="1"/>
    <col min="44" max="47" width="8.88671875" style="1"/>
    <col min="48" max="48" width="12.5546875" style="1" bestFit="1" customWidth="1"/>
    <col min="49" max="49" width="14.6640625" style="1" bestFit="1" customWidth="1"/>
    <col min="50" max="50" width="9" style="1" bestFit="1" customWidth="1"/>
    <col min="51" max="51" width="12.5546875" style="1" bestFit="1" customWidth="1"/>
    <col min="52" max="52" width="9" style="1" bestFit="1" customWidth="1"/>
    <col min="53" max="53" width="10.109375" style="1" bestFit="1" customWidth="1"/>
    <col min="54" max="54" width="8.88671875" style="1"/>
    <col min="55" max="55" width="16.109375" style="1" bestFit="1" customWidth="1"/>
    <col min="56" max="57" width="14.6640625" style="1" bestFit="1" customWidth="1"/>
    <col min="58" max="58" width="13.6640625" style="1" bestFit="1" customWidth="1"/>
    <col min="59" max="60" width="12.5546875" style="1" bestFit="1" customWidth="1"/>
    <col min="61" max="64" width="9" style="1" bestFit="1" customWidth="1"/>
    <col min="65" max="65" width="10.109375" style="1" bestFit="1" customWidth="1"/>
    <col min="66" max="66" width="9" style="1" bestFit="1" customWidth="1"/>
    <col min="67" max="67" width="16.109375" style="1" bestFit="1" customWidth="1"/>
    <col min="68" max="68" width="10.109375" style="1" bestFit="1" customWidth="1"/>
    <col min="69" max="71" width="9" style="1" bestFit="1" customWidth="1"/>
    <col min="72" max="72" width="11.109375" style="1" bestFit="1" customWidth="1"/>
    <col min="73" max="81" width="9" style="1" bestFit="1" customWidth="1"/>
    <col min="82" max="85" width="8.88671875" style="1"/>
    <col min="86" max="86" width="9.109375" style="1" bestFit="1" customWidth="1"/>
    <col min="87" max="111" width="9" style="1" bestFit="1" customWidth="1"/>
    <col min="112" max="112" width="8.88671875" style="1"/>
    <col min="113" max="115" width="9.109375" style="1" bestFit="1" customWidth="1"/>
    <col min="116" max="117" width="16.109375" style="1" bestFit="1" customWidth="1"/>
    <col min="118" max="118" width="9" style="1" bestFit="1" customWidth="1"/>
    <col min="119" max="119" width="16.109375" style="1" bestFit="1" customWidth="1"/>
    <col min="120" max="120" width="8.88671875" style="1"/>
    <col min="121" max="121" width="10.109375" style="1" bestFit="1" customWidth="1"/>
    <col min="122" max="122" width="9" style="1" bestFit="1" customWidth="1"/>
    <col min="123" max="16384" width="8.88671875" style="1"/>
  </cols>
  <sheetData>
    <row r="1" spans="7:47" hidden="1" x14ac:dyDescent="0.3">
      <c r="H1" s="5" t="s">
        <v>867</v>
      </c>
      <c r="I1" s="5" t="s">
        <v>891</v>
      </c>
      <c r="J1" s="5" t="s">
        <v>892</v>
      </c>
      <c r="K1" s="5" t="s">
        <v>893</v>
      </c>
      <c r="L1" s="5" t="s">
        <v>894</v>
      </c>
      <c r="M1" s="5" t="s">
        <v>909</v>
      </c>
      <c r="N1" s="5" t="s">
        <v>895</v>
      </c>
      <c r="O1" s="5" t="s">
        <v>896</v>
      </c>
      <c r="P1" s="5" t="s">
        <v>897</v>
      </c>
      <c r="Q1" s="5" t="s">
        <v>898</v>
      </c>
      <c r="R1" s="5" t="s">
        <v>906</v>
      </c>
      <c r="AU1" s="2"/>
    </row>
    <row r="2" spans="7:47" hidden="1" x14ac:dyDescent="0.3">
      <c r="H2" s="5" t="s">
        <v>876</v>
      </c>
      <c r="I2" s="5" t="s">
        <v>917</v>
      </c>
      <c r="J2" s="5" t="s">
        <v>917</v>
      </c>
      <c r="K2" s="5" t="s">
        <v>918</v>
      </c>
      <c r="L2" s="5" t="s">
        <v>918</v>
      </c>
      <c r="M2" s="5" t="s">
        <v>918</v>
      </c>
      <c r="N2" s="5" t="s">
        <v>919</v>
      </c>
      <c r="O2" s="5" t="s">
        <v>919</v>
      </c>
      <c r="P2" s="5" t="s">
        <v>920</v>
      </c>
      <c r="Q2" s="5" t="s">
        <v>920</v>
      </c>
      <c r="R2" s="5" t="s">
        <v>920</v>
      </c>
      <c r="AU2" s="2"/>
    </row>
    <row r="3" spans="7:47" s="9" customFormat="1" ht="43.2" x14ac:dyDescent="0.3">
      <c r="G3" s="12" t="s">
        <v>927</v>
      </c>
      <c r="H3" s="11" t="s">
        <v>871</v>
      </c>
      <c r="I3" s="11" t="s">
        <v>881</v>
      </c>
      <c r="J3" s="11" t="s">
        <v>885</v>
      </c>
      <c r="K3" s="11" t="s">
        <v>890</v>
      </c>
      <c r="L3" s="11" t="s">
        <v>880</v>
      </c>
      <c r="M3" s="11" t="s">
        <v>910</v>
      </c>
      <c r="N3" s="11" t="s">
        <v>899</v>
      </c>
      <c r="O3" s="11" t="s">
        <v>900</v>
      </c>
      <c r="P3" s="11" t="s">
        <v>886</v>
      </c>
      <c r="Q3" s="11" t="s">
        <v>889</v>
      </c>
      <c r="R3" s="11" t="s">
        <v>907</v>
      </c>
      <c r="AU3" s="10"/>
    </row>
    <row r="4" spans="7:47" x14ac:dyDescent="0.3">
      <c r="H4" s="5" t="s">
        <v>875</v>
      </c>
      <c r="I4" s="5" t="s">
        <v>877</v>
      </c>
      <c r="J4" s="5" t="s">
        <v>877</v>
      </c>
      <c r="K4" s="5" t="s">
        <v>921</v>
      </c>
      <c r="L4" s="5" t="s">
        <v>921</v>
      </c>
      <c r="M4" s="5" t="s">
        <v>921</v>
      </c>
      <c r="N4" s="5" t="s">
        <v>921</v>
      </c>
      <c r="O4" s="5" t="s">
        <v>877</v>
      </c>
      <c r="P4" s="5" t="s">
        <v>887</v>
      </c>
      <c r="Q4" s="5" t="s">
        <v>887</v>
      </c>
      <c r="R4" s="5" t="s">
        <v>921</v>
      </c>
      <c r="AU4" s="2"/>
    </row>
    <row r="5" spans="7:47" x14ac:dyDescent="0.3">
      <c r="H5" s="5" t="s">
        <v>868</v>
      </c>
      <c r="I5" s="6" t="s">
        <v>879</v>
      </c>
      <c r="J5" s="6" t="s">
        <v>879</v>
      </c>
      <c r="K5" s="6" t="s">
        <v>879</v>
      </c>
      <c r="L5" s="6" t="s">
        <v>879</v>
      </c>
      <c r="M5" s="5" t="s">
        <v>911</v>
      </c>
      <c r="N5" s="6" t="s">
        <v>884</v>
      </c>
      <c r="O5" s="6" t="s">
        <v>884</v>
      </c>
      <c r="P5" s="6" t="s">
        <v>888</v>
      </c>
      <c r="Q5" s="6" t="s">
        <v>888</v>
      </c>
      <c r="R5" s="6" t="s">
        <v>879</v>
      </c>
      <c r="S5" s="3"/>
      <c r="T5" s="3"/>
      <c r="AU5" s="2"/>
    </row>
    <row r="6" spans="7:47" x14ac:dyDescent="0.3">
      <c r="H6" s="5" t="s">
        <v>869</v>
      </c>
      <c r="I6" s="5" t="s">
        <v>882</v>
      </c>
      <c r="J6" s="5" t="s">
        <v>882</v>
      </c>
      <c r="K6" s="5" t="s">
        <v>878</v>
      </c>
      <c r="L6" s="5" t="s">
        <v>878</v>
      </c>
      <c r="M6" s="5" t="s">
        <v>78</v>
      </c>
      <c r="N6" s="5" t="s">
        <v>883</v>
      </c>
      <c r="O6" s="5" t="s">
        <v>883</v>
      </c>
      <c r="P6" s="5" t="s">
        <v>883</v>
      </c>
      <c r="Q6" s="5" t="s">
        <v>883</v>
      </c>
      <c r="R6" s="5" t="s">
        <v>882</v>
      </c>
      <c r="S6" s="2"/>
      <c r="T6" s="2"/>
      <c r="AU6" s="2"/>
    </row>
    <row r="7" spans="7:47" x14ac:dyDescent="0.3">
      <c r="H7" s="5" t="s">
        <v>912</v>
      </c>
      <c r="I7" s="5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AU7" s="2"/>
    </row>
    <row r="8" spans="7:47" x14ac:dyDescent="0.3">
      <c r="H8" s="5" t="s">
        <v>922</v>
      </c>
      <c r="I8" s="7" t="s">
        <v>903</v>
      </c>
      <c r="J8" s="7" t="s">
        <v>903</v>
      </c>
      <c r="K8" s="7" t="s">
        <v>904</v>
      </c>
      <c r="L8" s="7" t="s">
        <v>904</v>
      </c>
      <c r="M8" s="7" t="s">
        <v>904</v>
      </c>
      <c r="N8" s="7" t="s">
        <v>903</v>
      </c>
      <c r="O8" s="7" t="s">
        <v>904</v>
      </c>
      <c r="P8" s="7" t="s">
        <v>903</v>
      </c>
      <c r="Q8" s="7" t="s">
        <v>903</v>
      </c>
      <c r="R8" s="7" t="s">
        <v>903</v>
      </c>
      <c r="S8" s="4"/>
      <c r="T8" s="4"/>
      <c r="AU8" s="2"/>
    </row>
    <row r="9" spans="7:47" x14ac:dyDescent="0.3">
      <c r="G9" s="14" t="s">
        <v>933</v>
      </c>
      <c r="H9" s="5" t="s">
        <v>923</v>
      </c>
      <c r="I9" s="5">
        <v>1</v>
      </c>
      <c r="J9" s="5">
        <v>10</v>
      </c>
      <c r="K9" s="5"/>
      <c r="L9" s="5"/>
      <c r="M9" s="5"/>
      <c r="N9" s="5">
        <v>3</v>
      </c>
      <c r="O9" s="5"/>
      <c r="P9" s="5">
        <v>1</v>
      </c>
      <c r="Q9" s="5">
        <v>10</v>
      </c>
      <c r="R9" s="5">
        <v>1</v>
      </c>
      <c r="S9" s="2"/>
      <c r="T9" s="2"/>
      <c r="AU9" s="2"/>
    </row>
    <row r="10" spans="7:47" x14ac:dyDescent="0.3">
      <c r="G10" s="14" t="s">
        <v>932</v>
      </c>
      <c r="H10" s="5" t="s">
        <v>924</v>
      </c>
      <c r="I10" s="5">
        <v>25</v>
      </c>
      <c r="J10" s="5">
        <v>50</v>
      </c>
      <c r="K10" s="5">
        <v>60</v>
      </c>
      <c r="L10" s="5">
        <v>60</v>
      </c>
      <c r="M10" s="5">
        <v>120</v>
      </c>
      <c r="N10" s="5">
        <v>10</v>
      </c>
      <c r="O10" s="5">
        <v>75</v>
      </c>
      <c r="P10" s="5">
        <v>10</v>
      </c>
      <c r="Q10" s="5">
        <v>100</v>
      </c>
      <c r="R10" s="5">
        <v>2</v>
      </c>
      <c r="S10" s="2"/>
      <c r="T10" s="2"/>
      <c r="AU10" s="2"/>
    </row>
    <row r="11" spans="7:47" x14ac:dyDescent="0.3">
      <c r="G11" s="14" t="s">
        <v>931</v>
      </c>
      <c r="H11" s="5" t="s">
        <v>926</v>
      </c>
      <c r="I11" s="5">
        <v>50</v>
      </c>
      <c r="J11" s="5">
        <v>100</v>
      </c>
      <c r="K11" s="5">
        <v>40</v>
      </c>
      <c r="L11" s="5">
        <v>40</v>
      </c>
      <c r="M11" s="5">
        <v>80</v>
      </c>
      <c r="N11" s="5">
        <v>20</v>
      </c>
      <c r="O11" s="5">
        <v>50</v>
      </c>
      <c r="P11" s="5">
        <v>25</v>
      </c>
      <c r="Q11" s="5">
        <v>250</v>
      </c>
      <c r="R11" s="5">
        <v>3</v>
      </c>
      <c r="S11" s="2"/>
      <c r="T11" s="2"/>
      <c r="AU11" s="2"/>
    </row>
    <row r="12" spans="7:47" x14ac:dyDescent="0.3">
      <c r="G12" s="14" t="s">
        <v>930</v>
      </c>
      <c r="H12" s="5" t="s">
        <v>925</v>
      </c>
      <c r="I12" s="5">
        <v>75</v>
      </c>
      <c r="J12" s="5">
        <v>150</v>
      </c>
      <c r="K12" s="5">
        <v>20</v>
      </c>
      <c r="L12" s="5">
        <v>20</v>
      </c>
      <c r="M12" s="5">
        <v>40</v>
      </c>
      <c r="N12" s="5">
        <v>30</v>
      </c>
      <c r="O12" s="5">
        <v>25</v>
      </c>
      <c r="P12" s="5">
        <v>50</v>
      </c>
      <c r="Q12" s="5">
        <v>500</v>
      </c>
      <c r="R12" s="5">
        <v>4</v>
      </c>
      <c r="S12" s="2"/>
      <c r="T12" s="2"/>
      <c r="AU12" s="2"/>
    </row>
    <row r="13" spans="7:47" x14ac:dyDescent="0.3">
      <c r="G13" s="14" t="s">
        <v>929</v>
      </c>
      <c r="H13" s="5" t="s">
        <v>928</v>
      </c>
      <c r="I13" s="5"/>
      <c r="J13" s="5"/>
      <c r="K13" s="5">
        <v>10</v>
      </c>
      <c r="L13" s="5">
        <v>10</v>
      </c>
      <c r="M13" s="5">
        <v>20</v>
      </c>
      <c r="N13" s="5"/>
      <c r="O13" s="5">
        <v>10</v>
      </c>
      <c r="P13" s="5"/>
      <c r="Q13" s="5"/>
      <c r="R13" s="5"/>
      <c r="S13" s="2"/>
      <c r="T13" s="2"/>
      <c r="AU13" s="2"/>
    </row>
    <row r="14" spans="7:47" x14ac:dyDescent="0.3">
      <c r="H14" s="5" t="s">
        <v>908</v>
      </c>
      <c r="I14" s="5">
        <v>4</v>
      </c>
      <c r="J14" s="5">
        <v>4</v>
      </c>
      <c r="K14" s="5">
        <v>2</v>
      </c>
      <c r="L14" s="5">
        <v>3</v>
      </c>
      <c r="M14" s="5">
        <v>2</v>
      </c>
      <c r="N14" s="5">
        <v>2</v>
      </c>
      <c r="O14" s="5">
        <v>3</v>
      </c>
      <c r="P14" s="5">
        <v>3</v>
      </c>
      <c r="Q14" s="5">
        <v>3</v>
      </c>
      <c r="R14" s="5">
        <v>2</v>
      </c>
      <c r="S14" s="2"/>
      <c r="T14" s="2"/>
      <c r="AU14" s="2"/>
    </row>
    <row r="15" spans="7:47" x14ac:dyDescent="0.3">
      <c r="H15" s="5" t="s">
        <v>872</v>
      </c>
      <c r="I15" s="5">
        <f>INT(AVERAGE(I23:I218))</f>
        <v>106</v>
      </c>
      <c r="J15" s="5">
        <f t="shared" ref="J15:R15" si="0">INT(AVERAGE(J23:J218))</f>
        <v>247</v>
      </c>
      <c r="K15" s="5">
        <f t="shared" si="0"/>
        <v>42</v>
      </c>
      <c r="L15" s="5">
        <f t="shared" si="0"/>
        <v>36</v>
      </c>
      <c r="M15" s="5">
        <f t="shared" si="0"/>
        <v>120</v>
      </c>
      <c r="N15" s="5">
        <f t="shared" si="0"/>
        <v>8</v>
      </c>
      <c r="O15" s="5">
        <f t="shared" si="0"/>
        <v>15</v>
      </c>
      <c r="P15" s="5">
        <f t="shared" si="0"/>
        <v>19</v>
      </c>
      <c r="Q15" s="5">
        <f t="shared" si="0"/>
        <v>230</v>
      </c>
      <c r="R15" s="5">
        <f t="shared" si="0"/>
        <v>1</v>
      </c>
      <c r="S15" s="2">
        <f t="shared" ref="S15" si="1">INT(AVERAGE(S23:S218))</f>
        <v>1283606</v>
      </c>
      <c r="T15" s="2"/>
      <c r="AU15" s="2"/>
    </row>
    <row r="16" spans="7:47" x14ac:dyDescent="0.3">
      <c r="H16" s="5" t="s">
        <v>873</v>
      </c>
      <c r="I16" s="5">
        <f>INT(COUNT(I23:I218))</f>
        <v>193</v>
      </c>
      <c r="J16" s="5">
        <f t="shared" ref="J16:R16" si="2">INT(COUNT(J23:J218))</f>
        <v>193</v>
      </c>
      <c r="K16" s="5">
        <f t="shared" si="2"/>
        <v>190</v>
      </c>
      <c r="L16" s="5">
        <f t="shared" si="2"/>
        <v>190</v>
      </c>
      <c r="M16" s="5">
        <f t="shared" si="2"/>
        <v>186</v>
      </c>
      <c r="N16" s="5">
        <f t="shared" si="2"/>
        <v>51</v>
      </c>
      <c r="O16" s="5">
        <f t="shared" si="2"/>
        <v>48</v>
      </c>
      <c r="P16" s="5">
        <f t="shared" si="2"/>
        <v>7</v>
      </c>
      <c r="Q16" s="5">
        <f t="shared" si="2"/>
        <v>6</v>
      </c>
      <c r="R16" s="5">
        <f t="shared" si="2"/>
        <v>191</v>
      </c>
      <c r="S16" s="2">
        <f t="shared" ref="S16" si="3">INT(COUNT(S23:S218))</f>
        <v>193</v>
      </c>
      <c r="T16" s="2"/>
      <c r="AU16" s="2"/>
    </row>
    <row r="17" spans="1:122" x14ac:dyDescent="0.3">
      <c r="H17" s="5" t="s">
        <v>874</v>
      </c>
      <c r="I17" s="5">
        <f>INT(SUM(I23:I218))</f>
        <v>20507</v>
      </c>
      <c r="J17" s="5">
        <f t="shared" ref="J17:R17" si="4">INT(SUM(J23:J218))</f>
        <v>47707</v>
      </c>
      <c r="K17" s="5">
        <f t="shared" si="4"/>
        <v>8141</v>
      </c>
      <c r="L17" s="5">
        <f t="shared" si="4"/>
        <v>6914</v>
      </c>
      <c r="M17" s="5">
        <f t="shared" si="4"/>
        <v>22460</v>
      </c>
      <c r="N17" s="5">
        <f t="shared" si="4"/>
        <v>414</v>
      </c>
      <c r="O17" s="5">
        <f t="shared" si="4"/>
        <v>749</v>
      </c>
      <c r="P17" s="5">
        <f t="shared" si="4"/>
        <v>133</v>
      </c>
      <c r="Q17" s="5">
        <f t="shared" si="4"/>
        <v>1382</v>
      </c>
      <c r="R17" s="5">
        <f t="shared" si="4"/>
        <v>377</v>
      </c>
      <c r="S17" s="2">
        <f t="shared" ref="S17" si="5">INT(SUM(S23:S218))</f>
        <v>247736011</v>
      </c>
      <c r="T17" s="2"/>
      <c r="AU17" s="2"/>
    </row>
    <row r="18" spans="1:122" x14ac:dyDescent="0.3">
      <c r="H18" s="5" t="s">
        <v>913</v>
      </c>
      <c r="I18" s="5">
        <f>INT(AVERAGE(I23:I218))</f>
        <v>106</v>
      </c>
      <c r="J18" s="5">
        <f t="shared" ref="J18:R18" si="6">INT(AVERAGE(J23:J218))</f>
        <v>247</v>
      </c>
      <c r="K18" s="5">
        <f t="shared" si="6"/>
        <v>42</v>
      </c>
      <c r="L18" s="5">
        <f t="shared" si="6"/>
        <v>36</v>
      </c>
      <c r="M18" s="5">
        <f t="shared" si="6"/>
        <v>120</v>
      </c>
      <c r="N18" s="5">
        <f t="shared" si="6"/>
        <v>8</v>
      </c>
      <c r="O18" s="5">
        <f t="shared" si="6"/>
        <v>15</v>
      </c>
      <c r="P18" s="5">
        <f t="shared" si="6"/>
        <v>19</v>
      </c>
      <c r="Q18" s="5">
        <f t="shared" si="6"/>
        <v>230</v>
      </c>
      <c r="R18" s="5">
        <f t="shared" si="6"/>
        <v>1</v>
      </c>
      <c r="S18" s="2">
        <f t="shared" ref="S18" si="7">INT(AVERAGE(S23:S218))</f>
        <v>1283606</v>
      </c>
      <c r="T18" s="2"/>
      <c r="AU18" s="2"/>
    </row>
    <row r="19" spans="1:122" x14ac:dyDescent="0.3">
      <c r="H19" s="5" t="s">
        <v>914</v>
      </c>
      <c r="I19" s="5">
        <f>INT(_xlfn.STDEV.P(I23:I218))</f>
        <v>184</v>
      </c>
      <c r="J19" s="5">
        <f t="shared" ref="J19:R19" si="8">INT(_xlfn.STDEV.P(J23:J218))</f>
        <v>914</v>
      </c>
      <c r="K19" s="5">
        <f t="shared" si="8"/>
        <v>27</v>
      </c>
      <c r="L19" s="5">
        <f t="shared" si="8"/>
        <v>26</v>
      </c>
      <c r="M19" s="5">
        <f t="shared" si="8"/>
        <v>105</v>
      </c>
      <c r="N19" s="5">
        <f t="shared" si="8"/>
        <v>10</v>
      </c>
      <c r="O19" s="5">
        <f t="shared" si="8"/>
        <v>26</v>
      </c>
      <c r="P19" s="5">
        <f t="shared" si="8"/>
        <v>12</v>
      </c>
      <c r="Q19" s="5">
        <f t="shared" si="8"/>
        <v>337</v>
      </c>
      <c r="R19" s="5">
        <f t="shared" si="8"/>
        <v>1</v>
      </c>
      <c r="S19" s="2">
        <f t="shared" ref="S19" si="9">INT(_xlfn.STDEV.P(S23:S218))</f>
        <v>4564638</v>
      </c>
      <c r="T19" s="2"/>
      <c r="AU19" s="2"/>
    </row>
    <row r="20" spans="1:122" x14ac:dyDescent="0.3">
      <c r="H20" s="5" t="s">
        <v>915</v>
      </c>
      <c r="I20" s="5">
        <f>INT(MAX(I23:I218))</f>
        <v>935</v>
      </c>
      <c r="J20" s="5">
        <f t="shared" ref="J20:R20" si="10">INT(MAX(J23:J218))</f>
        <v>8227</v>
      </c>
      <c r="K20" s="5">
        <f t="shared" si="10"/>
        <v>120</v>
      </c>
      <c r="L20" s="5">
        <f t="shared" si="10"/>
        <v>118</v>
      </c>
      <c r="M20" s="5">
        <f t="shared" si="10"/>
        <v>495</v>
      </c>
      <c r="N20" s="5">
        <f t="shared" si="10"/>
        <v>42</v>
      </c>
      <c r="O20" s="5">
        <f t="shared" si="10"/>
        <v>167</v>
      </c>
      <c r="P20" s="5">
        <f t="shared" si="10"/>
        <v>40</v>
      </c>
      <c r="Q20" s="5">
        <f t="shared" si="10"/>
        <v>979</v>
      </c>
      <c r="R20" s="5">
        <f t="shared" si="10"/>
        <v>19</v>
      </c>
      <c r="S20" s="2">
        <f t="shared" ref="S20" si="11">INT(MAX(S23:S218))</f>
        <v>45968940</v>
      </c>
      <c r="T20" s="2"/>
      <c r="AU20" s="2"/>
    </row>
    <row r="21" spans="1:122" x14ac:dyDescent="0.3">
      <c r="H21" s="5" t="s">
        <v>916</v>
      </c>
      <c r="I21" s="5">
        <f>INT(MIN(I23:I218))</f>
        <v>0</v>
      </c>
      <c r="J21" s="5">
        <f t="shared" ref="J21:R21" si="12">INT(MIN(J23:J218))</f>
        <v>0</v>
      </c>
      <c r="K21" s="5">
        <f t="shared" si="12"/>
        <v>0</v>
      </c>
      <c r="L21" s="5">
        <f t="shared" si="12"/>
        <v>0</v>
      </c>
      <c r="M21" s="5">
        <f t="shared" si="12"/>
        <v>28</v>
      </c>
      <c r="N21" s="5">
        <f t="shared" si="12"/>
        <v>0</v>
      </c>
      <c r="O21" s="5">
        <f t="shared" si="12"/>
        <v>0</v>
      </c>
      <c r="P21" s="5">
        <f t="shared" si="12"/>
        <v>0</v>
      </c>
      <c r="Q21" s="5">
        <f t="shared" si="12"/>
        <v>30</v>
      </c>
      <c r="R21" s="5">
        <f t="shared" si="12"/>
        <v>0</v>
      </c>
      <c r="S21" s="2">
        <f t="shared" ref="S21" si="13">INT(MIN(S23:S218))</f>
        <v>0</v>
      </c>
      <c r="T21" s="2"/>
      <c r="AU21" s="2"/>
    </row>
    <row r="22" spans="1:122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3" t="s">
        <v>870</v>
      </c>
      <c r="I22" s="13" t="s">
        <v>10</v>
      </c>
      <c r="J22" s="13" t="s">
        <v>14</v>
      </c>
      <c r="K22" s="13" t="s">
        <v>111</v>
      </c>
      <c r="L22" s="13" t="s">
        <v>113</v>
      </c>
      <c r="M22" s="13" t="s">
        <v>78</v>
      </c>
      <c r="N22" s="13" t="s">
        <v>43</v>
      </c>
      <c r="O22" s="13" t="s">
        <v>901</v>
      </c>
      <c r="P22" s="13" t="s">
        <v>31</v>
      </c>
      <c r="Q22" s="13" t="s">
        <v>33</v>
      </c>
      <c r="R22" s="13" t="s">
        <v>905</v>
      </c>
      <c r="S22" s="2" t="s">
        <v>7</v>
      </c>
      <c r="T22" s="2"/>
      <c r="U22" s="1" t="s">
        <v>7</v>
      </c>
      <c r="V22" s="1" t="s">
        <v>8</v>
      </c>
      <c r="W22" s="1" t="s">
        <v>9</v>
      </c>
      <c r="X22" s="1" t="s">
        <v>11</v>
      </c>
      <c r="Y22" s="1" t="s">
        <v>12</v>
      </c>
      <c r="Z22" s="1" t="s">
        <v>13</v>
      </c>
      <c r="AA22" s="1" t="s">
        <v>15</v>
      </c>
      <c r="AB22" s="1" t="s">
        <v>16</v>
      </c>
      <c r="AC22" s="1" t="s">
        <v>17</v>
      </c>
      <c r="AD22" s="1" t="s">
        <v>18</v>
      </c>
      <c r="AE22" s="1" t="s">
        <v>19</v>
      </c>
      <c r="AF22" s="1" t="s">
        <v>20</v>
      </c>
      <c r="AG22" s="1" t="s">
        <v>21</v>
      </c>
      <c r="AH22" s="1" t="s">
        <v>22</v>
      </c>
      <c r="AI22" s="1" t="s">
        <v>23</v>
      </c>
      <c r="AJ22" s="1" t="s">
        <v>24</v>
      </c>
      <c r="AK22" s="1" t="s">
        <v>25</v>
      </c>
      <c r="AL22" s="1" t="s">
        <v>26</v>
      </c>
      <c r="AM22" s="1" t="s">
        <v>27</v>
      </c>
      <c r="AN22" s="1" t="s">
        <v>28</v>
      </c>
      <c r="AO22" s="1" t="s">
        <v>29</v>
      </c>
      <c r="AP22" s="1" t="s">
        <v>30</v>
      </c>
      <c r="AQ22" s="1" t="s">
        <v>32</v>
      </c>
      <c r="AR22" s="1" t="s">
        <v>34</v>
      </c>
      <c r="AS22" s="1" t="s">
        <v>35</v>
      </c>
      <c r="AT22" s="1" t="s">
        <v>36</v>
      </c>
      <c r="AU22" s="2" t="s">
        <v>37</v>
      </c>
      <c r="AV22" s="1" t="s">
        <v>38</v>
      </c>
      <c r="AW22" s="1" t="s">
        <v>39</v>
      </c>
      <c r="AX22" s="1" t="s">
        <v>40</v>
      </c>
      <c r="AY22" s="1" t="s">
        <v>41</v>
      </c>
      <c r="AZ22" s="1" t="s">
        <v>42</v>
      </c>
      <c r="BA22" s="1" t="s">
        <v>44</v>
      </c>
      <c r="BB22" s="1" t="s">
        <v>45</v>
      </c>
      <c r="BC22" s="1" t="s">
        <v>46</v>
      </c>
      <c r="BD22" s="1" t="s">
        <v>47</v>
      </c>
      <c r="BE22" s="1" t="s">
        <v>48</v>
      </c>
      <c r="BF22" s="1" t="s">
        <v>49</v>
      </c>
      <c r="BG22" s="1" t="s">
        <v>50</v>
      </c>
      <c r="BH22" s="1" t="s">
        <v>51</v>
      </c>
      <c r="BI22" s="1" t="s">
        <v>52</v>
      </c>
      <c r="BJ22" s="1" t="s">
        <v>53</v>
      </c>
      <c r="BK22" s="1" t="s">
        <v>54</v>
      </c>
      <c r="BL22" s="1" t="s">
        <v>55</v>
      </c>
      <c r="BM22" s="1" t="s">
        <v>56</v>
      </c>
      <c r="BN22" s="1" t="s">
        <v>57</v>
      </c>
      <c r="BO22" s="1" t="s">
        <v>58</v>
      </c>
      <c r="BP22" s="1" t="s">
        <v>59</v>
      </c>
      <c r="BQ22" s="1" t="s">
        <v>60</v>
      </c>
      <c r="BR22" s="1" t="s">
        <v>61</v>
      </c>
      <c r="BS22" s="1" t="s">
        <v>62</v>
      </c>
      <c r="BT22" s="1" t="s">
        <v>63</v>
      </c>
      <c r="BU22" s="1" t="s">
        <v>64</v>
      </c>
      <c r="BV22" s="1" t="s">
        <v>65</v>
      </c>
      <c r="BW22" s="1" t="s">
        <v>66</v>
      </c>
      <c r="BX22" s="1" t="s">
        <v>67</v>
      </c>
      <c r="BY22" s="1" t="s">
        <v>68</v>
      </c>
      <c r="BZ22" s="1" t="s">
        <v>69</v>
      </c>
      <c r="CA22" s="1" t="s">
        <v>70</v>
      </c>
      <c r="CB22" s="1" t="s">
        <v>71</v>
      </c>
      <c r="CC22" s="1" t="s">
        <v>72</v>
      </c>
      <c r="CD22" s="1" t="s">
        <v>73</v>
      </c>
      <c r="CE22" s="1" t="s">
        <v>74</v>
      </c>
      <c r="CF22" s="1" t="s">
        <v>75</v>
      </c>
      <c r="CG22" s="1" t="s">
        <v>76</v>
      </c>
      <c r="CH22" s="1" t="s">
        <v>77</v>
      </c>
      <c r="CI22" s="1" t="s">
        <v>79</v>
      </c>
      <c r="CJ22" s="1" t="s">
        <v>80</v>
      </c>
      <c r="CK22" s="1" t="s">
        <v>81</v>
      </c>
      <c r="CL22" s="1" t="s">
        <v>82</v>
      </c>
      <c r="CM22" s="1" t="s">
        <v>83</v>
      </c>
      <c r="CN22" s="1" t="s">
        <v>84</v>
      </c>
      <c r="CO22" s="1" t="s">
        <v>85</v>
      </c>
      <c r="CP22" s="1" t="s">
        <v>86</v>
      </c>
      <c r="CQ22" s="1" t="s">
        <v>87</v>
      </c>
      <c r="CR22" s="1" t="s">
        <v>88</v>
      </c>
      <c r="CS22" s="1" t="s">
        <v>89</v>
      </c>
      <c r="CT22" s="1" t="s">
        <v>90</v>
      </c>
      <c r="CU22" s="1" t="s">
        <v>91</v>
      </c>
      <c r="CV22" s="1" t="s">
        <v>92</v>
      </c>
      <c r="CW22" s="1" t="s">
        <v>93</v>
      </c>
      <c r="CX22" s="1" t="s">
        <v>94</v>
      </c>
      <c r="CY22" s="1" t="s">
        <v>95</v>
      </c>
      <c r="CZ22" s="1" t="s">
        <v>96</v>
      </c>
      <c r="DA22" s="1" t="s">
        <v>97</v>
      </c>
      <c r="DB22" s="1" t="s">
        <v>98</v>
      </c>
      <c r="DC22" s="1" t="s">
        <v>99</v>
      </c>
      <c r="DD22" s="1" t="s">
        <v>100</v>
      </c>
      <c r="DE22" s="1" t="s">
        <v>101</v>
      </c>
      <c r="DF22" s="1" t="s">
        <v>102</v>
      </c>
      <c r="DG22" s="1" t="s">
        <v>103</v>
      </c>
      <c r="DH22" s="1" t="s">
        <v>104</v>
      </c>
      <c r="DI22" s="1" t="s">
        <v>105</v>
      </c>
      <c r="DJ22" s="1" t="s">
        <v>106</v>
      </c>
      <c r="DK22" s="1" t="s">
        <v>107</v>
      </c>
      <c r="DL22" s="1" t="s">
        <v>108</v>
      </c>
      <c r="DM22" s="1" t="s">
        <v>109</v>
      </c>
      <c r="DN22" s="1" t="s">
        <v>110</v>
      </c>
      <c r="DO22" s="1" t="s">
        <v>112</v>
      </c>
      <c r="DP22" s="1" t="s">
        <v>114</v>
      </c>
      <c r="DQ22" s="1" t="s">
        <v>115</v>
      </c>
      <c r="DR22" s="1" t="s">
        <v>116</v>
      </c>
    </row>
    <row r="23" spans="1:122" x14ac:dyDescent="0.3">
      <c r="A23" s="1" t="s">
        <v>117</v>
      </c>
      <c r="B23" s="1" t="s">
        <v>118</v>
      </c>
      <c r="C23" s="1" t="s">
        <v>119</v>
      </c>
      <c r="D23" s="1" t="s">
        <v>120</v>
      </c>
      <c r="E23" s="1" t="s">
        <v>121</v>
      </c>
      <c r="F23" s="1" t="s">
        <v>122</v>
      </c>
      <c r="G23" s="1" t="s">
        <v>122</v>
      </c>
      <c r="H23" s="8"/>
      <c r="I23" s="8">
        <v>0.5</v>
      </c>
      <c r="J23" s="8">
        <v>16</v>
      </c>
      <c r="K23" s="8">
        <v>2.1800000000000002</v>
      </c>
      <c r="L23" s="8">
        <v>6.55</v>
      </c>
      <c r="M23" s="8">
        <v>32</v>
      </c>
      <c r="N23" s="8" t="s">
        <v>902</v>
      </c>
      <c r="O23" s="8" t="s">
        <v>902</v>
      </c>
      <c r="P23" s="8"/>
      <c r="Q23" s="8"/>
      <c r="R23" s="8">
        <f t="shared" ref="R23:R81" si="14">IFERROR((Y23/U23)*100,"")</f>
        <v>4.6583910515914893</v>
      </c>
      <c r="S23" s="1">
        <v>156363</v>
      </c>
      <c r="U23" s="1">
        <v>156363</v>
      </c>
      <c r="V23" s="1">
        <v>401.66</v>
      </c>
      <c r="W23" s="1">
        <v>197</v>
      </c>
      <c r="X23" s="1">
        <v>40</v>
      </c>
      <c r="Y23" s="1">
        <v>7284</v>
      </c>
      <c r="Z23" s="1">
        <v>18.71</v>
      </c>
      <c r="AA23" s="1">
        <v>0.04</v>
      </c>
      <c r="AB23" s="1">
        <v>0</v>
      </c>
      <c r="AC23" s="1">
        <v>156363</v>
      </c>
      <c r="AD23" s="1">
        <v>40</v>
      </c>
      <c r="AE23" s="1">
        <v>28.14</v>
      </c>
      <c r="AF23" s="1">
        <v>7284</v>
      </c>
      <c r="AG23" s="1">
        <v>0</v>
      </c>
      <c r="AH23" s="1">
        <v>2.2799999999999998</v>
      </c>
      <c r="AI23" s="1">
        <v>3925.22</v>
      </c>
      <c r="AJ23" s="1">
        <v>1</v>
      </c>
      <c r="AK23" s="1">
        <v>0.7</v>
      </c>
      <c r="AL23" s="1">
        <v>182.85</v>
      </c>
      <c r="AM23" s="1">
        <v>0</v>
      </c>
      <c r="AN23" s="1">
        <v>0.05</v>
      </c>
      <c r="BO23" s="1">
        <v>39835428</v>
      </c>
      <c r="BP23" s="1">
        <v>54.42</v>
      </c>
      <c r="BQ23" s="1">
        <v>18.600000000000001</v>
      </c>
      <c r="BR23" s="1">
        <v>2.58</v>
      </c>
      <c r="BS23" s="1">
        <v>1.33</v>
      </c>
      <c r="BT23" s="1">
        <v>1803.98</v>
      </c>
      <c r="BV23" s="1">
        <v>597.02</v>
      </c>
      <c r="BW23" s="1">
        <v>9.59</v>
      </c>
      <c r="BZ23" s="1">
        <v>37.74</v>
      </c>
      <c r="CA23" s="1">
        <v>0.5</v>
      </c>
      <c r="CB23" s="1">
        <v>64.83</v>
      </c>
      <c r="CC23" s="1">
        <v>0.51</v>
      </c>
      <c r="CH23" s="1">
        <v>0.05</v>
      </c>
      <c r="CI23" s="1">
        <v>6.59</v>
      </c>
      <c r="CJ23" s="1">
        <v>6.38</v>
      </c>
      <c r="CK23" s="1">
        <v>0.18</v>
      </c>
      <c r="CL23" s="1">
        <v>0.17</v>
      </c>
      <c r="CM23" s="1">
        <v>1.1499999999999999</v>
      </c>
      <c r="CN23" s="1">
        <v>0.01</v>
      </c>
      <c r="CO23" s="1">
        <v>0.05</v>
      </c>
      <c r="CP23" s="1">
        <v>0</v>
      </c>
      <c r="CQ23" s="1">
        <v>0.99</v>
      </c>
      <c r="CR23" s="1">
        <v>0.99</v>
      </c>
      <c r="CS23" s="1">
        <v>4.9400000000000004</v>
      </c>
      <c r="CT23" s="1">
        <v>20</v>
      </c>
      <c r="CU23" s="1">
        <v>0</v>
      </c>
      <c r="CV23" s="1">
        <v>2</v>
      </c>
      <c r="CW23" s="1">
        <v>30</v>
      </c>
      <c r="CX23" s="1">
        <v>0</v>
      </c>
      <c r="CY23" s="1">
        <v>50</v>
      </c>
      <c r="CZ23" s="1">
        <v>39.79</v>
      </c>
      <c r="DA23" s="1">
        <v>8.52</v>
      </c>
      <c r="DB23" s="1">
        <v>4.2699999999999996</v>
      </c>
      <c r="DC23" s="1">
        <v>64.8</v>
      </c>
      <c r="DD23" s="1">
        <v>0.52</v>
      </c>
      <c r="DE23" s="1">
        <v>37.99</v>
      </c>
      <c r="DF23" s="1">
        <v>30.3</v>
      </c>
      <c r="DG23" s="1">
        <v>1</v>
      </c>
      <c r="DH23" s="1" t="s">
        <v>123</v>
      </c>
      <c r="DI23" s="1">
        <v>2.54</v>
      </c>
      <c r="DJ23" s="1">
        <v>5.25</v>
      </c>
      <c r="DK23" s="1">
        <v>3.4</v>
      </c>
      <c r="DL23" s="1">
        <v>3398410</v>
      </c>
      <c r="DM23" s="1">
        <v>848598</v>
      </c>
      <c r="DN23" s="1">
        <v>8.73</v>
      </c>
      <c r="DO23" s="1">
        <v>2549812</v>
      </c>
      <c r="DP23" s="1" t="s">
        <v>124</v>
      </c>
      <c r="DQ23" s="1">
        <v>44249</v>
      </c>
      <c r="DR23" s="1">
        <v>4</v>
      </c>
    </row>
    <row r="24" spans="1:122" x14ac:dyDescent="0.3">
      <c r="A24" s="1" t="s">
        <v>125</v>
      </c>
      <c r="B24" s="1" t="s">
        <v>126</v>
      </c>
      <c r="C24" s="1" t="s">
        <v>127</v>
      </c>
      <c r="D24" s="1" t="s">
        <v>128</v>
      </c>
      <c r="E24" s="1" t="s">
        <v>129</v>
      </c>
      <c r="F24" s="1" t="s">
        <v>130</v>
      </c>
      <c r="G24" s="1" t="s">
        <v>130</v>
      </c>
      <c r="H24" s="8"/>
      <c r="I24" s="8">
        <v>1.08</v>
      </c>
      <c r="J24" s="8">
        <v>13</v>
      </c>
      <c r="K24" s="8">
        <v>14.74</v>
      </c>
      <c r="L24" s="8">
        <v>5.48</v>
      </c>
      <c r="M24" s="8">
        <v>60</v>
      </c>
      <c r="N24" s="8" t="s">
        <v>902</v>
      </c>
      <c r="O24" s="8" t="s">
        <v>902</v>
      </c>
      <c r="P24" s="8"/>
      <c r="Q24" s="8"/>
      <c r="R24" s="8">
        <f t="shared" si="14"/>
        <v>2.6601427620271587</v>
      </c>
      <c r="S24" s="1">
        <v>64583</v>
      </c>
      <c r="U24" s="1">
        <v>64583</v>
      </c>
      <c r="V24" s="1">
        <v>196.5</v>
      </c>
      <c r="W24" s="1">
        <v>357</v>
      </c>
      <c r="X24" s="1">
        <v>50</v>
      </c>
      <c r="Y24" s="1">
        <v>1718</v>
      </c>
      <c r="Z24" s="1">
        <v>5.22</v>
      </c>
      <c r="AA24" s="1">
        <v>0.04</v>
      </c>
      <c r="AB24" s="1">
        <v>2</v>
      </c>
      <c r="AC24" s="1">
        <v>64583</v>
      </c>
      <c r="AD24" s="1">
        <v>50</v>
      </c>
      <c r="AE24" s="1">
        <v>51</v>
      </c>
      <c r="AF24" s="1">
        <v>1718</v>
      </c>
      <c r="AG24" s="1">
        <v>2</v>
      </c>
      <c r="AH24" s="1">
        <v>1.85</v>
      </c>
      <c r="AI24" s="1">
        <v>1903.21</v>
      </c>
      <c r="AJ24" s="1">
        <v>1.47</v>
      </c>
      <c r="AK24" s="1">
        <v>1.5</v>
      </c>
      <c r="AL24" s="1">
        <v>50.62</v>
      </c>
      <c r="AM24" s="1">
        <v>0.05</v>
      </c>
      <c r="AN24" s="1">
        <v>0.05</v>
      </c>
      <c r="BO24" s="1">
        <v>33933611</v>
      </c>
      <c r="BP24" s="1">
        <v>23.89</v>
      </c>
      <c r="BQ24" s="1">
        <v>16.8</v>
      </c>
      <c r="BR24" s="1">
        <v>2.4</v>
      </c>
      <c r="BS24" s="1">
        <v>1.36</v>
      </c>
      <c r="BT24" s="1">
        <v>5819.49</v>
      </c>
      <c r="BV24" s="1">
        <v>276.04000000000002</v>
      </c>
      <c r="BW24" s="1">
        <v>3.94</v>
      </c>
      <c r="BZ24" s="1">
        <v>26.66</v>
      </c>
      <c r="CB24" s="1">
        <v>61.15</v>
      </c>
      <c r="CC24" s="1">
        <v>0.57999999999999996</v>
      </c>
      <c r="CH24" s="1">
        <v>0.21</v>
      </c>
      <c r="CI24" s="1">
        <v>10.85</v>
      </c>
      <c r="CJ24" s="1">
        <v>5.3</v>
      </c>
      <c r="CK24" s="1">
        <v>0.54</v>
      </c>
      <c r="CL24" s="1">
        <v>0.21</v>
      </c>
      <c r="CM24" s="1">
        <v>1.08</v>
      </c>
      <c r="CN24" s="1">
        <v>3.53</v>
      </c>
      <c r="CO24" s="1">
        <v>1.46</v>
      </c>
      <c r="CP24" s="1">
        <v>0</v>
      </c>
      <c r="CQ24" s="1">
        <v>0.86</v>
      </c>
      <c r="CS24" s="1">
        <v>3.53</v>
      </c>
      <c r="CT24" s="1">
        <v>22</v>
      </c>
      <c r="CU24" s="1">
        <v>9</v>
      </c>
      <c r="CV24" s="1">
        <v>2</v>
      </c>
      <c r="CW24" s="1">
        <v>30</v>
      </c>
      <c r="CX24" s="1">
        <v>20</v>
      </c>
      <c r="CY24" s="1">
        <v>48</v>
      </c>
      <c r="CZ24" s="1">
        <v>32.590000000000003</v>
      </c>
      <c r="DA24" s="1">
        <v>14.27</v>
      </c>
      <c r="DB24" s="1">
        <v>9.8000000000000007</v>
      </c>
      <c r="DC24" s="1">
        <v>90.31</v>
      </c>
      <c r="DD24" s="1">
        <v>0.5</v>
      </c>
      <c r="DE24" s="1">
        <v>10.06</v>
      </c>
      <c r="DF24" s="1">
        <v>6.8</v>
      </c>
      <c r="DG24" s="1">
        <v>1</v>
      </c>
      <c r="DH24" s="1" t="s">
        <v>131</v>
      </c>
      <c r="DI24" s="1">
        <v>1.8</v>
      </c>
      <c r="DJ24" s="1">
        <v>7.36</v>
      </c>
      <c r="DK24" s="1">
        <v>6.65</v>
      </c>
      <c r="DL24" s="1">
        <v>6647925</v>
      </c>
      <c r="DM24" s="1">
        <v>4846094</v>
      </c>
      <c r="DN24" s="1">
        <v>20.22</v>
      </c>
      <c r="DO24" s="1">
        <v>1801831</v>
      </c>
      <c r="DP24" s="1" t="s">
        <v>132</v>
      </c>
      <c r="DQ24" s="1">
        <v>44265</v>
      </c>
      <c r="DR24" s="1">
        <v>1</v>
      </c>
    </row>
    <row r="25" spans="1:122" x14ac:dyDescent="0.3">
      <c r="A25" s="1" t="s">
        <v>133</v>
      </c>
      <c r="B25" s="1" t="s">
        <v>134</v>
      </c>
      <c r="C25" s="1" t="s">
        <v>135</v>
      </c>
      <c r="D25" s="1" t="s">
        <v>136</v>
      </c>
      <c r="E25" s="1" t="s">
        <v>137</v>
      </c>
      <c r="F25" s="1" t="s">
        <v>138</v>
      </c>
      <c r="G25" s="1" t="s">
        <v>138</v>
      </c>
      <c r="H25" s="8"/>
      <c r="I25" s="8">
        <v>121.27</v>
      </c>
      <c r="J25" s="8">
        <v>42</v>
      </c>
      <c r="K25" s="8">
        <v>35.97</v>
      </c>
      <c r="L25" s="8">
        <v>31.4</v>
      </c>
      <c r="M25" s="8">
        <v>36</v>
      </c>
      <c r="N25" s="8" t="s">
        <v>902</v>
      </c>
      <c r="O25" s="8" t="s">
        <v>902</v>
      </c>
      <c r="P25" s="8"/>
      <c r="Q25" s="8"/>
      <c r="R25" s="8">
        <f t="shared" si="14"/>
        <v>1.5712814162881679</v>
      </c>
      <c r="S25" s="1">
        <v>187363</v>
      </c>
      <c r="U25" s="1">
        <v>187363</v>
      </c>
      <c r="V25" s="1">
        <v>6510.63</v>
      </c>
      <c r="W25" s="1">
        <v>3490</v>
      </c>
      <c r="X25" s="1">
        <v>570</v>
      </c>
      <c r="Y25" s="1">
        <v>2944</v>
      </c>
      <c r="Z25" s="1">
        <v>102.3</v>
      </c>
      <c r="AA25" s="1">
        <v>1.45</v>
      </c>
      <c r="AB25" s="1">
        <v>4</v>
      </c>
      <c r="AC25" s="1">
        <v>187363</v>
      </c>
      <c r="AD25" s="1">
        <v>570</v>
      </c>
      <c r="AE25" s="1">
        <v>498.57</v>
      </c>
      <c r="AF25" s="1">
        <v>2944</v>
      </c>
      <c r="AG25" s="1">
        <v>4</v>
      </c>
      <c r="AH25" s="1">
        <v>6</v>
      </c>
      <c r="AI25" s="1">
        <v>65216.6</v>
      </c>
      <c r="AJ25" s="1">
        <v>198.4</v>
      </c>
      <c r="AK25" s="1">
        <v>173.54</v>
      </c>
      <c r="AL25" s="1">
        <v>1024.73</v>
      </c>
      <c r="AM25" s="1">
        <v>1.39</v>
      </c>
      <c r="AN25" s="1">
        <v>2.08</v>
      </c>
      <c r="BO25" s="1">
        <v>2872934</v>
      </c>
      <c r="BP25" s="1">
        <v>104.87</v>
      </c>
      <c r="BQ25" s="1">
        <v>38</v>
      </c>
      <c r="BR25" s="1">
        <v>13.18</v>
      </c>
      <c r="BS25" s="1">
        <v>8.64</v>
      </c>
      <c r="BT25" s="1">
        <v>11803.43</v>
      </c>
      <c r="BU25" s="1">
        <v>1.1000000000000001</v>
      </c>
      <c r="BV25" s="1">
        <v>304.19</v>
      </c>
      <c r="BW25" s="1">
        <v>10.08</v>
      </c>
      <c r="BX25" s="1">
        <v>7.1</v>
      </c>
      <c r="BY25" s="1">
        <v>51.2</v>
      </c>
      <c r="CA25" s="1">
        <v>2.89</v>
      </c>
      <c r="CB25" s="1">
        <v>78.569999999999993</v>
      </c>
      <c r="CC25" s="1">
        <v>0.79</v>
      </c>
      <c r="CH25" s="1">
        <v>0.73</v>
      </c>
      <c r="CI25" s="1">
        <v>36.61</v>
      </c>
      <c r="CJ25" s="1">
        <v>31.28</v>
      </c>
      <c r="CK25" s="1">
        <v>0.61</v>
      </c>
      <c r="CL25" s="1">
        <v>0.17</v>
      </c>
      <c r="CM25" s="1">
        <v>0.23</v>
      </c>
      <c r="CN25" s="1">
        <v>1.07</v>
      </c>
      <c r="CO25" s="1">
        <v>0.01</v>
      </c>
      <c r="CP25" s="1">
        <v>0</v>
      </c>
      <c r="CQ25" s="1">
        <v>0.05</v>
      </c>
      <c r="CS25" s="1">
        <v>4.9800000000000004</v>
      </c>
      <c r="CT25" s="1">
        <v>38</v>
      </c>
      <c r="CU25" s="1">
        <v>28</v>
      </c>
      <c r="CV25" s="1">
        <v>2</v>
      </c>
      <c r="CW25" s="1">
        <v>6</v>
      </c>
      <c r="CX25" s="1">
        <v>0</v>
      </c>
      <c r="CY25" s="1">
        <v>32</v>
      </c>
      <c r="CZ25" s="1">
        <v>1.79</v>
      </c>
      <c r="DA25" s="1">
        <v>35.68</v>
      </c>
      <c r="DB25" s="1">
        <v>33.53</v>
      </c>
      <c r="DC25" s="1">
        <v>91.58</v>
      </c>
      <c r="DD25" s="1">
        <v>0.31</v>
      </c>
      <c r="DE25" s="1">
        <v>34.32</v>
      </c>
      <c r="DF25" s="1">
        <v>2</v>
      </c>
      <c r="DG25" s="1">
        <v>0</v>
      </c>
      <c r="DH25" s="1" t="s">
        <v>123</v>
      </c>
      <c r="DI25" s="1">
        <v>0.89</v>
      </c>
      <c r="DJ25" s="1">
        <v>2.1</v>
      </c>
      <c r="DK25" s="1">
        <v>1.92</v>
      </c>
      <c r="DL25" s="1">
        <v>1917469</v>
      </c>
      <c r="DM25" s="1">
        <v>1023832</v>
      </c>
      <c r="DN25" s="1">
        <v>66.599999999999994</v>
      </c>
      <c r="DO25" s="1">
        <v>893637</v>
      </c>
      <c r="DP25" s="1" t="s">
        <v>139</v>
      </c>
      <c r="DQ25" s="1">
        <v>44209</v>
      </c>
      <c r="DR25" s="1">
        <v>5</v>
      </c>
    </row>
    <row r="26" spans="1:122" x14ac:dyDescent="0.3">
      <c r="A26" s="1" t="s">
        <v>140</v>
      </c>
      <c r="B26" s="1" t="s">
        <v>141</v>
      </c>
      <c r="C26" s="1" t="s">
        <v>135</v>
      </c>
      <c r="D26" s="1" t="s">
        <v>136</v>
      </c>
      <c r="E26" s="1" t="s">
        <v>142</v>
      </c>
      <c r="F26" s="1" t="s">
        <v>143</v>
      </c>
      <c r="G26" s="1" t="s">
        <v>143</v>
      </c>
      <c r="H26" s="8"/>
      <c r="I26" s="8">
        <v>146.25</v>
      </c>
      <c r="J26" s="8">
        <v>0</v>
      </c>
      <c r="K26" s="8">
        <v>71.39</v>
      </c>
      <c r="L26" s="8">
        <v>63.41</v>
      </c>
      <c r="M26" s="8"/>
      <c r="N26" s="8" t="s">
        <v>902</v>
      </c>
      <c r="O26" s="8" t="s">
        <v>902</v>
      </c>
      <c r="P26" s="8"/>
      <c r="Q26" s="8"/>
      <c r="R26" s="8">
        <f t="shared" si="14"/>
        <v>0.8323729030605711</v>
      </c>
      <c r="S26" s="1">
        <v>15618</v>
      </c>
      <c r="U26" s="1">
        <v>15618</v>
      </c>
      <c r="V26" s="1">
        <v>20213.55</v>
      </c>
      <c r="W26" s="1">
        <v>113</v>
      </c>
      <c r="X26" s="1">
        <v>41</v>
      </c>
      <c r="Y26" s="1">
        <v>130</v>
      </c>
      <c r="Z26" s="1">
        <v>168.25</v>
      </c>
      <c r="AA26" s="1">
        <v>0</v>
      </c>
      <c r="AB26" s="1">
        <v>0</v>
      </c>
      <c r="AC26" s="1">
        <v>15618</v>
      </c>
      <c r="AD26" s="1">
        <v>46</v>
      </c>
      <c r="AE26" s="1">
        <v>16.14</v>
      </c>
      <c r="AF26" s="1">
        <v>130</v>
      </c>
      <c r="AG26" s="1">
        <v>0</v>
      </c>
      <c r="AH26" s="1">
        <v>0</v>
      </c>
      <c r="AI26" s="1">
        <v>201902.94</v>
      </c>
      <c r="AJ26" s="1">
        <v>594.66</v>
      </c>
      <c r="AK26" s="1">
        <v>208.68</v>
      </c>
      <c r="AL26" s="1">
        <v>1680.58</v>
      </c>
      <c r="AM26" s="1">
        <v>0</v>
      </c>
      <c r="AN26" s="1">
        <v>0</v>
      </c>
      <c r="BO26" s="1">
        <v>77354</v>
      </c>
      <c r="BP26" s="1">
        <v>163.75</v>
      </c>
      <c r="BV26" s="1">
        <v>109.13</v>
      </c>
      <c r="BW26" s="1">
        <v>7.97</v>
      </c>
      <c r="BX26" s="1">
        <v>29</v>
      </c>
      <c r="BY26" s="1">
        <v>37.799999999999997</v>
      </c>
      <c r="CB26" s="1">
        <v>83.73</v>
      </c>
      <c r="CC26" s="1">
        <v>0.86</v>
      </c>
      <c r="DL26" s="1">
        <v>102692</v>
      </c>
      <c r="DM26" s="1">
        <v>54383</v>
      </c>
      <c r="DN26" s="1">
        <v>132.9</v>
      </c>
      <c r="DO26" s="1">
        <v>48309</v>
      </c>
      <c r="DP26" s="1" t="s">
        <v>144</v>
      </c>
      <c r="DQ26" s="1">
        <v>44216</v>
      </c>
      <c r="DR26" s="1">
        <v>3</v>
      </c>
    </row>
    <row r="27" spans="1:122" x14ac:dyDescent="0.3">
      <c r="A27" s="1" t="s">
        <v>145</v>
      </c>
      <c r="B27" s="1" t="s">
        <v>146</v>
      </c>
      <c r="C27" s="1" t="s">
        <v>119</v>
      </c>
      <c r="D27" s="1" t="s">
        <v>120</v>
      </c>
      <c r="E27" s="1" t="s">
        <v>142</v>
      </c>
      <c r="F27" s="1" t="s">
        <v>147</v>
      </c>
      <c r="G27" s="1" t="s">
        <v>147</v>
      </c>
      <c r="H27" s="8"/>
      <c r="I27" s="8">
        <v>5.61</v>
      </c>
      <c r="J27" s="8">
        <v>2</v>
      </c>
      <c r="K27" s="8">
        <v>10</v>
      </c>
      <c r="L27" s="8"/>
      <c r="M27" s="8">
        <v>97</v>
      </c>
      <c r="N27" s="8">
        <v>0</v>
      </c>
      <c r="O27" s="8">
        <v>94.451970000000003</v>
      </c>
      <c r="P27" s="8"/>
      <c r="Q27" s="8"/>
      <c r="R27" s="8">
        <f t="shared" si="14"/>
        <v>0.28870224490650614</v>
      </c>
      <c r="S27" s="1">
        <v>740209</v>
      </c>
      <c r="U27" s="1">
        <v>740209</v>
      </c>
      <c r="V27" s="1">
        <v>7484.11</v>
      </c>
      <c r="W27" s="1">
        <v>555</v>
      </c>
      <c r="X27" s="1">
        <v>73</v>
      </c>
      <c r="Y27" s="1">
        <v>2137</v>
      </c>
      <c r="Z27" s="1">
        <v>21.6</v>
      </c>
      <c r="AA27" s="1">
        <v>0.02</v>
      </c>
      <c r="AB27" s="1">
        <v>0</v>
      </c>
      <c r="AC27" s="1">
        <v>740209</v>
      </c>
      <c r="AD27" s="1">
        <v>73</v>
      </c>
      <c r="AE27" s="1">
        <v>79.28</v>
      </c>
      <c r="AF27" s="1">
        <v>2137</v>
      </c>
      <c r="AG27" s="1">
        <v>0</v>
      </c>
      <c r="AH27" s="1">
        <v>0.28000000000000003</v>
      </c>
      <c r="AI27" s="1">
        <v>74086.960000000006</v>
      </c>
      <c r="AJ27" s="1">
        <v>7.3</v>
      </c>
      <c r="AK27" s="1">
        <v>7.93</v>
      </c>
      <c r="AL27" s="1">
        <v>213.89</v>
      </c>
      <c r="AM27" s="1">
        <v>0</v>
      </c>
      <c r="AN27" s="1">
        <v>0.02</v>
      </c>
      <c r="AV27" s="1">
        <v>212021</v>
      </c>
      <c r="AW27" s="1">
        <v>94367752</v>
      </c>
      <c r="AX27" s="1">
        <v>21.221</v>
      </c>
      <c r="AY27" s="1">
        <v>275863</v>
      </c>
      <c r="AZ27" s="1">
        <v>27.611000000000001</v>
      </c>
      <c r="BA27" s="1">
        <v>3479.3</v>
      </c>
      <c r="BB27" s="1" t="s">
        <v>148</v>
      </c>
      <c r="BC27" s="1">
        <v>21248655</v>
      </c>
      <c r="BD27" s="1">
        <v>9712427</v>
      </c>
      <c r="BE27" s="1">
        <v>8713491</v>
      </c>
      <c r="BF27" s="1">
        <v>2822737</v>
      </c>
      <c r="BG27" s="1">
        <v>29589</v>
      </c>
      <c r="BH27" s="1">
        <v>33473</v>
      </c>
      <c r="BI27" s="1">
        <v>212.68</v>
      </c>
      <c r="BJ27" s="1">
        <v>97.21</v>
      </c>
      <c r="BK27" s="1">
        <v>87.21</v>
      </c>
      <c r="BL27" s="1">
        <v>28.25</v>
      </c>
      <c r="BM27" s="1">
        <v>3350</v>
      </c>
      <c r="BO27" s="1">
        <v>9991083</v>
      </c>
      <c r="BP27" s="1">
        <v>112.44</v>
      </c>
      <c r="BQ27" s="1">
        <v>34</v>
      </c>
      <c r="BR27" s="1">
        <v>1.1399999999999999</v>
      </c>
      <c r="BS27" s="1">
        <v>0.52</v>
      </c>
      <c r="BT27" s="1">
        <v>67293.48</v>
      </c>
      <c r="BV27" s="1">
        <v>317.83999999999997</v>
      </c>
      <c r="BW27" s="1">
        <v>17.260000000000002</v>
      </c>
      <c r="BX27" s="1">
        <v>1.2</v>
      </c>
      <c r="BY27" s="1">
        <v>37.4</v>
      </c>
      <c r="CA27" s="1">
        <v>1.2</v>
      </c>
      <c r="CB27" s="1">
        <v>77.97</v>
      </c>
      <c r="CC27" s="1">
        <v>0.89</v>
      </c>
      <c r="CH27" s="1">
        <v>0.05</v>
      </c>
      <c r="CI27" s="1">
        <v>116.8</v>
      </c>
      <c r="CJ27" s="1">
        <v>87.2</v>
      </c>
      <c r="CK27" s="1">
        <v>1.54</v>
      </c>
      <c r="CL27" s="1">
        <v>0.34</v>
      </c>
      <c r="CN27" s="1">
        <v>27.61</v>
      </c>
      <c r="CO27" s="1">
        <v>0.34</v>
      </c>
      <c r="CP27" s="1">
        <v>0</v>
      </c>
      <c r="CS27" s="1">
        <v>4.6500000000000004</v>
      </c>
      <c r="CT27" s="1">
        <v>121</v>
      </c>
      <c r="CU27" s="1">
        <v>96</v>
      </c>
      <c r="CV27" s="1">
        <v>0</v>
      </c>
      <c r="CW27" s="1">
        <v>1</v>
      </c>
      <c r="CX27" s="1">
        <v>0</v>
      </c>
      <c r="DA27" s="1">
        <v>97.2</v>
      </c>
      <c r="DB27" s="1">
        <v>106.34</v>
      </c>
      <c r="DC27" s="1">
        <v>91.04</v>
      </c>
      <c r="DE27" s="1">
        <v>0</v>
      </c>
      <c r="DF27" s="1">
        <v>0</v>
      </c>
      <c r="DG27" s="1">
        <v>0</v>
      </c>
      <c r="DH27" s="1" t="s">
        <v>149</v>
      </c>
      <c r="DI27" s="1">
        <v>8.7100000000000009</v>
      </c>
      <c r="DJ27" s="1">
        <v>23.34</v>
      </c>
      <c r="DK27" s="1">
        <v>21.24</v>
      </c>
      <c r="DL27" s="1">
        <v>21172758</v>
      </c>
      <c r="DM27" s="1">
        <v>989050</v>
      </c>
      <c r="DN27" s="1">
        <v>214.07</v>
      </c>
      <c r="DP27" s="1" t="s">
        <v>150</v>
      </c>
      <c r="DQ27" s="1">
        <v>44179</v>
      </c>
      <c r="DR27" s="1">
        <v>5</v>
      </c>
    </row>
    <row r="28" spans="1:122" x14ac:dyDescent="0.3">
      <c r="A28" s="1" t="s">
        <v>151</v>
      </c>
      <c r="B28" s="1" t="s">
        <v>152</v>
      </c>
      <c r="C28" s="1" t="s">
        <v>153</v>
      </c>
      <c r="D28" s="1" t="s">
        <v>154</v>
      </c>
      <c r="E28" s="1" t="s">
        <v>137</v>
      </c>
      <c r="F28" s="1" t="s">
        <v>155</v>
      </c>
      <c r="G28" s="1" t="s">
        <v>155</v>
      </c>
      <c r="H28" s="8"/>
      <c r="I28" s="8">
        <v>17.84</v>
      </c>
      <c r="J28" s="8">
        <v>140</v>
      </c>
      <c r="K28" s="8">
        <v>74.930000000000007</v>
      </c>
      <c r="L28" s="8">
        <v>57.32</v>
      </c>
      <c r="M28" s="8">
        <v>147</v>
      </c>
      <c r="N28" s="8" t="s">
        <v>902</v>
      </c>
      <c r="O28" s="8" t="s">
        <v>902</v>
      </c>
      <c r="P28" s="8"/>
      <c r="Q28" s="8"/>
      <c r="R28" s="8">
        <f t="shared" si="14"/>
        <v>2.1923084698885167</v>
      </c>
      <c r="S28" s="1">
        <v>5292549</v>
      </c>
      <c r="U28" s="1">
        <v>5292549</v>
      </c>
      <c r="V28" s="1">
        <v>11710.27</v>
      </c>
      <c r="W28" s="1">
        <v>8064</v>
      </c>
      <c r="X28" s="1">
        <v>1264</v>
      </c>
      <c r="Y28" s="1">
        <v>116029</v>
      </c>
      <c r="Z28" s="1">
        <v>256.72000000000003</v>
      </c>
      <c r="AA28" s="1">
        <v>0.31</v>
      </c>
      <c r="AB28" s="1">
        <v>19</v>
      </c>
      <c r="AC28" s="1">
        <v>5293989</v>
      </c>
      <c r="AD28" s="1">
        <v>1440</v>
      </c>
      <c r="AE28" s="1">
        <v>1130.71</v>
      </c>
      <c r="AF28" s="1">
        <v>116055</v>
      </c>
      <c r="AG28" s="1">
        <v>26</v>
      </c>
      <c r="AH28" s="1">
        <v>19.850000000000001</v>
      </c>
      <c r="AI28" s="1">
        <v>116081.42</v>
      </c>
      <c r="AJ28" s="1">
        <v>31.57</v>
      </c>
      <c r="AK28" s="1">
        <v>24.79</v>
      </c>
      <c r="AL28" s="1">
        <v>2544.7399999999998</v>
      </c>
      <c r="AM28" s="1">
        <v>0.56999999999999995</v>
      </c>
      <c r="AN28" s="1">
        <v>0.43</v>
      </c>
      <c r="BC28" s="1">
        <v>61040687</v>
      </c>
      <c r="BD28" s="1">
        <v>34791128</v>
      </c>
      <c r="BE28" s="1">
        <v>26363475</v>
      </c>
      <c r="BG28" s="1">
        <v>552352</v>
      </c>
      <c r="BH28" s="1">
        <v>259868</v>
      </c>
      <c r="BI28" s="1">
        <v>133.84</v>
      </c>
      <c r="BJ28" s="1">
        <v>76.290000000000006</v>
      </c>
      <c r="BK28" s="1">
        <v>57.81</v>
      </c>
      <c r="BM28" s="1">
        <v>5698</v>
      </c>
      <c r="BO28" s="1">
        <v>45605823</v>
      </c>
      <c r="BP28" s="1">
        <v>16.170000000000002</v>
      </c>
      <c r="BQ28" s="1">
        <v>31.9</v>
      </c>
      <c r="BR28" s="1">
        <v>11.19</v>
      </c>
      <c r="BS28" s="1">
        <v>7.44</v>
      </c>
      <c r="BT28" s="1">
        <v>18933.900000000001</v>
      </c>
      <c r="BU28" s="1">
        <v>0.6</v>
      </c>
      <c r="BV28" s="1">
        <v>191.03</v>
      </c>
      <c r="BW28" s="1">
        <v>5.5</v>
      </c>
      <c r="BX28" s="1">
        <v>16.2</v>
      </c>
      <c r="BY28" s="1">
        <v>27.7</v>
      </c>
      <c r="CA28" s="1">
        <v>5</v>
      </c>
      <c r="CB28" s="1">
        <v>76.67</v>
      </c>
      <c r="CC28" s="1">
        <v>0.84</v>
      </c>
      <c r="CH28" s="1">
        <v>0.1</v>
      </c>
      <c r="CI28" s="1">
        <v>81.47</v>
      </c>
      <c r="CJ28" s="1">
        <v>57.81</v>
      </c>
      <c r="CK28" s="1">
        <v>0.93</v>
      </c>
      <c r="CL28" s="1">
        <v>0.62</v>
      </c>
      <c r="CN28" s="1">
        <v>9.26</v>
      </c>
      <c r="CO28" s="1">
        <v>0.18</v>
      </c>
      <c r="CP28" s="1">
        <v>1.89</v>
      </c>
      <c r="CS28" s="1">
        <v>4.8</v>
      </c>
      <c r="CT28" s="1">
        <v>118</v>
      </c>
      <c r="CU28" s="1">
        <v>114</v>
      </c>
      <c r="CV28" s="1">
        <v>4</v>
      </c>
      <c r="CW28" s="1">
        <v>7</v>
      </c>
      <c r="CX28" s="1">
        <v>22</v>
      </c>
      <c r="DA28" s="1">
        <v>76.290000000000006</v>
      </c>
      <c r="DB28" s="1">
        <v>66.92</v>
      </c>
      <c r="DC28" s="1">
        <v>82.13</v>
      </c>
      <c r="DD28" s="1">
        <v>0.01</v>
      </c>
      <c r="DE28" s="1">
        <v>0</v>
      </c>
      <c r="DF28" s="1">
        <v>0</v>
      </c>
      <c r="DG28" s="1">
        <v>0</v>
      </c>
      <c r="DH28" s="1" t="s">
        <v>156</v>
      </c>
      <c r="DI28" s="1">
        <v>26.36</v>
      </c>
      <c r="DJ28" s="1">
        <v>74.31</v>
      </c>
      <c r="DK28" s="1">
        <v>61.03</v>
      </c>
      <c r="DL28" s="1">
        <v>59560867</v>
      </c>
      <c r="DM28" s="1">
        <v>33866392</v>
      </c>
      <c r="DN28" s="1">
        <v>131.78</v>
      </c>
      <c r="DO28" s="1">
        <v>25907089</v>
      </c>
      <c r="DP28" s="1" t="s">
        <v>157</v>
      </c>
      <c r="DQ28" s="1">
        <v>44194</v>
      </c>
      <c r="DR28" s="1">
        <v>7</v>
      </c>
    </row>
    <row r="29" spans="1:122" x14ac:dyDescent="0.3">
      <c r="A29" s="1" t="s">
        <v>158</v>
      </c>
      <c r="B29" s="1" t="s">
        <v>159</v>
      </c>
      <c r="C29" s="1" t="s">
        <v>119</v>
      </c>
      <c r="D29" s="1" t="s">
        <v>136</v>
      </c>
      <c r="E29" s="1" t="s">
        <v>137</v>
      </c>
      <c r="F29" s="1" t="s">
        <v>160</v>
      </c>
      <c r="G29" s="1" t="s">
        <v>160</v>
      </c>
      <c r="H29" s="8"/>
      <c r="I29" s="8">
        <v>414.85</v>
      </c>
      <c r="J29" s="8">
        <v>350</v>
      </c>
      <c r="K29" s="8">
        <v>16.8</v>
      </c>
      <c r="L29" s="8">
        <v>7.13</v>
      </c>
      <c r="M29" s="8">
        <v>28</v>
      </c>
      <c r="N29" s="8">
        <v>12.8</v>
      </c>
      <c r="O29" s="8">
        <v>7.2298400000000003</v>
      </c>
      <c r="P29" s="8"/>
      <c r="Q29" s="8"/>
      <c r="R29" s="8">
        <f t="shared" si="14"/>
        <v>2.0773957751413179</v>
      </c>
      <c r="S29" s="1">
        <v>316839</v>
      </c>
      <c r="U29" s="1">
        <v>316839</v>
      </c>
      <c r="V29" s="1">
        <v>10692.33</v>
      </c>
      <c r="W29" s="1">
        <v>12293</v>
      </c>
      <c r="X29" s="1">
        <v>1835</v>
      </c>
      <c r="Y29" s="1">
        <v>6582</v>
      </c>
      <c r="Z29" s="1">
        <v>222.12</v>
      </c>
      <c r="AA29" s="1">
        <v>11.81</v>
      </c>
      <c r="AB29" s="1">
        <v>50</v>
      </c>
      <c r="AC29" s="1">
        <v>315004</v>
      </c>
      <c r="AD29" s="1">
        <v>2330</v>
      </c>
      <c r="AE29" s="1">
        <v>1793.42</v>
      </c>
      <c r="AF29" s="1">
        <v>6532</v>
      </c>
      <c r="AG29" s="1">
        <v>41</v>
      </c>
      <c r="AH29" s="1">
        <v>49</v>
      </c>
      <c r="AI29" s="1">
        <v>106128.84</v>
      </c>
      <c r="AJ29" s="1">
        <v>785</v>
      </c>
      <c r="AK29" s="1">
        <v>604.22</v>
      </c>
      <c r="AL29" s="1">
        <v>2200.71</v>
      </c>
      <c r="AM29" s="1">
        <v>13.81</v>
      </c>
      <c r="AN29" s="1">
        <v>16.5</v>
      </c>
      <c r="AW29" s="1">
        <v>2145909</v>
      </c>
      <c r="AY29" s="1">
        <v>13969</v>
      </c>
      <c r="AZ29" s="1">
        <v>4.7060000000000004</v>
      </c>
      <c r="BA29" s="1">
        <v>7.8</v>
      </c>
      <c r="BB29" s="1" t="s">
        <v>148</v>
      </c>
      <c r="BO29" s="1">
        <v>2968128</v>
      </c>
      <c r="BP29" s="1">
        <v>102.93</v>
      </c>
      <c r="BQ29" s="1">
        <v>35.700000000000003</v>
      </c>
      <c r="BR29" s="1">
        <v>11.23</v>
      </c>
      <c r="BS29" s="1">
        <v>7.57</v>
      </c>
      <c r="BT29" s="1">
        <v>8787.58</v>
      </c>
      <c r="BU29" s="1">
        <v>1.8</v>
      </c>
      <c r="BV29" s="1">
        <v>341.01</v>
      </c>
      <c r="BW29" s="1">
        <v>7.11</v>
      </c>
      <c r="BX29" s="1">
        <v>1.5</v>
      </c>
      <c r="BY29" s="1">
        <v>52.1</v>
      </c>
      <c r="BZ29" s="1">
        <v>94.04</v>
      </c>
      <c r="CA29" s="1">
        <v>4.2</v>
      </c>
      <c r="CB29" s="1">
        <v>75.09</v>
      </c>
      <c r="CC29" s="1">
        <v>0.77</v>
      </c>
      <c r="CH29" s="1">
        <v>1.25</v>
      </c>
      <c r="CI29" s="1">
        <v>12.94</v>
      </c>
      <c r="CJ29" s="1">
        <v>7.07</v>
      </c>
      <c r="CK29" s="1">
        <v>0.55000000000000004</v>
      </c>
      <c r="CL29" s="1">
        <v>0.27</v>
      </c>
      <c r="CM29" s="1">
        <v>1.01</v>
      </c>
      <c r="CN29" s="1">
        <v>2.4500000000000002</v>
      </c>
      <c r="CO29" s="1">
        <v>0.05</v>
      </c>
      <c r="CP29" s="1">
        <v>0</v>
      </c>
      <c r="CQ29" s="1">
        <v>0.75</v>
      </c>
      <c r="CS29" s="1">
        <v>4.9400000000000004</v>
      </c>
      <c r="CT29" s="1">
        <v>21</v>
      </c>
      <c r="CU29" s="1">
        <v>20</v>
      </c>
      <c r="CV29" s="1">
        <v>3</v>
      </c>
      <c r="CW29" s="1">
        <v>5</v>
      </c>
      <c r="CX29" s="1">
        <v>0</v>
      </c>
      <c r="CY29" s="1">
        <v>49</v>
      </c>
      <c r="CZ29" s="1">
        <v>2.9</v>
      </c>
      <c r="DA29" s="1">
        <v>15.72</v>
      </c>
      <c r="DB29" s="1">
        <v>11.41</v>
      </c>
      <c r="DC29" s="1">
        <v>88.11</v>
      </c>
      <c r="DD29" s="1">
        <v>0.49</v>
      </c>
      <c r="DE29" s="1">
        <v>41.54</v>
      </c>
      <c r="DF29" s="1">
        <v>2.5</v>
      </c>
      <c r="DG29" s="1">
        <v>0</v>
      </c>
      <c r="DH29" s="1" t="s">
        <v>123</v>
      </c>
      <c r="DI29" s="1">
        <v>0.21</v>
      </c>
      <c r="DJ29" s="1">
        <v>0.76</v>
      </c>
      <c r="DK29" s="1">
        <v>0.67</v>
      </c>
      <c r="DL29" s="1">
        <v>709345</v>
      </c>
      <c r="DM29" s="1">
        <v>497971</v>
      </c>
      <c r="DN29" s="1">
        <v>23.9</v>
      </c>
      <c r="DO29" s="1">
        <v>211374</v>
      </c>
      <c r="DP29" s="1" t="s">
        <v>161</v>
      </c>
      <c r="DQ29" s="1">
        <v>44363</v>
      </c>
      <c r="DR29" s="1">
        <v>5</v>
      </c>
    </row>
    <row r="30" spans="1:122" x14ac:dyDescent="0.3">
      <c r="A30" s="1" t="s">
        <v>162</v>
      </c>
      <c r="B30" s="1" t="s">
        <v>163</v>
      </c>
      <c r="C30" s="1" t="s">
        <v>164</v>
      </c>
      <c r="D30" s="1" t="s">
        <v>154</v>
      </c>
      <c r="E30" s="1" t="s">
        <v>142</v>
      </c>
      <c r="F30" s="1" t="s">
        <v>165</v>
      </c>
      <c r="G30" s="1" t="s">
        <v>165</v>
      </c>
      <c r="H30" s="8"/>
      <c r="I30" s="8">
        <v>36.76</v>
      </c>
      <c r="J30" s="8">
        <v>2</v>
      </c>
      <c r="K30" s="8">
        <v>57.3</v>
      </c>
      <c r="L30" s="8">
        <v>50.87</v>
      </c>
      <c r="M30" s="8">
        <v>107</v>
      </c>
      <c r="N30" s="8" t="s">
        <v>902</v>
      </c>
      <c r="O30" s="8" t="s">
        <v>902</v>
      </c>
      <c r="P30" s="8"/>
      <c r="Q30" s="8"/>
      <c r="R30" s="8">
        <f t="shared" si="14"/>
        <v>2.5540275049115913</v>
      </c>
      <c r="S30" s="1">
        <v>4072</v>
      </c>
      <c r="U30" s="1">
        <v>4072</v>
      </c>
      <c r="V30" s="1">
        <v>4158.1099999999997</v>
      </c>
      <c r="W30" s="1">
        <v>36</v>
      </c>
      <c r="X30" s="1">
        <v>3</v>
      </c>
      <c r="Y30" s="1">
        <v>104</v>
      </c>
      <c r="Z30" s="1">
        <v>106.19</v>
      </c>
      <c r="AA30" s="1">
        <v>2.04</v>
      </c>
      <c r="AB30" s="1">
        <v>2</v>
      </c>
      <c r="AC30" s="1">
        <v>4072</v>
      </c>
      <c r="AD30" s="1">
        <v>3</v>
      </c>
      <c r="AE30" s="1">
        <v>4.57</v>
      </c>
      <c r="AF30" s="1">
        <v>104</v>
      </c>
      <c r="AG30" s="1">
        <v>2</v>
      </c>
      <c r="AH30" s="1">
        <v>0.28000000000000003</v>
      </c>
      <c r="AI30" s="1">
        <v>41244.629999999997</v>
      </c>
      <c r="AJ30" s="1">
        <v>30.38</v>
      </c>
      <c r="AK30" s="1">
        <v>46.3</v>
      </c>
      <c r="AL30" s="1">
        <v>1053.3900000000001</v>
      </c>
      <c r="AM30" s="1">
        <v>20.25</v>
      </c>
      <c r="AN30" s="1">
        <v>2.89</v>
      </c>
      <c r="BO30" s="1">
        <v>98728</v>
      </c>
      <c r="BP30" s="1">
        <v>231.84</v>
      </c>
      <c r="BQ30" s="1">
        <v>32.1</v>
      </c>
      <c r="BR30" s="1">
        <v>6.93</v>
      </c>
      <c r="BS30" s="1">
        <v>4.63</v>
      </c>
      <c r="BT30" s="1">
        <v>21490.94</v>
      </c>
      <c r="BV30" s="1">
        <v>191.51</v>
      </c>
      <c r="BW30" s="1">
        <v>13.17</v>
      </c>
      <c r="CA30" s="1">
        <v>3.8</v>
      </c>
      <c r="CB30" s="1">
        <v>77.02</v>
      </c>
      <c r="CC30" s="1">
        <v>0.77</v>
      </c>
      <c r="CH30" s="1">
        <v>1</v>
      </c>
      <c r="CI30" s="1">
        <v>75.33</v>
      </c>
      <c r="CJ30" s="1">
        <v>50.75</v>
      </c>
      <c r="CK30" s="1">
        <v>1.28</v>
      </c>
      <c r="CL30" s="1">
        <v>0.28000000000000003</v>
      </c>
      <c r="CO30" s="1">
        <v>1.64</v>
      </c>
      <c r="CP30" s="1">
        <v>0</v>
      </c>
      <c r="CS30" s="1">
        <v>3.34</v>
      </c>
      <c r="CT30" s="1">
        <v>88</v>
      </c>
      <c r="CU30" s="1">
        <v>0</v>
      </c>
      <c r="CV30" s="1">
        <v>35</v>
      </c>
      <c r="CW30" s="1">
        <v>31</v>
      </c>
      <c r="CX30" s="1">
        <v>41</v>
      </c>
      <c r="DA30" s="1">
        <v>56.99</v>
      </c>
      <c r="DB30" s="1">
        <v>53.88</v>
      </c>
      <c r="DC30" s="1">
        <v>71.52</v>
      </c>
      <c r="DD30" s="1">
        <v>0.14000000000000001</v>
      </c>
      <c r="DE30" s="1">
        <v>0</v>
      </c>
      <c r="DF30" s="1">
        <v>0</v>
      </c>
      <c r="DG30" s="1">
        <v>0</v>
      </c>
      <c r="DH30" s="1" t="s">
        <v>149</v>
      </c>
      <c r="DI30" s="1">
        <v>0.05</v>
      </c>
      <c r="DJ30" s="1">
        <v>0.14000000000000001</v>
      </c>
      <c r="DK30" s="1">
        <v>0.1</v>
      </c>
      <c r="DL30" s="1">
        <v>105937</v>
      </c>
      <c r="DM30" s="1">
        <v>56114</v>
      </c>
      <c r="DN30" s="1">
        <v>108.17</v>
      </c>
      <c r="DO30" s="1">
        <v>49823</v>
      </c>
      <c r="DP30" s="1" t="s">
        <v>166</v>
      </c>
      <c r="DQ30" s="1">
        <v>44246</v>
      </c>
      <c r="DR30" s="1">
        <v>6</v>
      </c>
    </row>
    <row r="31" spans="1:122" x14ac:dyDescent="0.3">
      <c r="A31" s="1" t="s">
        <v>167</v>
      </c>
      <c r="B31" s="1" t="s">
        <v>168</v>
      </c>
      <c r="C31" s="1" t="s">
        <v>169</v>
      </c>
      <c r="D31" s="1" t="s">
        <v>170</v>
      </c>
      <c r="E31" s="1" t="s">
        <v>142</v>
      </c>
      <c r="F31" s="1" t="s">
        <v>171</v>
      </c>
      <c r="G31" s="1" t="s">
        <v>171</v>
      </c>
      <c r="H31" s="8"/>
      <c r="I31" s="8">
        <v>39.049999999999997</v>
      </c>
      <c r="J31" s="8">
        <v>85</v>
      </c>
      <c r="K31" s="8">
        <v>74.62</v>
      </c>
      <c r="L31" s="8">
        <v>64.58</v>
      </c>
      <c r="M31" s="8">
        <v>495</v>
      </c>
      <c r="N31" s="8">
        <v>0.89999999999999991</v>
      </c>
      <c r="O31" s="8">
        <v>17.0608</v>
      </c>
      <c r="P31" s="8"/>
      <c r="Q31" s="8"/>
      <c r="R31" s="8">
        <f t="shared" si="14"/>
        <v>1.0130081393298562</v>
      </c>
      <c r="S31" s="1">
        <v>175813</v>
      </c>
      <c r="U31" s="1">
        <v>175813</v>
      </c>
      <c r="V31" s="1">
        <v>689.46</v>
      </c>
      <c r="W31" s="1">
        <v>9960</v>
      </c>
      <c r="X31" s="1">
        <v>1573</v>
      </c>
      <c r="Y31" s="1">
        <v>1781</v>
      </c>
      <c r="Z31" s="1">
        <v>6.98</v>
      </c>
      <c r="AA31" s="1">
        <v>0.33</v>
      </c>
      <c r="AB31" s="1">
        <v>13</v>
      </c>
      <c r="AC31" s="1">
        <v>177393</v>
      </c>
      <c r="AD31" s="1">
        <v>1580</v>
      </c>
      <c r="AE31" s="1">
        <v>1371.85</v>
      </c>
      <c r="AF31" s="1">
        <v>1795</v>
      </c>
      <c r="AG31" s="1">
        <v>14</v>
      </c>
      <c r="AH31" s="1">
        <v>12.42</v>
      </c>
      <c r="AI31" s="1">
        <v>6878.83</v>
      </c>
      <c r="AJ31" s="1">
        <v>61.26</v>
      </c>
      <c r="AK31" s="1">
        <v>53.19</v>
      </c>
      <c r="AL31" s="1">
        <v>69.599999999999994</v>
      </c>
      <c r="AM31" s="1">
        <v>0.54</v>
      </c>
      <c r="AN31" s="1">
        <v>0.48</v>
      </c>
      <c r="AV31" s="1">
        <v>160466</v>
      </c>
      <c r="AW31" s="1">
        <v>43996749</v>
      </c>
      <c r="AX31" s="1">
        <v>6.2220000000000004</v>
      </c>
      <c r="AY31" s="1">
        <v>155872</v>
      </c>
      <c r="AZ31" s="1">
        <v>6.0439999999999996</v>
      </c>
      <c r="BA31" s="1">
        <v>113.6</v>
      </c>
      <c r="BB31" s="1" t="s">
        <v>148</v>
      </c>
      <c r="BC31" s="1">
        <v>36366495</v>
      </c>
      <c r="BD31" s="1">
        <v>19218733</v>
      </c>
      <c r="BE31" s="1">
        <v>17033089</v>
      </c>
      <c r="BF31" s="1">
        <v>114673</v>
      </c>
      <c r="BG31" s="1">
        <v>181833</v>
      </c>
      <c r="BH31" s="1">
        <v>171381</v>
      </c>
      <c r="BI31" s="1">
        <v>141.02000000000001</v>
      </c>
      <c r="BJ31" s="1">
        <v>74.53</v>
      </c>
      <c r="BK31" s="1">
        <v>66.05</v>
      </c>
      <c r="BL31" s="1">
        <v>0.44</v>
      </c>
      <c r="BM31" s="1">
        <v>6646</v>
      </c>
      <c r="BN31" s="1">
        <v>51.39</v>
      </c>
      <c r="BO31" s="1">
        <v>25788217</v>
      </c>
      <c r="BP31" s="1">
        <v>3.2</v>
      </c>
      <c r="BQ31" s="1">
        <v>37.9</v>
      </c>
      <c r="BR31" s="1">
        <v>15.5</v>
      </c>
      <c r="BS31" s="1">
        <v>10.119999999999999</v>
      </c>
      <c r="BT31" s="1">
        <v>44648.71</v>
      </c>
      <c r="BU31" s="1">
        <v>0.5</v>
      </c>
      <c r="BV31" s="1">
        <v>107.79</v>
      </c>
      <c r="BW31" s="1">
        <v>5.07</v>
      </c>
      <c r="BX31" s="1">
        <v>13</v>
      </c>
      <c r="BY31" s="1">
        <v>16.5</v>
      </c>
      <c r="CA31" s="1">
        <v>3.84</v>
      </c>
      <c r="CB31" s="1">
        <v>83.44</v>
      </c>
      <c r="CC31" s="1">
        <v>0.94</v>
      </c>
      <c r="CH31" s="1">
        <v>4.09</v>
      </c>
      <c r="CI31" s="1">
        <v>77.16</v>
      </c>
      <c r="CJ31" s="1">
        <v>66.05</v>
      </c>
      <c r="CK31" s="1">
        <v>1.1399999999999999</v>
      </c>
      <c r="CL31" s="1">
        <v>0.72</v>
      </c>
      <c r="CN31" s="1">
        <v>6.04</v>
      </c>
      <c r="CO31" s="1">
        <v>22.2</v>
      </c>
      <c r="CP31" s="1">
        <v>99.69</v>
      </c>
      <c r="CT31" s="1">
        <v>119</v>
      </c>
      <c r="CU31" s="1">
        <v>494</v>
      </c>
      <c r="CV31" s="1">
        <v>0</v>
      </c>
      <c r="CW31" s="1">
        <v>1</v>
      </c>
      <c r="CX31" s="1">
        <v>0</v>
      </c>
      <c r="DA31" s="1">
        <v>74.52</v>
      </c>
      <c r="DB31" s="1">
        <v>70.510000000000005</v>
      </c>
      <c r="DC31" s="1">
        <v>91.37</v>
      </c>
      <c r="DE31" s="1">
        <v>0</v>
      </c>
      <c r="DF31" s="1">
        <v>0</v>
      </c>
      <c r="DG31" s="1">
        <v>0</v>
      </c>
      <c r="DH31" s="1" t="s">
        <v>149</v>
      </c>
      <c r="DI31" s="1">
        <v>17.03</v>
      </c>
      <c r="DJ31" s="1">
        <v>39.799999999999997</v>
      </c>
      <c r="DK31" s="1">
        <v>36.36</v>
      </c>
      <c r="DL31" s="1">
        <v>35629967</v>
      </c>
      <c r="DM31" s="1">
        <v>19029312</v>
      </c>
      <c r="DN31" s="1">
        <v>139.72</v>
      </c>
      <c r="DO31" s="1">
        <v>16469355</v>
      </c>
      <c r="DP31" s="1" t="s">
        <v>172</v>
      </c>
      <c r="DQ31" s="1">
        <v>44248</v>
      </c>
      <c r="DR31" s="1">
        <v>3</v>
      </c>
    </row>
    <row r="32" spans="1:122" x14ac:dyDescent="0.3">
      <c r="A32" s="1" t="s">
        <v>173</v>
      </c>
      <c r="B32" s="1" t="s">
        <v>174</v>
      </c>
      <c r="C32" s="1" t="s">
        <v>135</v>
      </c>
      <c r="D32" s="1" t="s">
        <v>136</v>
      </c>
      <c r="E32" s="1" t="s">
        <v>142</v>
      </c>
      <c r="F32" s="1" t="s">
        <v>175</v>
      </c>
      <c r="G32" s="1" t="s">
        <v>175</v>
      </c>
      <c r="H32" s="8"/>
      <c r="I32" s="8">
        <v>482.95</v>
      </c>
      <c r="J32" s="8">
        <v>68</v>
      </c>
      <c r="K32" s="8">
        <v>66.34</v>
      </c>
      <c r="L32" s="8">
        <v>62.87</v>
      </c>
      <c r="M32" s="8">
        <v>319</v>
      </c>
      <c r="N32" s="8" t="s">
        <v>902</v>
      </c>
      <c r="O32" s="8" t="s">
        <v>902</v>
      </c>
      <c r="P32" s="8"/>
      <c r="Q32" s="8"/>
      <c r="R32" s="8">
        <f t="shared" si="14"/>
        <v>1.3050356845694999</v>
      </c>
      <c r="S32" s="1">
        <v>853310</v>
      </c>
      <c r="U32" s="1">
        <v>853310</v>
      </c>
      <c r="V32" s="1">
        <v>9586.6</v>
      </c>
      <c r="W32" s="1">
        <v>42988</v>
      </c>
      <c r="X32" s="1">
        <v>8622</v>
      </c>
      <c r="Y32" s="1">
        <v>11136</v>
      </c>
      <c r="Z32" s="1">
        <v>125.1</v>
      </c>
      <c r="AA32" s="1">
        <v>0.76</v>
      </c>
      <c r="AB32" s="1">
        <v>10</v>
      </c>
      <c r="AC32" s="1">
        <v>856002</v>
      </c>
      <c r="AD32" s="1">
        <v>8594</v>
      </c>
      <c r="AE32" s="1">
        <v>6095.42</v>
      </c>
      <c r="AF32" s="1">
        <v>11419</v>
      </c>
      <c r="AG32" s="1">
        <v>19</v>
      </c>
      <c r="AH32" s="1">
        <v>14.71</v>
      </c>
      <c r="AI32" s="1">
        <v>94658.32</v>
      </c>
      <c r="AJ32" s="1">
        <v>950.34</v>
      </c>
      <c r="AK32" s="1">
        <v>674.04</v>
      </c>
      <c r="AL32" s="1">
        <v>1262.73</v>
      </c>
      <c r="AM32" s="1">
        <v>2.1</v>
      </c>
      <c r="AN32" s="1">
        <v>1.62</v>
      </c>
      <c r="BN32" s="1">
        <v>57.41</v>
      </c>
      <c r="BO32" s="1">
        <v>9043072</v>
      </c>
      <c r="BP32" s="1">
        <v>106.74</v>
      </c>
      <c r="BQ32" s="1">
        <v>44.4</v>
      </c>
      <c r="BR32" s="1">
        <v>19.2</v>
      </c>
      <c r="BS32" s="1">
        <v>13.74</v>
      </c>
      <c r="BT32" s="1">
        <v>45436.68</v>
      </c>
      <c r="BU32" s="1">
        <v>0.7</v>
      </c>
      <c r="BV32" s="1">
        <v>145.18</v>
      </c>
      <c r="BW32" s="1">
        <v>6.35</v>
      </c>
      <c r="BX32" s="1">
        <v>28.4</v>
      </c>
      <c r="BY32" s="1">
        <v>30.9</v>
      </c>
      <c r="CA32" s="1">
        <v>7.37</v>
      </c>
      <c r="CB32" s="1">
        <v>81.540000000000006</v>
      </c>
      <c r="CC32" s="1">
        <v>0.92</v>
      </c>
      <c r="CH32" s="1">
        <v>1.48</v>
      </c>
      <c r="CI32" s="1">
        <v>99.9</v>
      </c>
      <c r="CJ32" s="1">
        <v>62.38</v>
      </c>
      <c r="CK32" s="1">
        <v>1.01</v>
      </c>
      <c r="CL32" s="1">
        <v>0.23</v>
      </c>
      <c r="CN32" s="1">
        <v>42.76</v>
      </c>
      <c r="CO32" s="1">
        <v>7.51</v>
      </c>
      <c r="CP32" s="1">
        <v>44.9</v>
      </c>
      <c r="CT32" s="1">
        <v>121</v>
      </c>
      <c r="CU32" s="1">
        <v>0</v>
      </c>
      <c r="CV32" s="1">
        <v>0</v>
      </c>
      <c r="CW32" s="1">
        <v>0</v>
      </c>
      <c r="CX32" s="1">
        <v>319</v>
      </c>
      <c r="DA32" s="1">
        <v>65.55</v>
      </c>
      <c r="DB32" s="1">
        <v>64.16</v>
      </c>
      <c r="DC32" s="1">
        <v>64.22</v>
      </c>
      <c r="DD32" s="1">
        <v>0.05</v>
      </c>
      <c r="DE32" s="1">
        <v>0</v>
      </c>
      <c r="DF32" s="1">
        <v>0</v>
      </c>
      <c r="DG32" s="1">
        <v>0</v>
      </c>
      <c r="DH32" s="1" t="s">
        <v>149</v>
      </c>
      <c r="DI32" s="1">
        <v>5.64</v>
      </c>
      <c r="DJ32" s="1">
        <v>18.059999999999999</v>
      </c>
      <c r="DK32" s="1">
        <v>11.6</v>
      </c>
      <c r="DL32" s="1">
        <v>11174343</v>
      </c>
      <c r="DM32" s="1">
        <v>5905032</v>
      </c>
      <c r="DN32" s="1">
        <v>125.5</v>
      </c>
      <c r="DO32" s="1">
        <v>5269311</v>
      </c>
      <c r="DP32" s="1" t="s">
        <v>176</v>
      </c>
      <c r="DQ32" s="1">
        <v>44195</v>
      </c>
      <c r="DR32" s="1">
        <v>4</v>
      </c>
    </row>
    <row r="33" spans="1:122" x14ac:dyDescent="0.3">
      <c r="A33" s="1" t="s">
        <v>177</v>
      </c>
      <c r="B33" s="1" t="s">
        <v>178</v>
      </c>
      <c r="C33" s="1" t="s">
        <v>119</v>
      </c>
      <c r="D33" s="1" t="s">
        <v>136</v>
      </c>
      <c r="E33" s="1" t="s">
        <v>137</v>
      </c>
      <c r="F33" s="1" t="s">
        <v>179</v>
      </c>
      <c r="G33" s="1" t="s">
        <v>179</v>
      </c>
      <c r="H33" s="8"/>
      <c r="I33" s="8">
        <v>147.16999999999999</v>
      </c>
      <c r="J33" s="8">
        <v>187</v>
      </c>
      <c r="K33" s="8">
        <v>48.72</v>
      </c>
      <c r="L33" s="8">
        <v>41</v>
      </c>
      <c r="M33" s="8">
        <v>52</v>
      </c>
      <c r="N33" s="8">
        <v>20.399999999999999</v>
      </c>
      <c r="O33" s="8">
        <v>5.1284999999999998</v>
      </c>
      <c r="P33" s="8"/>
      <c r="Q33" s="8"/>
      <c r="R33" s="8">
        <f t="shared" si="14"/>
        <v>1.3307146430490449</v>
      </c>
      <c r="S33" s="1">
        <v>539710</v>
      </c>
      <c r="U33" s="1">
        <v>539710</v>
      </c>
      <c r="V33" s="1">
        <v>5323.01</v>
      </c>
      <c r="W33" s="1">
        <v>14922</v>
      </c>
      <c r="X33" s="1">
        <v>2706</v>
      </c>
      <c r="Y33" s="1">
        <v>7182</v>
      </c>
      <c r="Z33" s="1">
        <v>70.83</v>
      </c>
      <c r="AA33" s="1">
        <v>1.84</v>
      </c>
      <c r="AB33" s="1">
        <v>29</v>
      </c>
      <c r="AC33" s="1">
        <v>539710</v>
      </c>
      <c r="AD33" s="1">
        <v>2706</v>
      </c>
      <c r="AE33" s="1">
        <v>2131.71</v>
      </c>
      <c r="AF33" s="1">
        <v>7182</v>
      </c>
      <c r="AG33" s="1">
        <v>29</v>
      </c>
      <c r="AH33" s="1">
        <v>26.71</v>
      </c>
      <c r="AI33" s="1">
        <v>52791.92</v>
      </c>
      <c r="AJ33" s="1">
        <v>264.68</v>
      </c>
      <c r="AK33" s="1">
        <v>208.51</v>
      </c>
      <c r="AL33" s="1">
        <v>702.51</v>
      </c>
      <c r="AM33" s="1">
        <v>2.83</v>
      </c>
      <c r="AN33" s="1">
        <v>2.61</v>
      </c>
      <c r="AV33" s="1">
        <v>15350</v>
      </c>
      <c r="AW33" s="1">
        <v>5243038</v>
      </c>
      <c r="AX33" s="1">
        <v>1.5009999999999999</v>
      </c>
      <c r="AY33" s="1">
        <v>10464</v>
      </c>
      <c r="AZ33" s="1">
        <v>1.024</v>
      </c>
      <c r="BA33" s="1">
        <v>4.9000000000000004</v>
      </c>
      <c r="BB33" s="1" t="s">
        <v>148</v>
      </c>
      <c r="BO33" s="1">
        <v>10223344</v>
      </c>
      <c r="BP33" s="1">
        <v>119.3</v>
      </c>
      <c r="BQ33" s="1">
        <v>32.4</v>
      </c>
      <c r="BR33" s="1">
        <v>6.01</v>
      </c>
      <c r="BS33" s="1">
        <v>3.87</v>
      </c>
      <c r="BT33" s="1">
        <v>15847.41</v>
      </c>
      <c r="BV33" s="1">
        <v>559.80999999999995</v>
      </c>
      <c r="BW33" s="1">
        <v>7.11</v>
      </c>
      <c r="BX33" s="1">
        <v>0.3</v>
      </c>
      <c r="BY33" s="1">
        <v>42.5</v>
      </c>
      <c r="BZ33" s="1">
        <v>83.24</v>
      </c>
      <c r="CA33" s="1">
        <v>4.7</v>
      </c>
      <c r="CB33" s="1">
        <v>73</v>
      </c>
      <c r="CC33" s="1">
        <v>0.75</v>
      </c>
      <c r="CH33" s="1">
        <v>0.66</v>
      </c>
      <c r="CI33" s="1">
        <v>52.22</v>
      </c>
      <c r="CJ33" s="1">
        <v>43.18</v>
      </c>
      <c r="CK33" s="1">
        <v>0.83</v>
      </c>
      <c r="CL33" s="1">
        <v>0.37</v>
      </c>
      <c r="CN33" s="1">
        <v>1.19</v>
      </c>
      <c r="CO33" s="1">
        <v>0</v>
      </c>
      <c r="CP33" s="1">
        <v>0</v>
      </c>
      <c r="CS33" s="1">
        <v>5</v>
      </c>
      <c r="CT33" s="1">
        <v>54</v>
      </c>
      <c r="CU33" s="1">
        <v>47</v>
      </c>
      <c r="CV33" s="1">
        <v>1</v>
      </c>
      <c r="CW33" s="1">
        <v>4</v>
      </c>
      <c r="CX33" s="1">
        <v>0</v>
      </c>
      <c r="CY33" s="1">
        <v>16</v>
      </c>
      <c r="CZ33" s="1">
        <v>3.29</v>
      </c>
      <c r="DA33" s="1">
        <v>51.77</v>
      </c>
      <c r="DB33" s="1">
        <v>47.48</v>
      </c>
      <c r="DC33" s="1">
        <v>90.91</v>
      </c>
      <c r="DD33" s="1">
        <v>0.18</v>
      </c>
      <c r="DE33" s="1">
        <v>18.22</v>
      </c>
      <c r="DF33" s="1">
        <v>3.7</v>
      </c>
      <c r="DG33" s="1">
        <v>0</v>
      </c>
      <c r="DH33" s="1" t="s">
        <v>131</v>
      </c>
      <c r="DI33" s="1">
        <v>4.41</v>
      </c>
      <c r="DJ33" s="1">
        <v>10.67</v>
      </c>
      <c r="DK33" s="1">
        <v>9.6999999999999993</v>
      </c>
      <c r="DL33" s="1">
        <v>9098384</v>
      </c>
      <c r="DM33" s="1">
        <v>4940422</v>
      </c>
      <c r="DN33" s="1">
        <v>89.7</v>
      </c>
      <c r="DO33" s="1">
        <v>4157962</v>
      </c>
      <c r="DP33" s="1" t="s">
        <v>180</v>
      </c>
      <c r="DQ33" s="1">
        <v>44216</v>
      </c>
      <c r="DR33" s="1">
        <v>4</v>
      </c>
    </row>
    <row r="34" spans="1:122" x14ac:dyDescent="0.3">
      <c r="A34" s="1" t="s">
        <v>181</v>
      </c>
      <c r="B34" s="1" t="s">
        <v>182</v>
      </c>
      <c r="C34" s="1" t="s">
        <v>127</v>
      </c>
      <c r="D34" s="1" t="s">
        <v>128</v>
      </c>
      <c r="E34" s="1" t="s">
        <v>121</v>
      </c>
      <c r="F34" s="1" t="s">
        <v>183</v>
      </c>
      <c r="G34" s="1" t="s">
        <v>183</v>
      </c>
      <c r="H34" s="8"/>
      <c r="I34" s="8">
        <v>0.81</v>
      </c>
      <c r="J34" s="8">
        <v>0</v>
      </c>
      <c r="K34" s="8">
        <v>5.0000000000000001E-3</v>
      </c>
      <c r="L34" s="8">
        <v>0</v>
      </c>
      <c r="M34" s="8">
        <v>32</v>
      </c>
      <c r="N34" s="8" t="s">
        <v>902</v>
      </c>
      <c r="O34" s="8" t="s">
        <v>902</v>
      </c>
      <c r="P34" s="8"/>
      <c r="Q34" s="8"/>
      <c r="R34" s="8">
        <f t="shared" si="14"/>
        <v>6.9527214938418763E-2</v>
      </c>
      <c r="S34" s="1">
        <v>20136</v>
      </c>
      <c r="U34" s="1">
        <v>20136</v>
      </c>
      <c r="V34" s="1">
        <v>169.34</v>
      </c>
      <c r="W34" s="1">
        <v>97</v>
      </c>
      <c r="X34" s="1">
        <v>30</v>
      </c>
      <c r="Y34" s="1">
        <v>14</v>
      </c>
      <c r="Z34" s="1">
        <v>0.11</v>
      </c>
      <c r="AA34" s="1">
        <v>0</v>
      </c>
      <c r="AB34" s="1">
        <v>0</v>
      </c>
      <c r="AC34" s="1">
        <v>20106</v>
      </c>
      <c r="AD34" s="1">
        <v>0</v>
      </c>
      <c r="AE34" s="1">
        <v>12.85</v>
      </c>
      <c r="AF34" s="1">
        <v>38</v>
      </c>
      <c r="AG34" s="1">
        <v>0</v>
      </c>
      <c r="AH34" s="1">
        <v>0</v>
      </c>
      <c r="AI34" s="1">
        <v>1640.57</v>
      </c>
      <c r="AJ34" s="1">
        <v>0</v>
      </c>
      <c r="AK34" s="1">
        <v>1.04</v>
      </c>
      <c r="AL34" s="1">
        <v>3.1</v>
      </c>
      <c r="AM34" s="1">
        <v>0</v>
      </c>
      <c r="AN34" s="1">
        <v>0</v>
      </c>
      <c r="BO34" s="1">
        <v>12255429</v>
      </c>
      <c r="BP34" s="1">
        <v>423.06</v>
      </c>
      <c r="BQ34" s="1">
        <v>17.5</v>
      </c>
      <c r="BR34" s="1">
        <v>2.56</v>
      </c>
      <c r="BS34" s="1">
        <v>1.5</v>
      </c>
      <c r="BT34" s="1">
        <v>702.22</v>
      </c>
      <c r="BU34" s="1">
        <v>71.7</v>
      </c>
      <c r="BV34" s="1">
        <v>293.06</v>
      </c>
      <c r="BW34" s="1">
        <v>6.05</v>
      </c>
      <c r="BZ34" s="1">
        <v>6.14</v>
      </c>
      <c r="CA34" s="1">
        <v>0.8</v>
      </c>
      <c r="CB34" s="1">
        <v>61.58</v>
      </c>
      <c r="CC34" s="1">
        <v>0.43</v>
      </c>
      <c r="CH34" s="1">
        <v>0</v>
      </c>
      <c r="CI34" s="1">
        <v>2.0299999999999998</v>
      </c>
      <c r="CK34" s="1">
        <v>0</v>
      </c>
      <c r="CL34" s="1">
        <v>0</v>
      </c>
      <c r="CN34" s="1">
        <v>0.26</v>
      </c>
      <c r="CO34" s="1">
        <v>0.31</v>
      </c>
      <c r="CP34" s="1">
        <v>0</v>
      </c>
      <c r="CR34" s="1">
        <v>0.74</v>
      </c>
      <c r="CS34" s="1">
        <v>4.6900000000000004</v>
      </c>
      <c r="CT34" s="1">
        <v>3</v>
      </c>
      <c r="CU34" s="1">
        <v>0</v>
      </c>
      <c r="CV34" s="1">
        <v>2</v>
      </c>
      <c r="CW34" s="1">
        <v>30</v>
      </c>
      <c r="CX34" s="1">
        <v>0</v>
      </c>
      <c r="CY34" s="1">
        <v>67</v>
      </c>
      <c r="CZ34" s="1">
        <v>16.39</v>
      </c>
      <c r="DA34" s="1">
        <v>0</v>
      </c>
      <c r="DB34" s="1">
        <v>0</v>
      </c>
      <c r="DC34" s="1">
        <v>0</v>
      </c>
      <c r="DE34" s="1">
        <v>37.96</v>
      </c>
      <c r="DF34" s="1">
        <v>9.3000000000000007</v>
      </c>
      <c r="DG34" s="1">
        <v>1</v>
      </c>
      <c r="DH34" s="1" t="s">
        <v>123</v>
      </c>
      <c r="DJ34" s="1">
        <v>0.5</v>
      </c>
      <c r="DK34" s="1">
        <v>0</v>
      </c>
      <c r="DL34" s="1">
        <v>615</v>
      </c>
      <c r="DM34" s="1">
        <v>615</v>
      </c>
      <c r="DN34" s="1">
        <v>5.0000000000000001E-3</v>
      </c>
      <c r="DO34" s="1">
        <v>0</v>
      </c>
      <c r="DP34" s="1" t="s">
        <v>184</v>
      </c>
      <c r="DQ34" s="1">
        <v>44487</v>
      </c>
      <c r="DR34" s="1">
        <v>1</v>
      </c>
    </row>
    <row r="35" spans="1:122" x14ac:dyDescent="0.3">
      <c r="A35" s="1" t="s">
        <v>185</v>
      </c>
      <c r="B35" s="1" t="s">
        <v>186</v>
      </c>
      <c r="C35" s="1" t="s">
        <v>135</v>
      </c>
      <c r="D35" s="1" t="s">
        <v>136</v>
      </c>
      <c r="E35" s="1" t="s">
        <v>142</v>
      </c>
      <c r="F35" s="1" t="s">
        <v>187</v>
      </c>
      <c r="G35" s="1" t="s">
        <v>187</v>
      </c>
      <c r="H35" s="8"/>
      <c r="I35" s="8">
        <v>315.81</v>
      </c>
      <c r="J35" s="8">
        <v>109</v>
      </c>
      <c r="K35" s="8">
        <v>75.55</v>
      </c>
      <c r="L35" s="8">
        <v>74.319999999999993</v>
      </c>
      <c r="M35" s="8">
        <v>319</v>
      </c>
      <c r="N35" s="8" t="s">
        <v>902</v>
      </c>
      <c r="O35" s="8" t="s">
        <v>902</v>
      </c>
      <c r="P35" s="8"/>
      <c r="Q35" s="8"/>
      <c r="R35" s="8">
        <f t="shared" si="14"/>
        <v>1.8599292649770438</v>
      </c>
      <c r="S35" s="1">
        <v>1403548</v>
      </c>
      <c r="U35" s="1">
        <v>1403548</v>
      </c>
      <c r="V35" s="1">
        <v>12180.99</v>
      </c>
      <c r="W35" s="1">
        <v>36389</v>
      </c>
      <c r="X35" s="1">
        <v>2</v>
      </c>
      <c r="Y35" s="1">
        <v>26105</v>
      </c>
      <c r="Z35" s="1">
        <v>226.55</v>
      </c>
      <c r="AA35" s="1">
        <v>0.94</v>
      </c>
      <c r="AB35" s="1">
        <v>2</v>
      </c>
      <c r="AC35" s="1">
        <v>1403548</v>
      </c>
      <c r="AD35" s="1">
        <v>10190</v>
      </c>
      <c r="AE35" s="1">
        <v>7376.42</v>
      </c>
      <c r="AF35" s="1">
        <v>26105</v>
      </c>
      <c r="AG35" s="1">
        <v>22</v>
      </c>
      <c r="AH35" s="1">
        <v>18.420000000000002</v>
      </c>
      <c r="AI35" s="1">
        <v>120659.19</v>
      </c>
      <c r="AJ35" s="1">
        <v>876</v>
      </c>
      <c r="AK35" s="1">
        <v>634.13</v>
      </c>
      <c r="AL35" s="1">
        <v>2244.17</v>
      </c>
      <c r="AM35" s="1">
        <v>1.89</v>
      </c>
      <c r="AN35" s="1">
        <v>1.58</v>
      </c>
      <c r="BN35" s="1">
        <v>45.83</v>
      </c>
      <c r="BO35" s="1">
        <v>11632334</v>
      </c>
      <c r="BP35" s="1">
        <v>375.56</v>
      </c>
      <c r="BQ35" s="1">
        <v>41.8</v>
      </c>
      <c r="BR35" s="1">
        <v>18.57</v>
      </c>
      <c r="BS35" s="1">
        <v>12.84</v>
      </c>
      <c r="BT35" s="1">
        <v>42658.57</v>
      </c>
      <c r="BU35" s="1">
        <v>0.2</v>
      </c>
      <c r="BV35" s="1">
        <v>114.89</v>
      </c>
      <c r="BW35" s="1">
        <v>4.29</v>
      </c>
      <c r="BX35" s="1">
        <v>25.1</v>
      </c>
      <c r="BY35" s="1">
        <v>31.4</v>
      </c>
      <c r="CA35" s="1">
        <v>5.64</v>
      </c>
      <c r="CB35" s="1">
        <v>81.63</v>
      </c>
      <c r="CC35" s="1">
        <v>0.93</v>
      </c>
      <c r="CH35" s="1">
        <v>1</v>
      </c>
      <c r="CI35" s="1">
        <v>85.04</v>
      </c>
      <c r="CJ35" s="1">
        <v>73.73</v>
      </c>
      <c r="CK35" s="1">
        <v>1.33</v>
      </c>
      <c r="CL35" s="1">
        <v>0.05</v>
      </c>
      <c r="CN35" s="1">
        <v>6.7</v>
      </c>
      <c r="CO35" s="1">
        <v>4.4000000000000004</v>
      </c>
      <c r="CP35" s="1">
        <v>99.59</v>
      </c>
      <c r="CS35" s="1">
        <v>0.57999999999999996</v>
      </c>
      <c r="CT35" s="1">
        <v>122</v>
      </c>
      <c r="CU35" s="1">
        <v>0</v>
      </c>
      <c r="CV35" s="1">
        <v>0</v>
      </c>
      <c r="CW35" s="1">
        <v>0</v>
      </c>
      <c r="CX35" s="1">
        <v>319</v>
      </c>
      <c r="DA35" s="1">
        <v>74.95</v>
      </c>
      <c r="DB35" s="1">
        <v>72.62</v>
      </c>
      <c r="DC35" s="1">
        <v>85.4</v>
      </c>
      <c r="DE35" s="1">
        <v>0</v>
      </c>
      <c r="DF35" s="1">
        <v>0</v>
      </c>
      <c r="DG35" s="1">
        <v>0</v>
      </c>
      <c r="DH35" s="1" t="s">
        <v>149</v>
      </c>
      <c r="DI35" s="1">
        <v>8.57</v>
      </c>
      <c r="DJ35" s="1">
        <v>19.78</v>
      </c>
      <c r="DK35" s="1">
        <v>16.89</v>
      </c>
      <c r="DL35" s="1">
        <v>16869999</v>
      </c>
      <c r="DM35" s="1">
        <v>8705599</v>
      </c>
      <c r="DN35" s="1">
        <v>146.4</v>
      </c>
      <c r="DO35" s="1">
        <v>8164400</v>
      </c>
      <c r="DP35" s="1" t="s">
        <v>176</v>
      </c>
      <c r="DQ35" s="1">
        <v>44195</v>
      </c>
      <c r="DR35" s="1">
        <v>4</v>
      </c>
    </row>
    <row r="36" spans="1:122" x14ac:dyDescent="0.3">
      <c r="A36" s="1" t="s">
        <v>188</v>
      </c>
      <c r="B36" s="1" t="s">
        <v>189</v>
      </c>
      <c r="C36" s="1" t="s">
        <v>127</v>
      </c>
      <c r="D36" s="1" t="s">
        <v>128</v>
      </c>
      <c r="E36" s="1" t="s">
        <v>129</v>
      </c>
      <c r="F36" s="1" t="s">
        <v>190</v>
      </c>
      <c r="G36" s="1" t="s">
        <v>190</v>
      </c>
      <c r="H36" s="8"/>
      <c r="I36" s="8">
        <v>0.45</v>
      </c>
      <c r="J36" s="8">
        <v>0</v>
      </c>
      <c r="K36" s="8">
        <v>2.2200000000000002</v>
      </c>
      <c r="L36" s="8">
        <v>1.93</v>
      </c>
      <c r="M36" s="8">
        <v>33</v>
      </c>
      <c r="N36" s="8" t="s">
        <v>902</v>
      </c>
      <c r="O36" s="8" t="s">
        <v>902</v>
      </c>
      <c r="P36" s="8"/>
      <c r="Q36" s="8"/>
      <c r="R36" s="8">
        <f t="shared" si="14"/>
        <v>0.64908885663602645</v>
      </c>
      <c r="S36" s="1">
        <v>24804</v>
      </c>
      <c r="U36" s="1">
        <v>24804</v>
      </c>
      <c r="V36" s="1">
        <v>204.59</v>
      </c>
      <c r="W36" s="1">
        <v>55</v>
      </c>
      <c r="X36" s="1">
        <v>0</v>
      </c>
      <c r="Y36" s="1">
        <v>161</v>
      </c>
      <c r="Z36" s="1">
        <v>1.32</v>
      </c>
      <c r="AA36" s="1">
        <v>0</v>
      </c>
      <c r="AB36" s="1">
        <v>0</v>
      </c>
      <c r="AC36" s="1">
        <v>24804</v>
      </c>
      <c r="AD36" s="1">
        <v>0</v>
      </c>
      <c r="AE36" s="1">
        <v>7.85</v>
      </c>
      <c r="AF36" s="1">
        <v>161</v>
      </c>
      <c r="AG36" s="1">
        <v>0</v>
      </c>
      <c r="AH36" s="1">
        <v>0</v>
      </c>
      <c r="AI36" s="1">
        <v>1992.12</v>
      </c>
      <c r="AJ36" s="1">
        <v>0</v>
      </c>
      <c r="AK36" s="1">
        <v>0.63</v>
      </c>
      <c r="AL36" s="1">
        <v>12.93</v>
      </c>
      <c r="AM36" s="1">
        <v>0</v>
      </c>
      <c r="AN36" s="1">
        <v>0</v>
      </c>
      <c r="BO36" s="1">
        <v>12451031</v>
      </c>
      <c r="BP36" s="1">
        <v>99.11</v>
      </c>
      <c r="BQ36" s="1">
        <v>18.8</v>
      </c>
      <c r="BR36" s="1">
        <v>3.24</v>
      </c>
      <c r="BS36" s="1">
        <v>1.94</v>
      </c>
      <c r="BT36" s="1">
        <v>2064.23</v>
      </c>
      <c r="BU36" s="1">
        <v>49.6</v>
      </c>
      <c r="BV36" s="1">
        <v>235.84</v>
      </c>
      <c r="BW36" s="1">
        <v>0.99</v>
      </c>
      <c r="BX36" s="1">
        <v>0.6</v>
      </c>
      <c r="BY36" s="1">
        <v>12.3</v>
      </c>
      <c r="BZ36" s="1">
        <v>11.03</v>
      </c>
      <c r="CA36" s="1">
        <v>0.5</v>
      </c>
      <c r="CB36" s="1">
        <v>61.77</v>
      </c>
      <c r="CC36" s="1">
        <v>0.54</v>
      </c>
      <c r="CH36" s="1">
        <v>0</v>
      </c>
      <c r="CI36" s="1">
        <v>4.53</v>
      </c>
      <c r="CJ36" s="1">
        <v>1.87</v>
      </c>
      <c r="CK36" s="1">
        <v>0.03</v>
      </c>
      <c r="CL36" s="1">
        <v>0.02</v>
      </c>
      <c r="CM36" s="1">
        <v>1.36</v>
      </c>
      <c r="CO36" s="1">
        <v>1.1299999999999999</v>
      </c>
      <c r="CP36" s="1">
        <v>0</v>
      </c>
      <c r="CQ36" s="1">
        <v>1.33</v>
      </c>
      <c r="CS36" s="1">
        <v>3.85</v>
      </c>
      <c r="CT36" s="1">
        <v>20</v>
      </c>
      <c r="CU36" s="1">
        <v>0</v>
      </c>
      <c r="CV36" s="1">
        <v>0</v>
      </c>
      <c r="CW36" s="1">
        <v>30</v>
      </c>
      <c r="CX36" s="1">
        <v>3</v>
      </c>
      <c r="CY36" s="1">
        <v>50</v>
      </c>
      <c r="CZ36" s="1">
        <v>12.5</v>
      </c>
      <c r="DA36" s="1">
        <v>2.16</v>
      </c>
      <c r="DB36" s="1">
        <v>1.25</v>
      </c>
      <c r="DC36" s="1">
        <v>27.53</v>
      </c>
      <c r="DD36" s="1">
        <v>0.56000000000000005</v>
      </c>
      <c r="DE36" s="1">
        <v>36.57</v>
      </c>
      <c r="DF36" s="1">
        <v>9.1</v>
      </c>
      <c r="DG36" s="1">
        <v>1</v>
      </c>
      <c r="DH36" s="1" t="s">
        <v>191</v>
      </c>
      <c r="DI36" s="1">
        <v>0.23</v>
      </c>
      <c r="DJ36" s="1">
        <v>1.1299999999999999</v>
      </c>
      <c r="DK36" s="1">
        <v>0.31</v>
      </c>
      <c r="DL36" s="1">
        <v>310321</v>
      </c>
      <c r="DM36" s="1">
        <v>269540</v>
      </c>
      <c r="DN36" s="1">
        <v>2.56</v>
      </c>
      <c r="DO36" s="1">
        <v>234686</v>
      </c>
      <c r="DP36" s="1" t="s">
        <v>192</v>
      </c>
      <c r="DQ36" s="1">
        <v>44284</v>
      </c>
      <c r="DR36" s="1">
        <v>5</v>
      </c>
    </row>
    <row r="37" spans="1:122" x14ac:dyDescent="0.3">
      <c r="A37" s="1" t="s">
        <v>193</v>
      </c>
      <c r="B37" s="1" t="s">
        <v>194</v>
      </c>
      <c r="C37" s="1" t="s">
        <v>127</v>
      </c>
      <c r="D37" s="1" t="s">
        <v>128</v>
      </c>
      <c r="E37" s="1" t="s">
        <v>121</v>
      </c>
      <c r="F37" s="1" t="s">
        <v>195</v>
      </c>
      <c r="G37" s="1" t="s">
        <v>195</v>
      </c>
      <c r="H37" s="8"/>
      <c r="I37" s="8">
        <v>1.48</v>
      </c>
      <c r="J37" s="8">
        <v>7</v>
      </c>
      <c r="K37" s="8">
        <v>1.71</v>
      </c>
      <c r="L37" s="8">
        <v>1.35</v>
      </c>
      <c r="M37" s="8">
        <v>30</v>
      </c>
      <c r="N37" s="8" t="s">
        <v>902</v>
      </c>
      <c r="O37" s="8" t="s">
        <v>902</v>
      </c>
      <c r="P37" s="8"/>
      <c r="Q37" s="8"/>
      <c r="R37" s="8">
        <f t="shared" si="14"/>
        <v>1.4632854399788122</v>
      </c>
      <c r="S37" s="1">
        <v>15103</v>
      </c>
      <c r="U37" s="1">
        <v>15103</v>
      </c>
      <c r="V37" s="1">
        <v>72.25</v>
      </c>
      <c r="W37" s="1">
        <v>310</v>
      </c>
      <c r="X37" s="1">
        <v>0</v>
      </c>
      <c r="Y37" s="1">
        <v>221</v>
      </c>
      <c r="Z37" s="1">
        <v>1.05</v>
      </c>
      <c r="AA37" s="1">
        <v>0.03</v>
      </c>
      <c r="AB37" s="1">
        <v>0</v>
      </c>
      <c r="AC37" s="1">
        <v>15103</v>
      </c>
      <c r="AD37" s="1">
        <v>0</v>
      </c>
      <c r="AE37" s="1">
        <v>44.28</v>
      </c>
      <c r="AF37" s="1">
        <v>221</v>
      </c>
      <c r="AG37" s="1">
        <v>0</v>
      </c>
      <c r="AH37" s="1">
        <v>1</v>
      </c>
      <c r="AI37" s="1">
        <v>702.56</v>
      </c>
      <c r="AJ37" s="1">
        <v>0</v>
      </c>
      <c r="AK37" s="1">
        <v>2.06</v>
      </c>
      <c r="AL37" s="1">
        <v>10.28</v>
      </c>
      <c r="AM37" s="1">
        <v>0</v>
      </c>
      <c r="AN37" s="1">
        <v>0.04</v>
      </c>
      <c r="BC37" s="1">
        <v>661796</v>
      </c>
      <c r="BD37" s="1">
        <v>364565</v>
      </c>
      <c r="BE37" s="1">
        <v>297231</v>
      </c>
      <c r="BH37" s="1">
        <v>5635</v>
      </c>
      <c r="BI37" s="1">
        <v>3.08</v>
      </c>
      <c r="BJ37" s="1">
        <v>1.7</v>
      </c>
      <c r="BK37" s="1">
        <v>1.38</v>
      </c>
      <c r="BM37" s="1">
        <v>262</v>
      </c>
      <c r="BO37" s="1">
        <v>21497097</v>
      </c>
      <c r="BP37" s="1">
        <v>70.150000000000006</v>
      </c>
      <c r="BQ37" s="1">
        <v>17.600000000000001</v>
      </c>
      <c r="BR37" s="1">
        <v>2.4</v>
      </c>
      <c r="BS37" s="1">
        <v>1.35</v>
      </c>
      <c r="BT37" s="1">
        <v>1703.1</v>
      </c>
      <c r="BU37" s="1">
        <v>43.7</v>
      </c>
      <c r="BV37" s="1">
        <v>269.04000000000002</v>
      </c>
      <c r="BW37" s="1">
        <v>2.42</v>
      </c>
      <c r="BX37" s="1">
        <v>1.6</v>
      </c>
      <c r="BY37" s="1">
        <v>23.9</v>
      </c>
      <c r="BZ37" s="1">
        <v>11.87</v>
      </c>
      <c r="CA37" s="1">
        <v>0.4</v>
      </c>
      <c r="CB37" s="1">
        <v>61.58</v>
      </c>
      <c r="CC37" s="1">
        <v>0.45</v>
      </c>
      <c r="CH37" s="1">
        <v>0</v>
      </c>
      <c r="CI37" s="1">
        <v>2.0299999999999998</v>
      </c>
      <c r="CJ37" s="1">
        <v>1.37</v>
      </c>
      <c r="CK37" s="1">
        <v>0.17</v>
      </c>
      <c r="CL37" s="1">
        <v>0.11</v>
      </c>
      <c r="CM37" s="1">
        <v>1.37</v>
      </c>
      <c r="CN37" s="1">
        <v>0.01</v>
      </c>
      <c r="CO37" s="1">
        <v>2.8</v>
      </c>
      <c r="CP37" s="1">
        <v>0</v>
      </c>
      <c r="CQ37" s="1">
        <v>1.25</v>
      </c>
      <c r="CR37" s="1">
        <v>0.99</v>
      </c>
      <c r="CS37" s="1">
        <v>2.19</v>
      </c>
      <c r="CT37" s="1">
        <v>20</v>
      </c>
      <c r="CU37" s="1">
        <v>0</v>
      </c>
      <c r="CV37" s="1">
        <v>0</v>
      </c>
      <c r="CW37" s="1">
        <v>30</v>
      </c>
      <c r="CX37" s="1">
        <v>0</v>
      </c>
      <c r="CY37" s="1">
        <v>50</v>
      </c>
      <c r="CZ37" s="1">
        <v>21.5</v>
      </c>
      <c r="DA37" s="1">
        <v>1.7</v>
      </c>
      <c r="DB37" s="1">
        <v>1.54</v>
      </c>
      <c r="DC37" s="1">
        <v>75.48</v>
      </c>
      <c r="DD37" s="1">
        <v>0.56999999999999995</v>
      </c>
      <c r="DE37" s="1">
        <v>40</v>
      </c>
      <c r="DF37" s="1">
        <v>17.2</v>
      </c>
      <c r="DG37" s="1">
        <v>1</v>
      </c>
      <c r="DH37" s="1" t="s">
        <v>131</v>
      </c>
      <c r="DI37" s="1">
        <v>0.28999999999999998</v>
      </c>
      <c r="DJ37" s="1">
        <v>0.87</v>
      </c>
      <c r="DK37" s="1">
        <v>0.66</v>
      </c>
      <c r="DL37" s="1">
        <v>393427</v>
      </c>
      <c r="DM37" s="1">
        <v>358629</v>
      </c>
      <c r="DN37" s="1">
        <v>1.88</v>
      </c>
      <c r="DO37" s="1">
        <v>283911</v>
      </c>
      <c r="DP37" s="1" t="s">
        <v>196</v>
      </c>
      <c r="DQ37" s="1">
        <v>44349</v>
      </c>
      <c r="DR37" s="1">
        <v>3</v>
      </c>
    </row>
    <row r="38" spans="1:122" x14ac:dyDescent="0.3">
      <c r="A38" s="1" t="s">
        <v>197</v>
      </c>
      <c r="B38" s="1" t="s">
        <v>198</v>
      </c>
      <c r="C38" s="1" t="s">
        <v>119</v>
      </c>
      <c r="D38" s="1" t="s">
        <v>199</v>
      </c>
      <c r="E38" s="1" t="s">
        <v>129</v>
      </c>
      <c r="F38" s="1" t="s">
        <v>200</v>
      </c>
      <c r="G38" s="1" t="s">
        <v>200</v>
      </c>
      <c r="H38" s="8"/>
      <c r="I38" s="8">
        <v>0.8</v>
      </c>
      <c r="J38" s="8">
        <v>33</v>
      </c>
      <c r="K38" s="8">
        <v>25.99</v>
      </c>
      <c r="L38" s="8">
        <v>18.149999999999999</v>
      </c>
      <c r="M38" s="8">
        <v>96</v>
      </c>
      <c r="N38" s="8" t="s">
        <v>902</v>
      </c>
      <c r="O38" s="8" t="s">
        <v>902</v>
      </c>
      <c r="P38" s="8"/>
      <c r="Q38" s="8"/>
      <c r="R38" s="8">
        <f t="shared" si="14"/>
        <v>1.7756934959582551</v>
      </c>
      <c r="S38" s="1">
        <v>1570485</v>
      </c>
      <c r="U38" s="1">
        <v>1570485</v>
      </c>
      <c r="V38" s="1">
        <v>953.6</v>
      </c>
      <c r="W38" s="1">
        <v>1323</v>
      </c>
      <c r="X38" s="1">
        <v>0</v>
      </c>
      <c r="Y38" s="1">
        <v>27887</v>
      </c>
      <c r="Z38" s="1">
        <v>16.93</v>
      </c>
      <c r="AA38" s="1">
        <v>0.02</v>
      </c>
      <c r="AB38" s="1">
        <v>0</v>
      </c>
      <c r="AC38" s="1">
        <v>1570485</v>
      </c>
      <c r="AD38" s="1">
        <v>247</v>
      </c>
      <c r="AE38" s="1">
        <v>232.57</v>
      </c>
      <c r="AF38" s="1">
        <v>27887</v>
      </c>
      <c r="AG38" s="1">
        <v>7</v>
      </c>
      <c r="AH38" s="1">
        <v>5.71</v>
      </c>
      <c r="AI38" s="1">
        <v>9443.48</v>
      </c>
      <c r="AJ38" s="1">
        <v>1.48</v>
      </c>
      <c r="AK38" s="1">
        <v>1.39</v>
      </c>
      <c r="AL38" s="1">
        <v>167.68</v>
      </c>
      <c r="AM38" s="1">
        <v>0.04</v>
      </c>
      <c r="AN38" s="1">
        <v>0.03</v>
      </c>
      <c r="BC38" s="1">
        <v>73306117</v>
      </c>
      <c r="BD38" s="1">
        <v>43100706</v>
      </c>
      <c r="BE38" s="1">
        <v>30205411</v>
      </c>
      <c r="BG38" s="1">
        <v>594269</v>
      </c>
      <c r="BH38" s="1">
        <v>1087891</v>
      </c>
      <c r="BI38" s="1">
        <v>44.08</v>
      </c>
      <c r="BJ38" s="1">
        <v>25.92</v>
      </c>
      <c r="BK38" s="1">
        <v>18.16</v>
      </c>
      <c r="BM38" s="1">
        <v>6542</v>
      </c>
      <c r="BO38" s="1">
        <v>166303494</v>
      </c>
      <c r="BP38" s="1">
        <v>1265.03</v>
      </c>
      <c r="BQ38" s="1">
        <v>27.5</v>
      </c>
      <c r="BR38" s="1">
        <v>5.09</v>
      </c>
      <c r="BS38" s="1">
        <v>3.26</v>
      </c>
      <c r="BT38" s="1">
        <v>3523.98</v>
      </c>
      <c r="BU38" s="1">
        <v>14.8</v>
      </c>
      <c r="BV38" s="1">
        <v>298</v>
      </c>
      <c r="BW38" s="1">
        <v>8.3800000000000008</v>
      </c>
      <c r="BX38" s="1">
        <v>1</v>
      </c>
      <c r="BY38" s="1">
        <v>44.7</v>
      </c>
      <c r="BZ38" s="1">
        <v>34.799999999999997</v>
      </c>
      <c r="CA38" s="1">
        <v>0.8</v>
      </c>
      <c r="CB38" s="1">
        <v>72.59</v>
      </c>
      <c r="CC38" s="1">
        <v>0.63</v>
      </c>
      <c r="CH38" s="1">
        <v>7.0000000000000007E-2</v>
      </c>
      <c r="CI38" s="1">
        <v>24.04</v>
      </c>
      <c r="CJ38" s="1">
        <v>18.149999999999999</v>
      </c>
      <c r="CK38" s="1">
        <v>3.98</v>
      </c>
      <c r="CL38" s="1">
        <v>0.76</v>
      </c>
      <c r="CM38" s="1">
        <v>0.63</v>
      </c>
      <c r="CN38" s="1">
        <v>0.17</v>
      </c>
      <c r="CO38" s="1">
        <v>0.18</v>
      </c>
      <c r="CP38" s="1">
        <v>0</v>
      </c>
      <c r="CR38" s="1">
        <v>0.82</v>
      </c>
      <c r="CS38" s="1">
        <v>4.8</v>
      </c>
      <c r="CT38" s="1">
        <v>30</v>
      </c>
      <c r="CU38" s="1">
        <v>31</v>
      </c>
      <c r="CV38" s="1">
        <v>4</v>
      </c>
      <c r="CW38" s="1">
        <v>30</v>
      </c>
      <c r="CX38" s="1">
        <v>31</v>
      </c>
      <c r="CY38" s="1">
        <v>40</v>
      </c>
      <c r="CZ38" s="1">
        <v>133</v>
      </c>
      <c r="DA38" s="1">
        <v>25.92</v>
      </c>
      <c r="DB38" s="1">
        <v>22.04</v>
      </c>
      <c r="DC38" s="1">
        <v>91.63</v>
      </c>
      <c r="DD38" s="1">
        <v>0.4</v>
      </c>
      <c r="DE38" s="1">
        <v>0</v>
      </c>
      <c r="DF38" s="1">
        <v>0</v>
      </c>
      <c r="DG38" s="1">
        <v>1</v>
      </c>
      <c r="DH38" s="1" t="s">
        <v>156</v>
      </c>
      <c r="DI38" s="1">
        <v>30.2</v>
      </c>
      <c r="DJ38" s="1">
        <v>79.989999999999995</v>
      </c>
      <c r="DK38" s="1">
        <v>73.3</v>
      </c>
      <c r="DL38" s="1">
        <v>72712400</v>
      </c>
      <c r="DM38" s="1">
        <v>42814447</v>
      </c>
      <c r="DN38" s="1">
        <v>44.15</v>
      </c>
      <c r="DO38" s="1">
        <v>29897953</v>
      </c>
      <c r="DP38" s="1" t="s">
        <v>201</v>
      </c>
      <c r="DQ38" s="1">
        <v>44223</v>
      </c>
      <c r="DR38" s="1">
        <v>8</v>
      </c>
    </row>
    <row r="39" spans="1:122" x14ac:dyDescent="0.3">
      <c r="A39" s="1" t="s">
        <v>202</v>
      </c>
      <c r="B39" s="1" t="s">
        <v>203</v>
      </c>
      <c r="C39" s="1" t="s">
        <v>135</v>
      </c>
      <c r="D39" s="1" t="s">
        <v>136</v>
      </c>
      <c r="E39" s="1" t="s">
        <v>137</v>
      </c>
      <c r="F39" s="1" t="s">
        <v>204</v>
      </c>
      <c r="G39" s="1" t="s">
        <v>204</v>
      </c>
      <c r="H39" s="8"/>
      <c r="I39" s="8">
        <v>445.99</v>
      </c>
      <c r="J39" s="8">
        <v>1037</v>
      </c>
      <c r="K39" s="8">
        <v>23.65</v>
      </c>
      <c r="L39" s="8">
        <v>21.74</v>
      </c>
      <c r="M39" s="8">
        <v>319</v>
      </c>
      <c r="N39" s="8">
        <v>10.5</v>
      </c>
      <c r="O39" s="8">
        <v>8.3315000000000001</v>
      </c>
      <c r="P39" s="8"/>
      <c r="Q39" s="8"/>
      <c r="R39" s="8">
        <f t="shared" si="14"/>
        <v>3.9674907764453975</v>
      </c>
      <c r="S39" s="1">
        <v>623946</v>
      </c>
      <c r="U39" s="1">
        <v>623946</v>
      </c>
      <c r="V39" s="1">
        <v>8975.7199999999993</v>
      </c>
      <c r="W39" s="1">
        <v>31003</v>
      </c>
      <c r="X39" s="1">
        <v>4662</v>
      </c>
      <c r="Y39" s="1">
        <v>24755</v>
      </c>
      <c r="Z39" s="1">
        <v>356.11</v>
      </c>
      <c r="AA39" s="1">
        <v>14.91</v>
      </c>
      <c r="AB39" s="1">
        <v>166</v>
      </c>
      <c r="AC39" s="1">
        <v>623946</v>
      </c>
      <c r="AD39" s="1">
        <v>4662</v>
      </c>
      <c r="AE39" s="1">
        <v>4429</v>
      </c>
      <c r="AF39" s="1">
        <v>24755</v>
      </c>
      <c r="AG39" s="1">
        <v>166</v>
      </c>
      <c r="AH39" s="1">
        <v>148.13999999999999</v>
      </c>
      <c r="AI39" s="1">
        <v>90470.81</v>
      </c>
      <c r="AJ39" s="1">
        <v>675.98</v>
      </c>
      <c r="AK39" s="1">
        <v>642.19000000000005</v>
      </c>
      <c r="AL39" s="1">
        <v>3589.42</v>
      </c>
      <c r="AM39" s="1">
        <v>24.07</v>
      </c>
      <c r="AN39" s="1">
        <v>21.48</v>
      </c>
      <c r="AW39" s="1">
        <v>5745950</v>
      </c>
      <c r="AY39" s="1">
        <v>42232</v>
      </c>
      <c r="AZ39" s="1">
        <v>6.1239999999999997</v>
      </c>
      <c r="BA39" s="1">
        <v>9.5</v>
      </c>
      <c r="BB39" s="1" t="s">
        <v>148</v>
      </c>
      <c r="BC39" s="1">
        <v>2933806</v>
      </c>
      <c r="BE39" s="1">
        <v>1549160</v>
      </c>
      <c r="BG39" s="1">
        <v>20762</v>
      </c>
      <c r="BH39" s="1">
        <v>15637</v>
      </c>
      <c r="BI39" s="1">
        <v>42.54</v>
      </c>
      <c r="BK39" s="1">
        <v>22.46</v>
      </c>
      <c r="BM39" s="1">
        <v>2267</v>
      </c>
      <c r="BO39" s="1">
        <v>6896655</v>
      </c>
      <c r="BP39" s="1">
        <v>65.180000000000007</v>
      </c>
      <c r="BQ39" s="1">
        <v>44.7</v>
      </c>
      <c r="BR39" s="1">
        <v>20.8</v>
      </c>
      <c r="BS39" s="1">
        <v>13.27</v>
      </c>
      <c r="BT39" s="1">
        <v>18563.3</v>
      </c>
      <c r="BU39" s="1">
        <v>1.5</v>
      </c>
      <c r="BV39" s="1">
        <v>424.68</v>
      </c>
      <c r="BW39" s="1">
        <v>5.81</v>
      </c>
      <c r="BX39" s="1">
        <v>30.1</v>
      </c>
      <c r="BY39" s="1">
        <v>44.4</v>
      </c>
      <c r="CA39" s="1">
        <v>7.45</v>
      </c>
      <c r="CB39" s="1">
        <v>75.05</v>
      </c>
      <c r="CC39" s="1">
        <v>0.81</v>
      </c>
      <c r="CH39" s="1">
        <v>1.25</v>
      </c>
      <c r="CI39" s="1">
        <v>51.81</v>
      </c>
      <c r="CJ39" s="1">
        <v>22.45</v>
      </c>
      <c r="CK39" s="1">
        <v>0.38</v>
      </c>
      <c r="CL39" s="1">
        <v>0.25</v>
      </c>
      <c r="CM39" s="1">
        <v>0.62</v>
      </c>
      <c r="CN39" s="1">
        <v>2.2000000000000002</v>
      </c>
      <c r="CO39" s="1">
        <v>1.04</v>
      </c>
      <c r="CP39" s="1">
        <v>0</v>
      </c>
      <c r="CQ39" s="1">
        <v>0.37</v>
      </c>
      <c r="CS39" s="1">
        <v>3.95</v>
      </c>
      <c r="CT39" s="1">
        <v>59</v>
      </c>
      <c r="CU39" s="1">
        <v>0</v>
      </c>
      <c r="CV39" s="1">
        <v>0</v>
      </c>
      <c r="CW39" s="1">
        <v>0</v>
      </c>
      <c r="CX39" s="1">
        <v>319</v>
      </c>
      <c r="CY39" s="1">
        <v>11</v>
      </c>
      <c r="CZ39" s="1">
        <v>1.5</v>
      </c>
      <c r="DA39" s="1">
        <v>22.22</v>
      </c>
      <c r="DB39" s="1">
        <v>21.27</v>
      </c>
      <c r="DC39" s="1">
        <v>41.04</v>
      </c>
      <c r="DD39" s="1">
        <v>0.4</v>
      </c>
      <c r="DE39" s="1">
        <v>0</v>
      </c>
      <c r="DF39" s="1">
        <v>0</v>
      </c>
      <c r="DG39" s="1">
        <v>0</v>
      </c>
      <c r="DH39" s="1" t="s">
        <v>156</v>
      </c>
      <c r="DI39" s="1">
        <v>1.54</v>
      </c>
      <c r="DJ39" s="1">
        <v>7.14</v>
      </c>
      <c r="DK39" s="1">
        <v>2.93</v>
      </c>
      <c r="DL39" s="1">
        <v>2842827</v>
      </c>
      <c r="DM39" s="1">
        <v>1644213</v>
      </c>
      <c r="DN39" s="1">
        <v>40.9</v>
      </c>
      <c r="DO39" s="1">
        <v>1198614</v>
      </c>
      <c r="DP39" s="1" t="s">
        <v>176</v>
      </c>
      <c r="DQ39" s="1">
        <v>44195</v>
      </c>
      <c r="DR39" s="1">
        <v>4</v>
      </c>
    </row>
    <row r="40" spans="1:122" x14ac:dyDescent="0.3">
      <c r="A40" s="1" t="s">
        <v>205</v>
      </c>
      <c r="B40" s="1" t="s">
        <v>206</v>
      </c>
      <c r="C40" s="1" t="s">
        <v>119</v>
      </c>
      <c r="D40" s="1" t="s">
        <v>120</v>
      </c>
      <c r="E40" s="1" t="s">
        <v>142</v>
      </c>
      <c r="F40" s="1" t="s">
        <v>207</v>
      </c>
      <c r="G40" s="1" t="s">
        <v>207</v>
      </c>
      <c r="H40" s="8"/>
      <c r="I40" s="8">
        <v>13.98</v>
      </c>
      <c r="J40" s="8">
        <v>0</v>
      </c>
      <c r="K40" s="8">
        <v>69.260000000000005</v>
      </c>
      <c r="L40" s="8">
        <v>67.150000000000006</v>
      </c>
      <c r="M40" s="8">
        <v>92</v>
      </c>
      <c r="N40" s="8">
        <v>0.2</v>
      </c>
      <c r="O40" s="8">
        <v>39.954419999999999</v>
      </c>
      <c r="P40" s="8"/>
      <c r="Q40" s="8"/>
      <c r="R40" s="8">
        <f t="shared" si="14"/>
        <v>0.50296798047343261</v>
      </c>
      <c r="S40" s="1">
        <v>276956</v>
      </c>
      <c r="U40" s="1">
        <v>276956</v>
      </c>
      <c r="V40" s="1">
        <v>16276.45</v>
      </c>
      <c r="W40" s="1">
        <v>238</v>
      </c>
      <c r="X40" s="1">
        <v>0</v>
      </c>
      <c r="Y40" s="1">
        <v>1393</v>
      </c>
      <c r="Z40" s="1">
        <v>81.86</v>
      </c>
      <c r="AA40" s="1">
        <v>0</v>
      </c>
      <c r="AB40" s="1">
        <v>0</v>
      </c>
      <c r="AC40" s="1">
        <v>276983</v>
      </c>
      <c r="AD40" s="1">
        <v>27</v>
      </c>
      <c r="AE40" s="1">
        <v>37.85</v>
      </c>
      <c r="AF40" s="1">
        <v>1393</v>
      </c>
      <c r="AG40" s="1">
        <v>0</v>
      </c>
      <c r="AH40" s="1">
        <v>0</v>
      </c>
      <c r="AI40" s="1">
        <v>158430.35</v>
      </c>
      <c r="AJ40" s="1">
        <v>15.44</v>
      </c>
      <c r="AK40" s="1">
        <v>21.65</v>
      </c>
      <c r="AL40" s="1">
        <v>796.77</v>
      </c>
      <c r="AM40" s="1">
        <v>0</v>
      </c>
      <c r="AN40" s="1">
        <v>0</v>
      </c>
      <c r="AV40" s="1">
        <v>17594</v>
      </c>
      <c r="AW40" s="1">
        <v>6985211</v>
      </c>
      <c r="AX40" s="1">
        <v>10.064</v>
      </c>
      <c r="AY40" s="1">
        <v>16099</v>
      </c>
      <c r="AZ40" s="1">
        <v>9.2080000000000002</v>
      </c>
      <c r="BA40" s="1">
        <v>425.3</v>
      </c>
      <c r="BB40" s="1" t="s">
        <v>208</v>
      </c>
      <c r="BC40" s="1">
        <v>2789813</v>
      </c>
      <c r="BD40" s="1">
        <v>1179908</v>
      </c>
      <c r="BE40" s="1">
        <v>1144005</v>
      </c>
      <c r="BG40" s="1">
        <v>4773</v>
      </c>
      <c r="BH40" s="1">
        <v>4206</v>
      </c>
      <c r="BI40" s="1">
        <v>159.57</v>
      </c>
      <c r="BJ40" s="1">
        <v>67.489999999999995</v>
      </c>
      <c r="BK40" s="1">
        <v>65.44</v>
      </c>
      <c r="BM40" s="1">
        <v>2406</v>
      </c>
      <c r="BO40" s="1">
        <v>1748295</v>
      </c>
      <c r="BP40" s="1">
        <v>1935.9</v>
      </c>
      <c r="BQ40" s="1">
        <v>32.4</v>
      </c>
      <c r="BR40" s="1">
        <v>2.37</v>
      </c>
      <c r="BS40" s="1">
        <v>1.38</v>
      </c>
      <c r="BT40" s="1">
        <v>43290.7</v>
      </c>
      <c r="BV40" s="1">
        <v>151.68</v>
      </c>
      <c r="BW40" s="1">
        <v>16.52</v>
      </c>
      <c r="BX40" s="1">
        <v>5.8</v>
      </c>
      <c r="BY40" s="1">
        <v>37.6</v>
      </c>
      <c r="CA40" s="1">
        <v>2</v>
      </c>
      <c r="CB40" s="1">
        <v>77.290000000000006</v>
      </c>
      <c r="CC40" s="1">
        <v>0.85</v>
      </c>
      <c r="CH40" s="1">
        <v>0.03</v>
      </c>
      <c r="CI40" s="1">
        <v>90.69</v>
      </c>
      <c r="CJ40" s="1">
        <v>65.44</v>
      </c>
      <c r="CK40" s="1">
        <v>1.25</v>
      </c>
      <c r="CL40" s="1">
        <v>0.23</v>
      </c>
      <c r="CN40" s="1">
        <v>9.11</v>
      </c>
      <c r="CO40" s="1">
        <v>0.68</v>
      </c>
      <c r="CP40" s="1">
        <v>100</v>
      </c>
      <c r="CS40" s="1">
        <v>4.3</v>
      </c>
      <c r="CT40" s="1">
        <v>95</v>
      </c>
      <c r="CU40" s="1">
        <v>86</v>
      </c>
      <c r="CV40" s="1">
        <v>3</v>
      </c>
      <c r="CW40" s="1">
        <v>3</v>
      </c>
      <c r="CX40" s="1">
        <v>0</v>
      </c>
      <c r="DA40" s="1">
        <v>67.48</v>
      </c>
      <c r="DB40" s="1">
        <v>79.790000000000006</v>
      </c>
      <c r="DC40" s="1">
        <v>87.98</v>
      </c>
      <c r="DD40" s="1">
        <v>0.02</v>
      </c>
      <c r="DE40" s="1">
        <v>0</v>
      </c>
      <c r="DF40" s="1">
        <v>0</v>
      </c>
      <c r="DG40" s="1">
        <v>0</v>
      </c>
      <c r="DH40" s="1" t="s">
        <v>149</v>
      </c>
      <c r="DI40" s="1">
        <v>1.1399999999999999</v>
      </c>
      <c r="DJ40" s="1">
        <v>3.17</v>
      </c>
      <c r="DK40" s="1">
        <v>2.78</v>
      </c>
      <c r="DL40" s="1">
        <v>2780756</v>
      </c>
      <c r="DM40" s="1">
        <v>1178664</v>
      </c>
      <c r="DN40" s="1">
        <v>163.41999999999999</v>
      </c>
      <c r="DO40" s="1">
        <v>1142746</v>
      </c>
      <c r="DP40" s="1" t="s">
        <v>209</v>
      </c>
      <c r="DQ40" s="1">
        <v>44139</v>
      </c>
      <c r="DR40" s="1">
        <v>8</v>
      </c>
    </row>
    <row r="41" spans="1:122" x14ac:dyDescent="0.3">
      <c r="A41" s="1" t="s">
        <v>210</v>
      </c>
      <c r="B41" s="1" t="s">
        <v>211</v>
      </c>
      <c r="C41" s="1" t="s">
        <v>164</v>
      </c>
      <c r="D41" s="1" t="s">
        <v>154</v>
      </c>
      <c r="E41" s="1" t="s">
        <v>142</v>
      </c>
      <c r="F41" s="1" t="s">
        <v>212</v>
      </c>
      <c r="G41" s="1" t="s">
        <v>212</v>
      </c>
      <c r="H41" s="8"/>
      <c r="I41" s="8">
        <v>19.829999999999998</v>
      </c>
      <c r="J41" s="8">
        <v>0</v>
      </c>
      <c r="K41" s="8">
        <v>33.619999999999997</v>
      </c>
      <c r="L41" s="8">
        <v>31.23</v>
      </c>
      <c r="M41" s="8">
        <v>83</v>
      </c>
      <c r="N41" s="8" t="s">
        <v>902</v>
      </c>
      <c r="O41" s="8" t="s">
        <v>902</v>
      </c>
      <c r="P41" s="8"/>
      <c r="Q41" s="8"/>
      <c r="R41" s="8">
        <f t="shared" si="14"/>
        <v>2.8668242008114495</v>
      </c>
      <c r="S41" s="1">
        <v>22429</v>
      </c>
      <c r="U41" s="1">
        <v>22429</v>
      </c>
      <c r="V41" s="1">
        <v>5703.58</v>
      </c>
      <c r="W41" s="1">
        <v>78</v>
      </c>
      <c r="X41" s="1">
        <v>0</v>
      </c>
      <c r="Y41" s="1">
        <v>643</v>
      </c>
      <c r="Z41" s="1">
        <v>163.51</v>
      </c>
      <c r="AA41" s="1">
        <v>0</v>
      </c>
      <c r="AB41" s="1">
        <v>0</v>
      </c>
      <c r="AC41" s="1">
        <v>22485</v>
      </c>
      <c r="AD41" s="1">
        <v>56</v>
      </c>
      <c r="AE41" s="1">
        <v>19.14</v>
      </c>
      <c r="AF41" s="1">
        <v>657</v>
      </c>
      <c r="AG41" s="1">
        <v>14</v>
      </c>
      <c r="AH41" s="1">
        <v>2</v>
      </c>
      <c r="AI41" s="1">
        <v>56649.55</v>
      </c>
      <c r="AJ41" s="1">
        <v>141.08000000000001</v>
      </c>
      <c r="AK41" s="1">
        <v>48.22</v>
      </c>
      <c r="AL41" s="1">
        <v>1655.27</v>
      </c>
      <c r="AM41" s="1">
        <v>35.270000000000003</v>
      </c>
      <c r="AN41" s="1">
        <v>5.03</v>
      </c>
      <c r="BO41" s="1">
        <v>396914</v>
      </c>
      <c r="BP41" s="1">
        <v>39.49</v>
      </c>
      <c r="BQ41" s="1">
        <v>34.299999999999997</v>
      </c>
      <c r="BR41" s="1">
        <v>8.99</v>
      </c>
      <c r="BS41" s="1">
        <v>5.2</v>
      </c>
      <c r="BT41" s="1">
        <v>27717.84</v>
      </c>
      <c r="BV41" s="1">
        <v>235.95</v>
      </c>
      <c r="BW41" s="1">
        <v>13.17</v>
      </c>
      <c r="BX41" s="1">
        <v>3.1</v>
      </c>
      <c r="BY41" s="1">
        <v>20.399999999999999</v>
      </c>
      <c r="CA41" s="1">
        <v>2.9</v>
      </c>
      <c r="CB41" s="1">
        <v>73.92</v>
      </c>
      <c r="CC41" s="1">
        <v>0.81</v>
      </c>
      <c r="CH41" s="1">
        <v>0.5</v>
      </c>
      <c r="CI41" s="1">
        <v>43.79</v>
      </c>
      <c r="CJ41" s="1">
        <v>30.95</v>
      </c>
      <c r="CK41" s="1">
        <v>0.87</v>
      </c>
      <c r="CL41" s="1">
        <v>0.38</v>
      </c>
      <c r="CM41" s="1">
        <v>0.28000000000000003</v>
      </c>
      <c r="CN41" s="1">
        <v>0.8</v>
      </c>
      <c r="CO41" s="1">
        <v>0</v>
      </c>
      <c r="CR41" s="1">
        <v>0.2</v>
      </c>
      <c r="CS41" s="1">
        <v>5</v>
      </c>
      <c r="CT41" s="1">
        <v>48</v>
      </c>
      <c r="CU41" s="1">
        <v>0</v>
      </c>
      <c r="CV41" s="1">
        <v>53</v>
      </c>
      <c r="CW41" s="1">
        <v>20</v>
      </c>
      <c r="CX41" s="1">
        <v>10</v>
      </c>
      <c r="CY41" s="1">
        <v>22</v>
      </c>
      <c r="CZ41" s="1">
        <v>0.2</v>
      </c>
      <c r="DA41" s="1">
        <v>33.31</v>
      </c>
      <c r="DB41" s="1">
        <v>32.130000000000003</v>
      </c>
      <c r="DC41" s="1">
        <v>73.36</v>
      </c>
      <c r="DD41" s="1">
        <v>0.31</v>
      </c>
      <c r="DE41" s="1">
        <v>0</v>
      </c>
      <c r="DF41" s="1">
        <v>0</v>
      </c>
      <c r="DG41" s="1">
        <v>0</v>
      </c>
      <c r="DH41" s="1" t="s">
        <v>149</v>
      </c>
      <c r="DI41" s="1">
        <v>0.12</v>
      </c>
      <c r="DJ41" s="1">
        <v>0.34</v>
      </c>
      <c r="DK41" s="1">
        <v>0.25</v>
      </c>
      <c r="DL41" s="1">
        <v>255085</v>
      </c>
      <c r="DM41" s="1">
        <v>132240</v>
      </c>
      <c r="DN41" s="1">
        <v>64.86</v>
      </c>
      <c r="DO41" s="1">
        <v>122845</v>
      </c>
      <c r="DP41" s="1" t="s">
        <v>213</v>
      </c>
      <c r="DQ41" s="1">
        <v>44269</v>
      </c>
      <c r="DR41" s="1">
        <v>4</v>
      </c>
    </row>
    <row r="42" spans="1:122" x14ac:dyDescent="0.3">
      <c r="A42" s="1" t="s">
        <v>214</v>
      </c>
      <c r="B42" s="1" t="s">
        <v>215</v>
      </c>
      <c r="C42" s="1" t="s">
        <v>135</v>
      </c>
      <c r="D42" s="1" t="s">
        <v>136</v>
      </c>
      <c r="E42" s="1" t="s">
        <v>137</v>
      </c>
      <c r="F42" s="1" t="s">
        <v>216</v>
      </c>
      <c r="G42" s="1" t="s">
        <v>216</v>
      </c>
      <c r="H42" s="8"/>
      <c r="I42" s="8">
        <v>162.09</v>
      </c>
      <c r="J42" s="8">
        <v>240</v>
      </c>
      <c r="K42" s="8">
        <v>24.3</v>
      </c>
      <c r="L42" s="8">
        <v>20.78</v>
      </c>
      <c r="M42" s="8">
        <v>51</v>
      </c>
      <c r="N42" s="8" t="s">
        <v>902</v>
      </c>
      <c r="O42" s="8" t="s">
        <v>902</v>
      </c>
      <c r="P42" s="8"/>
      <c r="Q42" s="8"/>
      <c r="R42" s="8">
        <f t="shared" si="14"/>
        <v>4.5520413673606557</v>
      </c>
      <c r="S42" s="1">
        <v>257401</v>
      </c>
      <c r="U42" s="1">
        <v>257401</v>
      </c>
      <c r="V42" s="1">
        <v>7845.64</v>
      </c>
      <c r="W42" s="1">
        <v>5318</v>
      </c>
      <c r="X42" s="1">
        <v>1094</v>
      </c>
      <c r="Y42" s="1">
        <v>11717</v>
      </c>
      <c r="Z42" s="1">
        <v>357.13</v>
      </c>
      <c r="AA42" s="1">
        <v>7.31</v>
      </c>
      <c r="AB42" s="1">
        <v>32</v>
      </c>
      <c r="AC42" s="1">
        <v>257401</v>
      </c>
      <c r="AD42" s="1">
        <v>1094</v>
      </c>
      <c r="AE42" s="1">
        <v>759.71</v>
      </c>
      <c r="AF42" s="1">
        <v>11717</v>
      </c>
      <c r="AG42" s="1">
        <v>32</v>
      </c>
      <c r="AH42" s="1">
        <v>34.28</v>
      </c>
      <c r="AI42" s="1">
        <v>78873.67</v>
      </c>
      <c r="AJ42" s="1">
        <v>335.22</v>
      </c>
      <c r="AK42" s="1">
        <v>232.79</v>
      </c>
      <c r="AL42" s="1">
        <v>3590.36</v>
      </c>
      <c r="AM42" s="1">
        <v>9.8000000000000007</v>
      </c>
      <c r="AN42" s="1">
        <v>10.5</v>
      </c>
      <c r="BO42" s="1">
        <v>3263459</v>
      </c>
      <c r="BP42" s="1">
        <v>68.489999999999995</v>
      </c>
      <c r="BQ42" s="1">
        <v>42.5</v>
      </c>
      <c r="BR42" s="1">
        <v>16.559999999999999</v>
      </c>
      <c r="BS42" s="1">
        <v>10.71</v>
      </c>
      <c r="BT42" s="1">
        <v>11713.89</v>
      </c>
      <c r="BU42" s="1">
        <v>0.2</v>
      </c>
      <c r="BV42" s="1">
        <v>329.63</v>
      </c>
      <c r="BW42" s="1">
        <v>10.08</v>
      </c>
      <c r="BX42" s="1">
        <v>30.2</v>
      </c>
      <c r="BY42" s="1">
        <v>47.7</v>
      </c>
      <c r="BZ42" s="1">
        <v>97.16</v>
      </c>
      <c r="CA42" s="1">
        <v>3.5</v>
      </c>
      <c r="CB42" s="1">
        <v>77.400000000000006</v>
      </c>
      <c r="CC42" s="1">
        <v>0.78</v>
      </c>
      <c r="CH42" s="1">
        <v>0.76</v>
      </c>
      <c r="CI42" s="1">
        <v>24.94</v>
      </c>
      <c r="CJ42" s="1">
        <v>20.89</v>
      </c>
      <c r="CK42" s="1">
        <v>1.1399999999999999</v>
      </c>
      <c r="CL42" s="1">
        <v>1.1399999999999999</v>
      </c>
      <c r="CM42" s="1">
        <v>0.62</v>
      </c>
      <c r="CN42" s="1">
        <v>0.61</v>
      </c>
      <c r="CO42" s="1">
        <v>0.15</v>
      </c>
      <c r="CP42" s="1">
        <v>100</v>
      </c>
      <c r="CR42" s="1">
        <v>0.38</v>
      </c>
      <c r="CS42" s="1">
        <v>4.84</v>
      </c>
      <c r="CT42" s="1">
        <v>30</v>
      </c>
      <c r="CU42" s="1">
        <v>9</v>
      </c>
      <c r="CV42" s="1">
        <v>28</v>
      </c>
      <c r="CW42" s="1">
        <v>13</v>
      </c>
      <c r="CX42" s="1">
        <v>0</v>
      </c>
      <c r="CY42" s="1">
        <v>40</v>
      </c>
      <c r="CZ42" s="1">
        <v>2.59</v>
      </c>
      <c r="DA42" s="1">
        <v>24.44</v>
      </c>
      <c r="DB42" s="1">
        <v>22.67</v>
      </c>
      <c r="DC42" s="1">
        <v>90.9</v>
      </c>
      <c r="DD42" s="1">
        <v>0.4</v>
      </c>
      <c r="DE42" s="1">
        <v>19.39</v>
      </c>
      <c r="DF42" s="1">
        <v>1.3</v>
      </c>
      <c r="DG42" s="1">
        <v>0</v>
      </c>
      <c r="DH42" s="1" t="s">
        <v>131</v>
      </c>
      <c r="DI42" s="1">
        <v>0.68</v>
      </c>
      <c r="DJ42" s="1">
        <v>1.62</v>
      </c>
      <c r="DK42" s="1">
        <v>1.47</v>
      </c>
      <c r="DL42" s="1">
        <v>1479596</v>
      </c>
      <c r="DM42" s="1">
        <v>797531</v>
      </c>
      <c r="DN42" s="1">
        <v>45.1</v>
      </c>
      <c r="DO42" s="1">
        <v>682048</v>
      </c>
      <c r="DP42" s="1" t="s">
        <v>217</v>
      </c>
      <c r="DR42" s="1">
        <v>4</v>
      </c>
    </row>
    <row r="43" spans="1:122" x14ac:dyDescent="0.3">
      <c r="A43" s="1" t="s">
        <v>218</v>
      </c>
      <c r="B43" s="1" t="s">
        <v>219</v>
      </c>
      <c r="C43" s="1" t="s">
        <v>135</v>
      </c>
      <c r="D43" s="1" t="s">
        <v>136</v>
      </c>
      <c r="E43" s="1" t="s">
        <v>137</v>
      </c>
      <c r="F43" s="1" t="s">
        <v>220</v>
      </c>
      <c r="G43" s="1" t="s">
        <v>220</v>
      </c>
      <c r="H43" s="8"/>
      <c r="I43" s="8">
        <v>146.33000000000001</v>
      </c>
      <c r="J43" s="8">
        <v>116</v>
      </c>
      <c r="K43" s="8">
        <v>29.2</v>
      </c>
      <c r="L43" s="8">
        <v>21.23</v>
      </c>
      <c r="M43" s="8">
        <v>29</v>
      </c>
      <c r="N43" s="8">
        <v>6</v>
      </c>
      <c r="O43" s="8">
        <v>10.32188</v>
      </c>
      <c r="P43" s="8"/>
      <c r="Q43" s="8"/>
      <c r="R43" s="8">
        <f t="shared" si="14"/>
        <v>0.77232904243369171</v>
      </c>
      <c r="S43" s="1">
        <v>608031</v>
      </c>
      <c r="U43" s="1">
        <v>608031</v>
      </c>
      <c r="V43" s="1">
        <v>6434.65</v>
      </c>
      <c r="W43" s="1">
        <v>13828</v>
      </c>
      <c r="X43" s="1">
        <v>1998</v>
      </c>
      <c r="Y43" s="1">
        <v>4696</v>
      </c>
      <c r="Z43" s="1">
        <v>49.69</v>
      </c>
      <c r="AA43" s="1">
        <v>1.22</v>
      </c>
      <c r="AB43" s="1">
        <v>17</v>
      </c>
      <c r="AC43" s="1">
        <v>608031</v>
      </c>
      <c r="AD43" s="1">
        <v>1998</v>
      </c>
      <c r="AE43" s="1">
        <v>1975.42</v>
      </c>
      <c r="AF43" s="1">
        <v>4696</v>
      </c>
      <c r="AG43" s="1">
        <v>17</v>
      </c>
      <c r="AH43" s="1">
        <v>16.57</v>
      </c>
      <c r="AI43" s="1">
        <v>64390.5</v>
      </c>
      <c r="AJ43" s="1">
        <v>211.58</v>
      </c>
      <c r="AK43" s="1">
        <v>209.19</v>
      </c>
      <c r="AL43" s="1">
        <v>497.3</v>
      </c>
      <c r="AM43" s="1">
        <v>1.8</v>
      </c>
      <c r="AN43" s="1">
        <v>1.75</v>
      </c>
      <c r="AW43" s="1">
        <v>9746810</v>
      </c>
      <c r="AY43" s="1">
        <v>33001</v>
      </c>
      <c r="AZ43" s="1">
        <v>3.4950000000000001</v>
      </c>
      <c r="BA43" s="1">
        <v>16.7</v>
      </c>
      <c r="BB43" s="1" t="s">
        <v>148</v>
      </c>
      <c r="BO43" s="1">
        <v>9442867</v>
      </c>
      <c r="BP43" s="1">
        <v>46.85</v>
      </c>
      <c r="BQ43" s="1">
        <v>40.299999999999997</v>
      </c>
      <c r="BR43" s="1">
        <v>14.79</v>
      </c>
      <c r="BS43" s="1">
        <v>9.7799999999999994</v>
      </c>
      <c r="BT43" s="1">
        <v>17167.96</v>
      </c>
      <c r="BV43" s="1">
        <v>443.12</v>
      </c>
      <c r="BW43" s="1">
        <v>5.18</v>
      </c>
      <c r="BX43" s="1">
        <v>10.5</v>
      </c>
      <c r="BY43" s="1">
        <v>46.1</v>
      </c>
      <c r="CA43" s="1">
        <v>11</v>
      </c>
      <c r="CB43" s="1">
        <v>74.790000000000006</v>
      </c>
      <c r="CC43" s="1">
        <v>0.82</v>
      </c>
      <c r="CH43" s="1">
        <v>1.05</v>
      </c>
      <c r="CI43" s="1">
        <v>27.76</v>
      </c>
      <c r="CJ43" s="1">
        <v>21.25</v>
      </c>
      <c r="CK43" s="1">
        <v>0.54</v>
      </c>
      <c r="CL43" s="1">
        <v>0.44</v>
      </c>
      <c r="CM43" s="1">
        <v>0.52</v>
      </c>
      <c r="CN43" s="1">
        <v>3.49</v>
      </c>
      <c r="CO43" s="1">
        <v>9.9999997764825804E-3</v>
      </c>
      <c r="CQ43" s="1">
        <v>7.0000000000000007E-2</v>
      </c>
      <c r="CS43" s="1">
        <v>4.9800000000000004</v>
      </c>
      <c r="CT43" s="1">
        <v>30</v>
      </c>
      <c r="CU43" s="1">
        <v>24</v>
      </c>
      <c r="CV43" s="1">
        <v>5</v>
      </c>
      <c r="CW43" s="1">
        <v>0</v>
      </c>
      <c r="CX43" s="1">
        <v>0</v>
      </c>
      <c r="CY43" s="1">
        <v>40</v>
      </c>
      <c r="CZ43" s="1">
        <v>7.59</v>
      </c>
      <c r="DA43" s="1">
        <v>29.22</v>
      </c>
      <c r="DB43" s="1">
        <v>25.24</v>
      </c>
      <c r="DC43" s="1">
        <v>90.91</v>
      </c>
      <c r="DD43" s="1">
        <v>0.37</v>
      </c>
      <c r="DE43" s="1">
        <v>40.770000000000003</v>
      </c>
      <c r="DF43" s="1">
        <v>7.7</v>
      </c>
      <c r="DG43" s="1">
        <v>0</v>
      </c>
      <c r="DH43" s="1" t="s">
        <v>131</v>
      </c>
      <c r="DI43" s="1">
        <v>2</v>
      </c>
      <c r="DJ43" s="1">
        <v>5.24</v>
      </c>
      <c r="DK43" s="1">
        <v>4.76</v>
      </c>
      <c r="DL43" s="1">
        <v>4766181</v>
      </c>
      <c r="DM43" s="1">
        <v>2759758</v>
      </c>
      <c r="DN43" s="1">
        <v>50.4</v>
      </c>
      <c r="DO43" s="1">
        <v>2006423</v>
      </c>
      <c r="DP43" s="1" t="s">
        <v>221</v>
      </c>
      <c r="DQ43" s="1">
        <v>44230</v>
      </c>
      <c r="DR43" s="1">
        <v>2</v>
      </c>
    </row>
    <row r="44" spans="1:122" x14ac:dyDescent="0.3">
      <c r="A44" s="1" t="s">
        <v>222</v>
      </c>
      <c r="B44" s="1" t="s">
        <v>223</v>
      </c>
      <c r="C44" s="1" t="s">
        <v>164</v>
      </c>
      <c r="D44" s="1" t="s">
        <v>154</v>
      </c>
      <c r="E44" s="1" t="s">
        <v>129</v>
      </c>
      <c r="F44" s="1" t="s">
        <v>224</v>
      </c>
      <c r="G44" s="1" t="s">
        <v>224</v>
      </c>
      <c r="H44" s="8"/>
      <c r="I44" s="8">
        <v>275.88</v>
      </c>
      <c r="J44" s="8">
        <v>10</v>
      </c>
      <c r="K44" s="8">
        <v>56.28</v>
      </c>
      <c r="L44" s="8">
        <v>49.5</v>
      </c>
      <c r="M44" s="8">
        <v>134</v>
      </c>
      <c r="N44" s="8" t="s">
        <v>902</v>
      </c>
      <c r="O44" s="8" t="s">
        <v>902</v>
      </c>
      <c r="P44" s="8"/>
      <c r="Q44" s="8"/>
      <c r="R44" s="8">
        <f t="shared" si="14"/>
        <v>1.8130291029320931</v>
      </c>
      <c r="S44" s="1">
        <v>27523</v>
      </c>
      <c r="U44" s="1">
        <v>27523</v>
      </c>
      <c r="V44" s="1">
        <v>6921.79</v>
      </c>
      <c r="W44" s="1">
        <v>1097</v>
      </c>
      <c r="X44" s="1">
        <v>218</v>
      </c>
      <c r="Y44" s="1">
        <v>499</v>
      </c>
      <c r="Z44" s="1">
        <v>125.49</v>
      </c>
      <c r="AA44" s="1">
        <v>2.5099999999999998</v>
      </c>
      <c r="AB44" s="1">
        <v>0</v>
      </c>
      <c r="AC44" s="1">
        <v>27673</v>
      </c>
      <c r="AD44" s="1">
        <v>150</v>
      </c>
      <c r="AE44" s="1">
        <v>149.71</v>
      </c>
      <c r="AF44" s="1">
        <v>505</v>
      </c>
      <c r="AG44" s="1">
        <v>6</v>
      </c>
      <c r="AH44" s="1">
        <v>2</v>
      </c>
      <c r="AI44" s="1">
        <v>68342.73</v>
      </c>
      <c r="AJ44" s="1">
        <v>370.44</v>
      </c>
      <c r="AK44" s="1">
        <v>369.74</v>
      </c>
      <c r="AL44" s="1">
        <v>1247.17</v>
      </c>
      <c r="AM44" s="1">
        <v>14.81</v>
      </c>
      <c r="AN44" s="1">
        <v>4.93</v>
      </c>
      <c r="BO44" s="1">
        <v>404915</v>
      </c>
      <c r="BP44" s="1">
        <v>16.420000000000002</v>
      </c>
      <c r="BQ44" s="1">
        <v>25</v>
      </c>
      <c r="BR44" s="1">
        <v>3.85</v>
      </c>
      <c r="BS44" s="1">
        <v>2.27</v>
      </c>
      <c r="BT44" s="1">
        <v>7824.36</v>
      </c>
      <c r="BV44" s="1">
        <v>176.95</v>
      </c>
      <c r="BW44" s="1">
        <v>17.11</v>
      </c>
      <c r="BZ44" s="1">
        <v>90.08</v>
      </c>
      <c r="CA44" s="1">
        <v>1.3</v>
      </c>
      <c r="CB44" s="1">
        <v>74.62</v>
      </c>
      <c r="CC44" s="1">
        <v>0.71</v>
      </c>
      <c r="CH44" s="1">
        <v>1.1200000000000001</v>
      </c>
      <c r="CI44" s="1">
        <v>85.97</v>
      </c>
      <c r="CJ44" s="1">
        <v>35.68</v>
      </c>
      <c r="CK44" s="1">
        <v>1.1200000000000001</v>
      </c>
      <c r="CL44" s="1">
        <v>0.81</v>
      </c>
      <c r="CN44" s="1">
        <v>3.91</v>
      </c>
      <c r="CO44" s="1">
        <v>1.17</v>
      </c>
      <c r="CP44" s="1">
        <v>0</v>
      </c>
      <c r="CS44" s="1">
        <v>3.81</v>
      </c>
      <c r="CT44" s="1">
        <v>80</v>
      </c>
      <c r="CU44" s="1">
        <v>0</v>
      </c>
      <c r="CV44" s="1">
        <v>77</v>
      </c>
      <c r="CW44" s="1">
        <v>20</v>
      </c>
      <c r="CX44" s="1">
        <v>37</v>
      </c>
      <c r="DA44" s="1">
        <v>49.38</v>
      </c>
      <c r="DB44" s="1">
        <v>42.54</v>
      </c>
      <c r="DC44" s="1">
        <v>49.47</v>
      </c>
      <c r="DD44" s="1">
        <v>0.23</v>
      </c>
      <c r="DE44" s="1">
        <v>0</v>
      </c>
      <c r="DF44" s="1">
        <v>0</v>
      </c>
      <c r="DG44" s="1">
        <v>0</v>
      </c>
      <c r="DH44" s="1" t="s">
        <v>123</v>
      </c>
      <c r="DI44" s="1">
        <v>0.14000000000000001</v>
      </c>
      <c r="DJ44" s="1">
        <v>0.69</v>
      </c>
      <c r="DK44" s="1">
        <v>0.34</v>
      </c>
      <c r="DL44" s="1">
        <v>384446</v>
      </c>
      <c r="DM44" s="1">
        <v>223812</v>
      </c>
      <c r="DN44" s="1">
        <v>96.68</v>
      </c>
      <c r="DO44" s="1">
        <v>196844</v>
      </c>
      <c r="DP44" s="1" t="s">
        <v>225</v>
      </c>
      <c r="DQ44" s="1">
        <v>44256</v>
      </c>
      <c r="DR44" s="1">
        <v>5</v>
      </c>
    </row>
    <row r="45" spans="1:122" x14ac:dyDescent="0.3">
      <c r="A45" s="1" t="s">
        <v>226</v>
      </c>
      <c r="B45" s="1" t="s">
        <v>227</v>
      </c>
      <c r="C45" s="1" t="s">
        <v>153</v>
      </c>
      <c r="D45" s="1" t="s">
        <v>154</v>
      </c>
      <c r="E45" s="1" t="s">
        <v>129</v>
      </c>
      <c r="F45" s="1" t="s">
        <v>228</v>
      </c>
      <c r="G45" s="1" t="s">
        <v>229</v>
      </c>
      <c r="H45" s="8"/>
      <c r="I45" s="8">
        <v>30.14</v>
      </c>
      <c r="J45" s="8">
        <v>31</v>
      </c>
      <c r="K45" s="8">
        <v>38.700000000000003</v>
      </c>
      <c r="L45" s="8">
        <v>40.67</v>
      </c>
      <c r="M45" s="8">
        <v>82</v>
      </c>
      <c r="N45" s="8" t="s">
        <v>902</v>
      </c>
      <c r="O45" s="8" t="s">
        <v>902</v>
      </c>
      <c r="P45" s="8"/>
      <c r="Q45" s="8"/>
      <c r="R45" s="8">
        <f t="shared" si="14"/>
        <v>3.6753962663934665</v>
      </c>
      <c r="S45" s="1">
        <v>515373</v>
      </c>
      <c r="U45" s="1">
        <v>515373</v>
      </c>
      <c r="V45" s="1">
        <v>4415.07</v>
      </c>
      <c r="W45" s="1">
        <v>3519</v>
      </c>
      <c r="X45" s="1">
        <v>694</v>
      </c>
      <c r="Y45" s="1">
        <v>18942</v>
      </c>
      <c r="Z45" s="1">
        <v>162.27000000000001</v>
      </c>
      <c r="AA45" s="1">
        <v>0.26</v>
      </c>
      <c r="AB45" s="1">
        <v>6</v>
      </c>
      <c r="AC45" s="1">
        <v>515373</v>
      </c>
      <c r="AD45" s="1">
        <v>694</v>
      </c>
      <c r="AE45" s="1">
        <v>502.71</v>
      </c>
      <c r="AF45" s="1">
        <v>18942</v>
      </c>
      <c r="AG45" s="1">
        <v>6</v>
      </c>
      <c r="AH45" s="1">
        <v>4.42</v>
      </c>
      <c r="AI45" s="1">
        <v>43554.11</v>
      </c>
      <c r="AJ45" s="1">
        <v>58.65</v>
      </c>
      <c r="AK45" s="1">
        <v>42.48</v>
      </c>
      <c r="AL45" s="1">
        <v>1600.78</v>
      </c>
      <c r="AM45" s="1">
        <v>0.5</v>
      </c>
      <c r="AN45" s="1">
        <v>0.37</v>
      </c>
      <c r="BO45" s="1">
        <v>11832936</v>
      </c>
      <c r="BP45" s="1">
        <v>10.199999999999999</v>
      </c>
      <c r="BQ45" s="1">
        <v>25.4</v>
      </c>
      <c r="BR45" s="1">
        <v>6.7</v>
      </c>
      <c r="BS45" s="1">
        <v>4.3899999999999997</v>
      </c>
      <c r="BT45" s="1">
        <v>6885.82</v>
      </c>
      <c r="BU45" s="1">
        <v>7.1</v>
      </c>
      <c r="BV45" s="1">
        <v>204.29</v>
      </c>
      <c r="BW45" s="1">
        <v>6.89</v>
      </c>
      <c r="BZ45" s="1">
        <v>25.38</v>
      </c>
      <c r="CA45" s="1">
        <v>1.1000000000000001</v>
      </c>
      <c r="CB45" s="1">
        <v>71.510000000000005</v>
      </c>
      <c r="CC45" s="1">
        <v>0.71</v>
      </c>
      <c r="CH45" s="1">
        <v>0.4</v>
      </c>
      <c r="CI45" s="1">
        <v>72.88</v>
      </c>
      <c r="CJ45" s="1">
        <v>32.81</v>
      </c>
      <c r="CK45" s="1">
        <v>5.09</v>
      </c>
      <c r="CL45" s="1">
        <v>0.18</v>
      </c>
      <c r="CM45" s="1">
        <v>0.15</v>
      </c>
      <c r="CN45" s="1">
        <v>0.45</v>
      </c>
      <c r="CO45" s="1">
        <v>0.02</v>
      </c>
      <c r="CR45" s="1">
        <v>0.55000000000000004</v>
      </c>
      <c r="CS45" s="1">
        <v>4.96</v>
      </c>
      <c r="CT45" s="1">
        <v>83</v>
      </c>
      <c r="CU45" s="1">
        <v>49</v>
      </c>
      <c r="CV45" s="1">
        <v>3</v>
      </c>
      <c r="CW45" s="1">
        <v>30</v>
      </c>
      <c r="CX45" s="1">
        <v>0</v>
      </c>
      <c r="DA45" s="1">
        <v>38.72</v>
      </c>
      <c r="DB45" s="1">
        <v>31.81</v>
      </c>
      <c r="DC45" s="1">
        <v>43.63</v>
      </c>
      <c r="DD45" s="1">
        <v>0.28000000000000003</v>
      </c>
      <c r="DE45" s="1">
        <v>0</v>
      </c>
      <c r="DF45" s="1">
        <v>0</v>
      </c>
      <c r="DG45" s="1">
        <v>1</v>
      </c>
      <c r="DH45" s="1" t="s">
        <v>123</v>
      </c>
      <c r="DI45" s="1">
        <v>3.88</v>
      </c>
      <c r="DJ45" s="1">
        <v>17.25</v>
      </c>
      <c r="DK45" s="1">
        <v>7.52</v>
      </c>
      <c r="DL45" s="1">
        <v>7650591</v>
      </c>
      <c r="DM45" s="1">
        <v>4517851</v>
      </c>
      <c r="DN45" s="1">
        <v>65.540000000000006</v>
      </c>
      <c r="DO45" s="1">
        <v>4747619</v>
      </c>
      <c r="DP45" s="1" t="s">
        <v>230</v>
      </c>
      <c r="DQ45" s="1">
        <v>44226</v>
      </c>
      <c r="DR45" s="1">
        <v>5</v>
      </c>
    </row>
    <row r="46" spans="1:122" x14ac:dyDescent="0.3">
      <c r="A46" s="1" t="s">
        <v>231</v>
      </c>
      <c r="B46" s="1" t="s">
        <v>232</v>
      </c>
      <c r="C46" s="1" t="s">
        <v>153</v>
      </c>
      <c r="D46" s="1" t="s">
        <v>154</v>
      </c>
      <c r="E46" s="1" t="s">
        <v>137</v>
      </c>
      <c r="F46" s="1" t="s">
        <v>233</v>
      </c>
      <c r="G46" s="1" t="s">
        <v>233</v>
      </c>
      <c r="H46" s="8"/>
      <c r="I46" s="8">
        <v>32.75</v>
      </c>
      <c r="J46" s="8">
        <v>1556</v>
      </c>
      <c r="K46" s="8">
        <v>73.47</v>
      </c>
      <c r="L46" s="8">
        <v>55.14</v>
      </c>
      <c r="M46" s="8">
        <v>117</v>
      </c>
      <c r="N46" s="8" t="s">
        <v>902</v>
      </c>
      <c r="O46" s="8" t="s">
        <v>902</v>
      </c>
      <c r="P46" s="8"/>
      <c r="Q46" s="8"/>
      <c r="R46" s="8">
        <f t="shared" si="14"/>
        <v>2.78549637670457</v>
      </c>
      <c r="S46" s="1">
        <v>21835785</v>
      </c>
      <c r="U46" s="1">
        <v>21835785</v>
      </c>
      <c r="V46" s="1">
        <v>10272.790000000001</v>
      </c>
      <c r="W46" s="1">
        <v>69617</v>
      </c>
      <c r="X46" s="1">
        <v>14661</v>
      </c>
      <c r="Y46" s="1">
        <v>608235</v>
      </c>
      <c r="Z46" s="1">
        <v>286.14</v>
      </c>
      <c r="AA46" s="1">
        <v>0.73</v>
      </c>
      <c r="AB46" s="1">
        <v>164</v>
      </c>
      <c r="AC46" s="1">
        <v>21849137</v>
      </c>
      <c r="AD46" s="1">
        <v>13352</v>
      </c>
      <c r="AE46" s="1">
        <v>9671.57</v>
      </c>
      <c r="AF46" s="1">
        <v>608671</v>
      </c>
      <c r="AG46" s="1">
        <v>436</v>
      </c>
      <c r="AH46" s="1">
        <v>229</v>
      </c>
      <c r="AI46" s="1">
        <v>102101.9</v>
      </c>
      <c r="AJ46" s="1">
        <v>62.39</v>
      </c>
      <c r="AK46" s="1">
        <v>45.19</v>
      </c>
      <c r="AL46" s="1">
        <v>2844.34</v>
      </c>
      <c r="AM46" s="1">
        <v>2.0299999999999998</v>
      </c>
      <c r="AN46" s="1">
        <v>1.07</v>
      </c>
      <c r="BC46" s="1">
        <v>277865826</v>
      </c>
      <c r="BD46" s="1">
        <v>160240241</v>
      </c>
      <c r="BE46" s="1">
        <v>122349304</v>
      </c>
      <c r="BF46" s="1">
        <v>8992567</v>
      </c>
      <c r="BH46" s="1">
        <v>626287</v>
      </c>
      <c r="BI46" s="1">
        <v>129.85</v>
      </c>
      <c r="BJ46" s="1">
        <v>74.88</v>
      </c>
      <c r="BK46" s="1">
        <v>57.17</v>
      </c>
      <c r="BL46" s="1">
        <v>4.2</v>
      </c>
      <c r="BM46" s="1">
        <v>2927</v>
      </c>
      <c r="BO46" s="1">
        <v>213993441</v>
      </c>
      <c r="BP46" s="1">
        <v>25.04</v>
      </c>
      <c r="BQ46" s="1">
        <v>33.5</v>
      </c>
      <c r="BR46" s="1">
        <v>8.5500000000000007</v>
      </c>
      <c r="BS46" s="1">
        <v>5.0599999999999996</v>
      </c>
      <c r="BT46" s="1">
        <v>14103.45</v>
      </c>
      <c r="BU46" s="1">
        <v>3.4</v>
      </c>
      <c r="BV46" s="1">
        <v>177.96</v>
      </c>
      <c r="BW46" s="1">
        <v>8.11</v>
      </c>
      <c r="BX46" s="1">
        <v>10.1</v>
      </c>
      <c r="BY46" s="1">
        <v>17.899999999999999</v>
      </c>
      <c r="CA46" s="1">
        <v>2.2000000000000002</v>
      </c>
      <c r="CB46" s="1">
        <v>75.88</v>
      </c>
      <c r="CC46" s="1">
        <v>0.76</v>
      </c>
      <c r="CH46" s="1">
        <v>0.23</v>
      </c>
      <c r="CI46" s="1">
        <v>79.87</v>
      </c>
      <c r="CJ46" s="1">
        <v>57.16</v>
      </c>
      <c r="CK46" s="1">
        <v>1.72</v>
      </c>
      <c r="CL46" s="1">
        <v>0.44</v>
      </c>
      <c r="CN46" s="1">
        <v>0.28000000000000003</v>
      </c>
      <c r="CO46" s="1">
        <v>0.31</v>
      </c>
      <c r="CP46" s="1">
        <v>94.3</v>
      </c>
      <c r="CR46" s="1">
        <v>0.72</v>
      </c>
      <c r="CS46" s="1">
        <v>4.67</v>
      </c>
      <c r="CT46" s="1">
        <v>108</v>
      </c>
      <c r="CU46" s="1">
        <v>113</v>
      </c>
      <c r="CV46" s="1">
        <v>1</v>
      </c>
      <c r="CW46" s="1">
        <v>2</v>
      </c>
      <c r="CX46" s="1">
        <v>0</v>
      </c>
      <c r="DA46" s="1">
        <v>74.87</v>
      </c>
      <c r="DB46" s="1">
        <v>64.92</v>
      </c>
      <c r="DC46" s="1">
        <v>81.27</v>
      </c>
      <c r="DD46" s="1">
        <v>0.02</v>
      </c>
      <c r="DE46" s="1">
        <v>0</v>
      </c>
      <c r="DF46" s="1">
        <v>0</v>
      </c>
      <c r="DG46" s="1">
        <v>0</v>
      </c>
      <c r="DH46" s="1" t="s">
        <v>156</v>
      </c>
      <c r="DI46" s="1">
        <v>122.34</v>
      </c>
      <c r="DJ46" s="1">
        <v>341.83</v>
      </c>
      <c r="DK46" s="1">
        <v>277.83999999999997</v>
      </c>
      <c r="DL46" s="1">
        <v>263777530</v>
      </c>
      <c r="DM46" s="1">
        <v>156182462</v>
      </c>
      <c r="DN46" s="1">
        <v>124.09</v>
      </c>
      <c r="DO46" s="1">
        <v>117210789</v>
      </c>
      <c r="DP46" s="1" t="s">
        <v>192</v>
      </c>
      <c r="DQ46" s="1">
        <v>44213</v>
      </c>
      <c r="DR46" s="1">
        <v>5</v>
      </c>
    </row>
    <row r="47" spans="1:122" x14ac:dyDescent="0.3">
      <c r="A47" s="1" t="s">
        <v>234</v>
      </c>
      <c r="B47" s="1" t="s">
        <v>235</v>
      </c>
      <c r="C47" s="1" t="s">
        <v>164</v>
      </c>
      <c r="D47" s="1" t="s">
        <v>154</v>
      </c>
      <c r="E47" s="1" t="s">
        <v>142</v>
      </c>
      <c r="F47" s="1" t="s">
        <v>236</v>
      </c>
      <c r="G47" s="1" t="s">
        <v>236</v>
      </c>
      <c r="H47" s="8"/>
      <c r="I47" s="8">
        <v>844.88</v>
      </c>
      <c r="J47" s="8">
        <v>15</v>
      </c>
      <c r="K47" s="8">
        <v>51.49</v>
      </c>
      <c r="L47" s="8">
        <v>43.16</v>
      </c>
      <c r="M47" s="8">
        <v>74</v>
      </c>
      <c r="N47" s="8" t="s">
        <v>902</v>
      </c>
      <c r="O47" s="8" t="s">
        <v>902</v>
      </c>
      <c r="P47" s="8"/>
      <c r="Q47" s="8"/>
      <c r="R47" s="8">
        <f t="shared" si="14"/>
        <v>0.86993422448546576</v>
      </c>
      <c r="S47" s="1">
        <v>18852</v>
      </c>
      <c r="U47" s="1">
        <v>18852</v>
      </c>
      <c r="V47" s="1">
        <v>6560.07</v>
      </c>
      <c r="W47" s="1">
        <v>2428</v>
      </c>
      <c r="X47" s="1">
        <v>393</v>
      </c>
      <c r="Y47" s="1">
        <v>164</v>
      </c>
      <c r="Z47" s="1">
        <v>57.06</v>
      </c>
      <c r="AA47" s="1">
        <v>5.22</v>
      </c>
      <c r="AB47" s="1">
        <v>6</v>
      </c>
      <c r="AC47" s="1">
        <v>19188</v>
      </c>
      <c r="AD47" s="1">
        <v>336</v>
      </c>
      <c r="AE47" s="1">
        <v>343.71</v>
      </c>
      <c r="AF47" s="1">
        <v>167</v>
      </c>
      <c r="AG47" s="1">
        <v>3</v>
      </c>
      <c r="AH47" s="1">
        <v>2.2799999999999998</v>
      </c>
      <c r="AI47" s="1">
        <v>66692.61</v>
      </c>
      <c r="AJ47" s="1">
        <v>1167.8499999999999</v>
      </c>
      <c r="AK47" s="1">
        <v>1194.6600000000001</v>
      </c>
      <c r="AL47" s="1">
        <v>580.45000000000005</v>
      </c>
      <c r="AM47" s="1">
        <v>10.42</v>
      </c>
      <c r="AN47" s="1">
        <v>7.94</v>
      </c>
      <c r="BO47" s="1">
        <v>287708</v>
      </c>
      <c r="BP47" s="1">
        <v>664.46</v>
      </c>
      <c r="BQ47" s="1">
        <v>39.799999999999997</v>
      </c>
      <c r="BR47" s="1">
        <v>14.95</v>
      </c>
      <c r="BS47" s="1">
        <v>9.4700000000000006</v>
      </c>
      <c r="BT47" s="1">
        <v>16978.060000000001</v>
      </c>
      <c r="BV47" s="1">
        <v>170.05</v>
      </c>
      <c r="BW47" s="1">
        <v>13.57</v>
      </c>
      <c r="BX47" s="1">
        <v>1.9</v>
      </c>
      <c r="BY47" s="1">
        <v>14.5</v>
      </c>
      <c r="BZ47" s="1">
        <v>88.46</v>
      </c>
      <c r="CA47" s="1">
        <v>5.8</v>
      </c>
      <c r="CB47" s="1">
        <v>79.19</v>
      </c>
      <c r="CC47" s="1">
        <v>0.81</v>
      </c>
      <c r="CH47" s="1">
        <v>67.19</v>
      </c>
      <c r="CI47" s="1">
        <v>70.040000000000006</v>
      </c>
      <c r="CJ47" s="1">
        <v>44.43</v>
      </c>
      <c r="CK47" s="1">
        <v>1.57</v>
      </c>
      <c r="CL47" s="1">
        <v>0.33</v>
      </c>
      <c r="CN47" s="1">
        <v>6.4</v>
      </c>
      <c r="CO47" s="1">
        <v>0.41</v>
      </c>
      <c r="CP47" s="1">
        <v>0</v>
      </c>
      <c r="CS47" s="1">
        <v>4.57</v>
      </c>
      <c r="CT47" s="1">
        <v>71</v>
      </c>
      <c r="CU47" s="1">
        <v>5</v>
      </c>
      <c r="CV47" s="1">
        <v>49</v>
      </c>
      <c r="CW47" s="1">
        <v>20</v>
      </c>
      <c r="CX47" s="1">
        <v>0</v>
      </c>
      <c r="DA47" s="1">
        <v>51.9</v>
      </c>
      <c r="DB47" s="1">
        <v>48.17</v>
      </c>
      <c r="DC47" s="1">
        <v>68.760000000000005</v>
      </c>
      <c r="DD47" s="1">
        <v>0.18</v>
      </c>
      <c r="DE47" s="1">
        <v>0</v>
      </c>
      <c r="DF47" s="1">
        <v>0</v>
      </c>
      <c r="DG47" s="1">
        <v>0</v>
      </c>
      <c r="DH47" s="1" t="s">
        <v>149</v>
      </c>
      <c r="DI47" s="1">
        <v>0.12</v>
      </c>
      <c r="DJ47" s="1">
        <v>0.4</v>
      </c>
      <c r="DK47" s="1">
        <v>0.27</v>
      </c>
      <c r="DL47" s="1">
        <v>272021</v>
      </c>
      <c r="DM47" s="1">
        <v>147978</v>
      </c>
      <c r="DN47" s="1">
        <v>94.65</v>
      </c>
      <c r="DO47" s="1">
        <v>124043</v>
      </c>
      <c r="DP47" s="1" t="s">
        <v>237</v>
      </c>
      <c r="DQ47" s="1">
        <v>44237</v>
      </c>
      <c r="DR47" s="1">
        <v>4</v>
      </c>
    </row>
    <row r="48" spans="1:122" x14ac:dyDescent="0.3">
      <c r="A48" s="1" t="s">
        <v>238</v>
      </c>
      <c r="B48" s="1" t="s">
        <v>239</v>
      </c>
      <c r="C48" s="1" t="s">
        <v>119</v>
      </c>
      <c r="D48" s="1" t="s">
        <v>170</v>
      </c>
      <c r="E48" s="1" t="s">
        <v>142</v>
      </c>
      <c r="F48" s="1" t="s">
        <v>240</v>
      </c>
      <c r="G48" s="1" t="s">
        <v>241</v>
      </c>
      <c r="H48" s="8"/>
      <c r="I48" s="8">
        <v>165.03</v>
      </c>
      <c r="J48" s="8">
        <v>2</v>
      </c>
      <c r="K48" s="8">
        <v>80.25</v>
      </c>
      <c r="L48" s="8">
        <v>57.68</v>
      </c>
      <c r="M48" s="8">
        <v>108</v>
      </c>
      <c r="N48" s="8" t="s">
        <v>902</v>
      </c>
      <c r="O48" s="8" t="s">
        <v>902</v>
      </c>
      <c r="P48" s="8"/>
      <c r="Q48" s="8"/>
      <c r="R48" s="8">
        <f t="shared" si="14"/>
        <v>0.40605389442598738</v>
      </c>
      <c r="S48" s="1">
        <v>13545</v>
      </c>
      <c r="U48" s="1">
        <v>13545</v>
      </c>
      <c r="V48" s="1">
        <v>3096.14</v>
      </c>
      <c r="W48" s="1">
        <v>722</v>
      </c>
      <c r="X48" s="1">
        <v>99</v>
      </c>
      <c r="Y48" s="1">
        <v>55</v>
      </c>
      <c r="Z48" s="1">
        <v>12.57</v>
      </c>
      <c r="AA48" s="1">
        <v>0.45</v>
      </c>
      <c r="AB48" s="1">
        <v>1</v>
      </c>
      <c r="AC48" s="1">
        <v>13545</v>
      </c>
      <c r="AD48" s="1">
        <v>99</v>
      </c>
      <c r="AE48" s="1">
        <v>103.14</v>
      </c>
      <c r="AF48" s="1">
        <v>91</v>
      </c>
      <c r="AG48" s="1">
        <v>2</v>
      </c>
      <c r="AH48" s="1">
        <v>1.1399999999999999</v>
      </c>
      <c r="AI48" s="1">
        <v>30677.27</v>
      </c>
      <c r="AJ48" s="1">
        <v>224.21</v>
      </c>
      <c r="AK48" s="1">
        <v>233.6</v>
      </c>
      <c r="AL48" s="1">
        <v>206.1</v>
      </c>
      <c r="AM48" s="1">
        <v>4.53</v>
      </c>
      <c r="AN48" s="1">
        <v>2.58</v>
      </c>
      <c r="BN48" s="1">
        <v>79.63</v>
      </c>
      <c r="BO48" s="1">
        <v>441532</v>
      </c>
      <c r="BP48" s="1">
        <v>81.34</v>
      </c>
      <c r="BQ48" s="1">
        <v>32.4</v>
      </c>
      <c r="BR48" s="1">
        <v>4.59</v>
      </c>
      <c r="BS48" s="1">
        <v>2.38</v>
      </c>
      <c r="BT48" s="1">
        <v>71809.25</v>
      </c>
      <c r="BV48" s="1">
        <v>201.28</v>
      </c>
      <c r="BW48" s="1">
        <v>12.79</v>
      </c>
      <c r="BX48" s="1">
        <v>2</v>
      </c>
      <c r="BY48" s="1">
        <v>30.9</v>
      </c>
      <c r="CA48" s="1">
        <v>2.7</v>
      </c>
      <c r="CB48" s="1">
        <v>75.86</v>
      </c>
      <c r="CC48" s="1">
        <v>0.83</v>
      </c>
      <c r="CH48" s="1">
        <v>33</v>
      </c>
      <c r="CI48" s="1">
        <v>75.66</v>
      </c>
      <c r="CJ48" s="1">
        <v>61.68</v>
      </c>
      <c r="CK48" s="1">
        <v>1.78</v>
      </c>
      <c r="CL48" s="1">
        <v>0.64</v>
      </c>
      <c r="CN48" s="1">
        <v>8.9700000000000006</v>
      </c>
      <c r="CO48" s="1">
        <v>0.28000000000000003</v>
      </c>
      <c r="CS48" s="1">
        <v>4.71</v>
      </c>
      <c r="CT48" s="1">
        <v>99</v>
      </c>
      <c r="CU48" s="1">
        <v>57</v>
      </c>
      <c r="CV48" s="1">
        <v>40</v>
      </c>
      <c r="CW48" s="1">
        <v>11</v>
      </c>
      <c r="CX48" s="1">
        <v>0</v>
      </c>
      <c r="DA48" s="1">
        <v>80.16</v>
      </c>
      <c r="DB48" s="1">
        <v>70.92</v>
      </c>
      <c r="DC48" s="1">
        <v>93.72</v>
      </c>
      <c r="DE48" s="1">
        <v>0</v>
      </c>
      <c r="DF48" s="1">
        <v>0</v>
      </c>
      <c r="DG48" s="1">
        <v>0</v>
      </c>
      <c r="DH48" s="1" t="s">
        <v>149</v>
      </c>
      <c r="DI48" s="1">
        <v>0.27</v>
      </c>
      <c r="DJ48" s="1">
        <v>0.66</v>
      </c>
      <c r="DK48" s="1">
        <v>0.62</v>
      </c>
      <c r="DL48" s="1">
        <v>614897</v>
      </c>
      <c r="DM48" s="1">
        <v>351091</v>
      </c>
      <c r="DN48" s="1">
        <v>140.55000000000001</v>
      </c>
      <c r="DO48" s="1">
        <v>252375</v>
      </c>
      <c r="DP48" s="1" t="s">
        <v>242</v>
      </c>
      <c r="DQ48" s="1">
        <v>44289</v>
      </c>
      <c r="DR48" s="1">
        <v>5</v>
      </c>
    </row>
    <row r="49" spans="1:122" x14ac:dyDescent="0.3">
      <c r="A49" s="1" t="s">
        <v>243</v>
      </c>
      <c r="B49" s="1" t="s">
        <v>244</v>
      </c>
      <c r="C49" s="1" t="s">
        <v>119</v>
      </c>
      <c r="D49" s="1" t="s">
        <v>199</v>
      </c>
      <c r="E49" s="1" t="s">
        <v>129</v>
      </c>
      <c r="F49" s="1" t="s">
        <v>245</v>
      </c>
      <c r="G49" s="1" t="s">
        <v>245</v>
      </c>
      <c r="H49" s="8"/>
      <c r="I49" s="8">
        <v>0.13</v>
      </c>
      <c r="J49" s="8">
        <v>0</v>
      </c>
      <c r="K49" s="8">
        <v>76.239999999999995</v>
      </c>
      <c r="L49" s="8">
        <v>72.55</v>
      </c>
      <c r="M49" s="8">
        <v>98</v>
      </c>
      <c r="N49" s="8">
        <v>0</v>
      </c>
      <c r="O49" s="8">
        <v>15.46533</v>
      </c>
      <c r="P49" s="8"/>
      <c r="Q49" s="8"/>
      <c r="R49" s="8">
        <f t="shared" si="14"/>
        <v>0.11441647597254005</v>
      </c>
      <c r="S49" s="1">
        <v>2622</v>
      </c>
      <c r="U49" s="1">
        <v>2622</v>
      </c>
      <c r="V49" s="1">
        <v>339.81</v>
      </c>
      <c r="W49" s="1">
        <v>1</v>
      </c>
      <c r="X49" s="1">
        <v>0</v>
      </c>
      <c r="Y49" s="1">
        <v>3</v>
      </c>
      <c r="Z49" s="1">
        <v>0.38</v>
      </c>
      <c r="AA49" s="1">
        <v>0</v>
      </c>
      <c r="AB49" s="1">
        <v>0</v>
      </c>
      <c r="AC49" s="1">
        <v>2622</v>
      </c>
      <c r="AD49" s="1">
        <v>0</v>
      </c>
      <c r="AE49" s="1">
        <v>0.14000000000000001</v>
      </c>
      <c r="AF49" s="1">
        <v>3</v>
      </c>
      <c r="AG49" s="1">
        <v>0</v>
      </c>
      <c r="AH49" s="1">
        <v>0</v>
      </c>
      <c r="AI49" s="1">
        <v>3361.96</v>
      </c>
      <c r="AJ49" s="1">
        <v>0</v>
      </c>
      <c r="AK49" s="1">
        <v>0.18</v>
      </c>
      <c r="AL49" s="1">
        <v>3.84</v>
      </c>
      <c r="AM49" s="1">
        <v>0</v>
      </c>
      <c r="AN49" s="1">
        <v>0</v>
      </c>
      <c r="AV49" s="1">
        <v>1619</v>
      </c>
      <c r="AW49" s="1">
        <v>1206141</v>
      </c>
      <c r="AX49" s="1">
        <v>2.0760000000000001</v>
      </c>
      <c r="AY49" s="1">
        <v>1510</v>
      </c>
      <c r="AZ49" s="1">
        <v>1.9359999999999999</v>
      </c>
      <c r="BA49" s="1">
        <v>10559.4</v>
      </c>
      <c r="BB49" s="1" t="s">
        <v>246</v>
      </c>
      <c r="BO49" s="1">
        <v>779900</v>
      </c>
      <c r="BP49" s="1">
        <v>21.18</v>
      </c>
      <c r="BQ49" s="1">
        <v>28.6</v>
      </c>
      <c r="BR49" s="1">
        <v>4.88</v>
      </c>
      <c r="BS49" s="1">
        <v>2.97</v>
      </c>
      <c r="BT49" s="1">
        <v>8708.59</v>
      </c>
      <c r="BU49" s="1">
        <v>1.5</v>
      </c>
      <c r="BV49" s="1">
        <v>217.06</v>
      </c>
      <c r="BW49" s="1">
        <v>9.75</v>
      </c>
      <c r="BZ49" s="1">
        <v>79.8</v>
      </c>
      <c r="CA49" s="1">
        <v>1.7</v>
      </c>
      <c r="CB49" s="1">
        <v>71.78</v>
      </c>
      <c r="CC49" s="1">
        <v>0.65</v>
      </c>
      <c r="CH49" s="1">
        <v>0</v>
      </c>
      <c r="CI49" s="1">
        <v>98.62</v>
      </c>
      <c r="CJ49" s="1">
        <v>71.77</v>
      </c>
      <c r="CK49" s="1">
        <v>12.47</v>
      </c>
      <c r="CL49" s="1">
        <v>0.75</v>
      </c>
      <c r="CN49" s="1">
        <v>2.2400000000000002</v>
      </c>
      <c r="CO49" s="1">
        <v>0</v>
      </c>
      <c r="CS49" s="1">
        <v>5</v>
      </c>
      <c r="CT49" s="1">
        <v>105</v>
      </c>
      <c r="CU49" s="1">
        <v>0</v>
      </c>
      <c r="CV49" s="1">
        <v>66</v>
      </c>
      <c r="CW49" s="1">
        <v>32</v>
      </c>
      <c r="CX49" s="1">
        <v>0</v>
      </c>
      <c r="DA49" s="1">
        <v>75.430000000000007</v>
      </c>
      <c r="DB49" s="1">
        <v>73.61</v>
      </c>
      <c r="DC49" s="1">
        <v>74.63</v>
      </c>
      <c r="DE49" s="1">
        <v>0</v>
      </c>
      <c r="DF49" s="1">
        <v>0</v>
      </c>
      <c r="DG49" s="1">
        <v>1</v>
      </c>
      <c r="DH49" s="1" t="s">
        <v>123</v>
      </c>
      <c r="DI49" s="1">
        <v>0.55000000000000004</v>
      </c>
      <c r="DJ49" s="1">
        <v>1.53</v>
      </c>
      <c r="DK49" s="1">
        <v>1.1399999999999999</v>
      </c>
      <c r="DL49" s="1">
        <v>1148146</v>
      </c>
      <c r="DM49" s="1">
        <v>588307</v>
      </c>
      <c r="DN49" s="1">
        <v>148.79</v>
      </c>
      <c r="DO49" s="1">
        <v>559839</v>
      </c>
      <c r="DP49" s="1" t="s">
        <v>247</v>
      </c>
      <c r="DQ49" s="1">
        <v>44282</v>
      </c>
      <c r="DR49" s="1">
        <v>5</v>
      </c>
    </row>
    <row r="50" spans="1:122" x14ac:dyDescent="0.3">
      <c r="A50" s="1" t="s">
        <v>248</v>
      </c>
      <c r="B50" s="1" t="s">
        <v>249</v>
      </c>
      <c r="C50" s="1" t="s">
        <v>127</v>
      </c>
      <c r="D50" s="1" t="s">
        <v>128</v>
      </c>
      <c r="E50" s="1" t="s">
        <v>137</v>
      </c>
      <c r="F50" s="1" t="s">
        <v>250</v>
      </c>
      <c r="G50" s="1" t="s">
        <v>250</v>
      </c>
      <c r="H50" s="8"/>
      <c r="I50" s="8">
        <v>269.64</v>
      </c>
      <c r="J50" s="8">
        <v>1</v>
      </c>
      <c r="K50" s="8">
        <v>34.200000000000003</v>
      </c>
      <c r="L50" s="8">
        <v>19.670000000000002</v>
      </c>
      <c r="M50" s="8">
        <v>88</v>
      </c>
      <c r="N50" s="8" t="s">
        <v>902</v>
      </c>
      <c r="O50" s="8" t="s">
        <v>902</v>
      </c>
      <c r="P50" s="8"/>
      <c r="Q50" s="8"/>
      <c r="R50" s="8">
        <f t="shared" si="14"/>
        <v>1.2475704252727604</v>
      </c>
      <c r="S50" s="1">
        <v>192935</v>
      </c>
      <c r="U50" s="1">
        <v>192935</v>
      </c>
      <c r="V50" s="1">
        <v>8204.32</v>
      </c>
      <c r="W50" s="1">
        <v>6341</v>
      </c>
      <c r="X50" s="1">
        <v>5654</v>
      </c>
      <c r="Y50" s="1">
        <v>2407</v>
      </c>
      <c r="Z50" s="1">
        <v>102.35</v>
      </c>
      <c r="AA50" s="1">
        <v>0.04</v>
      </c>
      <c r="AB50" s="1">
        <v>0</v>
      </c>
      <c r="AC50" s="1">
        <v>187281</v>
      </c>
      <c r="AD50" s="1">
        <v>0</v>
      </c>
      <c r="AE50" s="1">
        <v>98.14</v>
      </c>
      <c r="AF50" s="1">
        <v>2407</v>
      </c>
      <c r="AG50" s="1">
        <v>0</v>
      </c>
      <c r="AH50" s="1">
        <v>0.14000000000000001</v>
      </c>
      <c r="AI50" s="1">
        <v>78123.59</v>
      </c>
      <c r="AJ50" s="1">
        <v>0</v>
      </c>
      <c r="AK50" s="1">
        <v>40.94</v>
      </c>
      <c r="AL50" s="1">
        <v>1004.07</v>
      </c>
      <c r="AM50" s="1">
        <v>0</v>
      </c>
      <c r="AN50" s="1">
        <v>0.06</v>
      </c>
      <c r="BC50" s="1">
        <v>1028674</v>
      </c>
      <c r="BD50" s="1">
        <v>722374</v>
      </c>
      <c r="BE50" s="1">
        <v>306300</v>
      </c>
      <c r="BH50" s="1">
        <v>12108</v>
      </c>
      <c r="BI50" s="1">
        <v>42.91</v>
      </c>
      <c r="BJ50" s="1">
        <v>30.13</v>
      </c>
      <c r="BK50" s="1">
        <v>12.78</v>
      </c>
      <c r="BM50" s="1">
        <v>5051</v>
      </c>
      <c r="BO50" s="1">
        <v>2397240</v>
      </c>
      <c r="BP50" s="1">
        <v>4.04</v>
      </c>
      <c r="BQ50" s="1">
        <v>25.8</v>
      </c>
      <c r="BR50" s="1">
        <v>3.94</v>
      </c>
      <c r="BS50" s="1">
        <v>2.2400000000000002</v>
      </c>
      <c r="BT50" s="1">
        <v>15807.37</v>
      </c>
      <c r="BV50" s="1">
        <v>237.37</v>
      </c>
      <c r="BW50" s="1">
        <v>4.8099999999999996</v>
      </c>
      <c r="BX50" s="1">
        <v>5.7</v>
      </c>
      <c r="BY50" s="1">
        <v>34.4</v>
      </c>
      <c r="CA50" s="1">
        <v>1.8</v>
      </c>
      <c r="CB50" s="1">
        <v>69.59</v>
      </c>
      <c r="CC50" s="1">
        <v>0.73</v>
      </c>
      <c r="CH50" s="1">
        <v>0</v>
      </c>
      <c r="CI50" s="1">
        <v>19.64</v>
      </c>
      <c r="CJ50" s="1">
        <v>12.77</v>
      </c>
      <c r="CK50" s="1">
        <v>0.57999999999999996</v>
      </c>
      <c r="CL50" s="1">
        <v>0.43</v>
      </c>
      <c r="CM50" s="1">
        <v>0.66</v>
      </c>
      <c r="CN50" s="1">
        <v>0.72</v>
      </c>
      <c r="CO50" s="1">
        <v>0.79</v>
      </c>
      <c r="CP50" s="1">
        <v>100</v>
      </c>
      <c r="CQ50" s="1">
        <v>0.21</v>
      </c>
      <c r="CR50" s="1">
        <v>0.28000000000000003</v>
      </c>
      <c r="CS50" s="1">
        <v>4.21</v>
      </c>
      <c r="CT50" s="1">
        <v>39</v>
      </c>
      <c r="CU50" s="1">
        <v>17</v>
      </c>
      <c r="CV50" s="1">
        <v>5</v>
      </c>
      <c r="CW50" s="1">
        <v>18</v>
      </c>
      <c r="CX50" s="1">
        <v>48</v>
      </c>
      <c r="CY50" s="1">
        <v>31</v>
      </c>
      <c r="CZ50" s="1">
        <v>1.5</v>
      </c>
      <c r="DA50" s="1">
        <v>30.12</v>
      </c>
      <c r="DB50" s="1">
        <v>19.649999999999999</v>
      </c>
      <c r="DC50" s="1">
        <v>100</v>
      </c>
      <c r="DD50" s="1">
        <v>0.4</v>
      </c>
      <c r="DE50" s="1">
        <v>0</v>
      </c>
      <c r="DF50" s="1">
        <v>0</v>
      </c>
      <c r="DG50" s="1">
        <v>0</v>
      </c>
      <c r="DH50" s="1" t="s">
        <v>156</v>
      </c>
      <c r="DI50" s="1">
        <v>0.3</v>
      </c>
      <c r="DJ50" s="1">
        <v>0.94</v>
      </c>
      <c r="DK50" s="1">
        <v>0.94</v>
      </c>
      <c r="DL50" s="1">
        <v>804424</v>
      </c>
      <c r="DM50" s="1">
        <v>804424</v>
      </c>
      <c r="DN50" s="1">
        <v>34.200000000000003</v>
      </c>
      <c r="DO50" s="1">
        <v>462562</v>
      </c>
      <c r="DP50" s="1" t="s">
        <v>251</v>
      </c>
      <c r="DQ50" s="1">
        <v>44281</v>
      </c>
      <c r="DR50" s="1">
        <v>6</v>
      </c>
    </row>
    <row r="51" spans="1:122" x14ac:dyDescent="0.3">
      <c r="A51" s="1" t="s">
        <v>252</v>
      </c>
      <c r="B51" s="1" t="s">
        <v>253</v>
      </c>
      <c r="C51" s="1" t="s">
        <v>127</v>
      </c>
      <c r="D51" s="1" t="s">
        <v>128</v>
      </c>
      <c r="E51" s="1" t="s">
        <v>121</v>
      </c>
      <c r="F51" s="1" t="s">
        <v>254</v>
      </c>
      <c r="G51" s="1" t="s">
        <v>254</v>
      </c>
      <c r="H51" s="8"/>
      <c r="I51" s="8">
        <v>1.26</v>
      </c>
      <c r="J51" s="8">
        <v>0</v>
      </c>
      <c r="K51" s="8">
        <v>7.49</v>
      </c>
      <c r="L51" s="8">
        <v>6.66</v>
      </c>
      <c r="M51" s="8">
        <v>32</v>
      </c>
      <c r="N51" s="8" t="s">
        <v>902</v>
      </c>
      <c r="O51" s="8" t="s">
        <v>902</v>
      </c>
      <c r="P51" s="8"/>
      <c r="Q51" s="8"/>
      <c r="R51" s="8">
        <f t="shared" si="14"/>
        <v>0.86363243803437262</v>
      </c>
      <c r="S51" s="1">
        <v>11579</v>
      </c>
      <c r="U51" s="1">
        <v>11579</v>
      </c>
      <c r="V51" s="1">
        <v>239.74</v>
      </c>
      <c r="W51" s="1">
        <v>61</v>
      </c>
      <c r="X51" s="1">
        <v>0</v>
      </c>
      <c r="Y51" s="1">
        <v>100</v>
      </c>
      <c r="Z51" s="1">
        <v>2.0699999999999998</v>
      </c>
      <c r="AA51" s="1">
        <v>0</v>
      </c>
      <c r="AB51" s="1">
        <v>0</v>
      </c>
      <c r="AC51" s="1">
        <v>11579</v>
      </c>
      <c r="AD51" s="1">
        <v>0</v>
      </c>
      <c r="AE51" s="1">
        <v>8.7100000000000009</v>
      </c>
      <c r="AF51" s="1">
        <v>100</v>
      </c>
      <c r="AG51" s="1">
        <v>0</v>
      </c>
      <c r="AH51" s="1">
        <v>0</v>
      </c>
      <c r="AI51" s="1">
        <v>2353.46</v>
      </c>
      <c r="AJ51" s="1">
        <v>0</v>
      </c>
      <c r="AK51" s="1">
        <v>1.77</v>
      </c>
      <c r="AL51" s="1">
        <v>20.32</v>
      </c>
      <c r="AM51" s="1">
        <v>0</v>
      </c>
      <c r="AN51" s="1">
        <v>0</v>
      </c>
      <c r="BO51" s="1">
        <v>4919987</v>
      </c>
      <c r="BP51" s="1">
        <v>7.47</v>
      </c>
      <c r="BQ51" s="1">
        <v>18.3</v>
      </c>
      <c r="BR51" s="1">
        <v>3.65</v>
      </c>
      <c r="BS51" s="1">
        <v>2.25</v>
      </c>
      <c r="BT51" s="1">
        <v>661.24</v>
      </c>
      <c r="BV51" s="1">
        <v>435.72</v>
      </c>
      <c r="BW51" s="1">
        <v>6.1</v>
      </c>
      <c r="BZ51" s="1">
        <v>16.600000000000001</v>
      </c>
      <c r="CA51" s="1">
        <v>1</v>
      </c>
      <c r="CB51" s="1">
        <v>53.28</v>
      </c>
      <c r="CC51" s="1">
        <v>0.39</v>
      </c>
      <c r="CH51" s="1">
        <v>0</v>
      </c>
      <c r="CI51" s="1">
        <v>6.61</v>
      </c>
      <c r="CJ51" s="1">
        <v>6.53</v>
      </c>
      <c r="CK51" s="1">
        <v>0.37</v>
      </c>
      <c r="CL51" s="1">
        <v>0.27</v>
      </c>
      <c r="CM51" s="1">
        <v>1.17</v>
      </c>
      <c r="CN51" s="1">
        <v>0.06</v>
      </c>
      <c r="CO51" s="1">
        <v>1.01</v>
      </c>
      <c r="CP51" s="1">
        <v>0</v>
      </c>
      <c r="CQ51" s="1">
        <v>0.91</v>
      </c>
      <c r="CR51" s="1">
        <v>0.93</v>
      </c>
      <c r="CS51" s="1">
        <v>3.98</v>
      </c>
      <c r="CT51" s="1">
        <v>21</v>
      </c>
      <c r="CU51" s="1">
        <v>0</v>
      </c>
      <c r="CV51" s="1">
        <v>2</v>
      </c>
      <c r="CW51" s="1">
        <v>30</v>
      </c>
      <c r="CX51" s="1">
        <v>0</v>
      </c>
      <c r="CY51" s="1">
        <v>49</v>
      </c>
      <c r="CZ51" s="1">
        <v>4.8</v>
      </c>
      <c r="DA51" s="1">
        <v>7.36</v>
      </c>
      <c r="DB51" s="1">
        <v>4.29</v>
      </c>
      <c r="DC51" s="1">
        <v>64.900000000000006</v>
      </c>
      <c r="DD51" s="1">
        <v>0.52</v>
      </c>
      <c r="DE51" s="1">
        <v>38.479999999999997</v>
      </c>
      <c r="DF51" s="1">
        <v>3.8</v>
      </c>
      <c r="DG51" s="1">
        <v>1</v>
      </c>
      <c r="DH51" s="1" t="s">
        <v>123</v>
      </c>
      <c r="DI51" s="1">
        <v>0.32</v>
      </c>
      <c r="DJ51" s="1">
        <v>0.65</v>
      </c>
      <c r="DK51" s="1">
        <v>0.42</v>
      </c>
      <c r="DL51" s="1">
        <v>422182</v>
      </c>
      <c r="DM51" s="1">
        <v>361984</v>
      </c>
      <c r="DN51" s="1">
        <v>8.74</v>
      </c>
      <c r="DO51" s="1">
        <v>321668</v>
      </c>
      <c r="DP51" s="1" t="s">
        <v>255</v>
      </c>
      <c r="DQ51" s="1">
        <v>44274</v>
      </c>
      <c r="DR51" s="1">
        <v>2</v>
      </c>
    </row>
    <row r="52" spans="1:122" x14ac:dyDescent="0.3">
      <c r="A52" s="1" t="s">
        <v>256</v>
      </c>
      <c r="B52" s="1" t="s">
        <v>257</v>
      </c>
      <c r="C52" s="1" t="s">
        <v>164</v>
      </c>
      <c r="D52" s="1" t="s">
        <v>154</v>
      </c>
      <c r="E52" s="1" t="s">
        <v>142</v>
      </c>
      <c r="F52" s="1" t="s">
        <v>258</v>
      </c>
      <c r="G52" s="1" t="s">
        <v>258</v>
      </c>
      <c r="H52" s="8"/>
      <c r="I52" s="8">
        <v>41.56</v>
      </c>
      <c r="J52" s="8">
        <v>214</v>
      </c>
      <c r="K52" s="8">
        <v>78.95</v>
      </c>
      <c r="L52" s="8">
        <v>74.680000000000007</v>
      </c>
      <c r="M52" s="8">
        <v>414</v>
      </c>
      <c r="N52" s="8">
        <v>2.7</v>
      </c>
      <c r="O52" s="8">
        <v>12.23617</v>
      </c>
      <c r="P52" s="8">
        <v>14.57</v>
      </c>
      <c r="Q52" s="8">
        <v>51.145000000000003</v>
      </c>
      <c r="R52" s="8">
        <f t="shared" si="14"/>
        <v>1.6890460184491776</v>
      </c>
      <c r="S52" s="1">
        <v>1722570</v>
      </c>
      <c r="U52" s="1">
        <v>1722570</v>
      </c>
      <c r="V52" s="1">
        <v>4564.04</v>
      </c>
      <c r="W52" s="1">
        <v>15686</v>
      </c>
      <c r="X52" s="1">
        <v>2215</v>
      </c>
      <c r="Y52" s="1">
        <v>29095</v>
      </c>
      <c r="Z52" s="1">
        <v>77.08</v>
      </c>
      <c r="AA52" s="1">
        <v>0.56000000000000005</v>
      </c>
      <c r="AB52" s="1">
        <v>39</v>
      </c>
      <c r="AC52" s="1">
        <v>1733440</v>
      </c>
      <c r="AD52" s="1">
        <v>2622</v>
      </c>
      <c r="AE52" s="1">
        <v>2239.71</v>
      </c>
      <c r="AF52" s="1">
        <v>29169</v>
      </c>
      <c r="AG52" s="1">
        <v>20</v>
      </c>
      <c r="AH52" s="1">
        <v>26.85</v>
      </c>
      <c r="AI52" s="1">
        <v>45535.46</v>
      </c>
      <c r="AJ52" s="1">
        <v>68.87</v>
      </c>
      <c r="AK52" s="1">
        <v>58.83</v>
      </c>
      <c r="AL52" s="1">
        <v>766.23</v>
      </c>
      <c r="AM52" s="1">
        <v>0.52</v>
      </c>
      <c r="AN52" s="1">
        <v>0.7</v>
      </c>
      <c r="AP52" s="1">
        <v>555</v>
      </c>
      <c r="AQ52" s="1">
        <v>1947</v>
      </c>
      <c r="AV52" s="1">
        <v>102178</v>
      </c>
      <c r="AW52" s="1">
        <v>46580546</v>
      </c>
      <c r="AX52" s="1">
        <v>2.6840000000000002</v>
      </c>
      <c r="AY52" s="1">
        <v>83603</v>
      </c>
      <c r="AZ52" s="1">
        <v>2.1960000000000002</v>
      </c>
      <c r="BA52" s="1">
        <v>37.299999999999997</v>
      </c>
      <c r="BB52" s="1" t="s">
        <v>148</v>
      </c>
      <c r="BC52" s="1">
        <v>58964890</v>
      </c>
      <c r="BD52" s="1">
        <v>29909571</v>
      </c>
      <c r="BE52" s="1">
        <v>28410160</v>
      </c>
      <c r="BF52" s="1">
        <v>645159</v>
      </c>
      <c r="BG52" s="1">
        <v>75826</v>
      </c>
      <c r="BH52" s="1">
        <v>63859</v>
      </c>
      <c r="BI52" s="1">
        <v>154.88999999999999</v>
      </c>
      <c r="BJ52" s="1">
        <v>78.569999999999993</v>
      </c>
      <c r="BK52" s="1">
        <v>74.63</v>
      </c>
      <c r="BL52" s="1">
        <v>1.69</v>
      </c>
      <c r="BM52" s="1">
        <v>1678</v>
      </c>
      <c r="BN52" s="1">
        <v>67.13</v>
      </c>
      <c r="BO52" s="1">
        <v>38067913</v>
      </c>
      <c r="BP52" s="1">
        <v>4.03</v>
      </c>
      <c r="BQ52" s="1">
        <v>41.4</v>
      </c>
      <c r="BR52" s="1">
        <v>16.98</v>
      </c>
      <c r="BS52" s="1">
        <v>10.79</v>
      </c>
      <c r="BT52" s="1">
        <v>44017.59</v>
      </c>
      <c r="BU52" s="1">
        <v>0.5</v>
      </c>
      <c r="BV52" s="1">
        <v>105.59</v>
      </c>
      <c r="BW52" s="1">
        <v>7.37</v>
      </c>
      <c r="BX52" s="1">
        <v>12</v>
      </c>
      <c r="BY52" s="1">
        <v>16.600000000000001</v>
      </c>
      <c r="CA52" s="1">
        <v>2.5</v>
      </c>
      <c r="CB52" s="1">
        <v>82.43</v>
      </c>
      <c r="CC52" s="1">
        <v>0.92</v>
      </c>
      <c r="CH52" s="1">
        <v>0.4</v>
      </c>
      <c r="CI52" s="1">
        <v>85.51</v>
      </c>
      <c r="CJ52" s="1">
        <v>74.62</v>
      </c>
      <c r="CK52" s="1">
        <v>1.42</v>
      </c>
      <c r="CL52" s="1">
        <v>0.18</v>
      </c>
      <c r="CN52" s="1">
        <v>2.14</v>
      </c>
      <c r="CO52" s="1">
        <v>10.19</v>
      </c>
      <c r="CP52" s="1">
        <v>98.09</v>
      </c>
      <c r="CT52" s="1">
        <v>123</v>
      </c>
      <c r="CU52" s="1">
        <v>411</v>
      </c>
      <c r="CV52" s="1">
        <v>1</v>
      </c>
      <c r="CW52" s="1">
        <v>2</v>
      </c>
      <c r="CX52" s="1">
        <v>0</v>
      </c>
      <c r="DA52" s="1">
        <v>78.56</v>
      </c>
      <c r="DB52" s="1">
        <v>77.45</v>
      </c>
      <c r="DC52" s="1">
        <v>90.55</v>
      </c>
      <c r="DE52" s="1">
        <v>0</v>
      </c>
      <c r="DF52" s="1">
        <v>0</v>
      </c>
      <c r="DG52" s="1">
        <v>0</v>
      </c>
      <c r="DH52" s="1" t="s">
        <v>149</v>
      </c>
      <c r="DI52" s="1">
        <v>28.41</v>
      </c>
      <c r="DJ52" s="1">
        <v>65.11</v>
      </c>
      <c r="DK52" s="1">
        <v>58.96</v>
      </c>
      <c r="DL52" s="1">
        <v>58511813</v>
      </c>
      <c r="DM52" s="1">
        <v>29797297</v>
      </c>
      <c r="DN52" s="1">
        <v>155.03</v>
      </c>
      <c r="DO52" s="1">
        <v>28185778</v>
      </c>
      <c r="DP52" s="1" t="s">
        <v>259</v>
      </c>
      <c r="DQ52" s="1">
        <v>44179</v>
      </c>
      <c r="DR52" s="1">
        <v>5</v>
      </c>
    </row>
    <row r="53" spans="1:122" x14ac:dyDescent="0.3">
      <c r="A53" s="1" t="s">
        <v>260</v>
      </c>
      <c r="B53" s="1" t="s">
        <v>261</v>
      </c>
      <c r="C53" s="1" t="s">
        <v>135</v>
      </c>
      <c r="D53" s="1" t="s">
        <v>136</v>
      </c>
      <c r="E53" s="1" t="s">
        <v>142</v>
      </c>
      <c r="F53" s="1" t="s">
        <v>262</v>
      </c>
      <c r="G53" s="1" t="s">
        <v>262</v>
      </c>
      <c r="H53" s="8"/>
      <c r="I53" s="8">
        <v>127.96</v>
      </c>
      <c r="J53" s="8">
        <v>21</v>
      </c>
      <c r="K53" s="8">
        <v>65.12</v>
      </c>
      <c r="L53" s="8">
        <v>60.48</v>
      </c>
      <c r="M53" s="8">
        <v>268</v>
      </c>
      <c r="N53" s="8" t="s">
        <v>902</v>
      </c>
      <c r="O53" s="8" t="s">
        <v>902</v>
      </c>
      <c r="P53" s="8">
        <v>11.93</v>
      </c>
      <c r="Q53" s="8">
        <v>55.991999999999997</v>
      </c>
      <c r="R53" s="8">
        <f t="shared" si="14"/>
        <v>1.2302623886185118</v>
      </c>
      <c r="S53" s="1">
        <v>880869</v>
      </c>
      <c r="U53" s="1">
        <v>880869</v>
      </c>
      <c r="V53" s="1">
        <v>10178.02</v>
      </c>
      <c r="W53" s="1">
        <v>11075</v>
      </c>
      <c r="X53" s="1">
        <v>2</v>
      </c>
      <c r="Y53" s="1">
        <v>10837</v>
      </c>
      <c r="Z53" s="1">
        <v>125.21</v>
      </c>
      <c r="AA53" s="1">
        <v>0.24</v>
      </c>
      <c r="AB53" s="1">
        <v>0</v>
      </c>
      <c r="AC53" s="1">
        <v>884597</v>
      </c>
      <c r="AD53" s="1">
        <v>2937</v>
      </c>
      <c r="AE53" s="1">
        <v>1965.71</v>
      </c>
      <c r="AF53" s="1">
        <v>11265</v>
      </c>
      <c r="AG53" s="1">
        <v>4</v>
      </c>
      <c r="AH53" s="1">
        <v>6.57</v>
      </c>
      <c r="AI53" s="1">
        <v>101497.05</v>
      </c>
      <c r="AJ53" s="1">
        <v>336.98</v>
      </c>
      <c r="AK53" s="1">
        <v>225.54</v>
      </c>
      <c r="AL53" s="1">
        <v>1292.52</v>
      </c>
      <c r="AM53" s="1">
        <v>0.45</v>
      </c>
      <c r="AN53" s="1">
        <v>0.75</v>
      </c>
      <c r="AP53" s="1">
        <v>104</v>
      </c>
      <c r="AQ53" s="1">
        <v>488</v>
      </c>
      <c r="BN53" s="1">
        <v>46.3</v>
      </c>
      <c r="BO53" s="1">
        <v>8715494</v>
      </c>
      <c r="BP53" s="1">
        <v>214.24</v>
      </c>
      <c r="BQ53" s="1">
        <v>43.1</v>
      </c>
      <c r="BR53" s="1">
        <v>18.43</v>
      </c>
      <c r="BS53" s="1">
        <v>12.64</v>
      </c>
      <c r="BT53" s="1">
        <v>57410.16</v>
      </c>
      <c r="BV53" s="1">
        <v>99.73</v>
      </c>
      <c r="BW53" s="1">
        <v>5.59</v>
      </c>
      <c r="BX53" s="1">
        <v>22.6</v>
      </c>
      <c r="BY53" s="1">
        <v>28.9</v>
      </c>
      <c r="CA53" s="1">
        <v>4.53</v>
      </c>
      <c r="CB53" s="1">
        <v>83.78</v>
      </c>
      <c r="CC53" s="1">
        <v>0.95</v>
      </c>
      <c r="CH53" s="1">
        <v>0.34</v>
      </c>
      <c r="CI53" s="1">
        <v>69.97</v>
      </c>
      <c r="CJ53" s="1">
        <v>63.47</v>
      </c>
      <c r="CK53" s="1">
        <v>1.05</v>
      </c>
      <c r="CL53" s="1">
        <v>0.15</v>
      </c>
      <c r="CN53" s="1">
        <v>2.68</v>
      </c>
      <c r="CO53" s="1">
        <v>8.93</v>
      </c>
      <c r="CP53" s="1">
        <v>99.69</v>
      </c>
      <c r="CT53" s="1">
        <v>120</v>
      </c>
      <c r="CU53" s="1">
        <v>268</v>
      </c>
      <c r="CV53" s="1">
        <v>0</v>
      </c>
      <c r="CW53" s="1">
        <v>0</v>
      </c>
      <c r="CX53" s="1">
        <v>0</v>
      </c>
      <c r="DA53" s="1">
        <v>65.69</v>
      </c>
      <c r="DB53" s="1">
        <v>63.62</v>
      </c>
      <c r="DC53" s="1">
        <v>90.91</v>
      </c>
      <c r="DD53" s="1">
        <v>0.05</v>
      </c>
      <c r="DE53" s="1">
        <v>0</v>
      </c>
      <c r="DF53" s="1">
        <v>0</v>
      </c>
      <c r="DG53" s="1">
        <v>0</v>
      </c>
      <c r="DH53" s="1" t="s">
        <v>149</v>
      </c>
      <c r="DI53" s="1">
        <v>5.53</v>
      </c>
      <c r="DJ53" s="1">
        <v>12.19</v>
      </c>
      <c r="DK53" s="1">
        <v>11.08</v>
      </c>
      <c r="DL53" s="1">
        <v>10809806</v>
      </c>
      <c r="DM53" s="1">
        <v>5604427</v>
      </c>
      <c r="DN53" s="1">
        <v>124.9</v>
      </c>
      <c r="DO53" s="1">
        <v>5205379</v>
      </c>
      <c r="DP53" s="1" t="s">
        <v>263</v>
      </c>
      <c r="DQ53" s="1">
        <v>44188</v>
      </c>
      <c r="DR53" s="1">
        <v>2</v>
      </c>
    </row>
    <row r="54" spans="1:122" x14ac:dyDescent="0.3">
      <c r="A54" s="1" t="s">
        <v>264</v>
      </c>
      <c r="B54" s="1" t="s">
        <v>265</v>
      </c>
      <c r="C54" s="1" t="s">
        <v>153</v>
      </c>
      <c r="D54" s="1" t="s">
        <v>154</v>
      </c>
      <c r="E54" s="1" t="s">
        <v>142</v>
      </c>
      <c r="F54" s="1" t="s">
        <v>266</v>
      </c>
      <c r="G54" s="1" t="s">
        <v>266</v>
      </c>
      <c r="H54" s="8"/>
      <c r="I54" s="8">
        <v>67.28</v>
      </c>
      <c r="J54" s="8">
        <v>75</v>
      </c>
      <c r="K54" s="8">
        <v>85.21</v>
      </c>
      <c r="L54" s="8">
        <v>79.81</v>
      </c>
      <c r="M54" s="8">
        <v>226</v>
      </c>
      <c r="N54" s="8">
        <v>3.2</v>
      </c>
      <c r="O54" s="8">
        <v>12.243079999999999</v>
      </c>
      <c r="P54" s="8"/>
      <c r="Q54" s="8"/>
      <c r="R54" s="8">
        <f t="shared" si="14"/>
        <v>2.2214568016758793</v>
      </c>
      <c r="S54" s="1">
        <v>1701316</v>
      </c>
      <c r="U54" s="1">
        <v>1701316</v>
      </c>
      <c r="V54" s="1">
        <v>8899.86</v>
      </c>
      <c r="W54" s="1">
        <v>12862</v>
      </c>
      <c r="X54" s="1">
        <v>1889</v>
      </c>
      <c r="Y54" s="1">
        <v>37794</v>
      </c>
      <c r="Z54" s="1">
        <v>197.7</v>
      </c>
      <c r="AA54" s="1">
        <v>0.39</v>
      </c>
      <c r="AB54" s="1">
        <v>4</v>
      </c>
      <c r="AC54" s="1">
        <v>1701316</v>
      </c>
      <c r="AD54" s="1">
        <v>1889</v>
      </c>
      <c r="AE54" s="1">
        <v>1837.42</v>
      </c>
      <c r="AF54" s="1">
        <v>37795</v>
      </c>
      <c r="AG54" s="1">
        <v>5</v>
      </c>
      <c r="AH54" s="1">
        <v>10.85</v>
      </c>
      <c r="AI54" s="1">
        <v>88553.19</v>
      </c>
      <c r="AJ54" s="1">
        <v>98.32</v>
      </c>
      <c r="AK54" s="1">
        <v>95.63</v>
      </c>
      <c r="AL54" s="1">
        <v>1967.22</v>
      </c>
      <c r="AM54" s="1">
        <v>0.26</v>
      </c>
      <c r="AN54" s="1">
        <v>0.56000000000000005</v>
      </c>
      <c r="AV54" s="1">
        <v>56485</v>
      </c>
      <c r="AW54" s="1">
        <v>23521852</v>
      </c>
      <c r="AX54" s="1">
        <v>2.94</v>
      </c>
      <c r="AY54" s="1">
        <v>56948</v>
      </c>
      <c r="AZ54" s="1">
        <v>2.964</v>
      </c>
      <c r="BA54" s="1">
        <v>31</v>
      </c>
      <c r="BB54" s="1" t="s">
        <v>148</v>
      </c>
      <c r="BO54" s="1">
        <v>19212362</v>
      </c>
      <c r="BP54" s="1">
        <v>24.28</v>
      </c>
      <c r="BQ54" s="1">
        <v>35.4</v>
      </c>
      <c r="BR54" s="1">
        <v>11.08</v>
      </c>
      <c r="BS54" s="1">
        <v>6.93</v>
      </c>
      <c r="BT54" s="1">
        <v>22767.03</v>
      </c>
      <c r="BU54" s="1">
        <v>1.3</v>
      </c>
      <c r="BV54" s="1">
        <v>127.99</v>
      </c>
      <c r="BW54" s="1">
        <v>8.4600000000000009</v>
      </c>
      <c r="BX54" s="1">
        <v>34.200000000000003</v>
      </c>
      <c r="BY54" s="1">
        <v>41.5</v>
      </c>
      <c r="CA54" s="1">
        <v>2.11</v>
      </c>
      <c r="CB54" s="1">
        <v>80.180000000000007</v>
      </c>
      <c r="CC54" s="1">
        <v>0.85</v>
      </c>
      <c r="CH54" s="1">
        <v>0.37</v>
      </c>
      <c r="CI54" s="1">
        <v>106.16</v>
      </c>
      <c r="CJ54" s="1">
        <v>79.48</v>
      </c>
      <c r="CK54" s="1">
        <v>1.54</v>
      </c>
      <c r="CL54" s="1">
        <v>0.99</v>
      </c>
      <c r="CN54" s="1">
        <v>2.96</v>
      </c>
      <c r="CO54" s="1">
        <v>0.8</v>
      </c>
      <c r="CP54" s="1">
        <v>88.69</v>
      </c>
      <c r="CS54" s="1">
        <v>4.1900000000000004</v>
      </c>
      <c r="CT54" s="1">
        <v>123</v>
      </c>
      <c r="CU54" s="1">
        <v>223</v>
      </c>
      <c r="CV54" s="1">
        <v>0</v>
      </c>
      <c r="CW54" s="1">
        <v>3</v>
      </c>
      <c r="CX54" s="1">
        <v>0</v>
      </c>
      <c r="DA54" s="1">
        <v>86.05</v>
      </c>
      <c r="DB54" s="1">
        <v>97.27</v>
      </c>
      <c r="DC54" s="1">
        <v>91.62</v>
      </c>
      <c r="DE54" s="1">
        <v>0</v>
      </c>
      <c r="DF54" s="1">
        <v>0</v>
      </c>
      <c r="DG54" s="1">
        <v>0</v>
      </c>
      <c r="DH54" s="1" t="s">
        <v>149</v>
      </c>
      <c r="DI54" s="1">
        <v>15.27</v>
      </c>
      <c r="DJ54" s="1">
        <v>40.79</v>
      </c>
      <c r="DK54" s="1">
        <v>37.369999999999997</v>
      </c>
      <c r="DL54" s="1">
        <v>35629347</v>
      </c>
      <c r="DM54" s="1">
        <v>16289028</v>
      </c>
      <c r="DN54" s="1">
        <v>186.38</v>
      </c>
      <c r="DO54" s="1">
        <v>15257343</v>
      </c>
      <c r="DP54" s="1" t="s">
        <v>267</v>
      </c>
      <c r="DQ54" s="1">
        <v>44186</v>
      </c>
      <c r="DR54" s="1">
        <v>4</v>
      </c>
    </row>
    <row r="55" spans="1:122" x14ac:dyDescent="0.3">
      <c r="A55" s="1" t="s">
        <v>268</v>
      </c>
      <c r="B55" s="1" t="s">
        <v>269</v>
      </c>
      <c r="C55" s="1" t="s">
        <v>119</v>
      </c>
      <c r="D55" s="1" t="s">
        <v>170</v>
      </c>
      <c r="E55" s="1" t="s">
        <v>137</v>
      </c>
      <c r="F55" s="1" t="s">
        <v>270</v>
      </c>
      <c r="G55" s="1" t="s">
        <v>270</v>
      </c>
      <c r="H55" s="8"/>
      <c r="I55" s="8">
        <v>0.04</v>
      </c>
      <c r="J55" s="8">
        <v>0</v>
      </c>
      <c r="K55" s="8">
        <v>78.5</v>
      </c>
      <c r="L55" s="8">
        <v>68.97</v>
      </c>
      <c r="M55" s="8">
        <v>76</v>
      </c>
      <c r="N55" s="8" t="s">
        <v>902</v>
      </c>
      <c r="O55" s="8" t="s">
        <v>902</v>
      </c>
      <c r="P55" s="8"/>
      <c r="Q55" s="8"/>
      <c r="R55" s="8">
        <f t="shared" si="14"/>
        <v>4.5037992899558006</v>
      </c>
      <c r="S55" s="1">
        <v>126471</v>
      </c>
      <c r="U55" s="1">
        <v>126471</v>
      </c>
      <c r="V55" s="1">
        <v>8.59</v>
      </c>
      <c r="W55" s="1">
        <v>661</v>
      </c>
      <c r="X55" s="1">
        <v>87</v>
      </c>
      <c r="Y55" s="1">
        <v>5696</v>
      </c>
      <c r="Z55" s="1">
        <v>0.38</v>
      </c>
      <c r="AA55" s="1">
        <v>0</v>
      </c>
      <c r="AB55" s="1">
        <v>0</v>
      </c>
      <c r="AC55" s="1">
        <v>97682</v>
      </c>
      <c r="AD55" s="1">
        <v>78</v>
      </c>
      <c r="AE55" s="1">
        <v>86.14</v>
      </c>
      <c r="AF55" s="1">
        <v>4636</v>
      </c>
      <c r="AG55" s="1">
        <v>0</v>
      </c>
      <c r="AH55" s="1">
        <v>0</v>
      </c>
      <c r="AI55" s="1">
        <v>67.63</v>
      </c>
      <c r="AJ55" s="1">
        <v>0.05</v>
      </c>
      <c r="AK55" s="1">
        <v>0.06</v>
      </c>
      <c r="AL55" s="1">
        <v>3.21</v>
      </c>
      <c r="AM55" s="1">
        <v>0</v>
      </c>
      <c r="AN55" s="1">
        <v>0</v>
      </c>
      <c r="BC55" s="1">
        <v>2302679000</v>
      </c>
      <c r="BG55" s="1">
        <v>8859000</v>
      </c>
      <c r="BH55" s="1">
        <v>6442143</v>
      </c>
      <c r="BI55" s="1">
        <v>159.44</v>
      </c>
      <c r="BM55" s="1">
        <v>4461</v>
      </c>
      <c r="BO55" s="1">
        <v>1444216102</v>
      </c>
      <c r="BP55" s="1">
        <v>147.66999999999999</v>
      </c>
      <c r="BQ55" s="1">
        <v>38.700000000000003</v>
      </c>
      <c r="BR55" s="1">
        <v>10.64</v>
      </c>
      <c r="BS55" s="1">
        <v>5.92</v>
      </c>
      <c r="BT55" s="1">
        <v>15308.71</v>
      </c>
      <c r="BU55" s="1">
        <v>0.7</v>
      </c>
      <c r="BV55" s="1">
        <v>261.89</v>
      </c>
      <c r="BW55" s="1">
        <v>9.74</v>
      </c>
      <c r="BX55" s="1">
        <v>1.9</v>
      </c>
      <c r="BY55" s="1">
        <v>48.4</v>
      </c>
      <c r="CA55" s="1">
        <v>4.34</v>
      </c>
      <c r="CB55" s="1">
        <v>76.91</v>
      </c>
      <c r="CC55" s="1">
        <v>0.76</v>
      </c>
      <c r="CH55" s="1">
        <v>0.03</v>
      </c>
      <c r="CI55" s="1">
        <v>87.05</v>
      </c>
      <c r="CJ55" s="1">
        <v>74.12</v>
      </c>
      <c r="CK55" s="1">
        <v>1.54</v>
      </c>
      <c r="CL55" s="1">
        <v>0.31</v>
      </c>
      <c r="CO55" s="1">
        <v>5.01</v>
      </c>
      <c r="CP55" s="1">
        <v>100</v>
      </c>
      <c r="CT55" s="1">
        <v>102</v>
      </c>
      <c r="CU55" s="1">
        <v>10</v>
      </c>
      <c r="CV55" s="1">
        <v>0</v>
      </c>
      <c r="CW55" s="1">
        <v>0</v>
      </c>
      <c r="CX55" s="1">
        <v>66</v>
      </c>
      <c r="DA55" s="1">
        <v>76.22</v>
      </c>
      <c r="DB55" s="1">
        <v>79.72</v>
      </c>
      <c r="DC55" s="1">
        <v>91.56</v>
      </c>
      <c r="DE55" s="1">
        <v>0</v>
      </c>
      <c r="DF55" s="1">
        <v>0</v>
      </c>
      <c r="DG55" s="1">
        <v>0</v>
      </c>
      <c r="DH55" s="1" t="s">
        <v>149</v>
      </c>
      <c r="DI55" s="1">
        <v>1070.45</v>
      </c>
      <c r="DJ55" s="1">
        <v>2514.66</v>
      </c>
      <c r="DK55" s="1">
        <v>2302.65</v>
      </c>
      <c r="DL55" s="1">
        <v>2272044058</v>
      </c>
      <c r="DM55" s="1">
        <v>1155058478</v>
      </c>
      <c r="DN55" s="1">
        <v>154.41999999999999</v>
      </c>
      <c r="DO55" s="1">
        <v>1014759580</v>
      </c>
      <c r="DP55" s="1" t="s">
        <v>271</v>
      </c>
      <c r="DQ55" s="1">
        <v>44034</v>
      </c>
      <c r="DR55" s="1">
        <v>8</v>
      </c>
    </row>
    <row r="56" spans="1:122" x14ac:dyDescent="0.3">
      <c r="A56" s="1" t="s">
        <v>272</v>
      </c>
      <c r="B56" s="1" t="s">
        <v>273</v>
      </c>
      <c r="C56" s="1" t="s">
        <v>127</v>
      </c>
      <c r="D56" s="1" t="s">
        <v>128</v>
      </c>
      <c r="E56" s="1" t="s">
        <v>129</v>
      </c>
      <c r="F56" s="1" t="s">
        <v>274</v>
      </c>
      <c r="G56" s="1" t="s">
        <v>275</v>
      </c>
      <c r="H56" s="8"/>
      <c r="I56" s="8">
        <v>0.39</v>
      </c>
      <c r="J56" s="8">
        <v>5</v>
      </c>
      <c r="K56" s="8">
        <v>8.77</v>
      </c>
      <c r="L56" s="8">
        <v>3.48</v>
      </c>
      <c r="M56" s="8">
        <v>63</v>
      </c>
      <c r="N56" s="8" t="s">
        <v>902</v>
      </c>
      <c r="O56" s="8" t="s">
        <v>902</v>
      </c>
      <c r="P56" s="8"/>
      <c r="Q56" s="8"/>
      <c r="R56" s="8">
        <f t="shared" si="14"/>
        <v>1.1341046113736355</v>
      </c>
      <c r="S56" s="1">
        <v>61370</v>
      </c>
      <c r="U56" s="1">
        <v>61370</v>
      </c>
      <c r="V56" s="1">
        <v>232.65</v>
      </c>
      <c r="W56" s="1">
        <v>103</v>
      </c>
      <c r="X56" s="1">
        <v>40</v>
      </c>
      <c r="Y56" s="1">
        <v>696</v>
      </c>
      <c r="Z56" s="1">
        <v>2.63</v>
      </c>
      <c r="AA56" s="1">
        <v>0.01</v>
      </c>
      <c r="AB56" s="1">
        <v>0</v>
      </c>
      <c r="AC56" s="1">
        <v>61370</v>
      </c>
      <c r="AD56" s="1">
        <v>40</v>
      </c>
      <c r="AE56" s="1">
        <v>14.71</v>
      </c>
      <c r="AF56" s="1">
        <v>696</v>
      </c>
      <c r="AG56" s="1">
        <v>0</v>
      </c>
      <c r="AH56" s="1">
        <v>0.71</v>
      </c>
      <c r="AI56" s="1">
        <v>2268.4499999999998</v>
      </c>
      <c r="AJ56" s="1">
        <v>1.47</v>
      </c>
      <c r="AK56" s="1">
        <v>0.54</v>
      </c>
      <c r="AL56" s="1">
        <v>25.72</v>
      </c>
      <c r="AM56" s="1">
        <v>0</v>
      </c>
      <c r="AN56" s="1">
        <v>0.02</v>
      </c>
      <c r="BO56" s="1">
        <v>27053629</v>
      </c>
      <c r="BP56" s="1">
        <v>76.39</v>
      </c>
      <c r="BQ56" s="1">
        <v>18.7</v>
      </c>
      <c r="BR56" s="1">
        <v>2.93</v>
      </c>
      <c r="BS56" s="1">
        <v>1.58</v>
      </c>
      <c r="BT56" s="1">
        <v>3601</v>
      </c>
      <c r="BU56" s="1">
        <v>28.2</v>
      </c>
      <c r="BV56" s="1">
        <v>303.74</v>
      </c>
      <c r="BW56" s="1">
        <v>2.42</v>
      </c>
      <c r="BZ56" s="1">
        <v>19.350000000000001</v>
      </c>
      <c r="CB56" s="1">
        <v>57.78</v>
      </c>
      <c r="CC56" s="1">
        <v>0.53</v>
      </c>
      <c r="CH56" s="1">
        <v>0.14000000000000001</v>
      </c>
      <c r="CI56" s="1">
        <v>13.13</v>
      </c>
      <c r="CJ56" s="1">
        <v>3.4</v>
      </c>
      <c r="CK56" s="1">
        <v>0.21</v>
      </c>
      <c r="CL56" s="1">
        <v>0.1</v>
      </c>
      <c r="CM56" s="1">
        <v>1.22</v>
      </c>
      <c r="CN56" s="1">
        <v>7.0000000000000007E-2</v>
      </c>
      <c r="CO56" s="1">
        <v>0.37</v>
      </c>
      <c r="CQ56" s="1">
        <v>1.1200000000000001</v>
      </c>
      <c r="CR56" s="1">
        <v>0.93</v>
      </c>
      <c r="CS56" s="1">
        <v>4.6100000000000003</v>
      </c>
      <c r="CT56" s="1">
        <v>24</v>
      </c>
      <c r="CU56" s="1">
        <v>0</v>
      </c>
      <c r="CV56" s="1">
        <v>0</v>
      </c>
      <c r="CW56" s="1">
        <v>30</v>
      </c>
      <c r="CX56" s="1">
        <v>32</v>
      </c>
      <c r="CY56" s="1">
        <v>46</v>
      </c>
      <c r="CZ56" s="1">
        <v>24.89</v>
      </c>
      <c r="DA56" s="1">
        <v>8.5500000000000007</v>
      </c>
      <c r="DB56" s="1">
        <v>5.98</v>
      </c>
      <c r="DC56" s="1">
        <v>45.54</v>
      </c>
      <c r="DD56" s="1">
        <v>0.54</v>
      </c>
      <c r="DE56" s="1">
        <v>7.05</v>
      </c>
      <c r="DF56" s="1">
        <v>3.8</v>
      </c>
      <c r="DG56" s="1">
        <v>1</v>
      </c>
      <c r="DH56" s="1" t="s">
        <v>123</v>
      </c>
      <c r="DI56" s="1">
        <v>0.91</v>
      </c>
      <c r="DJ56" s="1">
        <v>7.1</v>
      </c>
      <c r="DK56" s="1">
        <v>3.23</v>
      </c>
      <c r="DL56" s="1">
        <v>3232947</v>
      </c>
      <c r="DM56" s="1">
        <v>2314075</v>
      </c>
      <c r="DN56" s="1">
        <v>12.25</v>
      </c>
      <c r="DO56" s="1">
        <v>918872</v>
      </c>
      <c r="DP56" s="1" t="s">
        <v>230</v>
      </c>
      <c r="DQ56" s="1">
        <v>44256</v>
      </c>
      <c r="DR56" s="1">
        <v>5</v>
      </c>
    </row>
    <row r="57" spans="1:122" x14ac:dyDescent="0.3">
      <c r="A57" s="1" t="s">
        <v>276</v>
      </c>
      <c r="B57" s="1" t="s">
        <v>277</v>
      </c>
      <c r="C57" s="1" t="s">
        <v>127</v>
      </c>
      <c r="D57" s="1" t="s">
        <v>128</v>
      </c>
      <c r="E57" s="1" t="s">
        <v>129</v>
      </c>
      <c r="F57" s="1" t="s">
        <v>278</v>
      </c>
      <c r="G57" s="1" t="s">
        <v>278</v>
      </c>
      <c r="H57" s="8"/>
      <c r="I57" s="8">
        <v>6.96</v>
      </c>
      <c r="J57" s="8">
        <v>45</v>
      </c>
      <c r="K57" s="8">
        <v>1.57</v>
      </c>
      <c r="L57" s="8">
        <v>0.61</v>
      </c>
      <c r="M57" s="8">
        <v>50</v>
      </c>
      <c r="N57" s="8" t="s">
        <v>902</v>
      </c>
      <c r="O57" s="8" t="s">
        <v>902</v>
      </c>
      <c r="P57" s="8"/>
      <c r="Q57" s="8"/>
      <c r="R57" s="8">
        <f t="shared" si="14"/>
        <v>1.6588722352129412</v>
      </c>
      <c r="S57" s="1">
        <v>104348</v>
      </c>
      <c r="U57" s="1">
        <v>104348</v>
      </c>
      <c r="V57" s="1">
        <v>393.08</v>
      </c>
      <c r="W57" s="1">
        <v>1849</v>
      </c>
      <c r="X57" s="1">
        <v>0</v>
      </c>
      <c r="Y57" s="1">
        <v>1731</v>
      </c>
      <c r="Z57" s="1">
        <v>6.52</v>
      </c>
      <c r="AA57" s="1">
        <v>0.17</v>
      </c>
      <c r="AB57" s="1">
        <v>0</v>
      </c>
      <c r="AC57" s="1">
        <v>104348</v>
      </c>
      <c r="AD57" s="1">
        <v>0</v>
      </c>
      <c r="AE57" s="1">
        <v>264.14</v>
      </c>
      <c r="AF57" s="1">
        <v>1731</v>
      </c>
      <c r="AG57" s="1">
        <v>0</v>
      </c>
      <c r="AH57" s="1">
        <v>6.42</v>
      </c>
      <c r="AI57" s="1">
        <v>3832.9</v>
      </c>
      <c r="AJ57" s="1">
        <v>0</v>
      </c>
      <c r="AK57" s="1">
        <v>9.6999999999999993</v>
      </c>
      <c r="AL57" s="1">
        <v>63.58</v>
      </c>
      <c r="AM57" s="1">
        <v>0</v>
      </c>
      <c r="AN57" s="1">
        <v>0.23</v>
      </c>
      <c r="BO57" s="1">
        <v>27224262</v>
      </c>
      <c r="BP57" s="1">
        <v>50.88</v>
      </c>
      <c r="BQ57" s="1">
        <v>18.8</v>
      </c>
      <c r="BR57" s="1">
        <v>3.16</v>
      </c>
      <c r="BS57" s="1">
        <v>1.91</v>
      </c>
      <c r="BT57" s="1">
        <v>3364.92</v>
      </c>
      <c r="BU57" s="1">
        <v>23.8</v>
      </c>
      <c r="BV57" s="1">
        <v>244.66</v>
      </c>
      <c r="BW57" s="1">
        <v>7.2</v>
      </c>
      <c r="BZ57" s="1">
        <v>2.73</v>
      </c>
      <c r="CA57" s="1">
        <v>1.3</v>
      </c>
      <c r="CB57" s="1">
        <v>59.29</v>
      </c>
      <c r="CC57" s="1">
        <v>0.56000000000000005</v>
      </c>
      <c r="CH57" s="1">
        <v>0</v>
      </c>
      <c r="CI57" s="1">
        <v>1.92</v>
      </c>
      <c r="CJ57" s="1">
        <v>0.6</v>
      </c>
      <c r="CK57" s="1">
        <v>7.0000000000000007E-2</v>
      </c>
      <c r="CL57" s="1">
        <v>0</v>
      </c>
      <c r="CM57" s="1">
        <v>1.38</v>
      </c>
      <c r="CN57" s="1">
        <v>0.09</v>
      </c>
      <c r="CO57" s="1">
        <v>0.37</v>
      </c>
      <c r="CP57" s="1">
        <v>0</v>
      </c>
      <c r="CQ57" s="1">
        <v>1.38</v>
      </c>
      <c r="CR57" s="1">
        <v>0.91</v>
      </c>
      <c r="CS57" s="1">
        <v>4.63</v>
      </c>
      <c r="CT57" s="1">
        <v>22</v>
      </c>
      <c r="CU57" s="1">
        <v>0</v>
      </c>
      <c r="CV57" s="1">
        <v>0</v>
      </c>
      <c r="CW57" s="1">
        <v>30</v>
      </c>
      <c r="CX57" s="1">
        <v>20</v>
      </c>
      <c r="CY57" s="1">
        <v>48</v>
      </c>
      <c r="CZ57" s="1">
        <v>26.1</v>
      </c>
      <c r="DA57" s="1">
        <v>1.53</v>
      </c>
      <c r="DB57" s="1">
        <v>0.93</v>
      </c>
      <c r="DC57" s="1">
        <v>48.18</v>
      </c>
      <c r="DD57" s="1">
        <v>0.56999999999999995</v>
      </c>
      <c r="DE57" s="1">
        <v>20.04</v>
      </c>
      <c r="DF57" s="1">
        <v>10.9</v>
      </c>
      <c r="DG57" s="1">
        <v>1</v>
      </c>
      <c r="DH57" s="1" t="s">
        <v>131</v>
      </c>
      <c r="DI57" s="1">
        <v>0.16</v>
      </c>
      <c r="DJ57" s="1">
        <v>1.05</v>
      </c>
      <c r="DK57" s="1">
        <v>0.5</v>
      </c>
      <c r="DL57" s="1">
        <v>503850</v>
      </c>
      <c r="DM57" s="1">
        <v>418185</v>
      </c>
      <c r="DN57" s="1">
        <v>1.89</v>
      </c>
      <c r="DO57" s="1">
        <v>163268</v>
      </c>
      <c r="DP57" s="1" t="s">
        <v>124</v>
      </c>
      <c r="DQ57" s="1">
        <v>44298</v>
      </c>
      <c r="DR57" s="1">
        <v>4</v>
      </c>
    </row>
    <row r="58" spans="1:122" x14ac:dyDescent="0.3">
      <c r="A58" s="1" t="s">
        <v>279</v>
      </c>
      <c r="B58" s="1" t="s">
        <v>280</v>
      </c>
      <c r="C58" s="1" t="s">
        <v>127</v>
      </c>
      <c r="D58" s="1" t="s">
        <v>128</v>
      </c>
      <c r="E58" s="1" t="s">
        <v>121</v>
      </c>
      <c r="F58" s="1" t="s">
        <v>281</v>
      </c>
      <c r="G58" s="1" t="s">
        <v>282</v>
      </c>
      <c r="H58" s="8"/>
      <c r="I58" s="8">
        <v>0.15</v>
      </c>
      <c r="J58" s="8">
        <v>7</v>
      </c>
      <c r="K58" s="8">
        <v>0.12</v>
      </c>
      <c r="L58" s="8">
        <v>0.04</v>
      </c>
      <c r="M58" s="8">
        <v>59</v>
      </c>
      <c r="N58" s="8" t="s">
        <v>902</v>
      </c>
      <c r="O58" s="8" t="s">
        <v>902</v>
      </c>
      <c r="P58" s="8"/>
      <c r="Q58" s="8"/>
      <c r="R58" s="8">
        <f t="shared" si="14"/>
        <v>1.906084541272459</v>
      </c>
      <c r="S58" s="1">
        <v>57605</v>
      </c>
      <c r="U58" s="1">
        <v>57605</v>
      </c>
      <c r="V58" s="1">
        <v>64.31</v>
      </c>
      <c r="W58" s="1">
        <v>135</v>
      </c>
      <c r="X58" s="1">
        <v>18</v>
      </c>
      <c r="Y58" s="1">
        <v>1098</v>
      </c>
      <c r="Z58" s="1">
        <v>1.22</v>
      </c>
      <c r="AA58" s="1">
        <v>8.0000000000000002E-3</v>
      </c>
      <c r="AB58" s="1">
        <v>0</v>
      </c>
      <c r="AC58" s="1">
        <v>57587</v>
      </c>
      <c r="AD58" s="1">
        <v>5</v>
      </c>
      <c r="AE58" s="1">
        <v>16.71</v>
      </c>
      <c r="AF58" s="1">
        <v>1098</v>
      </c>
      <c r="AG58" s="1">
        <v>0</v>
      </c>
      <c r="AH58" s="1">
        <v>1</v>
      </c>
      <c r="AI58" s="1">
        <v>623.38</v>
      </c>
      <c r="AJ58" s="1">
        <v>0.05</v>
      </c>
      <c r="AK58" s="1">
        <v>0.18</v>
      </c>
      <c r="AL58" s="1">
        <v>11.88</v>
      </c>
      <c r="AM58" s="1">
        <v>0</v>
      </c>
      <c r="AN58" s="1">
        <v>0.01</v>
      </c>
      <c r="BO58" s="1">
        <v>92377986</v>
      </c>
      <c r="BP58" s="1">
        <v>35.869999999999997</v>
      </c>
      <c r="BQ58" s="1">
        <v>17</v>
      </c>
      <c r="BR58" s="1">
        <v>3.02</v>
      </c>
      <c r="BS58" s="1">
        <v>1.74</v>
      </c>
      <c r="BT58" s="1">
        <v>808.13</v>
      </c>
      <c r="BU58" s="1">
        <v>77.099999999999994</v>
      </c>
      <c r="BV58" s="1">
        <v>318.94</v>
      </c>
      <c r="BW58" s="1">
        <v>6.1</v>
      </c>
      <c r="BZ58" s="1">
        <v>4.47</v>
      </c>
      <c r="CB58" s="1">
        <v>60.68</v>
      </c>
      <c r="CC58" s="1">
        <v>0.48</v>
      </c>
      <c r="CH58" s="1">
        <v>0.02</v>
      </c>
      <c r="CI58" s="1">
        <v>1.17</v>
      </c>
      <c r="CJ58" s="1">
        <v>0.03</v>
      </c>
      <c r="CK58" s="1">
        <v>0</v>
      </c>
      <c r="CL58" s="1">
        <v>0</v>
      </c>
      <c r="CM58" s="1">
        <v>1.42</v>
      </c>
      <c r="CN58" s="1">
        <v>0.02</v>
      </c>
      <c r="CO58" s="1">
        <v>1.5</v>
      </c>
      <c r="CQ58" s="1">
        <v>1.42</v>
      </c>
      <c r="CR58" s="1">
        <v>0.98</v>
      </c>
      <c r="CS58" s="1">
        <v>3.49</v>
      </c>
      <c r="CT58" s="1">
        <v>24</v>
      </c>
      <c r="CU58" s="1">
        <v>0</v>
      </c>
      <c r="CV58" s="1">
        <v>0</v>
      </c>
      <c r="CW58" s="1">
        <v>30</v>
      </c>
      <c r="CX58" s="1">
        <v>29</v>
      </c>
      <c r="CY58" s="1">
        <v>46</v>
      </c>
      <c r="CZ58" s="1">
        <v>85</v>
      </c>
      <c r="DA58" s="1">
        <v>0.11</v>
      </c>
      <c r="DB58" s="1">
        <v>0.08</v>
      </c>
      <c r="DC58" s="1">
        <v>6.78</v>
      </c>
      <c r="DD58" s="1">
        <v>0.57999999999999996</v>
      </c>
      <c r="DE58" s="1">
        <v>10.99</v>
      </c>
      <c r="DF58" s="1">
        <v>20.3</v>
      </c>
      <c r="DG58" s="1">
        <v>1</v>
      </c>
      <c r="DH58" s="1" t="s">
        <v>131</v>
      </c>
      <c r="DI58" s="1">
        <v>0.03</v>
      </c>
      <c r="DJ58" s="1">
        <v>2.1800000000000002</v>
      </c>
      <c r="DK58" s="1">
        <v>0.14000000000000001</v>
      </c>
      <c r="DL58" s="1">
        <v>148684</v>
      </c>
      <c r="DM58" s="1">
        <v>112529</v>
      </c>
      <c r="DN58" s="1">
        <v>0.16</v>
      </c>
      <c r="DO58" s="1">
        <v>39351</v>
      </c>
      <c r="DP58" s="1" t="s">
        <v>132</v>
      </c>
      <c r="DQ58" s="1">
        <v>44305</v>
      </c>
      <c r="DR58" s="1">
        <v>1</v>
      </c>
    </row>
    <row r="59" spans="1:122" x14ac:dyDescent="0.3">
      <c r="A59" s="1" t="s">
        <v>283</v>
      </c>
      <c r="B59" s="1" t="s">
        <v>284</v>
      </c>
      <c r="C59" s="1" t="s">
        <v>127</v>
      </c>
      <c r="D59" s="1" t="s">
        <v>128</v>
      </c>
      <c r="E59" s="1" t="s">
        <v>129</v>
      </c>
      <c r="F59" s="1" t="s">
        <v>285</v>
      </c>
      <c r="G59" s="1" t="s">
        <v>285</v>
      </c>
      <c r="H59" s="8"/>
      <c r="I59" s="8">
        <v>11.25</v>
      </c>
      <c r="J59" s="8">
        <v>39</v>
      </c>
      <c r="K59" s="8">
        <v>3.59</v>
      </c>
      <c r="L59" s="8">
        <v>2.0299999999999998</v>
      </c>
      <c r="M59" s="8">
        <v>61</v>
      </c>
      <c r="N59" s="8" t="s">
        <v>902</v>
      </c>
      <c r="O59" s="8" t="s">
        <v>902</v>
      </c>
      <c r="P59" s="8"/>
      <c r="Q59" s="8"/>
      <c r="R59" s="8">
        <f t="shared" si="14"/>
        <v>1.6551493535443602</v>
      </c>
      <c r="S59" s="1">
        <v>17944</v>
      </c>
      <c r="U59" s="1">
        <v>17944</v>
      </c>
      <c r="V59" s="1">
        <v>325.18</v>
      </c>
      <c r="W59" s="1">
        <v>621</v>
      </c>
      <c r="X59" s="1">
        <v>0</v>
      </c>
      <c r="Y59" s="1">
        <v>297</v>
      </c>
      <c r="Z59" s="1">
        <v>5.38</v>
      </c>
      <c r="AA59" s="1">
        <v>0.7</v>
      </c>
      <c r="AB59" s="1">
        <v>0</v>
      </c>
      <c r="AC59" s="1">
        <v>17944</v>
      </c>
      <c r="AD59" s="1">
        <v>274</v>
      </c>
      <c r="AE59" s="1">
        <v>88.71</v>
      </c>
      <c r="AF59" s="1">
        <v>297</v>
      </c>
      <c r="AG59" s="1">
        <v>19</v>
      </c>
      <c r="AH59" s="1">
        <v>5.57</v>
      </c>
      <c r="AI59" s="1">
        <v>3171.99</v>
      </c>
      <c r="AJ59" s="1">
        <v>48.43</v>
      </c>
      <c r="AK59" s="1">
        <v>15.68</v>
      </c>
      <c r="AL59" s="1">
        <v>52.5</v>
      </c>
      <c r="AM59" s="1">
        <v>3.35</v>
      </c>
      <c r="AN59" s="1">
        <v>0.98</v>
      </c>
      <c r="BC59" s="1">
        <v>509251</v>
      </c>
      <c r="BD59" s="1">
        <v>384530</v>
      </c>
      <c r="BE59" s="1">
        <v>124721</v>
      </c>
      <c r="BH59" s="1">
        <v>7088</v>
      </c>
      <c r="BI59" s="1">
        <v>9</v>
      </c>
      <c r="BJ59" s="1">
        <v>6.8</v>
      </c>
      <c r="BK59" s="1">
        <v>2.2000000000000002</v>
      </c>
      <c r="BM59" s="1">
        <v>1253</v>
      </c>
      <c r="BO59" s="1">
        <v>5657017</v>
      </c>
      <c r="BP59" s="1">
        <v>15.4</v>
      </c>
      <c r="BQ59" s="1">
        <v>19</v>
      </c>
      <c r="BR59" s="1">
        <v>3.4</v>
      </c>
      <c r="BS59" s="1">
        <v>2.06</v>
      </c>
      <c r="BT59" s="1">
        <v>4881.3999999999996</v>
      </c>
      <c r="BU59" s="1">
        <v>37</v>
      </c>
      <c r="BV59" s="1">
        <v>344.09</v>
      </c>
      <c r="BW59" s="1">
        <v>7.2</v>
      </c>
      <c r="BX59" s="1">
        <v>1.7</v>
      </c>
      <c r="BY59" s="1">
        <v>52.3</v>
      </c>
      <c r="BZ59" s="1">
        <v>47.96</v>
      </c>
      <c r="CB59" s="1">
        <v>64.569999999999993</v>
      </c>
      <c r="CC59" s="1">
        <v>0.56999999999999995</v>
      </c>
      <c r="CH59" s="1">
        <v>1.47</v>
      </c>
      <c r="CI59" s="1">
        <v>7.69</v>
      </c>
      <c r="CJ59" s="1">
        <v>2.2000000000000002</v>
      </c>
      <c r="CK59" s="1">
        <v>0.12</v>
      </c>
      <c r="CL59" s="1">
        <v>0.12</v>
      </c>
      <c r="CM59" s="1">
        <v>1.26</v>
      </c>
      <c r="CN59" s="1">
        <v>0.16</v>
      </c>
      <c r="CO59" s="1">
        <v>1.62</v>
      </c>
      <c r="CQ59" s="1">
        <v>1.1299999999999999</v>
      </c>
      <c r="CR59" s="1">
        <v>0.83</v>
      </c>
      <c r="CS59" s="1">
        <v>3.36</v>
      </c>
      <c r="CT59" s="1">
        <v>22</v>
      </c>
      <c r="CU59" s="1">
        <v>11</v>
      </c>
      <c r="CV59" s="1">
        <v>4</v>
      </c>
      <c r="CW59" s="1">
        <v>30</v>
      </c>
      <c r="CX59" s="1">
        <v>17</v>
      </c>
      <c r="CY59" s="1">
        <v>48</v>
      </c>
      <c r="CZ59" s="1">
        <v>5.4</v>
      </c>
      <c r="DA59" s="1">
        <v>6.8</v>
      </c>
      <c r="DB59" s="1">
        <v>4.5</v>
      </c>
      <c r="DC59" s="1">
        <v>58.52</v>
      </c>
      <c r="DD59" s="1">
        <v>0.55000000000000004</v>
      </c>
      <c r="DE59" s="1">
        <v>8.99</v>
      </c>
      <c r="DF59" s="1">
        <v>1</v>
      </c>
      <c r="DG59" s="1">
        <v>1</v>
      </c>
      <c r="DH59" s="1" t="s">
        <v>123</v>
      </c>
      <c r="DI59" s="1">
        <v>0.12</v>
      </c>
      <c r="DJ59" s="1">
        <v>0.87</v>
      </c>
      <c r="DK59" s="1">
        <v>0.5</v>
      </c>
      <c r="DL59" s="1">
        <v>269914</v>
      </c>
      <c r="DM59" s="1">
        <v>198302</v>
      </c>
      <c r="DN59" s="1">
        <v>4.8899999999999997</v>
      </c>
      <c r="DO59" s="1">
        <v>112541</v>
      </c>
      <c r="DP59" s="1" t="s">
        <v>286</v>
      </c>
      <c r="DQ59" s="1">
        <v>44278</v>
      </c>
      <c r="DR59" s="1">
        <v>4</v>
      </c>
    </row>
    <row r="60" spans="1:122" x14ac:dyDescent="0.3">
      <c r="A60" s="1" t="s">
        <v>287</v>
      </c>
      <c r="B60" s="1" t="s">
        <v>288</v>
      </c>
      <c r="C60" s="1" t="s">
        <v>153</v>
      </c>
      <c r="D60" s="1" t="s">
        <v>154</v>
      </c>
      <c r="E60" s="1" t="s">
        <v>137</v>
      </c>
      <c r="F60" s="1" t="s">
        <v>289</v>
      </c>
      <c r="G60" s="1" t="s">
        <v>289</v>
      </c>
      <c r="H60" s="8"/>
      <c r="I60" s="8">
        <v>22.41</v>
      </c>
      <c r="J60" s="8">
        <v>221</v>
      </c>
      <c r="K60" s="8">
        <v>57.67</v>
      </c>
      <c r="L60" s="8">
        <v>48.6</v>
      </c>
      <c r="M60" s="8">
        <v>59</v>
      </c>
      <c r="N60" s="8">
        <v>4.8</v>
      </c>
      <c r="O60" s="8">
        <v>5.2462800000000005</v>
      </c>
      <c r="P60" s="8"/>
      <c r="Q60" s="8"/>
      <c r="R60" s="8">
        <f t="shared" si="14"/>
        <v>2.5439880457726121</v>
      </c>
      <c r="S60" s="1">
        <v>5007099</v>
      </c>
      <c r="U60" s="1">
        <v>5007099</v>
      </c>
      <c r="V60" s="1">
        <v>9840.43</v>
      </c>
      <c r="W60" s="1">
        <v>11405</v>
      </c>
      <c r="X60" s="1">
        <v>1697</v>
      </c>
      <c r="Y60" s="1">
        <v>127380</v>
      </c>
      <c r="Z60" s="1">
        <v>250.34</v>
      </c>
      <c r="AA60" s="1">
        <v>0.43</v>
      </c>
      <c r="AB60" s="1">
        <v>32</v>
      </c>
      <c r="AC60" s="1">
        <v>5009007</v>
      </c>
      <c r="AD60" s="1">
        <v>1908</v>
      </c>
      <c r="AE60" s="1">
        <v>1651.85</v>
      </c>
      <c r="AF60" s="1">
        <v>127417</v>
      </c>
      <c r="AG60" s="1">
        <v>37</v>
      </c>
      <c r="AH60" s="1">
        <v>31.71</v>
      </c>
      <c r="AI60" s="1">
        <v>97706.52</v>
      </c>
      <c r="AJ60" s="1">
        <v>37.21</v>
      </c>
      <c r="AK60" s="1">
        <v>32.22</v>
      </c>
      <c r="AL60" s="1">
        <v>2485.41</v>
      </c>
      <c r="AM60" s="1">
        <v>0.72</v>
      </c>
      <c r="AN60" s="1">
        <v>0.61</v>
      </c>
      <c r="AV60" s="1">
        <v>40883</v>
      </c>
      <c r="AW60" s="1">
        <v>26895508</v>
      </c>
      <c r="AX60" s="1">
        <v>0.79700000000000004</v>
      </c>
      <c r="AY60" s="1">
        <v>36847</v>
      </c>
      <c r="AZ60" s="1">
        <v>0.71899999999999997</v>
      </c>
      <c r="BA60" s="1">
        <v>20.8</v>
      </c>
      <c r="BB60" s="1" t="s">
        <v>148</v>
      </c>
      <c r="BO60" s="1">
        <v>51265841</v>
      </c>
      <c r="BP60" s="1">
        <v>44.22</v>
      </c>
      <c r="BQ60" s="1">
        <v>32.200000000000003</v>
      </c>
      <c r="BR60" s="1">
        <v>7.64</v>
      </c>
      <c r="BS60" s="1">
        <v>4.3099999999999996</v>
      </c>
      <c r="BT60" s="1">
        <v>13254.94</v>
      </c>
      <c r="BU60" s="1">
        <v>4.5</v>
      </c>
      <c r="BV60" s="1">
        <v>124.24</v>
      </c>
      <c r="BW60" s="1">
        <v>7.44</v>
      </c>
      <c r="BX60" s="1">
        <v>4.7</v>
      </c>
      <c r="BY60" s="1">
        <v>13.5</v>
      </c>
      <c r="BZ60" s="1">
        <v>65.38</v>
      </c>
      <c r="CA60" s="1">
        <v>1.71</v>
      </c>
      <c r="CB60" s="1">
        <v>77.290000000000006</v>
      </c>
      <c r="CC60" s="1">
        <v>0.76</v>
      </c>
      <c r="CH60" s="1">
        <v>0.15</v>
      </c>
      <c r="CI60" s="1">
        <v>50.86</v>
      </c>
      <c r="CJ60" s="1">
        <v>42.06</v>
      </c>
      <c r="CK60" s="1">
        <v>1.41</v>
      </c>
      <c r="CL60" s="1">
        <v>0.37</v>
      </c>
      <c r="CN60" s="1">
        <v>0.86</v>
      </c>
      <c r="CO60" s="1">
        <v>0.14000000000000001</v>
      </c>
      <c r="CP60" s="1">
        <v>66.69</v>
      </c>
      <c r="CR60" s="1">
        <v>0.14000000000000001</v>
      </c>
      <c r="CS60" s="1">
        <v>4.8600000000000003</v>
      </c>
      <c r="CT60" s="1">
        <v>59</v>
      </c>
      <c r="CU60" s="1">
        <v>42</v>
      </c>
      <c r="CV60" s="1">
        <v>8</v>
      </c>
      <c r="CW60" s="1">
        <v>9</v>
      </c>
      <c r="CX60" s="1">
        <v>0</v>
      </c>
      <c r="CY60" s="1">
        <v>11</v>
      </c>
      <c r="CZ60" s="1">
        <v>11.3</v>
      </c>
      <c r="DA60" s="1">
        <v>59.29</v>
      </c>
      <c r="DB60" s="1">
        <v>46.59</v>
      </c>
      <c r="DC60" s="1">
        <v>91.59</v>
      </c>
      <c r="DD60" s="1">
        <v>0.15</v>
      </c>
      <c r="DE60" s="1">
        <v>10.7</v>
      </c>
      <c r="DF60" s="1">
        <v>11</v>
      </c>
      <c r="DG60" s="1">
        <v>0</v>
      </c>
      <c r="DH60" s="1" t="s">
        <v>156</v>
      </c>
      <c r="DI60" s="1">
        <v>21.56</v>
      </c>
      <c r="DJ60" s="1">
        <v>52.14</v>
      </c>
      <c r="DK60" s="1">
        <v>47.76</v>
      </c>
      <c r="DL60" s="1">
        <v>46222565</v>
      </c>
      <c r="DM60" s="1">
        <v>29346801</v>
      </c>
      <c r="DN60" s="1">
        <v>90.84</v>
      </c>
      <c r="DO60" s="1">
        <v>24729258</v>
      </c>
      <c r="DP60" s="1" t="s">
        <v>290</v>
      </c>
      <c r="DQ60" s="1">
        <v>44244</v>
      </c>
      <c r="DR60" s="1">
        <v>5</v>
      </c>
    </row>
    <row r="61" spans="1:122" x14ac:dyDescent="0.3">
      <c r="A61" s="1" t="s">
        <v>291</v>
      </c>
      <c r="B61" s="1" t="s">
        <v>292</v>
      </c>
      <c r="C61" s="1" t="s">
        <v>127</v>
      </c>
      <c r="D61" s="1" t="s">
        <v>128</v>
      </c>
      <c r="E61" s="1" t="s">
        <v>129</v>
      </c>
      <c r="F61" s="1" t="s">
        <v>293</v>
      </c>
      <c r="G61" s="1" t="s">
        <v>293</v>
      </c>
      <c r="H61" s="8"/>
      <c r="I61" s="8">
        <v>7.01</v>
      </c>
      <c r="J61" s="8">
        <v>0</v>
      </c>
      <c r="K61" s="8">
        <v>31.45</v>
      </c>
      <c r="L61" s="8">
        <v>20.59</v>
      </c>
      <c r="M61" s="8">
        <v>53</v>
      </c>
      <c r="N61" s="8" t="s">
        <v>902</v>
      </c>
      <c r="O61" s="8" t="s">
        <v>902</v>
      </c>
      <c r="P61" s="8"/>
      <c r="Q61" s="8"/>
      <c r="R61" s="8">
        <f t="shared" si="14"/>
        <v>3.4186046511627906</v>
      </c>
      <c r="S61" s="1">
        <v>4300</v>
      </c>
      <c r="U61" s="1">
        <v>4300</v>
      </c>
      <c r="V61" s="1">
        <v>494.48</v>
      </c>
      <c r="W61" s="1">
        <v>61</v>
      </c>
      <c r="X61" s="1">
        <v>19</v>
      </c>
      <c r="Y61" s="1">
        <v>147</v>
      </c>
      <c r="Z61" s="1">
        <v>16.899999999999999</v>
      </c>
      <c r="AA61" s="1">
        <v>0</v>
      </c>
      <c r="AB61" s="1">
        <v>0</v>
      </c>
      <c r="AC61" s="1">
        <v>4291</v>
      </c>
      <c r="AD61" s="1">
        <v>10</v>
      </c>
      <c r="AE61" s="1">
        <v>7.42</v>
      </c>
      <c r="AF61" s="1">
        <v>147</v>
      </c>
      <c r="AG61" s="1">
        <v>0</v>
      </c>
      <c r="AH61" s="1">
        <v>0</v>
      </c>
      <c r="AI61" s="1">
        <v>4829.72</v>
      </c>
      <c r="AJ61" s="1">
        <v>11.25</v>
      </c>
      <c r="AK61" s="1">
        <v>8.36</v>
      </c>
      <c r="AL61" s="1">
        <v>165.45</v>
      </c>
      <c r="AM61" s="1">
        <v>0</v>
      </c>
      <c r="AN61" s="1">
        <v>0</v>
      </c>
      <c r="BO61" s="1">
        <v>888456</v>
      </c>
      <c r="BP61" s="1">
        <v>437.35</v>
      </c>
      <c r="BQ61" s="1">
        <v>20.399999999999999</v>
      </c>
      <c r="BR61" s="1">
        <v>2.96</v>
      </c>
      <c r="BS61" s="1">
        <v>1.72</v>
      </c>
      <c r="BT61" s="1">
        <v>1413.89</v>
      </c>
      <c r="BU61" s="1">
        <v>18.100000000000001</v>
      </c>
      <c r="BV61" s="1">
        <v>261.51</v>
      </c>
      <c r="BW61" s="1">
        <v>11.88</v>
      </c>
      <c r="BX61" s="1">
        <v>4.4000000000000004</v>
      </c>
      <c r="BY61" s="1">
        <v>23.6</v>
      </c>
      <c r="BZ61" s="1">
        <v>15.57</v>
      </c>
      <c r="CA61" s="1">
        <v>2.2000000000000002</v>
      </c>
      <c r="CB61" s="1">
        <v>64.319999999999993</v>
      </c>
      <c r="CC61" s="1">
        <v>0.55000000000000004</v>
      </c>
      <c r="CH61" s="1">
        <v>0.47</v>
      </c>
      <c r="CI61" s="1">
        <v>56.61</v>
      </c>
      <c r="CJ61" s="1">
        <v>20.149999999999999</v>
      </c>
      <c r="CK61" s="1">
        <v>0.62</v>
      </c>
      <c r="CL61" s="1">
        <v>0.34</v>
      </c>
      <c r="CM61" s="1">
        <v>0.51</v>
      </c>
      <c r="CO61" s="1">
        <v>0.14000000000000001</v>
      </c>
      <c r="CQ61" s="1">
        <v>0.18</v>
      </c>
      <c r="CS61" s="1">
        <v>4.8600000000000003</v>
      </c>
      <c r="CT61" s="1">
        <v>45</v>
      </c>
      <c r="CU61" s="1">
        <v>17</v>
      </c>
      <c r="CV61" s="1">
        <v>6</v>
      </c>
      <c r="CW61" s="1">
        <v>30</v>
      </c>
      <c r="CX61" s="1">
        <v>0</v>
      </c>
      <c r="CY61" s="1">
        <v>25</v>
      </c>
      <c r="CZ61" s="1">
        <v>0.4</v>
      </c>
      <c r="DA61" s="1">
        <v>30.78</v>
      </c>
      <c r="DB61" s="1">
        <v>25.47</v>
      </c>
      <c r="DC61" s="1">
        <v>44.97</v>
      </c>
      <c r="DD61" s="1">
        <v>0.37</v>
      </c>
      <c r="DE61" s="1">
        <v>17.489999999999998</v>
      </c>
      <c r="DF61" s="1">
        <v>0.3</v>
      </c>
      <c r="DG61" s="1">
        <v>1</v>
      </c>
      <c r="DH61" s="1" t="s">
        <v>191</v>
      </c>
      <c r="DI61" s="1">
        <v>0.17</v>
      </c>
      <c r="DJ61" s="1">
        <v>1</v>
      </c>
      <c r="DK61" s="1">
        <v>0.45</v>
      </c>
      <c r="DL61" s="1">
        <v>452612</v>
      </c>
      <c r="DM61" s="1">
        <v>273498</v>
      </c>
      <c r="DN61" s="1">
        <v>52.04</v>
      </c>
      <c r="DO61" s="1">
        <v>179114</v>
      </c>
      <c r="DP61" s="1" t="s">
        <v>294</v>
      </c>
      <c r="DQ61" s="1">
        <v>44296</v>
      </c>
      <c r="DR61" s="1">
        <v>3</v>
      </c>
    </row>
    <row r="62" spans="1:122" x14ac:dyDescent="0.3">
      <c r="A62" s="1" t="s">
        <v>295</v>
      </c>
      <c r="B62" s="1" t="s">
        <v>296</v>
      </c>
      <c r="C62" s="1" t="s">
        <v>127</v>
      </c>
      <c r="D62" s="1" t="s">
        <v>128</v>
      </c>
      <c r="E62" s="1" t="s">
        <v>129</v>
      </c>
      <c r="F62" s="1" t="s">
        <v>297</v>
      </c>
      <c r="G62" s="1" t="s">
        <v>298</v>
      </c>
      <c r="H62" s="8"/>
      <c r="I62" s="8">
        <v>8.4499999999999993</v>
      </c>
      <c r="J62" s="8">
        <v>0</v>
      </c>
      <c r="K62" s="8">
        <v>52.81</v>
      </c>
      <c r="L62" s="8">
        <v>39.04</v>
      </c>
      <c r="M62" s="8">
        <v>52</v>
      </c>
      <c r="N62" s="8" t="s">
        <v>902</v>
      </c>
      <c r="O62" s="8" t="s">
        <v>902</v>
      </c>
      <c r="P62" s="8"/>
      <c r="Q62" s="8"/>
      <c r="R62" s="8">
        <f t="shared" si="14"/>
        <v>0.91294339227791144</v>
      </c>
      <c r="S62" s="1">
        <v>38228</v>
      </c>
      <c r="U62" s="1">
        <v>38228</v>
      </c>
      <c r="V62" s="1">
        <v>6875.7</v>
      </c>
      <c r="W62" s="1">
        <v>47</v>
      </c>
      <c r="X62" s="1">
        <v>9</v>
      </c>
      <c r="Y62" s="1">
        <v>349</v>
      </c>
      <c r="Z62" s="1">
        <v>62.77</v>
      </c>
      <c r="AA62" s="1">
        <v>0</v>
      </c>
      <c r="AB62" s="1">
        <v>0</v>
      </c>
      <c r="AC62" s="1">
        <v>38233</v>
      </c>
      <c r="AD62" s="1">
        <v>5</v>
      </c>
      <c r="AE62" s="1">
        <v>7.42</v>
      </c>
      <c r="AF62" s="1">
        <v>349</v>
      </c>
      <c r="AG62" s="1">
        <v>0</v>
      </c>
      <c r="AH62" s="1">
        <v>0</v>
      </c>
      <c r="AI62" s="1">
        <v>68042.23</v>
      </c>
      <c r="AJ62" s="1">
        <v>8.89</v>
      </c>
      <c r="AK62" s="1">
        <v>13.22</v>
      </c>
      <c r="AL62" s="1">
        <v>621.1</v>
      </c>
      <c r="AM62" s="1">
        <v>0</v>
      </c>
      <c r="AN62" s="1">
        <v>0</v>
      </c>
      <c r="BO62" s="1">
        <v>561901</v>
      </c>
      <c r="BP62" s="1">
        <v>135.58000000000001</v>
      </c>
      <c r="BQ62" s="1">
        <v>25.7</v>
      </c>
      <c r="BR62" s="1">
        <v>4.46</v>
      </c>
      <c r="BS62" s="1">
        <v>3.43</v>
      </c>
      <c r="BT62" s="1">
        <v>6222.55</v>
      </c>
      <c r="BV62" s="1">
        <v>182.21</v>
      </c>
      <c r="BW62" s="1">
        <v>2.42</v>
      </c>
      <c r="BX62" s="1">
        <v>2.1</v>
      </c>
      <c r="BY62" s="1">
        <v>16.5</v>
      </c>
      <c r="CA62" s="1">
        <v>2.1</v>
      </c>
      <c r="CB62" s="1">
        <v>72.98</v>
      </c>
      <c r="CC62" s="1">
        <v>0.66</v>
      </c>
      <c r="CH62" s="1">
        <v>0.05</v>
      </c>
      <c r="CI62" s="1">
        <v>63.63</v>
      </c>
      <c r="CJ62" s="1">
        <v>38.630000000000003</v>
      </c>
      <c r="CK62" s="1">
        <v>1.19</v>
      </c>
      <c r="CL62" s="1">
        <v>0.67</v>
      </c>
      <c r="CN62" s="1">
        <v>0.62</v>
      </c>
      <c r="CO62" s="1">
        <v>0.1</v>
      </c>
      <c r="CR62" s="1">
        <v>0.37</v>
      </c>
      <c r="CS62" s="1">
        <v>4.9000000000000004</v>
      </c>
      <c r="CT62" s="1">
        <v>62</v>
      </c>
      <c r="CU62" s="1">
        <v>18</v>
      </c>
      <c r="CV62" s="1">
        <v>4</v>
      </c>
      <c r="CW62" s="1">
        <v>30</v>
      </c>
      <c r="CX62" s="1">
        <v>0</v>
      </c>
      <c r="CY62" s="1">
        <v>8</v>
      </c>
      <c r="CZ62" s="1">
        <v>0.1</v>
      </c>
      <c r="DA62" s="1">
        <v>52.25</v>
      </c>
      <c r="DB62" s="1">
        <v>45.53</v>
      </c>
      <c r="DC62" s="1">
        <v>71.540000000000006</v>
      </c>
      <c r="DD62" s="1">
        <v>0.2</v>
      </c>
      <c r="DE62" s="1">
        <v>17.739999999999998</v>
      </c>
      <c r="DF62" s="1">
        <v>0.2</v>
      </c>
      <c r="DG62" s="1">
        <v>1</v>
      </c>
      <c r="DH62" s="1" t="s">
        <v>123</v>
      </c>
      <c r="DI62" s="1">
        <v>0.21</v>
      </c>
      <c r="DJ62" s="1">
        <v>0.71</v>
      </c>
      <c r="DK62" s="1">
        <v>0.51</v>
      </c>
      <c r="DL62" s="1">
        <v>511628</v>
      </c>
      <c r="DM62" s="1">
        <v>293634</v>
      </c>
      <c r="DN62" s="1">
        <v>92.02</v>
      </c>
      <c r="DO62" s="1">
        <v>217093</v>
      </c>
      <c r="DP62" s="1" t="s">
        <v>299</v>
      </c>
      <c r="DQ62" s="1">
        <v>44273</v>
      </c>
      <c r="DR62" s="1">
        <v>4</v>
      </c>
    </row>
    <row r="63" spans="1:122" x14ac:dyDescent="0.3">
      <c r="A63" s="1" t="s">
        <v>300</v>
      </c>
      <c r="B63" s="1" t="s">
        <v>301</v>
      </c>
      <c r="C63" s="1" t="s">
        <v>164</v>
      </c>
      <c r="D63" s="1" t="s">
        <v>154</v>
      </c>
      <c r="E63" s="1" t="s">
        <v>137</v>
      </c>
      <c r="F63" s="1" t="s">
        <v>302</v>
      </c>
      <c r="G63" s="1" t="s">
        <v>302</v>
      </c>
      <c r="H63" s="8"/>
      <c r="I63" s="8">
        <v>54.53</v>
      </c>
      <c r="J63" s="8">
        <v>103</v>
      </c>
      <c r="K63" s="8">
        <v>72.040000000000006</v>
      </c>
      <c r="L63" s="8">
        <v>52.28</v>
      </c>
      <c r="M63" s="8">
        <v>80</v>
      </c>
      <c r="N63" s="8" t="s">
        <v>902</v>
      </c>
      <c r="O63" s="8" t="s">
        <v>902</v>
      </c>
      <c r="P63" s="8"/>
      <c r="Q63" s="8"/>
      <c r="R63" s="8">
        <f t="shared" si="14"/>
        <v>1.2665825959332564</v>
      </c>
      <c r="S63" s="1">
        <v>561432</v>
      </c>
      <c r="U63" s="1">
        <v>561432</v>
      </c>
      <c r="V63" s="1">
        <v>11021.18</v>
      </c>
      <c r="W63" s="1">
        <v>2778</v>
      </c>
      <c r="X63" s="1">
        <v>378</v>
      </c>
      <c r="Y63" s="1">
        <v>7111</v>
      </c>
      <c r="Z63" s="1">
        <v>139.59</v>
      </c>
      <c r="AA63" s="1">
        <v>2.02</v>
      </c>
      <c r="AB63" s="1">
        <v>18</v>
      </c>
      <c r="AC63" s="1">
        <v>561829</v>
      </c>
      <c r="AD63" s="1">
        <v>397</v>
      </c>
      <c r="AE63" s="1">
        <v>368.42</v>
      </c>
      <c r="AF63" s="1">
        <v>7124</v>
      </c>
      <c r="AG63" s="1">
        <v>13</v>
      </c>
      <c r="AH63" s="1">
        <v>14.71</v>
      </c>
      <c r="AI63" s="1">
        <v>109325.39</v>
      </c>
      <c r="AJ63" s="1">
        <v>77.25</v>
      </c>
      <c r="AK63" s="1">
        <v>71.69</v>
      </c>
      <c r="AL63" s="1">
        <v>1386.24</v>
      </c>
      <c r="AM63" s="1">
        <v>2.5299999999999998</v>
      </c>
      <c r="AN63" s="1">
        <v>2.86</v>
      </c>
      <c r="BO63" s="1">
        <v>5139053</v>
      </c>
      <c r="BP63" s="1">
        <v>96.07</v>
      </c>
      <c r="BQ63" s="1">
        <v>33.6</v>
      </c>
      <c r="BR63" s="1">
        <v>9.4600000000000009</v>
      </c>
      <c r="BS63" s="1">
        <v>5.69</v>
      </c>
      <c r="BT63" s="1">
        <v>15524.99</v>
      </c>
      <c r="BU63" s="1">
        <v>1.3</v>
      </c>
      <c r="BV63" s="1">
        <v>137.97</v>
      </c>
      <c r="BW63" s="1">
        <v>8.7799999999999994</v>
      </c>
      <c r="BX63" s="1">
        <v>6.4</v>
      </c>
      <c r="BY63" s="1">
        <v>17.399999999999999</v>
      </c>
      <c r="BZ63" s="1">
        <v>83.84</v>
      </c>
      <c r="CA63" s="1">
        <v>1.1299999999999999</v>
      </c>
      <c r="CB63" s="1">
        <v>80.28</v>
      </c>
      <c r="CC63" s="1">
        <v>0.81</v>
      </c>
      <c r="CH63" s="1">
        <v>0.25</v>
      </c>
      <c r="CI63" s="1">
        <v>70.290000000000006</v>
      </c>
      <c r="CJ63" s="1">
        <v>54.45</v>
      </c>
      <c r="CK63" s="1">
        <v>1.7</v>
      </c>
      <c r="CL63" s="1">
        <v>0.62</v>
      </c>
      <c r="CN63" s="1">
        <v>1.6</v>
      </c>
      <c r="CO63" s="1">
        <v>0.25</v>
      </c>
      <c r="CP63" s="1">
        <v>100</v>
      </c>
      <c r="CS63" s="1">
        <v>4.7300000000000004</v>
      </c>
      <c r="CT63" s="1">
        <v>79</v>
      </c>
      <c r="CU63" s="1">
        <v>68</v>
      </c>
      <c r="CV63" s="1">
        <v>6</v>
      </c>
      <c r="CW63" s="1">
        <v>6</v>
      </c>
      <c r="CX63" s="1">
        <v>0</v>
      </c>
      <c r="DA63" s="1">
        <v>72.98</v>
      </c>
      <c r="DB63" s="1">
        <v>63.9</v>
      </c>
      <c r="DC63" s="1">
        <v>90.91</v>
      </c>
      <c r="DD63" s="1">
        <v>0.05</v>
      </c>
      <c r="DE63" s="1">
        <v>0</v>
      </c>
      <c r="DF63" s="1">
        <v>0</v>
      </c>
      <c r="DG63" s="1">
        <v>0</v>
      </c>
      <c r="DH63" s="1" t="s">
        <v>156</v>
      </c>
      <c r="DI63" s="1">
        <v>2.79</v>
      </c>
      <c r="DJ63" s="1">
        <v>7.22</v>
      </c>
      <c r="DK63" s="1">
        <v>6.56</v>
      </c>
      <c r="DL63" s="1">
        <v>6333040</v>
      </c>
      <c r="DM63" s="1">
        <v>3669812</v>
      </c>
      <c r="DN63" s="1">
        <v>124.32</v>
      </c>
      <c r="DO63" s="1">
        <v>2663228</v>
      </c>
      <c r="DP63" s="1" t="s">
        <v>303</v>
      </c>
      <c r="DQ63" s="1">
        <v>44189</v>
      </c>
      <c r="DR63" s="1">
        <v>2</v>
      </c>
    </row>
    <row r="64" spans="1:122" x14ac:dyDescent="0.3">
      <c r="A64" s="1" t="s">
        <v>304</v>
      </c>
      <c r="B64" s="1" t="s">
        <v>305</v>
      </c>
      <c r="C64" s="1" t="s">
        <v>164</v>
      </c>
      <c r="D64" s="1" t="s">
        <v>154</v>
      </c>
      <c r="E64" s="1" t="s">
        <v>137</v>
      </c>
      <c r="F64" s="1" t="s">
        <v>306</v>
      </c>
      <c r="G64" s="1" t="s">
        <v>306</v>
      </c>
      <c r="H64" s="8"/>
      <c r="I64" s="8">
        <v>40.56</v>
      </c>
      <c r="J64" s="8">
        <v>33</v>
      </c>
      <c r="K64" s="8">
        <v>86.89</v>
      </c>
      <c r="L64" s="8">
        <v>65.63</v>
      </c>
      <c r="M64" s="8">
        <v>88</v>
      </c>
      <c r="N64" s="8" t="s">
        <v>902</v>
      </c>
      <c r="O64" s="8" t="s">
        <v>902</v>
      </c>
      <c r="P64" s="8"/>
      <c r="Q64" s="8"/>
      <c r="R64" s="8">
        <f t="shared" si="14"/>
        <v>0.86467953836255762</v>
      </c>
      <c r="S64" s="1">
        <v>954342</v>
      </c>
      <c r="U64" s="1">
        <v>954342</v>
      </c>
      <c r="V64" s="1">
        <v>8425.65</v>
      </c>
      <c r="W64" s="1">
        <v>4595</v>
      </c>
      <c r="X64" s="1">
        <v>592</v>
      </c>
      <c r="Y64" s="1">
        <v>8252</v>
      </c>
      <c r="Z64" s="1">
        <v>72.849999999999994</v>
      </c>
      <c r="AA64" s="1">
        <v>0.28999999999999998</v>
      </c>
      <c r="AB64" s="1">
        <v>2</v>
      </c>
      <c r="AC64" s="1">
        <v>954342</v>
      </c>
      <c r="AD64" s="1">
        <v>592</v>
      </c>
      <c r="AE64" s="1">
        <v>656.42</v>
      </c>
      <c r="AF64" s="1">
        <v>8252</v>
      </c>
      <c r="AG64" s="1">
        <v>2</v>
      </c>
      <c r="AH64" s="1">
        <v>4.71</v>
      </c>
      <c r="AI64" s="1">
        <v>84324.46</v>
      </c>
      <c r="AJ64" s="1">
        <v>52.3</v>
      </c>
      <c r="AK64" s="1">
        <v>58</v>
      </c>
      <c r="AL64" s="1">
        <v>729.13</v>
      </c>
      <c r="AM64" s="1">
        <v>0.17</v>
      </c>
      <c r="AN64" s="1">
        <v>0.41</v>
      </c>
      <c r="BO64" s="1">
        <v>11317498</v>
      </c>
      <c r="BP64" s="1">
        <v>110.4</v>
      </c>
      <c r="BQ64" s="1">
        <v>43.1</v>
      </c>
      <c r="BR64" s="1">
        <v>14.73</v>
      </c>
      <c r="BS64" s="1">
        <v>9.7100000000000009</v>
      </c>
      <c r="BV64" s="1">
        <v>190.96</v>
      </c>
      <c r="BW64" s="1">
        <v>8.27</v>
      </c>
      <c r="BX64" s="1">
        <v>17.100000000000001</v>
      </c>
      <c r="BY64" s="1">
        <v>53.3</v>
      </c>
      <c r="BZ64" s="1">
        <v>85.19</v>
      </c>
      <c r="CA64" s="1">
        <v>5.2</v>
      </c>
      <c r="CB64" s="1">
        <v>78.8</v>
      </c>
      <c r="CC64" s="1">
        <v>0.78</v>
      </c>
      <c r="CH64" s="1">
        <v>5.42</v>
      </c>
      <c r="CI64" s="1">
        <v>125.72</v>
      </c>
      <c r="CJ64" s="1">
        <v>65.13</v>
      </c>
      <c r="CK64" s="1">
        <v>2.83</v>
      </c>
      <c r="CL64" s="1">
        <v>0.55000000000000004</v>
      </c>
      <c r="CN64" s="1">
        <v>2.44</v>
      </c>
      <c r="CO64" s="1">
        <v>0.1</v>
      </c>
      <c r="CS64" s="1">
        <v>4.88</v>
      </c>
      <c r="CT64" s="1">
        <v>123</v>
      </c>
      <c r="CU64" s="1">
        <v>18</v>
      </c>
      <c r="CV64" s="1">
        <v>0</v>
      </c>
      <c r="CW64" s="1">
        <v>0</v>
      </c>
      <c r="CX64" s="1">
        <v>70</v>
      </c>
      <c r="DA64" s="1">
        <v>88.22</v>
      </c>
      <c r="DB64" s="1">
        <v>114.6</v>
      </c>
      <c r="DC64" s="1">
        <v>91.15</v>
      </c>
      <c r="DE64" s="1">
        <v>0</v>
      </c>
      <c r="DF64" s="1">
        <v>0</v>
      </c>
      <c r="DG64" s="1">
        <v>0</v>
      </c>
      <c r="DH64" s="1" t="s">
        <v>131</v>
      </c>
      <c r="DI64" s="1">
        <v>7.37</v>
      </c>
      <c r="DJ64" s="1">
        <v>28.45</v>
      </c>
      <c r="DK64" s="1">
        <v>25.93</v>
      </c>
      <c r="DL64" s="1">
        <v>25569841</v>
      </c>
      <c r="DM64" s="1">
        <v>9842563</v>
      </c>
      <c r="DN64" s="1">
        <v>225.75</v>
      </c>
      <c r="DO64" s="1">
        <v>7434059</v>
      </c>
      <c r="DP64" s="1" t="s">
        <v>307</v>
      </c>
      <c r="DR64" s="1">
        <v>3</v>
      </c>
    </row>
    <row r="65" spans="1:122" x14ac:dyDescent="0.3">
      <c r="A65" s="1" t="s">
        <v>308</v>
      </c>
      <c r="B65" s="1" t="s">
        <v>309</v>
      </c>
      <c r="C65" s="1" t="s">
        <v>135</v>
      </c>
      <c r="D65" s="1" t="s">
        <v>136</v>
      </c>
      <c r="E65" s="1" t="s">
        <v>142</v>
      </c>
      <c r="F65" s="1" t="s">
        <v>310</v>
      </c>
      <c r="G65" s="1" t="s">
        <v>310</v>
      </c>
      <c r="H65" s="8"/>
      <c r="I65" s="8">
        <v>157.19999999999999</v>
      </c>
      <c r="J65" s="8">
        <v>4</v>
      </c>
      <c r="K65" s="8">
        <v>68.16</v>
      </c>
      <c r="L65" s="8">
        <v>66.25</v>
      </c>
      <c r="M65" s="8">
        <v>327</v>
      </c>
      <c r="N65" s="8">
        <v>0.3</v>
      </c>
      <c r="O65" s="8">
        <v>167.90560000000002</v>
      </c>
      <c r="P65" s="8"/>
      <c r="Q65" s="8"/>
      <c r="R65" s="8">
        <f t="shared" si="14"/>
        <v>0.45848516501479114</v>
      </c>
      <c r="S65" s="1">
        <v>125413</v>
      </c>
      <c r="U65" s="1">
        <v>125413</v>
      </c>
      <c r="V65" s="1">
        <v>14123</v>
      </c>
      <c r="W65" s="1">
        <v>1396</v>
      </c>
      <c r="X65" s="1">
        <v>252</v>
      </c>
      <c r="Y65" s="1">
        <v>575</v>
      </c>
      <c r="Z65" s="1">
        <v>64.75</v>
      </c>
      <c r="AA65" s="1">
        <v>0.45</v>
      </c>
      <c r="AB65" s="1">
        <v>0</v>
      </c>
      <c r="AC65" s="1">
        <v>125161</v>
      </c>
      <c r="AD65" s="1">
        <v>188</v>
      </c>
      <c r="AE65" s="1">
        <v>179</v>
      </c>
      <c r="AF65" s="1">
        <v>576</v>
      </c>
      <c r="AG65" s="1">
        <v>0</v>
      </c>
      <c r="AH65" s="1">
        <v>0.56999999999999995</v>
      </c>
      <c r="AI65" s="1">
        <v>139687.82999999999</v>
      </c>
      <c r="AJ65" s="1">
        <v>209.82</v>
      </c>
      <c r="AK65" s="1">
        <v>199.77</v>
      </c>
      <c r="AL65" s="1">
        <v>642.85</v>
      </c>
      <c r="AM65" s="1">
        <v>0</v>
      </c>
      <c r="AN65" s="1">
        <v>0.63</v>
      </c>
      <c r="AV65" s="1">
        <v>55507</v>
      </c>
      <c r="AW65" s="1">
        <v>15044426</v>
      </c>
      <c r="AX65" s="1">
        <v>61.948999999999998</v>
      </c>
      <c r="AY65" s="1">
        <v>52221</v>
      </c>
      <c r="AZ65" s="1">
        <v>58.281999999999996</v>
      </c>
      <c r="BA65" s="1">
        <v>291.7</v>
      </c>
      <c r="BB65" s="1" t="s">
        <v>148</v>
      </c>
      <c r="BO65" s="1">
        <v>896005</v>
      </c>
      <c r="BP65" s="1">
        <v>127.65</v>
      </c>
      <c r="BQ65" s="1">
        <v>37.299999999999997</v>
      </c>
      <c r="BR65" s="1">
        <v>13.41</v>
      </c>
      <c r="BS65" s="1">
        <v>8.56</v>
      </c>
      <c r="BT65" s="1">
        <v>32415.13</v>
      </c>
      <c r="BV65" s="1">
        <v>141.16999999999999</v>
      </c>
      <c r="BW65" s="1">
        <v>9.24</v>
      </c>
      <c r="BX65" s="1">
        <v>19.600000000000001</v>
      </c>
      <c r="BY65" s="1">
        <v>52.7</v>
      </c>
      <c r="CA65" s="1">
        <v>3.4</v>
      </c>
      <c r="CB65" s="1">
        <v>80.98</v>
      </c>
      <c r="CC65" s="1">
        <v>0.88</v>
      </c>
      <c r="CH65" s="1">
        <v>0.5</v>
      </c>
      <c r="CI65" s="1">
        <v>89.69</v>
      </c>
      <c r="CJ65" s="1">
        <v>63.79</v>
      </c>
      <c r="CK65" s="1">
        <v>1.39</v>
      </c>
      <c r="CL65" s="1">
        <v>0.12</v>
      </c>
      <c r="CN65" s="1">
        <v>54.76</v>
      </c>
      <c r="CO65" s="1">
        <v>0.11</v>
      </c>
      <c r="CP65" s="1">
        <v>0</v>
      </c>
      <c r="CS65" s="1">
        <v>4.88</v>
      </c>
      <c r="CT65" s="1">
        <v>121</v>
      </c>
      <c r="CU65" s="1">
        <v>0</v>
      </c>
      <c r="CV65" s="1">
        <v>8</v>
      </c>
      <c r="CW65" s="1">
        <v>0</v>
      </c>
      <c r="CX65" s="1">
        <v>319</v>
      </c>
      <c r="DA65" s="1">
        <v>67.63</v>
      </c>
      <c r="DB65" s="1">
        <v>68.12</v>
      </c>
      <c r="DC65" s="1">
        <v>75.94</v>
      </c>
      <c r="DD65" s="1">
        <v>0.03</v>
      </c>
      <c r="DE65" s="1">
        <v>0</v>
      </c>
      <c r="DF65" s="1">
        <v>0</v>
      </c>
      <c r="DG65" s="1">
        <v>0</v>
      </c>
      <c r="DH65" s="1" t="s">
        <v>149</v>
      </c>
      <c r="DI65" s="1">
        <v>0.56999999999999995</v>
      </c>
      <c r="DJ65" s="1">
        <v>1.6</v>
      </c>
      <c r="DK65" s="1">
        <v>1.22</v>
      </c>
      <c r="DL65" s="1">
        <v>1172649</v>
      </c>
      <c r="DM65" s="1">
        <v>605276</v>
      </c>
      <c r="DN65" s="1">
        <v>132.1</v>
      </c>
      <c r="DO65" s="1">
        <v>567373</v>
      </c>
      <c r="DP65" s="1" t="s">
        <v>176</v>
      </c>
      <c r="DQ65" s="1">
        <v>44188</v>
      </c>
      <c r="DR65" s="1">
        <v>4</v>
      </c>
    </row>
    <row r="66" spans="1:122" x14ac:dyDescent="0.3">
      <c r="A66" s="1" t="s">
        <v>311</v>
      </c>
      <c r="B66" s="1" t="s">
        <v>312</v>
      </c>
      <c r="C66" s="1" t="s">
        <v>135</v>
      </c>
      <c r="D66" s="1" t="s">
        <v>136</v>
      </c>
      <c r="E66" s="1" t="s">
        <v>142</v>
      </c>
      <c r="F66" s="1" t="s">
        <v>313</v>
      </c>
      <c r="G66" s="1" t="s">
        <v>313</v>
      </c>
      <c r="H66" s="8"/>
      <c r="I66" s="8">
        <v>457.9</v>
      </c>
      <c r="J66" s="8">
        <v>207</v>
      </c>
      <c r="K66" s="8">
        <v>58.21</v>
      </c>
      <c r="L66" s="8">
        <v>56.92</v>
      </c>
      <c r="M66" s="8">
        <v>319</v>
      </c>
      <c r="N66" s="8">
        <v>7.9</v>
      </c>
      <c r="O66" s="8" t="s">
        <v>902</v>
      </c>
      <c r="P66" s="8"/>
      <c r="Q66" s="8"/>
      <c r="R66" s="8">
        <f t="shared" si="14"/>
        <v>1.7176765562522696</v>
      </c>
      <c r="S66" s="1">
        <v>1801154</v>
      </c>
      <c r="U66" s="1">
        <v>1801154</v>
      </c>
      <c r="V66" s="1">
        <v>16842.75</v>
      </c>
      <c r="W66" s="1">
        <v>48968</v>
      </c>
      <c r="X66" s="1">
        <v>8419</v>
      </c>
      <c r="Y66" s="1">
        <v>30938</v>
      </c>
      <c r="Z66" s="1">
        <v>289.3</v>
      </c>
      <c r="AA66" s="1">
        <v>1.93</v>
      </c>
      <c r="AB66" s="1">
        <v>27</v>
      </c>
      <c r="AC66" s="1">
        <v>1792707</v>
      </c>
      <c r="AD66" s="1">
        <v>9480</v>
      </c>
      <c r="AE66" s="1">
        <v>6429.42</v>
      </c>
      <c r="AF66" s="1">
        <v>30878</v>
      </c>
      <c r="AG66" s="1">
        <v>38</v>
      </c>
      <c r="AH66" s="1">
        <v>27</v>
      </c>
      <c r="AI66" s="1">
        <v>167159.13</v>
      </c>
      <c r="AJ66" s="1">
        <v>883.95</v>
      </c>
      <c r="AK66" s="1">
        <v>599.5</v>
      </c>
      <c r="AL66" s="1">
        <v>2879.18</v>
      </c>
      <c r="AM66" s="1">
        <v>3.54</v>
      </c>
      <c r="AN66" s="1">
        <v>2.5099999999999998</v>
      </c>
      <c r="AV66" s="1">
        <v>79596</v>
      </c>
      <c r="AX66" s="1">
        <v>7.4219999999999997</v>
      </c>
      <c r="AY66" s="1">
        <v>88886</v>
      </c>
      <c r="AZ66" s="1">
        <v>8.2880000000000003</v>
      </c>
      <c r="BA66" s="1">
        <v>12.7</v>
      </c>
      <c r="BB66" s="1" t="s">
        <v>148</v>
      </c>
      <c r="BC66" s="1">
        <v>12433334</v>
      </c>
      <c r="BD66" s="1">
        <v>6291847</v>
      </c>
      <c r="BE66" s="1">
        <v>6119166</v>
      </c>
      <c r="BF66" s="1">
        <v>318362</v>
      </c>
      <c r="BG66" s="1">
        <v>46873</v>
      </c>
      <c r="BH66" s="1">
        <v>32676</v>
      </c>
      <c r="BI66" s="1">
        <v>115.93</v>
      </c>
      <c r="BJ66" s="1">
        <v>58.67</v>
      </c>
      <c r="BK66" s="1">
        <v>57.06</v>
      </c>
      <c r="BL66" s="1">
        <v>2.97</v>
      </c>
      <c r="BM66" s="1">
        <v>3047</v>
      </c>
      <c r="BO66" s="1">
        <v>10724553</v>
      </c>
      <c r="BP66" s="1">
        <v>137.16999999999999</v>
      </c>
      <c r="BQ66" s="1">
        <v>43.3</v>
      </c>
      <c r="BR66" s="1">
        <v>19.02</v>
      </c>
      <c r="BS66" s="1">
        <v>11.58</v>
      </c>
      <c r="BT66" s="1">
        <v>32605.9</v>
      </c>
      <c r="BV66" s="1">
        <v>227.48</v>
      </c>
      <c r="BW66" s="1">
        <v>6.82</v>
      </c>
      <c r="BX66" s="1">
        <v>30.5</v>
      </c>
      <c r="BY66" s="1">
        <v>38.299999999999997</v>
      </c>
      <c r="CA66" s="1">
        <v>6.63</v>
      </c>
      <c r="CB66" s="1">
        <v>79.38</v>
      </c>
      <c r="CC66" s="1">
        <v>0.9</v>
      </c>
      <c r="CH66" s="1">
        <v>0.79</v>
      </c>
      <c r="CI66" s="1">
        <v>76.8</v>
      </c>
      <c r="CJ66" s="1">
        <v>57.06</v>
      </c>
      <c r="CK66" s="1">
        <v>0.92</v>
      </c>
      <c r="CL66" s="1">
        <v>0.25</v>
      </c>
      <c r="CN66" s="1">
        <v>8.5</v>
      </c>
      <c r="CO66" s="1">
        <v>0.67</v>
      </c>
      <c r="CS66" s="1">
        <v>4.32</v>
      </c>
      <c r="CT66" s="1">
        <v>120</v>
      </c>
      <c r="CU66" s="1">
        <v>0</v>
      </c>
      <c r="CV66" s="1">
        <v>0</v>
      </c>
      <c r="CW66" s="1">
        <v>0</v>
      </c>
      <c r="CX66" s="1">
        <v>319</v>
      </c>
      <c r="DA66" s="1">
        <v>58.66</v>
      </c>
      <c r="DB66" s="1">
        <v>57.97</v>
      </c>
      <c r="DC66" s="1">
        <v>75.48</v>
      </c>
      <c r="DD66" s="1">
        <v>0.1</v>
      </c>
      <c r="DE66" s="1">
        <v>0</v>
      </c>
      <c r="DF66" s="1">
        <v>0</v>
      </c>
      <c r="DG66" s="1">
        <v>0</v>
      </c>
      <c r="DH66" s="1" t="s">
        <v>149</v>
      </c>
      <c r="DI66" s="1">
        <v>6.11</v>
      </c>
      <c r="DJ66" s="1">
        <v>16.47</v>
      </c>
      <c r="DK66" s="1">
        <v>12.43</v>
      </c>
      <c r="DL66" s="1">
        <v>12036092</v>
      </c>
      <c r="DM66" s="1">
        <v>6225722</v>
      </c>
      <c r="DN66" s="1">
        <v>112.6</v>
      </c>
      <c r="DO66" s="1">
        <v>5810370</v>
      </c>
      <c r="DP66" s="1" t="s">
        <v>176</v>
      </c>
      <c r="DQ66" s="1">
        <v>44188</v>
      </c>
      <c r="DR66" s="1">
        <v>4</v>
      </c>
    </row>
    <row r="67" spans="1:122" x14ac:dyDescent="0.3">
      <c r="A67" s="1" t="s">
        <v>314</v>
      </c>
      <c r="B67" s="1" t="s">
        <v>315</v>
      </c>
      <c r="C67" s="1" t="s">
        <v>135</v>
      </c>
      <c r="D67" s="1" t="s">
        <v>136</v>
      </c>
      <c r="E67" s="1" t="s">
        <v>142</v>
      </c>
      <c r="F67" s="1" t="s">
        <v>316</v>
      </c>
      <c r="G67" s="1" t="s">
        <v>316</v>
      </c>
      <c r="H67" s="8"/>
      <c r="I67" s="8">
        <v>180.8</v>
      </c>
      <c r="J67" s="8">
        <v>740</v>
      </c>
      <c r="K67" s="8">
        <v>69.41</v>
      </c>
      <c r="L67" s="8">
        <v>66.709999999999994</v>
      </c>
      <c r="M67" s="8">
        <v>336</v>
      </c>
      <c r="N67" s="8" t="s">
        <v>902</v>
      </c>
      <c r="O67" s="8" t="s">
        <v>902</v>
      </c>
      <c r="P67" s="8"/>
      <c r="Q67" s="8"/>
      <c r="R67" s="8">
        <f t="shared" si="14"/>
        <v>2.0457850195180449</v>
      </c>
      <c r="S67" s="1">
        <v>4709488</v>
      </c>
      <c r="U67" s="1">
        <v>4709488</v>
      </c>
      <c r="V67" s="1">
        <v>5662.7</v>
      </c>
      <c r="W67" s="1">
        <v>150368</v>
      </c>
      <c r="X67" s="1">
        <v>37120</v>
      </c>
      <c r="Y67" s="1">
        <v>96346</v>
      </c>
      <c r="Z67" s="1">
        <v>115.84</v>
      </c>
      <c r="AA67" s="1">
        <v>0.89</v>
      </c>
      <c r="AB67" s="1">
        <v>154</v>
      </c>
      <c r="AC67" s="1">
        <v>4722102</v>
      </c>
      <c r="AD67" s="1">
        <v>37640</v>
      </c>
      <c r="AE67" s="1">
        <v>24051.14</v>
      </c>
      <c r="AF67" s="1">
        <v>96351</v>
      </c>
      <c r="AG67" s="1">
        <v>155</v>
      </c>
      <c r="AH67" s="1">
        <v>118.42</v>
      </c>
      <c r="AI67" s="1">
        <v>56282.18</v>
      </c>
      <c r="AJ67" s="1">
        <v>448.62</v>
      </c>
      <c r="AK67" s="1">
        <v>286.66000000000003</v>
      </c>
      <c r="AL67" s="1">
        <v>1148.3900000000001</v>
      </c>
      <c r="AM67" s="1">
        <v>1.84</v>
      </c>
      <c r="AN67" s="1">
        <v>1.41</v>
      </c>
      <c r="BN67" s="1">
        <v>38.43</v>
      </c>
      <c r="BO67" s="1">
        <v>83900471</v>
      </c>
      <c r="BP67" s="1">
        <v>237.01</v>
      </c>
      <c r="BQ67" s="1">
        <v>46.6</v>
      </c>
      <c r="BR67" s="1">
        <v>21.45</v>
      </c>
      <c r="BS67" s="1">
        <v>15.95</v>
      </c>
      <c r="BT67" s="1">
        <v>45229.24</v>
      </c>
      <c r="BV67" s="1">
        <v>156.13</v>
      </c>
      <c r="BW67" s="1">
        <v>8.31</v>
      </c>
      <c r="BX67" s="1">
        <v>28.2</v>
      </c>
      <c r="BY67" s="1">
        <v>33.1</v>
      </c>
      <c r="CA67" s="1">
        <v>8</v>
      </c>
      <c r="CB67" s="1">
        <v>81.33</v>
      </c>
      <c r="CC67" s="1">
        <v>0.94</v>
      </c>
      <c r="CH67" s="1">
        <v>1.5</v>
      </c>
      <c r="CI67" s="1">
        <v>71.61</v>
      </c>
      <c r="CJ67" s="1">
        <v>66.33</v>
      </c>
      <c r="CK67" s="1">
        <v>1.25</v>
      </c>
      <c r="CL67" s="1">
        <v>0.18</v>
      </c>
      <c r="CN67" s="1">
        <v>1.36</v>
      </c>
      <c r="CO67" s="1">
        <v>5.17</v>
      </c>
      <c r="CP67" s="1">
        <v>100</v>
      </c>
      <c r="CT67" s="1">
        <v>123</v>
      </c>
      <c r="CU67" s="1">
        <v>18</v>
      </c>
      <c r="CV67" s="1">
        <v>0</v>
      </c>
      <c r="CW67" s="1">
        <v>0</v>
      </c>
      <c r="CX67" s="1">
        <v>319</v>
      </c>
      <c r="DA67" s="1">
        <v>68.930000000000007</v>
      </c>
      <c r="DB67" s="1">
        <v>67.06</v>
      </c>
      <c r="DC67" s="1">
        <v>93.65</v>
      </c>
      <c r="DD67" s="1">
        <v>0.01</v>
      </c>
      <c r="DE67" s="1">
        <v>0</v>
      </c>
      <c r="DF67" s="1">
        <v>0</v>
      </c>
      <c r="DG67" s="1">
        <v>0</v>
      </c>
      <c r="DH67" s="1" t="s">
        <v>149</v>
      </c>
      <c r="DI67" s="1">
        <v>55.65</v>
      </c>
      <c r="DJ67" s="1">
        <v>120.16</v>
      </c>
      <c r="DK67" s="1">
        <v>112.52</v>
      </c>
      <c r="DL67" s="1">
        <v>109906183</v>
      </c>
      <c r="DM67" s="1">
        <v>57730378</v>
      </c>
      <c r="DN67" s="1">
        <v>132.19999999999999</v>
      </c>
      <c r="DO67" s="1">
        <v>52175805</v>
      </c>
      <c r="DP67" s="1" t="s">
        <v>176</v>
      </c>
      <c r="DQ67" s="1">
        <v>44188</v>
      </c>
      <c r="DR67" s="1">
        <v>4</v>
      </c>
    </row>
    <row r="68" spans="1:122" x14ac:dyDescent="0.3">
      <c r="A68" s="1" t="s">
        <v>317</v>
      </c>
      <c r="B68" s="1" t="s">
        <v>318</v>
      </c>
      <c r="C68" s="1" t="s">
        <v>127</v>
      </c>
      <c r="D68" s="1" t="s">
        <v>120</v>
      </c>
      <c r="E68" s="1" t="s">
        <v>129</v>
      </c>
      <c r="F68" s="1" t="s">
        <v>319</v>
      </c>
      <c r="G68" s="1" t="s">
        <v>319</v>
      </c>
      <c r="H68" s="8"/>
      <c r="I68" s="8">
        <v>1.51</v>
      </c>
      <c r="J68" s="8">
        <v>2</v>
      </c>
      <c r="K68" s="8">
        <v>1.84</v>
      </c>
      <c r="L68" s="8">
        <v>3.81</v>
      </c>
      <c r="M68" s="8">
        <v>45</v>
      </c>
      <c r="N68" s="8" t="s">
        <v>902</v>
      </c>
      <c r="O68" s="8" t="s">
        <v>902</v>
      </c>
      <c r="P68" s="8"/>
      <c r="Q68" s="8"/>
      <c r="R68" s="8">
        <f t="shared" si="14"/>
        <v>1.3568621635649143</v>
      </c>
      <c r="S68" s="1">
        <v>13487</v>
      </c>
      <c r="U68" s="1">
        <v>13487</v>
      </c>
      <c r="V68" s="1">
        <v>1365.08</v>
      </c>
      <c r="W68" s="1">
        <v>15</v>
      </c>
      <c r="X68" s="1">
        <v>0</v>
      </c>
      <c r="Y68" s="1">
        <v>183</v>
      </c>
      <c r="Z68" s="1">
        <v>18.52</v>
      </c>
      <c r="AA68" s="1">
        <v>0.2</v>
      </c>
      <c r="AB68" s="1">
        <v>0</v>
      </c>
      <c r="AC68" s="1">
        <v>13489</v>
      </c>
      <c r="AD68" s="1">
        <v>2</v>
      </c>
      <c r="AE68" s="1">
        <v>2.42</v>
      </c>
      <c r="AF68" s="1">
        <v>183</v>
      </c>
      <c r="AG68" s="1">
        <v>0</v>
      </c>
      <c r="AH68" s="1">
        <v>0.28000000000000003</v>
      </c>
      <c r="AI68" s="1">
        <v>13459.43</v>
      </c>
      <c r="AJ68" s="1">
        <v>1.99</v>
      </c>
      <c r="AK68" s="1">
        <v>2.42</v>
      </c>
      <c r="AL68" s="1">
        <v>182.59</v>
      </c>
      <c r="AM68" s="1">
        <v>0</v>
      </c>
      <c r="AN68" s="1">
        <v>0.28000000000000003</v>
      </c>
      <c r="BO68" s="1">
        <v>1002197</v>
      </c>
      <c r="BP68" s="1">
        <v>41.28</v>
      </c>
      <c r="BQ68" s="1">
        <v>25.4</v>
      </c>
      <c r="BR68" s="1">
        <v>4.21</v>
      </c>
      <c r="BS68" s="1">
        <v>2.38</v>
      </c>
      <c r="BT68" s="1">
        <v>2705.4</v>
      </c>
      <c r="BU68" s="1">
        <v>22.5</v>
      </c>
      <c r="BV68" s="1">
        <v>258.02999999999997</v>
      </c>
      <c r="BW68" s="1">
        <v>6.05</v>
      </c>
      <c r="BX68" s="1">
        <v>1.7</v>
      </c>
      <c r="BY68" s="1">
        <v>24.5</v>
      </c>
      <c r="CA68" s="1">
        <v>1.4</v>
      </c>
      <c r="CB68" s="1">
        <v>67.11</v>
      </c>
      <c r="CC68" s="1">
        <v>0.52</v>
      </c>
      <c r="CH68" s="1">
        <v>0.01</v>
      </c>
      <c r="CI68" s="1">
        <v>23.7</v>
      </c>
      <c r="CJ68" s="1">
        <v>2.59</v>
      </c>
      <c r="CK68" s="1">
        <v>7.0000000000000007E-2</v>
      </c>
      <c r="CL68" s="1">
        <v>0.05</v>
      </c>
      <c r="CM68" s="1">
        <v>1.25</v>
      </c>
      <c r="CN68" s="1">
        <v>0.36</v>
      </c>
      <c r="CO68" s="1">
        <v>2.2599999999999998</v>
      </c>
      <c r="CQ68" s="1">
        <v>1.2</v>
      </c>
      <c r="CR68" s="1">
        <v>0.63</v>
      </c>
      <c r="CS68" s="1">
        <v>2.73</v>
      </c>
      <c r="CT68" s="1">
        <v>34</v>
      </c>
      <c r="CU68" s="1">
        <v>5</v>
      </c>
      <c r="CV68" s="1">
        <v>10</v>
      </c>
      <c r="CW68" s="1">
        <v>30</v>
      </c>
      <c r="CX68" s="1">
        <v>0</v>
      </c>
      <c r="CY68" s="1">
        <v>36</v>
      </c>
      <c r="CZ68" s="1">
        <v>0.69</v>
      </c>
      <c r="DA68" s="1">
        <v>6.59</v>
      </c>
      <c r="DB68" s="1">
        <v>4.59</v>
      </c>
      <c r="DC68" s="1">
        <v>19.36</v>
      </c>
      <c r="DD68" s="1">
        <v>0.55000000000000004</v>
      </c>
      <c r="DE68" s="1">
        <v>25.03</v>
      </c>
      <c r="DF68" s="1">
        <v>0.5</v>
      </c>
      <c r="DG68" s="1">
        <v>1</v>
      </c>
      <c r="DH68" s="1" t="s">
        <v>123</v>
      </c>
      <c r="DI68" s="1">
        <v>0.02</v>
      </c>
      <c r="DJ68" s="1">
        <v>0.47</v>
      </c>
      <c r="DK68" s="1">
        <v>0.09</v>
      </c>
      <c r="DL68" s="1">
        <v>55882</v>
      </c>
      <c r="DM68" s="1">
        <v>18230</v>
      </c>
      <c r="DN68" s="1">
        <v>5.65</v>
      </c>
      <c r="DO68" s="1">
        <v>37652</v>
      </c>
      <c r="DP68" s="1" t="s">
        <v>320</v>
      </c>
      <c r="DQ68" s="1">
        <v>44270</v>
      </c>
      <c r="DR68" s="1">
        <v>6</v>
      </c>
    </row>
    <row r="69" spans="1:122" x14ac:dyDescent="0.3">
      <c r="A69" s="1" t="s">
        <v>321</v>
      </c>
      <c r="B69" s="1" t="s">
        <v>322</v>
      </c>
      <c r="C69" s="1" t="s">
        <v>164</v>
      </c>
      <c r="D69" s="1" t="s">
        <v>154</v>
      </c>
      <c r="E69" s="1" t="s">
        <v>137</v>
      </c>
      <c r="F69" s="1" t="s">
        <v>323</v>
      </c>
      <c r="G69" s="1" t="s">
        <v>323</v>
      </c>
      <c r="H69" s="8"/>
      <c r="I69" s="8">
        <v>238.91</v>
      </c>
      <c r="J69" s="8">
        <v>1</v>
      </c>
      <c r="K69" s="8">
        <v>38.6</v>
      </c>
      <c r="L69" s="8">
        <v>34.380000000000003</v>
      </c>
      <c r="M69" s="8">
        <v>128</v>
      </c>
      <c r="N69" s="8" t="s">
        <v>902</v>
      </c>
      <c r="O69" s="8" t="s">
        <v>902</v>
      </c>
      <c r="P69" s="8"/>
      <c r="Q69" s="8"/>
      <c r="R69" s="8">
        <f t="shared" si="14"/>
        <v>0.65803002261978194</v>
      </c>
      <c r="S69" s="1">
        <v>4863</v>
      </c>
      <c r="U69" s="1">
        <v>4863</v>
      </c>
      <c r="V69" s="1">
        <v>6755.01</v>
      </c>
      <c r="W69" s="1">
        <v>172</v>
      </c>
      <c r="X69" s="1">
        <v>0</v>
      </c>
      <c r="Y69" s="1">
        <v>32</v>
      </c>
      <c r="Z69" s="1">
        <v>44.45</v>
      </c>
      <c r="AA69" s="1">
        <v>1.38</v>
      </c>
      <c r="AB69" s="1">
        <v>0</v>
      </c>
      <c r="AC69" s="1">
        <v>4961</v>
      </c>
      <c r="AD69" s="1">
        <v>138</v>
      </c>
      <c r="AE69" s="1">
        <v>31.28</v>
      </c>
      <c r="AF69" s="1">
        <v>32</v>
      </c>
      <c r="AG69" s="1">
        <v>0</v>
      </c>
      <c r="AH69" s="1">
        <v>0.14000000000000001</v>
      </c>
      <c r="AI69" s="1">
        <v>68738.559999999998</v>
      </c>
      <c r="AJ69" s="1">
        <v>1912.09</v>
      </c>
      <c r="AK69" s="1">
        <v>433.48</v>
      </c>
      <c r="AL69" s="1">
        <v>443.38</v>
      </c>
      <c r="AM69" s="1">
        <v>0</v>
      </c>
      <c r="AN69" s="1">
        <v>1.97</v>
      </c>
      <c r="BO69" s="1">
        <v>72172</v>
      </c>
      <c r="BP69" s="1">
        <v>98.56</v>
      </c>
      <c r="BT69" s="1">
        <v>9673.36</v>
      </c>
      <c r="BV69" s="1">
        <v>227.37</v>
      </c>
      <c r="BW69" s="1">
        <v>11.62</v>
      </c>
      <c r="CA69" s="1">
        <v>3.8</v>
      </c>
      <c r="CB69" s="1">
        <v>75</v>
      </c>
      <c r="CC69" s="1">
        <v>0.74</v>
      </c>
      <c r="CH69" s="1">
        <v>69</v>
      </c>
      <c r="CI69" s="1">
        <v>79.45</v>
      </c>
      <c r="CJ69" s="1">
        <v>34.29</v>
      </c>
      <c r="CK69" s="1">
        <v>1.7</v>
      </c>
      <c r="CL69" s="1">
        <v>0.31</v>
      </c>
      <c r="CM69" s="1">
        <v>0.12</v>
      </c>
      <c r="CN69" s="1">
        <v>9.06</v>
      </c>
      <c r="CO69" s="1">
        <v>0.18</v>
      </c>
      <c r="CS69" s="1">
        <v>4.8</v>
      </c>
      <c r="CT69" s="1">
        <v>190</v>
      </c>
      <c r="CU69" s="1">
        <v>0</v>
      </c>
      <c r="CV69" s="1">
        <v>98</v>
      </c>
      <c r="CW69" s="1">
        <v>30</v>
      </c>
      <c r="CX69" s="1">
        <v>0</v>
      </c>
      <c r="DA69" s="1">
        <v>38.5</v>
      </c>
      <c r="DB69" s="1">
        <v>36.409999999999997</v>
      </c>
      <c r="DC69" s="1">
        <v>45.81</v>
      </c>
      <c r="DD69" s="1">
        <v>0.28000000000000003</v>
      </c>
      <c r="DE69" s="1">
        <v>0</v>
      </c>
      <c r="DF69" s="1">
        <v>0</v>
      </c>
      <c r="DG69" s="1">
        <v>1</v>
      </c>
      <c r="DH69" s="1" t="s">
        <v>123</v>
      </c>
      <c r="DI69" s="1">
        <v>0.02</v>
      </c>
      <c r="DJ69" s="1">
        <v>0.11</v>
      </c>
      <c r="DK69" s="1">
        <v>0.05</v>
      </c>
      <c r="DL69" s="1">
        <v>52549</v>
      </c>
      <c r="DM69" s="1">
        <v>27793</v>
      </c>
      <c r="DN69" s="1">
        <v>72.989999999999995</v>
      </c>
      <c r="DO69" s="1">
        <v>24756</v>
      </c>
      <c r="DP69" s="1" t="s">
        <v>237</v>
      </c>
      <c r="DQ69" s="1">
        <v>44239</v>
      </c>
      <c r="DR69" s="1">
        <v>4</v>
      </c>
    </row>
    <row r="70" spans="1:122" x14ac:dyDescent="0.3">
      <c r="A70" s="1" t="s">
        <v>324</v>
      </c>
      <c r="B70" s="1" t="s">
        <v>325</v>
      </c>
      <c r="C70" s="1" t="s">
        <v>135</v>
      </c>
      <c r="D70" s="1" t="s">
        <v>136</v>
      </c>
      <c r="E70" s="1" t="s">
        <v>142</v>
      </c>
      <c r="F70" s="1" t="s">
        <v>326</v>
      </c>
      <c r="G70" s="1" t="s">
        <v>326</v>
      </c>
      <c r="H70" s="8"/>
      <c r="I70" s="8">
        <v>223.27</v>
      </c>
      <c r="J70" s="8">
        <v>13</v>
      </c>
      <c r="K70" s="8">
        <v>76.819999999999993</v>
      </c>
      <c r="L70" s="8">
        <v>75.63</v>
      </c>
      <c r="M70" s="8">
        <v>319</v>
      </c>
      <c r="N70" s="8" t="s">
        <v>902</v>
      </c>
      <c r="O70" s="8" t="s">
        <v>902</v>
      </c>
      <c r="P70" s="8"/>
      <c r="Q70" s="8"/>
      <c r="R70" s="8">
        <f t="shared" si="14"/>
        <v>0.68772628392837742</v>
      </c>
      <c r="S70" s="1">
        <v>395797</v>
      </c>
      <c r="U70" s="1">
        <v>395797</v>
      </c>
      <c r="V70" s="1">
        <v>6797.4</v>
      </c>
      <c r="W70" s="1">
        <v>13001</v>
      </c>
      <c r="X70" s="1">
        <v>2598</v>
      </c>
      <c r="Y70" s="1">
        <v>2722</v>
      </c>
      <c r="Z70" s="1">
        <v>46.74</v>
      </c>
      <c r="AA70" s="1">
        <v>0.22</v>
      </c>
      <c r="AB70" s="1">
        <v>5</v>
      </c>
      <c r="AC70" s="1">
        <v>399127</v>
      </c>
      <c r="AD70" s="1">
        <v>2720</v>
      </c>
      <c r="AE70" s="1">
        <v>1944.85</v>
      </c>
      <c r="AF70" s="1">
        <v>2727</v>
      </c>
      <c r="AG70" s="1">
        <v>6</v>
      </c>
      <c r="AH70" s="1">
        <v>2.2799999999999998</v>
      </c>
      <c r="AI70" s="1">
        <v>68657.53</v>
      </c>
      <c r="AJ70" s="1">
        <v>467.89</v>
      </c>
      <c r="AK70" s="1">
        <v>334.55</v>
      </c>
      <c r="AL70" s="1">
        <v>469.09</v>
      </c>
      <c r="AM70" s="1">
        <v>1.03</v>
      </c>
      <c r="AN70" s="1">
        <v>0.39</v>
      </c>
      <c r="BN70" s="1">
        <v>24.07</v>
      </c>
      <c r="BO70" s="1">
        <v>5813302</v>
      </c>
      <c r="BP70" s="1">
        <v>136.52000000000001</v>
      </c>
      <c r="BQ70" s="1">
        <v>42.3</v>
      </c>
      <c r="BR70" s="1">
        <v>19.670000000000002</v>
      </c>
      <c r="BS70" s="1">
        <v>12.32</v>
      </c>
      <c r="BT70" s="1">
        <v>46682.51</v>
      </c>
      <c r="BU70" s="1">
        <v>0.2</v>
      </c>
      <c r="BV70" s="1">
        <v>114.76</v>
      </c>
      <c r="BW70" s="1">
        <v>6.41</v>
      </c>
      <c r="BX70" s="1">
        <v>19.3</v>
      </c>
      <c r="BY70" s="1">
        <v>18.8</v>
      </c>
      <c r="CA70" s="1">
        <v>2.5</v>
      </c>
      <c r="CB70" s="1">
        <v>80.900000000000006</v>
      </c>
      <c r="CC70" s="1">
        <v>0.94</v>
      </c>
      <c r="CH70" s="1">
        <v>1.02</v>
      </c>
      <c r="CI70" s="1">
        <v>79.22</v>
      </c>
      <c r="CJ70" s="1">
        <v>75.97</v>
      </c>
      <c r="CK70" s="1">
        <v>1.62</v>
      </c>
      <c r="CL70" s="1">
        <v>0.03</v>
      </c>
      <c r="CN70" s="1">
        <v>7.81</v>
      </c>
      <c r="CO70" s="1">
        <v>48.5</v>
      </c>
      <c r="CP70" s="1">
        <v>100</v>
      </c>
      <c r="CT70" s="1">
        <v>122</v>
      </c>
      <c r="CU70" s="1">
        <v>0</v>
      </c>
      <c r="CV70" s="1">
        <v>0</v>
      </c>
      <c r="CW70" s="1">
        <v>0</v>
      </c>
      <c r="CX70" s="1">
        <v>319</v>
      </c>
      <c r="DA70" s="1">
        <v>77.16</v>
      </c>
      <c r="DB70" s="1">
        <v>76.17</v>
      </c>
      <c r="DC70" s="1">
        <v>96.15</v>
      </c>
      <c r="DE70" s="1">
        <v>0</v>
      </c>
      <c r="DF70" s="1">
        <v>0</v>
      </c>
      <c r="DG70" s="1">
        <v>0</v>
      </c>
      <c r="DH70" s="1" t="s">
        <v>149</v>
      </c>
      <c r="DI70" s="1">
        <v>4.41</v>
      </c>
      <c r="DJ70" s="1">
        <v>9.2100000000000009</v>
      </c>
      <c r="DK70" s="1">
        <v>8.85</v>
      </c>
      <c r="DL70" s="1">
        <v>8831760</v>
      </c>
      <c r="DM70" s="1">
        <v>4473507</v>
      </c>
      <c r="DN70" s="1">
        <v>151.69999999999999</v>
      </c>
      <c r="DO70" s="1">
        <v>4358253</v>
      </c>
      <c r="DP70" s="1" t="s">
        <v>176</v>
      </c>
      <c r="DQ70" s="1">
        <v>44181</v>
      </c>
      <c r="DR70" s="1">
        <v>4</v>
      </c>
    </row>
    <row r="71" spans="1:122" x14ac:dyDescent="0.3">
      <c r="A71" s="1" t="s">
        <v>327</v>
      </c>
      <c r="B71" s="1" t="s">
        <v>328</v>
      </c>
      <c r="C71" s="1" t="s">
        <v>164</v>
      </c>
      <c r="D71" s="1" t="s">
        <v>154</v>
      </c>
      <c r="E71" s="1" t="s">
        <v>137</v>
      </c>
      <c r="F71" s="1" t="s">
        <v>329</v>
      </c>
      <c r="G71" s="1" t="s">
        <v>329</v>
      </c>
      <c r="H71" s="8"/>
      <c r="I71" s="8">
        <v>53.88</v>
      </c>
      <c r="J71" s="8">
        <v>22</v>
      </c>
      <c r="K71" s="8">
        <v>61.85</v>
      </c>
      <c r="L71" s="8">
        <v>48.96</v>
      </c>
      <c r="M71" s="8">
        <v>101</v>
      </c>
      <c r="N71" s="8" t="s">
        <v>902</v>
      </c>
      <c r="O71" s="8" t="s">
        <v>902</v>
      </c>
      <c r="P71" s="8"/>
      <c r="Q71" s="8"/>
      <c r="R71" s="8">
        <f t="shared" si="14"/>
        <v>1.0763770798663486</v>
      </c>
      <c r="S71" s="1">
        <v>385181</v>
      </c>
      <c r="U71" s="1">
        <v>385181</v>
      </c>
      <c r="V71" s="1">
        <v>3550.73</v>
      </c>
      <c r="W71" s="1">
        <v>5845</v>
      </c>
      <c r="X71" s="1">
        <v>973</v>
      </c>
      <c r="Y71" s="1">
        <v>4146</v>
      </c>
      <c r="Z71" s="1">
        <v>38.21</v>
      </c>
      <c r="AA71" s="1">
        <v>0.2</v>
      </c>
      <c r="AB71" s="1">
        <v>2</v>
      </c>
      <c r="AC71" s="1">
        <v>385181</v>
      </c>
      <c r="AD71" s="1">
        <v>973</v>
      </c>
      <c r="AE71" s="1">
        <v>835</v>
      </c>
      <c r="AF71" s="1">
        <v>4146</v>
      </c>
      <c r="AG71" s="1">
        <v>2</v>
      </c>
      <c r="AH71" s="1">
        <v>3.14</v>
      </c>
      <c r="AI71" s="1">
        <v>35164.42</v>
      </c>
      <c r="AJ71" s="1">
        <v>88.82</v>
      </c>
      <c r="AK71" s="1">
        <v>76.23</v>
      </c>
      <c r="AL71" s="1">
        <v>378.5</v>
      </c>
      <c r="AM71" s="1">
        <v>0.18</v>
      </c>
      <c r="AN71" s="1">
        <v>0.28000000000000003</v>
      </c>
      <c r="BO71" s="1">
        <v>10953714</v>
      </c>
      <c r="BP71" s="1">
        <v>222.87</v>
      </c>
      <c r="BQ71" s="1">
        <v>27.6</v>
      </c>
      <c r="BR71" s="1">
        <v>6.98</v>
      </c>
      <c r="BS71" s="1">
        <v>4.41</v>
      </c>
      <c r="BT71" s="1">
        <v>14600.86</v>
      </c>
      <c r="BU71" s="1">
        <v>1.6</v>
      </c>
      <c r="BV71" s="1">
        <v>266.64999999999998</v>
      </c>
      <c r="BW71" s="1">
        <v>8.1999999999999993</v>
      </c>
      <c r="BX71" s="1">
        <v>8.5</v>
      </c>
      <c r="BY71" s="1">
        <v>19.100000000000001</v>
      </c>
      <c r="BZ71" s="1">
        <v>55.18</v>
      </c>
      <c r="CA71" s="1">
        <v>1.6</v>
      </c>
      <c r="CB71" s="1">
        <v>74.08</v>
      </c>
      <c r="CC71" s="1">
        <v>0.75</v>
      </c>
      <c r="CH71" s="1">
        <v>0.7</v>
      </c>
      <c r="CI71" s="1">
        <v>66.95</v>
      </c>
      <c r="CJ71" s="1">
        <v>48.93</v>
      </c>
      <c r="CK71" s="1">
        <v>1.67</v>
      </c>
      <c r="CL71" s="1">
        <v>0.25</v>
      </c>
      <c r="CN71" s="1">
        <v>0.36</v>
      </c>
      <c r="CO71" s="1">
        <v>0.09</v>
      </c>
      <c r="CP71" s="1">
        <v>0</v>
      </c>
      <c r="CR71" s="1">
        <v>0.63</v>
      </c>
      <c r="CS71" s="1">
        <v>4.9000000000000004</v>
      </c>
      <c r="CT71" s="1">
        <v>92</v>
      </c>
      <c r="CU71" s="1">
        <v>95</v>
      </c>
      <c r="CV71" s="1">
        <v>0</v>
      </c>
      <c r="CW71" s="1">
        <v>5</v>
      </c>
      <c r="CX71" s="1">
        <v>0</v>
      </c>
      <c r="DA71" s="1">
        <v>61.72</v>
      </c>
      <c r="DB71" s="1">
        <v>61</v>
      </c>
      <c r="DC71" s="1">
        <v>91.09</v>
      </c>
      <c r="DD71" s="1">
        <v>0.11</v>
      </c>
      <c r="DE71" s="1">
        <v>0</v>
      </c>
      <c r="DF71" s="1">
        <v>0</v>
      </c>
      <c r="DG71" s="1">
        <v>0</v>
      </c>
      <c r="DH71" s="1" t="s">
        <v>131</v>
      </c>
      <c r="DI71" s="1">
        <v>5.35</v>
      </c>
      <c r="DJ71" s="1">
        <v>14.66</v>
      </c>
      <c r="DK71" s="1">
        <v>13.36</v>
      </c>
      <c r="DL71" s="1">
        <v>13236577</v>
      </c>
      <c r="DM71" s="1">
        <v>6710320</v>
      </c>
      <c r="DN71" s="1">
        <v>122.02</v>
      </c>
      <c r="DO71" s="1">
        <v>5311756</v>
      </c>
      <c r="DP71" s="1" t="s">
        <v>330</v>
      </c>
      <c r="DQ71" s="1">
        <v>44243</v>
      </c>
      <c r="DR71" s="1">
        <v>3</v>
      </c>
    </row>
    <row r="72" spans="1:122" x14ac:dyDescent="0.3">
      <c r="A72" s="1" t="s">
        <v>331</v>
      </c>
      <c r="B72" s="1" t="s">
        <v>332</v>
      </c>
      <c r="C72" s="1" t="s">
        <v>127</v>
      </c>
      <c r="D72" s="1" t="s">
        <v>128</v>
      </c>
      <c r="E72" s="1" t="s">
        <v>129</v>
      </c>
      <c r="F72" s="1" t="s">
        <v>333</v>
      </c>
      <c r="G72" s="1" t="s">
        <v>333</v>
      </c>
      <c r="H72" s="8"/>
      <c r="I72" s="8">
        <v>1.63</v>
      </c>
      <c r="J72" s="8">
        <v>29</v>
      </c>
      <c r="K72" s="8">
        <v>14.55</v>
      </c>
      <c r="L72" s="8">
        <v>11.04</v>
      </c>
      <c r="M72" s="8">
        <v>35</v>
      </c>
      <c r="N72" s="8" t="s">
        <v>902</v>
      </c>
      <c r="O72" s="8" t="s">
        <v>902</v>
      </c>
      <c r="P72" s="8">
        <v>0.4</v>
      </c>
      <c r="Q72" s="8"/>
      <c r="R72" s="8">
        <f t="shared" si="14"/>
        <v>2.8693239493807945</v>
      </c>
      <c r="S72" s="1">
        <v>206878</v>
      </c>
      <c r="U72" s="1">
        <v>206878</v>
      </c>
      <c r="V72" s="1">
        <v>471.77</v>
      </c>
      <c r="W72" s="1">
        <v>718</v>
      </c>
      <c r="X72" s="1">
        <v>124</v>
      </c>
      <c r="Y72" s="1">
        <v>5936</v>
      </c>
      <c r="Z72" s="1">
        <v>13.53</v>
      </c>
      <c r="AA72" s="1">
        <v>0.06</v>
      </c>
      <c r="AB72" s="1">
        <v>5</v>
      </c>
      <c r="AC72" s="1">
        <v>206878</v>
      </c>
      <c r="AD72" s="1">
        <v>124</v>
      </c>
      <c r="AE72" s="1">
        <v>102.57</v>
      </c>
      <c r="AF72" s="1">
        <v>5936</v>
      </c>
      <c r="AG72" s="1">
        <v>5</v>
      </c>
      <c r="AH72" s="1">
        <v>4.1399999999999997</v>
      </c>
      <c r="AI72" s="1">
        <v>4636.79</v>
      </c>
      <c r="AJ72" s="1">
        <v>2.77</v>
      </c>
      <c r="AK72" s="1">
        <v>2.29</v>
      </c>
      <c r="AL72" s="1">
        <v>133.04</v>
      </c>
      <c r="AM72" s="1">
        <v>0.11</v>
      </c>
      <c r="AN72" s="1">
        <v>0.09</v>
      </c>
      <c r="AP72" s="1">
        <v>18</v>
      </c>
      <c r="BO72" s="1">
        <v>44616626</v>
      </c>
      <c r="BP72" s="1">
        <v>17.34</v>
      </c>
      <c r="BQ72" s="1">
        <v>29.1</v>
      </c>
      <c r="BR72" s="1">
        <v>6.21</v>
      </c>
      <c r="BS72" s="1">
        <v>3.85</v>
      </c>
      <c r="BT72" s="1">
        <v>13913.83</v>
      </c>
      <c r="BU72" s="1">
        <v>0.5</v>
      </c>
      <c r="BV72" s="1">
        <v>278.36</v>
      </c>
      <c r="BW72" s="1">
        <v>6.73</v>
      </c>
      <c r="BX72" s="1">
        <v>0.7</v>
      </c>
      <c r="BY72" s="1">
        <v>30.4</v>
      </c>
      <c r="BZ72" s="1">
        <v>83.74</v>
      </c>
      <c r="CA72" s="1">
        <v>1.9</v>
      </c>
      <c r="CB72" s="1">
        <v>76.88</v>
      </c>
      <c r="CC72" s="1">
        <v>0.74</v>
      </c>
      <c r="CH72" s="1">
        <v>0.12</v>
      </c>
      <c r="CI72" s="1">
        <v>30.86</v>
      </c>
      <c r="CJ72" s="1">
        <v>10.85</v>
      </c>
      <c r="CK72" s="1">
        <v>0.56999999999999995</v>
      </c>
      <c r="CL72" s="1">
        <v>0.03</v>
      </c>
      <c r="CM72" s="1">
        <v>0.98</v>
      </c>
      <c r="CO72" s="1">
        <v>0.03</v>
      </c>
      <c r="CP72" s="1">
        <v>0</v>
      </c>
      <c r="CQ72" s="1">
        <v>0.93</v>
      </c>
      <c r="CS72" s="1">
        <v>4.96</v>
      </c>
      <c r="CT72" s="1">
        <v>30</v>
      </c>
      <c r="CU72" s="1">
        <v>5</v>
      </c>
      <c r="CV72" s="1">
        <v>0</v>
      </c>
      <c r="CW72" s="1">
        <v>30</v>
      </c>
      <c r="CX72" s="1">
        <v>0</v>
      </c>
      <c r="CY72" s="1">
        <v>40</v>
      </c>
      <c r="CZ72" s="1">
        <v>35.700000000000003</v>
      </c>
      <c r="DA72" s="1">
        <v>14.3</v>
      </c>
      <c r="DB72" s="1">
        <v>12.58</v>
      </c>
      <c r="DC72" s="1">
        <v>40.75</v>
      </c>
      <c r="DD72" s="1">
        <v>0.47</v>
      </c>
      <c r="DE72" s="1">
        <v>35.24</v>
      </c>
      <c r="DF72" s="1">
        <v>31.4</v>
      </c>
      <c r="DG72" s="1">
        <v>1</v>
      </c>
      <c r="DH72" s="1" t="s">
        <v>123</v>
      </c>
      <c r="DI72" s="1">
        <v>4.84</v>
      </c>
      <c r="DJ72" s="1">
        <v>27.53</v>
      </c>
      <c r="DK72" s="1">
        <v>11.22</v>
      </c>
      <c r="DL72" s="1">
        <v>11224643</v>
      </c>
      <c r="DM72" s="1">
        <v>6381144</v>
      </c>
      <c r="DN72" s="1">
        <v>25.59</v>
      </c>
      <c r="DO72" s="1">
        <v>4843499</v>
      </c>
      <c r="DP72" s="1" t="s">
        <v>334</v>
      </c>
      <c r="DQ72" s="1">
        <v>44226</v>
      </c>
      <c r="DR72" s="1">
        <v>4</v>
      </c>
    </row>
    <row r="73" spans="1:122" x14ac:dyDescent="0.3">
      <c r="A73" s="1" t="s">
        <v>335</v>
      </c>
      <c r="B73" s="1" t="s">
        <v>336</v>
      </c>
      <c r="C73" s="1" t="s">
        <v>153</v>
      </c>
      <c r="D73" s="1" t="s">
        <v>154</v>
      </c>
      <c r="E73" s="1" t="s">
        <v>137</v>
      </c>
      <c r="F73" s="1" t="s">
        <v>337</v>
      </c>
      <c r="G73" s="1" t="s">
        <v>337</v>
      </c>
      <c r="H73" s="8"/>
      <c r="I73" s="8">
        <v>0</v>
      </c>
      <c r="J73" s="8">
        <v>0</v>
      </c>
      <c r="K73" s="8">
        <v>70.61</v>
      </c>
      <c r="L73" s="8">
        <v>60.4</v>
      </c>
      <c r="M73" s="8">
        <v>83</v>
      </c>
      <c r="N73" s="8">
        <v>3.1</v>
      </c>
      <c r="O73" s="8">
        <v>1.0720799999999999</v>
      </c>
      <c r="P73" s="8"/>
      <c r="Q73" s="8"/>
      <c r="R73" s="8">
        <f t="shared" si="14"/>
        <v>6.3889551214576086</v>
      </c>
      <c r="S73" s="1">
        <v>515859</v>
      </c>
      <c r="U73" s="1">
        <v>515859</v>
      </c>
      <c r="V73" s="1">
        <v>2923.86</v>
      </c>
      <c r="W73" s="1">
        <v>0</v>
      </c>
      <c r="X73" s="1">
        <v>0</v>
      </c>
      <c r="Y73" s="1">
        <v>32958</v>
      </c>
      <c r="Z73" s="1">
        <v>186.8</v>
      </c>
      <c r="AA73" s="1">
        <v>0</v>
      </c>
      <c r="AB73" s="1">
        <v>0</v>
      </c>
      <c r="AC73" s="1">
        <v>518274</v>
      </c>
      <c r="AD73" s="1">
        <v>2415</v>
      </c>
      <c r="AE73" s="1">
        <v>345</v>
      </c>
      <c r="AF73" s="1">
        <v>32983</v>
      </c>
      <c r="AG73" s="1">
        <v>25</v>
      </c>
      <c r="AH73" s="1">
        <v>3.57</v>
      </c>
      <c r="AI73" s="1">
        <v>28972.51</v>
      </c>
      <c r="AJ73" s="1">
        <v>135</v>
      </c>
      <c r="AK73" s="1">
        <v>19.28</v>
      </c>
      <c r="AL73" s="1">
        <v>1843.81</v>
      </c>
      <c r="AM73" s="1">
        <v>1.39</v>
      </c>
      <c r="AN73" s="1">
        <v>0.2</v>
      </c>
      <c r="AW73" s="1">
        <v>1917796</v>
      </c>
      <c r="AY73" s="1">
        <v>11290</v>
      </c>
      <c r="AZ73" s="1">
        <v>0.63100000000000001</v>
      </c>
      <c r="BA73" s="1">
        <v>32.700000000000003</v>
      </c>
      <c r="BB73" s="1" t="s">
        <v>338</v>
      </c>
      <c r="BO73" s="1">
        <v>17888474</v>
      </c>
      <c r="BP73" s="1">
        <v>66.930000000000007</v>
      </c>
      <c r="BQ73" s="1">
        <v>28.1</v>
      </c>
      <c r="BR73" s="1">
        <v>7.1</v>
      </c>
      <c r="BS73" s="1">
        <v>4.45</v>
      </c>
      <c r="BT73" s="1">
        <v>10581.93</v>
      </c>
      <c r="BU73" s="1">
        <v>3.6</v>
      </c>
      <c r="BV73" s="1">
        <v>140.44</v>
      </c>
      <c r="BW73" s="1">
        <v>5.55</v>
      </c>
      <c r="BX73" s="1">
        <v>2</v>
      </c>
      <c r="BY73" s="1">
        <v>12.3</v>
      </c>
      <c r="BZ73" s="1">
        <v>80.63</v>
      </c>
      <c r="CA73" s="1">
        <v>1.5</v>
      </c>
      <c r="CB73" s="1">
        <v>77.010000000000005</v>
      </c>
      <c r="CC73" s="1">
        <v>0.75</v>
      </c>
      <c r="CH73" s="1">
        <v>1.5</v>
      </c>
      <c r="CI73" s="1">
        <v>66.08</v>
      </c>
      <c r="CJ73" s="1">
        <v>56.4</v>
      </c>
      <c r="CK73" s="1">
        <v>2.2599999999999998</v>
      </c>
      <c r="CL73" s="1">
        <v>0.18</v>
      </c>
      <c r="CN73" s="1">
        <v>0.13</v>
      </c>
      <c r="CO73" s="1">
        <v>0.46</v>
      </c>
      <c r="CP73" s="1">
        <v>0</v>
      </c>
      <c r="CR73" s="1">
        <v>0.87</v>
      </c>
      <c r="CS73" s="1">
        <v>4.53</v>
      </c>
      <c r="CT73" s="1">
        <v>80</v>
      </c>
      <c r="CU73" s="1">
        <v>39</v>
      </c>
      <c r="CV73" s="1">
        <v>7</v>
      </c>
      <c r="CW73" s="1">
        <v>6</v>
      </c>
      <c r="CX73" s="1">
        <v>31</v>
      </c>
      <c r="DA73" s="1">
        <v>65.97</v>
      </c>
      <c r="DB73" s="1">
        <v>60.07</v>
      </c>
      <c r="DC73" s="1">
        <v>90.9</v>
      </c>
      <c r="DD73" s="1">
        <v>7.0000000000000007E-2</v>
      </c>
      <c r="DE73" s="1">
        <v>0</v>
      </c>
      <c r="DF73" s="1">
        <v>0</v>
      </c>
      <c r="DG73" s="1">
        <v>0</v>
      </c>
      <c r="DH73" s="1" t="s">
        <v>156</v>
      </c>
      <c r="DI73" s="1">
        <v>10.09</v>
      </c>
      <c r="DJ73" s="1">
        <v>23.64</v>
      </c>
      <c r="DK73" s="1">
        <v>21.49</v>
      </c>
      <c r="DL73" s="1">
        <v>22347743</v>
      </c>
      <c r="DM73" s="1">
        <v>12458976</v>
      </c>
      <c r="DN73" s="1">
        <v>126.66</v>
      </c>
      <c r="DO73" s="1">
        <v>10657554</v>
      </c>
      <c r="DP73" s="1" t="s">
        <v>267</v>
      </c>
      <c r="DQ73" s="1">
        <v>44217</v>
      </c>
      <c r="DR73" s="1">
        <v>4</v>
      </c>
    </row>
    <row r="74" spans="1:122" x14ac:dyDescent="0.3">
      <c r="A74" s="1" t="s">
        <v>339</v>
      </c>
      <c r="B74" s="1" t="s">
        <v>340</v>
      </c>
      <c r="C74" s="1" t="s">
        <v>127</v>
      </c>
      <c r="D74" s="1" t="s">
        <v>120</v>
      </c>
      <c r="E74" s="1" t="s">
        <v>129</v>
      </c>
      <c r="F74" s="1" t="s">
        <v>341</v>
      </c>
      <c r="G74" s="1" t="s">
        <v>341</v>
      </c>
      <c r="H74" s="8"/>
      <c r="I74" s="8">
        <v>5.5</v>
      </c>
      <c r="J74" s="8">
        <v>349</v>
      </c>
      <c r="K74" s="8">
        <v>18.100000000000001</v>
      </c>
      <c r="L74" s="8">
        <v>10.84</v>
      </c>
      <c r="M74" s="8">
        <v>103</v>
      </c>
      <c r="N74" s="8" t="s">
        <v>902</v>
      </c>
      <c r="O74" s="8" t="s">
        <v>902</v>
      </c>
      <c r="P74" s="8"/>
      <c r="Q74" s="8"/>
      <c r="R74" s="8">
        <f t="shared" si="14"/>
        <v>5.6410256410256414</v>
      </c>
      <c r="S74" s="1">
        <v>333840</v>
      </c>
      <c r="U74" s="1">
        <v>333840</v>
      </c>
      <c r="V74" s="1">
        <v>326.22000000000003</v>
      </c>
      <c r="W74" s="1">
        <v>5631</v>
      </c>
      <c r="X74" s="1">
        <v>0</v>
      </c>
      <c r="Y74" s="1">
        <v>18832</v>
      </c>
      <c r="Z74" s="1">
        <v>18.399999999999999</v>
      </c>
      <c r="AA74" s="1">
        <v>0.34</v>
      </c>
      <c r="AB74" s="1">
        <v>0</v>
      </c>
      <c r="AC74" s="1">
        <v>334751</v>
      </c>
      <c r="AD74" s="1">
        <v>911</v>
      </c>
      <c r="AE74" s="1">
        <v>934.57</v>
      </c>
      <c r="AF74" s="1">
        <v>18889</v>
      </c>
      <c r="AG74" s="1">
        <v>57</v>
      </c>
      <c r="AH74" s="1">
        <v>58</v>
      </c>
      <c r="AI74" s="1">
        <v>3210.78</v>
      </c>
      <c r="AJ74" s="1">
        <v>8.73</v>
      </c>
      <c r="AK74" s="1">
        <v>8.9600000000000009</v>
      </c>
      <c r="AL74" s="1">
        <v>181.17</v>
      </c>
      <c r="AM74" s="1">
        <v>0.54</v>
      </c>
      <c r="AN74" s="1">
        <v>0.55000000000000004</v>
      </c>
      <c r="BO74" s="1">
        <v>104258327</v>
      </c>
      <c r="BP74" s="1">
        <v>97.99</v>
      </c>
      <c r="BQ74" s="1">
        <v>25.3</v>
      </c>
      <c r="BR74" s="1">
        <v>5.15</v>
      </c>
      <c r="BS74" s="1">
        <v>2.89</v>
      </c>
      <c r="BT74" s="1">
        <v>10550.2</v>
      </c>
      <c r="BU74" s="1">
        <v>1.3</v>
      </c>
      <c r="BV74" s="1">
        <v>525.42999999999995</v>
      </c>
      <c r="BW74" s="1">
        <v>17.309999999999999</v>
      </c>
      <c r="BX74" s="1">
        <v>0.2</v>
      </c>
      <c r="BY74" s="1">
        <v>50.1</v>
      </c>
      <c r="BZ74" s="1">
        <v>89.82</v>
      </c>
      <c r="CA74" s="1">
        <v>1.6</v>
      </c>
      <c r="CB74" s="1">
        <v>71.989999999999995</v>
      </c>
      <c r="CC74" s="1">
        <v>0.7</v>
      </c>
      <c r="CH74" s="1">
        <v>0.62</v>
      </c>
      <c r="CI74" s="1">
        <v>12.18</v>
      </c>
      <c r="CJ74" s="1">
        <v>10.64</v>
      </c>
      <c r="CK74" s="1">
        <v>0.43</v>
      </c>
      <c r="CL74" s="1">
        <v>0.4</v>
      </c>
      <c r="CM74" s="1">
        <v>0.92</v>
      </c>
      <c r="CN74" s="1">
        <v>0.01</v>
      </c>
      <c r="CO74" s="1">
        <v>0.31</v>
      </c>
      <c r="CQ74" s="1">
        <v>0.5</v>
      </c>
      <c r="CR74" s="1">
        <v>0.99</v>
      </c>
      <c r="CS74" s="1">
        <v>4.6900000000000004</v>
      </c>
      <c r="CT74" s="1">
        <v>33</v>
      </c>
      <c r="CU74" s="1">
        <v>46</v>
      </c>
      <c r="CV74" s="1">
        <v>2</v>
      </c>
      <c r="CW74" s="1">
        <v>30</v>
      </c>
      <c r="CX74" s="1">
        <v>26</v>
      </c>
      <c r="CY74" s="1">
        <v>37</v>
      </c>
      <c r="CZ74" s="1">
        <v>77.19</v>
      </c>
      <c r="DA74" s="1">
        <v>17.77</v>
      </c>
      <c r="DB74" s="1">
        <v>12.19</v>
      </c>
      <c r="DC74" s="1">
        <v>100</v>
      </c>
      <c r="DD74" s="1">
        <v>0.46</v>
      </c>
      <c r="DE74" s="1">
        <v>0</v>
      </c>
      <c r="DF74" s="1">
        <v>0</v>
      </c>
      <c r="DG74" s="1">
        <v>1</v>
      </c>
      <c r="DH74" s="1" t="s">
        <v>156</v>
      </c>
      <c r="DI74" s="1">
        <v>11.1</v>
      </c>
      <c r="DJ74" s="1">
        <v>25.41</v>
      </c>
      <c r="DK74" s="1">
        <v>25.41</v>
      </c>
      <c r="DL74" s="1">
        <v>28934095</v>
      </c>
      <c r="DM74" s="1">
        <v>18526300</v>
      </c>
      <c r="DN74" s="1">
        <v>28.27</v>
      </c>
      <c r="DO74" s="1">
        <v>11102456</v>
      </c>
      <c r="DP74" s="1" t="s">
        <v>342</v>
      </c>
      <c r="DQ74" s="1">
        <v>44220</v>
      </c>
      <c r="DR74" s="1">
        <v>6</v>
      </c>
    </row>
    <row r="75" spans="1:122" x14ac:dyDescent="0.3">
      <c r="A75" s="1" t="s">
        <v>343</v>
      </c>
      <c r="B75" s="1" t="s">
        <v>344</v>
      </c>
      <c r="C75" s="1" t="s">
        <v>127</v>
      </c>
      <c r="E75" s="1" t="s">
        <v>121</v>
      </c>
      <c r="F75" s="1" t="s">
        <v>345</v>
      </c>
      <c r="G75" s="1" t="s">
        <v>345</v>
      </c>
      <c r="H75" s="8"/>
      <c r="I75" s="8">
        <v>2.93</v>
      </c>
      <c r="J75" s="8">
        <v>0</v>
      </c>
      <c r="K75" s="8"/>
      <c r="L75" s="8"/>
      <c r="M75" s="8">
        <v>30</v>
      </c>
      <c r="N75" s="8" t="s">
        <v>902</v>
      </c>
      <c r="O75" s="8" t="s">
        <v>902</v>
      </c>
      <c r="P75" s="8"/>
      <c r="Q75" s="8"/>
      <c r="R75" s="8">
        <f t="shared" si="14"/>
        <v>0.65123010130246017</v>
      </c>
      <c r="S75" s="1">
        <v>6910</v>
      </c>
      <c r="U75" s="1">
        <v>6910</v>
      </c>
      <c r="V75" s="1">
        <v>194.84</v>
      </c>
      <c r="W75" s="1">
        <v>104</v>
      </c>
      <c r="X75" s="1">
        <v>29</v>
      </c>
      <c r="Y75" s="1">
        <v>45</v>
      </c>
      <c r="Z75" s="1">
        <v>1.26</v>
      </c>
      <c r="AA75" s="1">
        <v>0</v>
      </c>
      <c r="AB75" s="1">
        <v>0</v>
      </c>
      <c r="AC75" s="1">
        <v>6910</v>
      </c>
      <c r="AD75" s="1">
        <v>29</v>
      </c>
      <c r="AE75" s="1">
        <v>14.85</v>
      </c>
      <c r="AF75" s="1">
        <v>45</v>
      </c>
      <c r="AG75" s="1">
        <v>0</v>
      </c>
      <c r="AH75" s="1">
        <v>0</v>
      </c>
      <c r="AI75" s="1">
        <v>1918.66</v>
      </c>
      <c r="AJ75" s="1">
        <v>8.0500000000000007</v>
      </c>
      <c r="AK75" s="1">
        <v>4.12</v>
      </c>
      <c r="AL75" s="1">
        <v>12.49</v>
      </c>
      <c r="AM75" s="1">
        <v>0</v>
      </c>
      <c r="AN75" s="1">
        <v>0</v>
      </c>
      <c r="BO75" s="1">
        <v>3601462</v>
      </c>
      <c r="BP75" s="1">
        <v>44.3</v>
      </c>
      <c r="BQ75" s="1">
        <v>19.3</v>
      </c>
      <c r="BR75" s="1">
        <v>3.6</v>
      </c>
      <c r="BS75" s="1">
        <v>2.17</v>
      </c>
      <c r="BT75" s="1">
        <v>1510.45</v>
      </c>
      <c r="BV75" s="1">
        <v>311.11</v>
      </c>
      <c r="BW75" s="1">
        <v>6.05</v>
      </c>
      <c r="BX75" s="1">
        <v>0.2</v>
      </c>
      <c r="BY75" s="1">
        <v>11.4</v>
      </c>
      <c r="CA75" s="1">
        <v>0.7</v>
      </c>
      <c r="CB75" s="1">
        <v>66.319999999999993</v>
      </c>
      <c r="CC75" s="1">
        <v>0.45</v>
      </c>
      <c r="CH75" s="1">
        <v>1.1499999999999999</v>
      </c>
      <c r="CI75" s="1">
        <v>0</v>
      </c>
      <c r="CK75" s="1">
        <v>0</v>
      </c>
      <c r="CL75" s="1">
        <v>0</v>
      </c>
      <c r="CO75" s="1">
        <v>0</v>
      </c>
      <c r="CS75" s="1">
        <v>5</v>
      </c>
      <c r="CT75" s="1">
        <v>0</v>
      </c>
      <c r="CU75" s="1">
        <v>0</v>
      </c>
      <c r="CV75" s="1">
        <v>0</v>
      </c>
      <c r="CW75" s="1">
        <v>30</v>
      </c>
      <c r="CX75" s="1">
        <v>0</v>
      </c>
      <c r="CY75" s="1">
        <v>70</v>
      </c>
      <c r="CZ75" s="1">
        <v>5</v>
      </c>
      <c r="DB75" s="1">
        <v>0</v>
      </c>
      <c r="DE75" s="1">
        <v>40</v>
      </c>
      <c r="DF75" s="1">
        <v>2.9</v>
      </c>
      <c r="DG75" s="1">
        <v>1</v>
      </c>
      <c r="DH75" s="1" t="s">
        <v>191</v>
      </c>
      <c r="DJ75" s="1">
        <v>0</v>
      </c>
      <c r="DK75" s="1">
        <v>0</v>
      </c>
    </row>
    <row r="76" spans="1:122" x14ac:dyDescent="0.3">
      <c r="A76" s="1" t="s">
        <v>346</v>
      </c>
      <c r="B76" s="1" t="s">
        <v>347</v>
      </c>
      <c r="C76" s="1" t="s">
        <v>135</v>
      </c>
      <c r="D76" s="1" t="s">
        <v>136</v>
      </c>
      <c r="E76" s="1" t="s">
        <v>142</v>
      </c>
      <c r="F76" s="1" t="s">
        <v>348</v>
      </c>
      <c r="G76" s="1" t="s">
        <v>348</v>
      </c>
      <c r="H76" s="8"/>
      <c r="I76" s="8">
        <v>25.54</v>
      </c>
      <c r="J76" s="8">
        <v>52</v>
      </c>
      <c r="K76" s="8">
        <v>80.28</v>
      </c>
      <c r="L76" s="8">
        <v>73.69</v>
      </c>
      <c r="M76" s="8">
        <v>319</v>
      </c>
      <c r="N76" s="8" t="s">
        <v>902</v>
      </c>
      <c r="O76" s="8" t="s">
        <v>902</v>
      </c>
      <c r="P76" s="8"/>
      <c r="Q76" s="8"/>
      <c r="R76" s="8">
        <f t="shared" si="14"/>
        <v>1.7416863877404007</v>
      </c>
      <c r="S76" s="1">
        <v>5022546</v>
      </c>
      <c r="U76" s="1">
        <v>5022546</v>
      </c>
      <c r="V76" s="1">
        <v>10611.17</v>
      </c>
      <c r="W76" s="1">
        <v>12089</v>
      </c>
      <c r="X76" s="1">
        <v>1786</v>
      </c>
      <c r="Y76" s="1">
        <v>87477</v>
      </c>
      <c r="Z76" s="1">
        <v>184.81</v>
      </c>
      <c r="AA76" s="1">
        <v>0.11</v>
      </c>
      <c r="AB76" s="1">
        <v>0</v>
      </c>
      <c r="AC76" s="1">
        <v>5022546</v>
      </c>
      <c r="AD76" s="1">
        <v>3291</v>
      </c>
      <c r="AE76" s="1">
        <v>1951.28</v>
      </c>
      <c r="AF76" s="1">
        <v>87477</v>
      </c>
      <c r="AG76" s="1">
        <v>15</v>
      </c>
      <c r="AH76" s="1">
        <v>22.14</v>
      </c>
      <c r="AI76" s="1">
        <v>107445.14</v>
      </c>
      <c r="AJ76" s="1">
        <v>70.400000000000006</v>
      </c>
      <c r="AK76" s="1">
        <v>41.74</v>
      </c>
      <c r="AL76" s="1">
        <v>1871.35</v>
      </c>
      <c r="AM76" s="1">
        <v>0.32</v>
      </c>
      <c r="AN76" s="1">
        <v>0.47</v>
      </c>
      <c r="BO76" s="1">
        <v>46745211</v>
      </c>
      <c r="BP76" s="1">
        <v>93.1</v>
      </c>
      <c r="BQ76" s="1">
        <v>45.5</v>
      </c>
      <c r="BR76" s="1">
        <v>19.43</v>
      </c>
      <c r="BS76" s="1">
        <v>13.79</v>
      </c>
      <c r="BT76" s="1">
        <v>34272.36</v>
      </c>
      <c r="BU76" s="1">
        <v>1</v>
      </c>
      <c r="BV76" s="1">
        <v>99.4</v>
      </c>
      <c r="BW76" s="1">
        <v>7.17</v>
      </c>
      <c r="BX76" s="1">
        <v>27.4</v>
      </c>
      <c r="BY76" s="1">
        <v>31.4</v>
      </c>
      <c r="CA76" s="1">
        <v>2.97</v>
      </c>
      <c r="CB76" s="1">
        <v>83.56</v>
      </c>
      <c r="CC76" s="1">
        <v>0.9</v>
      </c>
      <c r="CH76" s="1">
        <v>0.14000000000000001</v>
      </c>
      <c r="CI76" s="1">
        <v>99.37</v>
      </c>
      <c r="CJ76" s="1">
        <v>79.91</v>
      </c>
      <c r="CK76" s="1">
        <v>1.24</v>
      </c>
      <c r="CL76" s="1">
        <v>0.21</v>
      </c>
      <c r="CN76" s="1">
        <v>1.64</v>
      </c>
      <c r="CO76" s="1">
        <v>1.47</v>
      </c>
      <c r="CP76" s="1">
        <v>99.59</v>
      </c>
      <c r="CS76" s="1">
        <v>3.52</v>
      </c>
      <c r="CT76" s="1">
        <v>121</v>
      </c>
      <c r="CU76" s="1">
        <v>0</v>
      </c>
      <c r="CV76" s="1">
        <v>0</v>
      </c>
      <c r="CW76" s="1">
        <v>0</v>
      </c>
      <c r="CX76" s="1">
        <v>319</v>
      </c>
      <c r="DA76" s="1">
        <v>81.44</v>
      </c>
      <c r="DB76" s="1">
        <v>77.45</v>
      </c>
      <c r="DC76" s="1">
        <v>77.930000000000007</v>
      </c>
      <c r="DE76" s="1">
        <v>0</v>
      </c>
      <c r="DF76" s="1">
        <v>0</v>
      </c>
      <c r="DG76" s="1">
        <v>0</v>
      </c>
      <c r="DH76" s="1" t="s">
        <v>149</v>
      </c>
      <c r="DI76" s="1">
        <v>37.35</v>
      </c>
      <c r="DJ76" s="1">
        <v>92.91</v>
      </c>
      <c r="DK76" s="1">
        <v>72.400000000000006</v>
      </c>
      <c r="DL76" s="1">
        <v>70908227</v>
      </c>
      <c r="DM76" s="1">
        <v>38001487</v>
      </c>
      <c r="DN76" s="1">
        <v>149.80000000000001</v>
      </c>
      <c r="DO76" s="1">
        <v>32906740</v>
      </c>
      <c r="DP76" s="1" t="s">
        <v>176</v>
      </c>
      <c r="DQ76" s="1">
        <v>44195</v>
      </c>
      <c r="DR76" s="1">
        <v>4</v>
      </c>
    </row>
    <row r="77" spans="1:122" x14ac:dyDescent="0.3">
      <c r="A77" s="1" t="s">
        <v>349</v>
      </c>
      <c r="B77" s="1" t="s">
        <v>350</v>
      </c>
      <c r="C77" s="1" t="s">
        <v>135</v>
      </c>
      <c r="D77" s="1" t="s">
        <v>136</v>
      </c>
      <c r="E77" s="1" t="s">
        <v>142</v>
      </c>
      <c r="F77" s="1" t="s">
        <v>351</v>
      </c>
      <c r="G77" s="1" t="s">
        <v>351</v>
      </c>
      <c r="H77" s="8"/>
      <c r="I77" s="8">
        <v>935.15</v>
      </c>
      <c r="J77" s="8">
        <v>79</v>
      </c>
      <c r="K77" s="8">
        <v>59.45</v>
      </c>
      <c r="L77" s="8">
        <v>56.03</v>
      </c>
      <c r="M77" s="8">
        <v>319</v>
      </c>
      <c r="N77" s="8">
        <v>21.9</v>
      </c>
      <c r="O77" s="8">
        <v>16.523199999999999</v>
      </c>
      <c r="P77" s="8"/>
      <c r="Q77" s="8"/>
      <c r="R77" s="8">
        <f t="shared" si="14"/>
        <v>0.78024369660808668</v>
      </c>
      <c r="S77" s="1">
        <v>202629</v>
      </c>
      <c r="U77" s="1">
        <v>202629</v>
      </c>
      <c r="V77" s="1">
        <v>15247</v>
      </c>
      <c r="W77" s="1">
        <v>12428</v>
      </c>
      <c r="X77" s="1">
        <v>1435</v>
      </c>
      <c r="Y77" s="1">
        <v>1581</v>
      </c>
      <c r="Z77" s="1">
        <v>118.96</v>
      </c>
      <c r="AA77" s="1">
        <v>5.94</v>
      </c>
      <c r="AB77" s="1">
        <v>7</v>
      </c>
      <c r="AC77" s="1">
        <v>201194</v>
      </c>
      <c r="AD77" s="1">
        <v>1943</v>
      </c>
      <c r="AE77" s="1">
        <v>1810.28</v>
      </c>
      <c r="AF77" s="1">
        <v>1574</v>
      </c>
      <c r="AG77" s="1">
        <v>11</v>
      </c>
      <c r="AH77" s="1">
        <v>11.85</v>
      </c>
      <c r="AI77" s="1">
        <v>151822.98000000001</v>
      </c>
      <c r="AJ77" s="1">
        <v>1466.2</v>
      </c>
      <c r="AK77" s="1">
        <v>1366.06</v>
      </c>
      <c r="AL77" s="1">
        <v>1187.75</v>
      </c>
      <c r="AM77" s="1">
        <v>8.3000000000000007</v>
      </c>
      <c r="AN77" s="1">
        <v>8.94</v>
      </c>
      <c r="AV77" s="1">
        <v>7857</v>
      </c>
      <c r="AW77" s="1">
        <v>2189635</v>
      </c>
      <c r="AX77" s="1">
        <v>5.9290000000000003</v>
      </c>
      <c r="AY77" s="1">
        <v>8259</v>
      </c>
      <c r="AZ77" s="1">
        <v>6.2320000000000002</v>
      </c>
      <c r="BA77" s="1">
        <v>4.5999999999999996</v>
      </c>
      <c r="BB77" s="1" t="s">
        <v>148</v>
      </c>
      <c r="BO77" s="1">
        <v>1325188</v>
      </c>
      <c r="BP77" s="1">
        <v>31.03</v>
      </c>
      <c r="BQ77" s="1">
        <v>42.7</v>
      </c>
      <c r="BR77" s="1">
        <v>19.45</v>
      </c>
      <c r="BS77" s="1">
        <v>13.49</v>
      </c>
      <c r="BT77" s="1">
        <v>29481.25</v>
      </c>
      <c r="BU77" s="1">
        <v>0.5</v>
      </c>
      <c r="BV77" s="1">
        <v>255.56</v>
      </c>
      <c r="BW77" s="1">
        <v>4.0199999999999996</v>
      </c>
      <c r="BX77" s="1">
        <v>24.5</v>
      </c>
      <c r="BY77" s="1">
        <v>39.299999999999997</v>
      </c>
      <c r="CA77" s="1">
        <v>4.6900000000000004</v>
      </c>
      <c r="CB77" s="1">
        <v>78.739999999999995</v>
      </c>
      <c r="CC77" s="1">
        <v>0.89</v>
      </c>
      <c r="CH77" s="1">
        <v>3.72</v>
      </c>
      <c r="CI77" s="1">
        <v>70.22</v>
      </c>
      <c r="CJ77" s="1">
        <v>57.74</v>
      </c>
      <c r="CK77" s="1">
        <v>0.87</v>
      </c>
      <c r="CL77" s="1">
        <v>0.2</v>
      </c>
      <c r="CN77" s="1">
        <v>6.31</v>
      </c>
      <c r="CO77" s="1">
        <v>3.34</v>
      </c>
      <c r="CP77" s="1">
        <v>0</v>
      </c>
      <c r="CS77" s="1">
        <v>1.64</v>
      </c>
      <c r="CT77" s="1">
        <v>120</v>
      </c>
      <c r="CU77" s="1">
        <v>0</v>
      </c>
      <c r="CV77" s="1">
        <v>0</v>
      </c>
      <c r="CW77" s="1">
        <v>0</v>
      </c>
      <c r="CX77" s="1">
        <v>319</v>
      </c>
      <c r="DA77" s="1">
        <v>60.52</v>
      </c>
      <c r="DB77" s="1">
        <v>54.38</v>
      </c>
      <c r="DC77" s="1">
        <v>77.44</v>
      </c>
      <c r="DD77" s="1">
        <v>0.09</v>
      </c>
      <c r="DE77" s="1">
        <v>0</v>
      </c>
      <c r="DF77" s="1">
        <v>0</v>
      </c>
      <c r="DG77" s="1">
        <v>0</v>
      </c>
      <c r="DH77" s="1" t="s">
        <v>149</v>
      </c>
      <c r="DI77" s="1">
        <v>0.76</v>
      </c>
      <c r="DJ77" s="1">
        <v>1.86</v>
      </c>
      <c r="DK77" s="1">
        <v>1.44</v>
      </c>
      <c r="DL77" s="1">
        <v>1471700</v>
      </c>
      <c r="DM77" s="1">
        <v>790168</v>
      </c>
      <c r="DN77" s="1">
        <v>110.7</v>
      </c>
      <c r="DO77" s="1">
        <v>681532</v>
      </c>
      <c r="DP77" s="1" t="s">
        <v>176</v>
      </c>
      <c r="DQ77" s="1">
        <v>44188</v>
      </c>
      <c r="DR77" s="1">
        <v>4</v>
      </c>
    </row>
    <row r="78" spans="1:122" x14ac:dyDescent="0.3">
      <c r="A78" s="1" t="s">
        <v>352</v>
      </c>
      <c r="B78" s="1" t="s">
        <v>353</v>
      </c>
      <c r="C78" s="1" t="s">
        <v>127</v>
      </c>
      <c r="D78" s="1" t="s">
        <v>128</v>
      </c>
      <c r="E78" s="1" t="s">
        <v>121</v>
      </c>
      <c r="F78" s="1" t="s">
        <v>354</v>
      </c>
      <c r="G78" s="1" t="s">
        <v>354</v>
      </c>
      <c r="H78" s="8"/>
      <c r="I78" s="8">
        <v>2.02</v>
      </c>
      <c r="J78" s="8">
        <v>81</v>
      </c>
      <c r="K78" s="8">
        <v>2.06</v>
      </c>
      <c r="L78" s="8">
        <v>2.23</v>
      </c>
      <c r="M78" s="8">
        <v>33</v>
      </c>
      <c r="N78" s="8" t="s">
        <v>902</v>
      </c>
      <c r="O78" s="8" t="s">
        <v>902</v>
      </c>
      <c r="P78" s="8"/>
      <c r="Q78" s="8"/>
      <c r="R78" s="8">
        <f t="shared" si="14"/>
        <v>1.7763574438355567</v>
      </c>
      <c r="S78" s="1">
        <v>366424</v>
      </c>
      <c r="U78" s="1">
        <v>366424</v>
      </c>
      <c r="V78" s="1">
        <v>318.73</v>
      </c>
      <c r="W78" s="1">
        <v>2326</v>
      </c>
      <c r="X78" s="1">
        <v>327</v>
      </c>
      <c r="Y78" s="1">
        <v>6509</v>
      </c>
      <c r="Z78" s="1">
        <v>5.66</v>
      </c>
      <c r="AA78" s="1">
        <v>7.0000000000000007E-2</v>
      </c>
      <c r="AB78" s="1">
        <v>15</v>
      </c>
      <c r="AC78" s="1">
        <v>366424</v>
      </c>
      <c r="AD78" s="1">
        <v>327</v>
      </c>
      <c r="AE78" s="1">
        <v>332.28</v>
      </c>
      <c r="AF78" s="1">
        <v>6509</v>
      </c>
      <c r="AG78" s="1">
        <v>15</v>
      </c>
      <c r="AH78" s="1">
        <v>11.57</v>
      </c>
      <c r="AI78" s="1">
        <v>3108.54</v>
      </c>
      <c r="AJ78" s="1">
        <v>2.77</v>
      </c>
      <c r="AK78" s="1">
        <v>2.81</v>
      </c>
      <c r="AL78" s="1">
        <v>55.21</v>
      </c>
      <c r="AM78" s="1">
        <v>0.12</v>
      </c>
      <c r="AN78" s="1">
        <v>0.09</v>
      </c>
      <c r="BC78" s="1">
        <v>4984473</v>
      </c>
      <c r="BD78" s="1">
        <v>3634219</v>
      </c>
      <c r="BE78" s="1">
        <v>1350254</v>
      </c>
      <c r="BG78" s="1">
        <v>40842</v>
      </c>
      <c r="BH78" s="1">
        <v>57073</v>
      </c>
      <c r="BI78" s="1">
        <v>4.2300000000000004</v>
      </c>
      <c r="BJ78" s="1">
        <v>3.08</v>
      </c>
      <c r="BK78" s="1">
        <v>1.1499999999999999</v>
      </c>
      <c r="BM78" s="1">
        <v>484</v>
      </c>
      <c r="BO78" s="1">
        <v>117876226</v>
      </c>
      <c r="BP78" s="1">
        <v>104.95</v>
      </c>
      <c r="BQ78" s="1">
        <v>19.8</v>
      </c>
      <c r="BR78" s="1">
        <v>3.52</v>
      </c>
      <c r="BS78" s="1">
        <v>2.06</v>
      </c>
      <c r="BT78" s="1">
        <v>1729.92</v>
      </c>
      <c r="BU78" s="1">
        <v>26.7</v>
      </c>
      <c r="BV78" s="1">
        <v>182.63</v>
      </c>
      <c r="BW78" s="1">
        <v>7.47</v>
      </c>
      <c r="BX78" s="1">
        <v>0.4</v>
      </c>
      <c r="BY78" s="1">
        <v>8.5</v>
      </c>
      <c r="BZ78" s="1">
        <v>7.96</v>
      </c>
      <c r="CA78" s="1">
        <v>0.3</v>
      </c>
      <c r="CB78" s="1">
        <v>66.599999999999994</v>
      </c>
      <c r="CC78" s="1">
        <v>0.48</v>
      </c>
      <c r="CH78" s="1">
        <v>0.25</v>
      </c>
      <c r="CI78" s="1">
        <v>5.4</v>
      </c>
      <c r="CJ78" s="1">
        <v>1.1399999999999999</v>
      </c>
      <c r="CK78" s="1">
        <v>0.1</v>
      </c>
      <c r="CL78" s="1">
        <v>0.05</v>
      </c>
      <c r="CM78" s="1">
        <v>1.35</v>
      </c>
      <c r="CN78" s="1">
        <v>0.05</v>
      </c>
      <c r="CO78" s="1">
        <v>7.0000000000000007E-2</v>
      </c>
      <c r="CP78" s="1">
        <v>0</v>
      </c>
      <c r="CQ78" s="1">
        <v>1.28</v>
      </c>
      <c r="CR78" s="1">
        <v>0.94</v>
      </c>
      <c r="CS78" s="1">
        <v>4.92</v>
      </c>
      <c r="CT78" s="1">
        <v>20</v>
      </c>
      <c r="CU78" s="1">
        <v>0</v>
      </c>
      <c r="CV78" s="1">
        <v>0</v>
      </c>
      <c r="CW78" s="1">
        <v>30</v>
      </c>
      <c r="CX78" s="1">
        <v>3</v>
      </c>
      <c r="CY78" s="1">
        <v>50</v>
      </c>
      <c r="CZ78" s="1">
        <v>117.9</v>
      </c>
      <c r="DA78" s="1">
        <v>3.07</v>
      </c>
      <c r="DB78" s="1">
        <v>2.11</v>
      </c>
      <c r="DC78" s="1">
        <v>39.06</v>
      </c>
      <c r="DD78" s="1">
        <v>0.56000000000000005</v>
      </c>
      <c r="DE78" s="1">
        <v>37.07</v>
      </c>
      <c r="DF78" s="1">
        <v>87.4</v>
      </c>
      <c r="DG78" s="1">
        <v>1</v>
      </c>
      <c r="DH78" s="1" t="s">
        <v>123</v>
      </c>
      <c r="DI78" s="1">
        <v>1.35</v>
      </c>
      <c r="DJ78" s="1">
        <v>12.73</v>
      </c>
      <c r="DK78" s="1">
        <v>4.97</v>
      </c>
      <c r="DL78" s="1">
        <v>4943631</v>
      </c>
      <c r="DM78" s="1">
        <v>2373175</v>
      </c>
      <c r="DN78" s="1">
        <v>4.3</v>
      </c>
      <c r="DO78" s="1">
        <v>2570456</v>
      </c>
      <c r="DP78" s="1" t="s">
        <v>355</v>
      </c>
      <c r="DQ78" s="1">
        <v>44268</v>
      </c>
      <c r="DR78" s="1">
        <v>4</v>
      </c>
    </row>
    <row r="79" spans="1:122" x14ac:dyDescent="0.3">
      <c r="A79" s="1" t="s">
        <v>356</v>
      </c>
      <c r="B79" s="1" t="s">
        <v>357</v>
      </c>
      <c r="C79" s="1" t="s">
        <v>135</v>
      </c>
      <c r="D79" s="1" t="s">
        <v>136</v>
      </c>
      <c r="E79" s="1" t="s">
        <v>142</v>
      </c>
      <c r="F79" s="1" t="s">
        <v>358</v>
      </c>
      <c r="G79" s="1" t="s">
        <v>358</v>
      </c>
      <c r="H79" s="8"/>
      <c r="I79" s="8">
        <v>76.989999999999995</v>
      </c>
      <c r="J79" s="8">
        <v>1</v>
      </c>
      <c r="K79" s="8">
        <v>76.59</v>
      </c>
      <c r="L79" s="8">
        <v>70.28</v>
      </c>
      <c r="M79" s="8">
        <v>319</v>
      </c>
      <c r="N79" s="8" t="s">
        <v>902</v>
      </c>
      <c r="O79" s="8" t="s">
        <v>902</v>
      </c>
      <c r="P79" s="8"/>
      <c r="Q79" s="8"/>
      <c r="R79" s="8">
        <f t="shared" si="14"/>
        <v>0.72933848691499048</v>
      </c>
      <c r="S79" s="1">
        <v>162476</v>
      </c>
      <c r="U79" s="1">
        <v>162476</v>
      </c>
      <c r="V79" s="1">
        <v>2940.58</v>
      </c>
      <c r="W79" s="1">
        <v>4254</v>
      </c>
      <c r="X79" s="1">
        <v>788</v>
      </c>
      <c r="Y79" s="1">
        <v>1185</v>
      </c>
      <c r="Z79" s="1">
        <v>21.44</v>
      </c>
      <c r="AA79" s="1">
        <v>0.01</v>
      </c>
      <c r="AB79" s="1">
        <v>1</v>
      </c>
      <c r="AC79" s="1">
        <v>161688</v>
      </c>
      <c r="AD79" s="1">
        <v>740</v>
      </c>
      <c r="AE79" s="1">
        <v>675.57</v>
      </c>
      <c r="AF79" s="1">
        <v>1184</v>
      </c>
      <c r="AG79" s="1">
        <v>8</v>
      </c>
      <c r="AH79" s="1">
        <v>4.28</v>
      </c>
      <c r="AI79" s="1">
        <v>29141.57</v>
      </c>
      <c r="AJ79" s="1">
        <v>133.37</v>
      </c>
      <c r="AK79" s="1">
        <v>121.76</v>
      </c>
      <c r="AL79" s="1">
        <v>213.39</v>
      </c>
      <c r="AM79" s="1">
        <v>1.44</v>
      </c>
      <c r="AN79" s="1">
        <v>0.77</v>
      </c>
      <c r="BC79" s="1">
        <v>8140680</v>
      </c>
      <c r="BD79" s="1">
        <v>4237336</v>
      </c>
      <c r="BE79" s="1">
        <v>3903344</v>
      </c>
      <c r="BG79" s="1">
        <v>12937</v>
      </c>
      <c r="BH79" s="1">
        <v>12994</v>
      </c>
      <c r="BI79" s="1">
        <v>146.72</v>
      </c>
      <c r="BJ79" s="1">
        <v>76.37</v>
      </c>
      <c r="BK79" s="1">
        <v>70.349999999999994</v>
      </c>
      <c r="BM79" s="1">
        <v>2342</v>
      </c>
      <c r="BN79" s="1">
        <v>20.37</v>
      </c>
      <c r="BO79" s="1">
        <v>5548361</v>
      </c>
      <c r="BP79" s="1">
        <v>18.13</v>
      </c>
      <c r="BQ79" s="1">
        <v>42.8</v>
      </c>
      <c r="BR79" s="1">
        <v>21.22</v>
      </c>
      <c r="BS79" s="1">
        <v>13.26</v>
      </c>
      <c r="BT79" s="1">
        <v>40585.72</v>
      </c>
      <c r="BV79" s="1">
        <v>153.5</v>
      </c>
      <c r="BW79" s="1">
        <v>5.76</v>
      </c>
      <c r="BX79" s="1">
        <v>18.3</v>
      </c>
      <c r="BY79" s="1">
        <v>22.6</v>
      </c>
      <c r="CA79" s="1">
        <v>3.28</v>
      </c>
      <c r="CB79" s="1">
        <v>81.91</v>
      </c>
      <c r="CC79" s="1">
        <v>0.93</v>
      </c>
      <c r="CH79" s="1">
        <v>1.79</v>
      </c>
      <c r="CI79" s="1">
        <v>84.59</v>
      </c>
      <c r="CJ79" s="1">
        <v>70.34</v>
      </c>
      <c r="CK79" s="1">
        <v>1.78</v>
      </c>
      <c r="CL79" s="1">
        <v>0.25</v>
      </c>
      <c r="CN79" s="1">
        <v>3</v>
      </c>
      <c r="CO79" s="1">
        <v>12.5</v>
      </c>
      <c r="CP79" s="1">
        <v>0</v>
      </c>
      <c r="CT79" s="1">
        <v>120</v>
      </c>
      <c r="CU79" s="1">
        <v>0</v>
      </c>
      <c r="CV79" s="1">
        <v>0</v>
      </c>
      <c r="CW79" s="1">
        <v>0</v>
      </c>
      <c r="CX79" s="1">
        <v>319</v>
      </c>
      <c r="DA79" s="1">
        <v>76.37</v>
      </c>
      <c r="DB79" s="1">
        <v>73.36</v>
      </c>
      <c r="DC79" s="1">
        <v>86.7</v>
      </c>
      <c r="DE79" s="1">
        <v>0</v>
      </c>
      <c r="DF79" s="1">
        <v>0</v>
      </c>
      <c r="DG79" s="1">
        <v>0</v>
      </c>
      <c r="DH79" s="1" t="s">
        <v>149</v>
      </c>
      <c r="DI79" s="1">
        <v>3.9</v>
      </c>
      <c r="DJ79" s="1">
        <v>9.3800000000000008</v>
      </c>
      <c r="DK79" s="1">
        <v>8.14</v>
      </c>
      <c r="DL79" s="1">
        <v>8115707</v>
      </c>
      <c r="DM79" s="1">
        <v>4232021</v>
      </c>
      <c r="DN79" s="1">
        <v>146.9</v>
      </c>
      <c r="DO79" s="1">
        <v>3883686</v>
      </c>
      <c r="DP79" s="1" t="s">
        <v>176</v>
      </c>
      <c r="DQ79" s="1">
        <v>44188</v>
      </c>
      <c r="DR79" s="1">
        <v>4</v>
      </c>
    </row>
    <row r="80" spans="1:122" x14ac:dyDescent="0.3">
      <c r="A80" s="1" t="s">
        <v>359</v>
      </c>
      <c r="B80" s="1" t="s">
        <v>360</v>
      </c>
      <c r="C80" s="1" t="s">
        <v>169</v>
      </c>
      <c r="D80" s="1" t="s">
        <v>170</v>
      </c>
      <c r="E80" s="1" t="s">
        <v>137</v>
      </c>
      <c r="F80" s="1" t="s">
        <v>361</v>
      </c>
      <c r="G80" s="1" t="s">
        <v>361</v>
      </c>
      <c r="H80" s="8"/>
      <c r="I80" s="8">
        <v>14.5</v>
      </c>
      <c r="J80" s="8">
        <v>1</v>
      </c>
      <c r="K80" s="8">
        <v>70.08</v>
      </c>
      <c r="L80" s="8">
        <v>62.24</v>
      </c>
      <c r="M80" s="8">
        <v>124</v>
      </c>
      <c r="N80" s="8" t="s">
        <v>902</v>
      </c>
      <c r="O80" s="8" t="s">
        <v>902</v>
      </c>
      <c r="P80" s="8"/>
      <c r="Q80" s="8"/>
      <c r="R80" s="8">
        <f t="shared" si="14"/>
        <v>1.2909651592637283</v>
      </c>
      <c r="S80" s="1">
        <v>52209</v>
      </c>
      <c r="U80" s="1">
        <v>52209</v>
      </c>
      <c r="V80" s="1">
        <v>5824</v>
      </c>
      <c r="W80" s="1">
        <v>130</v>
      </c>
      <c r="X80" s="1">
        <v>0</v>
      </c>
      <c r="Y80" s="1">
        <v>674</v>
      </c>
      <c r="Z80" s="1">
        <v>75.180000000000007</v>
      </c>
      <c r="AA80" s="1">
        <v>0.11</v>
      </c>
      <c r="AB80" s="1">
        <v>0</v>
      </c>
      <c r="AC80" s="1">
        <v>52209</v>
      </c>
      <c r="AD80" s="1">
        <v>0</v>
      </c>
      <c r="AE80" s="1">
        <v>18.57</v>
      </c>
      <c r="AF80" s="1">
        <v>674</v>
      </c>
      <c r="AG80" s="1">
        <v>0</v>
      </c>
      <c r="AH80" s="1">
        <v>0.14000000000000001</v>
      </c>
      <c r="AI80" s="1">
        <v>57823.74</v>
      </c>
      <c r="AJ80" s="1">
        <v>0</v>
      </c>
      <c r="AK80" s="1">
        <v>20.56</v>
      </c>
      <c r="AL80" s="1">
        <v>746.48</v>
      </c>
      <c r="AM80" s="1">
        <v>0</v>
      </c>
      <c r="AN80" s="1">
        <v>0.15</v>
      </c>
      <c r="BN80" s="1">
        <v>90.74</v>
      </c>
      <c r="BO80" s="1">
        <v>902899</v>
      </c>
      <c r="BP80" s="1">
        <v>49.56</v>
      </c>
      <c r="BQ80" s="1">
        <v>28.6</v>
      </c>
      <c r="BR80" s="1">
        <v>6.22</v>
      </c>
      <c r="BS80" s="1">
        <v>3.28</v>
      </c>
      <c r="BT80" s="1">
        <v>8702.9699999999993</v>
      </c>
      <c r="BU80" s="1">
        <v>1.4</v>
      </c>
      <c r="BV80" s="1">
        <v>412.82</v>
      </c>
      <c r="BW80" s="1">
        <v>14.49</v>
      </c>
      <c r="BX80" s="1">
        <v>10.199999999999999</v>
      </c>
      <c r="BY80" s="1">
        <v>34.799999999999997</v>
      </c>
      <c r="CA80" s="1">
        <v>2.2999999999999998</v>
      </c>
      <c r="CB80" s="1">
        <v>67.44</v>
      </c>
      <c r="CC80" s="1">
        <v>0.74</v>
      </c>
      <c r="CH80" s="1">
        <v>0</v>
      </c>
      <c r="CI80" s="1">
        <v>80.37</v>
      </c>
      <c r="CJ80" s="1">
        <v>62.04</v>
      </c>
      <c r="CK80" s="1">
        <v>3.13</v>
      </c>
      <c r="CL80" s="1">
        <v>3.13</v>
      </c>
      <c r="CN80" s="1">
        <v>4.09</v>
      </c>
      <c r="CO80" s="1">
        <v>1.01</v>
      </c>
      <c r="CP80" s="1">
        <v>0</v>
      </c>
      <c r="CS80" s="1">
        <v>3.98</v>
      </c>
      <c r="CT80" s="1">
        <v>88</v>
      </c>
      <c r="CU80" s="1">
        <v>0</v>
      </c>
      <c r="CV80" s="1">
        <v>94</v>
      </c>
      <c r="CW80" s="1">
        <v>30</v>
      </c>
      <c r="CX80" s="1">
        <v>0</v>
      </c>
      <c r="DA80" s="1">
        <v>69.66</v>
      </c>
      <c r="DB80" s="1">
        <v>65.86</v>
      </c>
      <c r="DC80" s="1">
        <v>81.94</v>
      </c>
      <c r="DD80" s="1">
        <v>0.02</v>
      </c>
      <c r="DE80" s="1">
        <v>0</v>
      </c>
      <c r="DF80" s="1">
        <v>0</v>
      </c>
      <c r="DG80" s="1">
        <v>1</v>
      </c>
      <c r="DH80" s="1" t="s">
        <v>123</v>
      </c>
      <c r="DI80" s="1">
        <v>0.56000000000000005</v>
      </c>
      <c r="DJ80" s="1">
        <v>1.45</v>
      </c>
      <c r="DK80" s="1">
        <v>1.18</v>
      </c>
      <c r="DL80" s="1">
        <v>1186242</v>
      </c>
      <c r="DM80" s="1">
        <v>628246</v>
      </c>
      <c r="DN80" s="1">
        <v>132.32</v>
      </c>
      <c r="DO80" s="1">
        <v>557996</v>
      </c>
      <c r="DP80" s="1" t="s">
        <v>362</v>
      </c>
      <c r="DQ80" s="1">
        <v>44262</v>
      </c>
      <c r="DR80" s="1">
        <v>3</v>
      </c>
    </row>
    <row r="81" spans="1:122" x14ac:dyDescent="0.3">
      <c r="A81" s="1" t="s">
        <v>363</v>
      </c>
      <c r="B81" s="1" t="s">
        <v>364</v>
      </c>
      <c r="C81" s="1" t="s">
        <v>135</v>
      </c>
      <c r="D81" s="1" t="s">
        <v>136</v>
      </c>
      <c r="E81" s="1" t="s">
        <v>142</v>
      </c>
      <c r="F81" s="1" t="s">
        <v>365</v>
      </c>
      <c r="G81" s="1" t="s">
        <v>365</v>
      </c>
      <c r="H81" s="8"/>
      <c r="I81" s="8">
        <v>64.95</v>
      </c>
      <c r="J81" s="8">
        <v>211</v>
      </c>
      <c r="K81" s="8">
        <v>76.099999999999994</v>
      </c>
      <c r="L81" s="8">
        <v>68.25</v>
      </c>
      <c r="M81" s="8">
        <v>319</v>
      </c>
      <c r="N81" s="8" t="s">
        <v>902</v>
      </c>
      <c r="O81" s="8" t="s">
        <v>902</v>
      </c>
      <c r="P81" s="8"/>
      <c r="Q81" s="8"/>
      <c r="R81" s="8">
        <f t="shared" si="14"/>
        <v>1.6570295744845782</v>
      </c>
      <c r="S81" s="1">
        <v>6966140</v>
      </c>
      <c r="U81" s="1">
        <v>6966140</v>
      </c>
      <c r="V81" s="1">
        <v>10710.65</v>
      </c>
      <c r="W81" s="1">
        <v>42244</v>
      </c>
      <c r="X81" s="1">
        <v>9283</v>
      </c>
      <c r="Y81" s="1">
        <v>115431</v>
      </c>
      <c r="Z81" s="1">
        <v>177.47</v>
      </c>
      <c r="AA81" s="1">
        <v>0.32</v>
      </c>
      <c r="AB81" s="1">
        <v>45</v>
      </c>
      <c r="AC81" s="1">
        <v>7292220</v>
      </c>
      <c r="AD81" s="1">
        <v>9397</v>
      </c>
      <c r="AE81" s="1">
        <v>6276.42</v>
      </c>
      <c r="AF81" s="1">
        <v>118804</v>
      </c>
      <c r="AG81" s="1">
        <v>46</v>
      </c>
      <c r="AH81" s="1">
        <v>34.71</v>
      </c>
      <c r="AI81" s="1">
        <v>107930.15</v>
      </c>
      <c r="AJ81" s="1">
        <v>139.08000000000001</v>
      </c>
      <c r="AK81" s="1">
        <v>92.89</v>
      </c>
      <c r="AL81" s="1">
        <v>1758.38</v>
      </c>
      <c r="AM81" s="1">
        <v>0.68</v>
      </c>
      <c r="AN81" s="1">
        <v>0.51</v>
      </c>
      <c r="BN81" s="1">
        <v>66.67</v>
      </c>
      <c r="BO81" s="1">
        <v>67564251</v>
      </c>
      <c r="BP81" s="1">
        <v>122.57</v>
      </c>
      <c r="BQ81" s="1">
        <v>42</v>
      </c>
      <c r="BR81" s="1">
        <v>19.71</v>
      </c>
      <c r="BS81" s="1">
        <v>13.07</v>
      </c>
      <c r="BT81" s="1">
        <v>38605.67</v>
      </c>
      <c r="BV81" s="1">
        <v>86.06</v>
      </c>
      <c r="BW81" s="1">
        <v>4.7699999999999996</v>
      </c>
      <c r="BX81" s="1">
        <v>30.1</v>
      </c>
      <c r="BY81" s="1">
        <v>35.6</v>
      </c>
      <c r="CA81" s="1">
        <v>5.98</v>
      </c>
      <c r="CB81" s="1">
        <v>82.66</v>
      </c>
      <c r="CC81" s="1">
        <v>0.9</v>
      </c>
      <c r="CH81" s="1">
        <v>0.27</v>
      </c>
      <c r="CI81" s="1">
        <v>91.69</v>
      </c>
      <c r="CJ81" s="1">
        <v>68.13</v>
      </c>
      <c r="CK81" s="1">
        <v>1.02</v>
      </c>
      <c r="CL81" s="1">
        <v>0.18</v>
      </c>
      <c r="CN81" s="1">
        <v>4.2300000000000004</v>
      </c>
      <c r="CO81" s="1">
        <v>1.78</v>
      </c>
      <c r="CP81" s="1">
        <v>98.59</v>
      </c>
      <c r="CS81" s="1">
        <v>3.21</v>
      </c>
      <c r="CT81" s="1">
        <v>122</v>
      </c>
      <c r="CU81" s="1">
        <v>0</v>
      </c>
      <c r="CV81" s="1">
        <v>0</v>
      </c>
      <c r="CW81" s="1">
        <v>0</v>
      </c>
      <c r="CX81" s="1">
        <v>319</v>
      </c>
      <c r="DA81" s="1">
        <v>75.91</v>
      </c>
      <c r="DB81" s="1">
        <v>73.66</v>
      </c>
      <c r="DC81" s="1">
        <v>80.33</v>
      </c>
      <c r="DE81" s="1">
        <v>0</v>
      </c>
      <c r="DF81" s="1">
        <v>0</v>
      </c>
      <c r="DG81" s="1">
        <v>0</v>
      </c>
      <c r="DH81" s="1" t="s">
        <v>149</v>
      </c>
      <c r="DI81" s="1">
        <v>46.03</v>
      </c>
      <c r="DJ81" s="1">
        <v>123.91</v>
      </c>
      <c r="DK81" s="1">
        <v>99.53</v>
      </c>
      <c r="DL81" s="1">
        <v>96140117</v>
      </c>
      <c r="DM81" s="1">
        <v>51233122</v>
      </c>
      <c r="DN81" s="1">
        <v>142.80000000000001</v>
      </c>
      <c r="DO81" s="1">
        <v>44906995</v>
      </c>
      <c r="DP81" s="1" t="s">
        <v>176</v>
      </c>
      <c r="DQ81" s="1">
        <v>44195</v>
      </c>
      <c r="DR81" s="1">
        <v>4</v>
      </c>
    </row>
    <row r="82" spans="1:122" x14ac:dyDescent="0.3">
      <c r="A82" s="1" t="s">
        <v>366</v>
      </c>
      <c r="B82" s="1" t="s">
        <v>367</v>
      </c>
      <c r="C82" s="1" t="s">
        <v>169</v>
      </c>
      <c r="D82" s="1" t="s">
        <v>170</v>
      </c>
      <c r="E82" s="1" t="s">
        <v>129</v>
      </c>
      <c r="F82" s="1" t="s">
        <v>368</v>
      </c>
      <c r="G82" s="1" t="s">
        <v>369</v>
      </c>
      <c r="H82" s="8"/>
      <c r="I82" s="8">
        <v>0</v>
      </c>
      <c r="J82" s="8">
        <v>0</v>
      </c>
      <c r="K82" s="8">
        <v>40.06</v>
      </c>
      <c r="L82" s="8">
        <v>35.36</v>
      </c>
      <c r="M82" s="8">
        <v>32</v>
      </c>
      <c r="N82" s="8" t="s">
        <v>902</v>
      </c>
      <c r="O82" s="8" t="s">
        <v>902</v>
      </c>
      <c r="P82" s="8"/>
      <c r="Q82" s="8"/>
      <c r="R82" s="8" t="str">
        <f>IFERROR((Y82/U82)*100,"")</f>
        <v/>
      </c>
      <c r="S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H82" s="1">
        <v>0</v>
      </c>
      <c r="AI82" s="1">
        <v>8.6</v>
      </c>
      <c r="AJ82" s="1">
        <v>0</v>
      </c>
      <c r="AK82" s="1">
        <v>0</v>
      </c>
      <c r="AN82" s="1">
        <v>0</v>
      </c>
      <c r="BO82" s="1">
        <v>116255</v>
      </c>
      <c r="BP82" s="1">
        <v>150.77000000000001</v>
      </c>
      <c r="BQ82" s="1">
        <v>23</v>
      </c>
      <c r="BR82" s="1">
        <v>4.8099999999999996</v>
      </c>
      <c r="BS82" s="1">
        <v>2.39</v>
      </c>
      <c r="BT82" s="1">
        <v>3299.46</v>
      </c>
      <c r="BU82" s="1">
        <v>16</v>
      </c>
      <c r="BV82" s="1">
        <v>454.34</v>
      </c>
      <c r="BW82" s="1">
        <v>12.02</v>
      </c>
      <c r="CB82" s="1">
        <v>67.88</v>
      </c>
      <c r="CC82" s="1">
        <v>0.62</v>
      </c>
      <c r="CT82" s="1">
        <v>0</v>
      </c>
      <c r="CU82" s="1">
        <v>2</v>
      </c>
      <c r="CV82" s="1">
        <v>0</v>
      </c>
      <c r="CW82" s="1">
        <v>30</v>
      </c>
      <c r="CX82" s="1">
        <v>0</v>
      </c>
      <c r="CY82" s="1">
        <v>70</v>
      </c>
      <c r="CZ82" s="1">
        <v>0.2</v>
      </c>
      <c r="DE82" s="1">
        <v>37.89</v>
      </c>
      <c r="DF82" s="1">
        <v>0.1</v>
      </c>
      <c r="DG82" s="1">
        <v>1</v>
      </c>
      <c r="DH82" s="1" t="s">
        <v>191</v>
      </c>
      <c r="DL82" s="1">
        <v>74922</v>
      </c>
      <c r="DM82" s="1">
        <v>46078</v>
      </c>
      <c r="DN82" s="1">
        <v>65.13</v>
      </c>
      <c r="DO82" s="1">
        <v>40681</v>
      </c>
      <c r="DP82" s="1" t="s">
        <v>176</v>
      </c>
      <c r="DQ82" s="1">
        <v>44209</v>
      </c>
      <c r="DR82" s="1">
        <v>4</v>
      </c>
    </row>
    <row r="83" spans="1:122" x14ac:dyDescent="0.3">
      <c r="A83" s="1" t="s">
        <v>370</v>
      </c>
      <c r="B83" s="1" t="s">
        <v>371</v>
      </c>
      <c r="C83" s="1" t="s">
        <v>127</v>
      </c>
      <c r="D83" s="1" t="s">
        <v>128</v>
      </c>
      <c r="E83" s="1" t="s">
        <v>137</v>
      </c>
      <c r="F83" s="1" t="s">
        <v>372</v>
      </c>
      <c r="G83" s="1" t="s">
        <v>372</v>
      </c>
      <c r="H83" s="8"/>
      <c r="I83" s="8">
        <v>34.5</v>
      </c>
      <c r="J83" s="8">
        <v>14</v>
      </c>
      <c r="K83" s="8">
        <v>5.87</v>
      </c>
      <c r="L83" s="8">
        <v>4.55</v>
      </c>
      <c r="M83" s="8">
        <v>64</v>
      </c>
      <c r="N83" s="8">
        <v>3.5000000000000004</v>
      </c>
      <c r="O83" s="8">
        <v>5.8460000000000001</v>
      </c>
      <c r="P83" s="8"/>
      <c r="Q83" s="8"/>
      <c r="R83" s="8">
        <f t="shared" ref="R83:R146" si="15">IFERROR((Y83/U83)*100,"")</f>
        <v>0.69128262076624092</v>
      </c>
      <c r="S83" s="1">
        <v>36020</v>
      </c>
      <c r="U83" s="1">
        <v>36020</v>
      </c>
      <c r="V83" s="1">
        <v>1618.34</v>
      </c>
      <c r="W83" s="1">
        <v>768</v>
      </c>
      <c r="X83" s="1">
        <v>0</v>
      </c>
      <c r="Y83" s="1">
        <v>249</v>
      </c>
      <c r="Z83" s="1">
        <v>11.18</v>
      </c>
      <c r="AA83" s="1">
        <v>0.62</v>
      </c>
      <c r="AB83" s="1">
        <v>0</v>
      </c>
      <c r="AC83" s="1">
        <v>36020</v>
      </c>
      <c r="AD83" s="1">
        <v>0</v>
      </c>
      <c r="AE83" s="1">
        <v>109.71</v>
      </c>
      <c r="AF83" s="1">
        <v>249</v>
      </c>
      <c r="AG83" s="1">
        <v>0</v>
      </c>
      <c r="AH83" s="1">
        <v>2</v>
      </c>
      <c r="AI83" s="1">
        <v>15806.36</v>
      </c>
      <c r="AJ83" s="1">
        <v>0</v>
      </c>
      <c r="AK83" s="1">
        <v>48.14</v>
      </c>
      <c r="AL83" s="1">
        <v>109.26</v>
      </c>
      <c r="AM83" s="1">
        <v>0</v>
      </c>
      <c r="AN83" s="1">
        <v>0.87</v>
      </c>
      <c r="AV83" s="1">
        <v>6042</v>
      </c>
      <c r="AW83" s="1">
        <v>1332203</v>
      </c>
      <c r="AX83" s="1">
        <v>2.6509999999999998</v>
      </c>
      <c r="AY83" s="1">
        <v>3096</v>
      </c>
      <c r="AZ83" s="1">
        <v>1.359</v>
      </c>
      <c r="BA83" s="1">
        <v>28.2</v>
      </c>
      <c r="BB83" s="1" t="s">
        <v>246</v>
      </c>
      <c r="BC83" s="1">
        <v>232538</v>
      </c>
      <c r="BD83" s="1">
        <v>132383</v>
      </c>
      <c r="BE83" s="1">
        <v>100155</v>
      </c>
      <c r="BH83" s="1">
        <v>1420</v>
      </c>
      <c r="BI83" s="1">
        <v>10.199999999999999</v>
      </c>
      <c r="BJ83" s="1">
        <v>5.81</v>
      </c>
      <c r="BK83" s="1">
        <v>4.4000000000000004</v>
      </c>
      <c r="BM83" s="1">
        <v>623</v>
      </c>
      <c r="BO83" s="1">
        <v>2278829</v>
      </c>
      <c r="BP83" s="1">
        <v>7.85</v>
      </c>
      <c r="BQ83" s="1">
        <v>23.1</v>
      </c>
      <c r="BR83" s="1">
        <v>4.45</v>
      </c>
      <c r="BS83" s="1">
        <v>2.97</v>
      </c>
      <c r="BT83" s="1">
        <v>16562.41</v>
      </c>
      <c r="BU83" s="1">
        <v>3.4</v>
      </c>
      <c r="BV83" s="1">
        <v>259.95999999999998</v>
      </c>
      <c r="BW83" s="1">
        <v>7.2</v>
      </c>
      <c r="CA83" s="1">
        <v>6.3</v>
      </c>
      <c r="CB83" s="1">
        <v>66.47</v>
      </c>
      <c r="CC83" s="1">
        <v>0.7</v>
      </c>
      <c r="CH83" s="1">
        <v>0</v>
      </c>
      <c r="CI83" s="1">
        <v>14.89</v>
      </c>
      <c r="CJ83" s="1">
        <v>4.4000000000000004</v>
      </c>
      <c r="CK83" s="1">
        <v>0.12</v>
      </c>
      <c r="CL83" s="1">
        <v>0.05</v>
      </c>
      <c r="CM83" s="1">
        <v>1.25</v>
      </c>
      <c r="CN83" s="1">
        <v>1.39</v>
      </c>
      <c r="CO83" s="1">
        <v>0.87</v>
      </c>
      <c r="CP83" s="1">
        <v>0</v>
      </c>
      <c r="CQ83" s="1">
        <v>1.2</v>
      </c>
      <c r="CS83" s="1">
        <v>4.13</v>
      </c>
      <c r="CT83" s="1">
        <v>25</v>
      </c>
      <c r="CU83" s="1">
        <v>0</v>
      </c>
      <c r="CV83" s="1">
        <v>9</v>
      </c>
      <c r="CW83" s="1">
        <v>14</v>
      </c>
      <c r="CX83" s="1">
        <v>41</v>
      </c>
      <c r="CY83" s="1">
        <v>45</v>
      </c>
      <c r="CZ83" s="1">
        <v>2.09</v>
      </c>
      <c r="DA83" s="1">
        <v>5.8</v>
      </c>
      <c r="DB83" s="1">
        <v>5.0999999999999996</v>
      </c>
      <c r="DC83" s="1">
        <v>34.25</v>
      </c>
      <c r="DD83" s="1">
        <v>0.55000000000000004</v>
      </c>
      <c r="DE83" s="1">
        <v>5.72</v>
      </c>
      <c r="DF83" s="1">
        <v>0.3</v>
      </c>
      <c r="DG83" s="1">
        <v>0</v>
      </c>
      <c r="DH83" s="1" t="s">
        <v>131</v>
      </c>
      <c r="DI83" s="1">
        <v>0.1</v>
      </c>
      <c r="DJ83" s="1">
        <v>0.67</v>
      </c>
      <c r="DK83" s="1">
        <v>0.23</v>
      </c>
      <c r="DL83" s="1">
        <v>231955</v>
      </c>
      <c r="DM83" s="1">
        <v>130655</v>
      </c>
      <c r="DN83" s="1">
        <v>10.42</v>
      </c>
      <c r="DO83" s="1">
        <v>101300</v>
      </c>
      <c r="DP83" s="1" t="s">
        <v>373</v>
      </c>
      <c r="DQ83" s="1">
        <v>44278</v>
      </c>
      <c r="DR83" s="1">
        <v>3</v>
      </c>
    </row>
    <row r="84" spans="1:122" x14ac:dyDescent="0.3">
      <c r="A84" s="1" t="s">
        <v>374</v>
      </c>
      <c r="B84" s="1" t="s">
        <v>375</v>
      </c>
      <c r="C84" s="1" t="s">
        <v>135</v>
      </c>
      <c r="D84" s="1" t="s">
        <v>136</v>
      </c>
      <c r="E84" s="1" t="s">
        <v>142</v>
      </c>
      <c r="F84" s="1" t="s">
        <v>376</v>
      </c>
      <c r="G84" s="1" t="s">
        <v>377</v>
      </c>
      <c r="H84" s="8"/>
      <c r="I84" s="8">
        <v>400.76</v>
      </c>
      <c r="J84" s="8">
        <v>1189</v>
      </c>
      <c r="K84" s="8">
        <v>73.44</v>
      </c>
      <c r="L84" s="8">
        <v>67.16</v>
      </c>
      <c r="M84" s="8">
        <v>273</v>
      </c>
      <c r="N84" s="8" t="s">
        <v>902</v>
      </c>
      <c r="O84" s="8" t="s">
        <v>902</v>
      </c>
      <c r="P84" s="8"/>
      <c r="Q84" s="8"/>
      <c r="R84" s="8">
        <f t="shared" si="15"/>
        <v>1.535529710781331</v>
      </c>
      <c r="S84" s="1">
        <v>9208223</v>
      </c>
      <c r="U84" s="1">
        <v>9208223</v>
      </c>
      <c r="V84" s="1">
        <v>13564.24</v>
      </c>
      <c r="W84" s="1">
        <v>272064</v>
      </c>
      <c r="X84" s="1">
        <v>36559</v>
      </c>
      <c r="Y84" s="1">
        <v>141395</v>
      </c>
      <c r="Z84" s="1">
        <v>208.28</v>
      </c>
      <c r="AA84" s="1">
        <v>1.75</v>
      </c>
      <c r="AB84" s="1">
        <v>214</v>
      </c>
      <c r="AC84" s="1">
        <v>9252646</v>
      </c>
      <c r="AD84" s="1">
        <v>36963</v>
      </c>
      <c r="AE84" s="1">
        <v>39171.85</v>
      </c>
      <c r="AF84" s="1">
        <v>141826</v>
      </c>
      <c r="AG84" s="1">
        <v>219</v>
      </c>
      <c r="AH84" s="1">
        <v>171.14</v>
      </c>
      <c r="AI84" s="1">
        <v>135655.14000000001</v>
      </c>
      <c r="AJ84" s="1">
        <v>541.91999999999996</v>
      </c>
      <c r="AK84" s="1">
        <v>574.29999999999995</v>
      </c>
      <c r="AL84" s="1">
        <v>2079.34</v>
      </c>
      <c r="AM84" s="1">
        <v>3.21</v>
      </c>
      <c r="AN84" s="1">
        <v>2.5</v>
      </c>
      <c r="BN84" s="1">
        <v>41.2</v>
      </c>
      <c r="BO84" s="1">
        <v>68207114</v>
      </c>
      <c r="BP84" s="1">
        <v>272.89</v>
      </c>
      <c r="BQ84" s="1">
        <v>40.799999999999997</v>
      </c>
      <c r="BR84" s="1">
        <v>18.510000000000002</v>
      </c>
      <c r="BS84" s="1">
        <v>12.52</v>
      </c>
      <c r="BT84" s="1">
        <v>39753.24</v>
      </c>
      <c r="BU84" s="1">
        <v>0.2</v>
      </c>
      <c r="BV84" s="1">
        <v>122.13</v>
      </c>
      <c r="BW84" s="1">
        <v>4.28</v>
      </c>
      <c r="BX84" s="1">
        <v>20</v>
      </c>
      <c r="BY84" s="1">
        <v>24.7</v>
      </c>
      <c r="CA84" s="1">
        <v>2.54</v>
      </c>
      <c r="CB84" s="1">
        <v>81.319999999999993</v>
      </c>
      <c r="CC84" s="1">
        <v>0.93</v>
      </c>
      <c r="CH84" s="1">
        <v>1.36</v>
      </c>
      <c r="CI84" s="1">
        <v>84.25</v>
      </c>
      <c r="CJ84" s="1">
        <v>67.11</v>
      </c>
      <c r="CK84" s="1">
        <v>1.1000000000000001</v>
      </c>
      <c r="CL84" s="1">
        <v>0.5</v>
      </c>
      <c r="CN84" s="1">
        <v>13.67</v>
      </c>
      <c r="CO84" s="1">
        <v>12.5</v>
      </c>
      <c r="CP84" s="1">
        <v>100</v>
      </c>
      <c r="CT84" s="1">
        <v>122</v>
      </c>
      <c r="CU84" s="1">
        <v>273</v>
      </c>
      <c r="CV84" s="1">
        <v>0</v>
      </c>
      <c r="CW84" s="1">
        <v>0</v>
      </c>
      <c r="CX84" s="1">
        <v>0</v>
      </c>
      <c r="DA84" s="1">
        <v>73.47</v>
      </c>
      <c r="DB84" s="1">
        <v>76.900000000000006</v>
      </c>
      <c r="DC84" s="1">
        <v>91.27</v>
      </c>
      <c r="DE84" s="1">
        <v>0</v>
      </c>
      <c r="DF84" s="1">
        <v>0</v>
      </c>
      <c r="DG84" s="1">
        <v>0</v>
      </c>
      <c r="DH84" s="1" t="s">
        <v>149</v>
      </c>
      <c r="DI84" s="1">
        <v>45.77</v>
      </c>
      <c r="DJ84" s="1">
        <v>114.92</v>
      </c>
      <c r="DK84" s="1">
        <v>104.9</v>
      </c>
      <c r="DL84" s="1">
        <v>103814905</v>
      </c>
      <c r="DM84" s="1">
        <v>49987325</v>
      </c>
      <c r="DN84" s="1">
        <v>152.9</v>
      </c>
      <c r="DO84" s="1">
        <v>45595634</v>
      </c>
      <c r="DP84" s="1" t="s">
        <v>144</v>
      </c>
      <c r="DQ84" s="1">
        <v>44186</v>
      </c>
      <c r="DR84" s="1">
        <v>3</v>
      </c>
    </row>
    <row r="85" spans="1:122" x14ac:dyDescent="0.3">
      <c r="A85" s="1" t="s">
        <v>378</v>
      </c>
      <c r="B85" s="1" t="s">
        <v>379</v>
      </c>
      <c r="C85" s="1" t="s">
        <v>119</v>
      </c>
      <c r="D85" s="1" t="s">
        <v>136</v>
      </c>
      <c r="E85" s="1" t="s">
        <v>137</v>
      </c>
      <c r="F85" s="1" t="s">
        <v>380</v>
      </c>
      <c r="G85" s="1" t="s">
        <v>380</v>
      </c>
      <c r="H85" s="8"/>
      <c r="I85" s="8">
        <v>808.58</v>
      </c>
      <c r="J85" s="8">
        <v>339</v>
      </c>
      <c r="K85" s="8">
        <v>24.62</v>
      </c>
      <c r="L85" s="8">
        <v>21.41</v>
      </c>
      <c r="M85" s="8">
        <v>58</v>
      </c>
      <c r="N85" s="8" t="s">
        <v>902</v>
      </c>
      <c r="O85" s="8" t="s">
        <v>902</v>
      </c>
      <c r="P85" s="8"/>
      <c r="Q85" s="8"/>
      <c r="R85" s="8">
        <f t="shared" si="15"/>
        <v>1.3853191143103465</v>
      </c>
      <c r="S85" s="1">
        <v>743511</v>
      </c>
      <c r="U85" s="1">
        <v>743511</v>
      </c>
      <c r="V85" s="1">
        <v>18638.21</v>
      </c>
      <c r="W85" s="1">
        <v>32256</v>
      </c>
      <c r="X85" s="1">
        <v>5340</v>
      </c>
      <c r="Y85" s="1">
        <v>10300</v>
      </c>
      <c r="Z85" s="1">
        <v>258.19</v>
      </c>
      <c r="AA85" s="1">
        <v>8.49</v>
      </c>
      <c r="AB85" s="1">
        <v>62</v>
      </c>
      <c r="AC85" s="1">
        <v>738171</v>
      </c>
      <c r="AD85" s="1">
        <v>5206</v>
      </c>
      <c r="AE85" s="1">
        <v>4411.57</v>
      </c>
      <c r="AF85" s="1">
        <v>10238</v>
      </c>
      <c r="AG85" s="1">
        <v>53</v>
      </c>
      <c r="AH85" s="1">
        <v>45.71</v>
      </c>
      <c r="AI85" s="1">
        <v>185480.67</v>
      </c>
      <c r="AJ85" s="1">
        <v>1308.1099999999999</v>
      </c>
      <c r="AK85" s="1">
        <v>1108.49</v>
      </c>
      <c r="AL85" s="1">
        <v>2572.5</v>
      </c>
      <c r="AM85" s="1">
        <v>13.31</v>
      </c>
      <c r="AN85" s="1">
        <v>11.48</v>
      </c>
      <c r="BC85" s="1">
        <v>1995150</v>
      </c>
      <c r="BD85" s="1">
        <v>1046643</v>
      </c>
      <c r="BE85" s="1">
        <v>948507</v>
      </c>
      <c r="BG85" s="1">
        <v>4649</v>
      </c>
      <c r="BH85" s="1">
        <v>4639</v>
      </c>
      <c r="BI85" s="1">
        <v>50.13</v>
      </c>
      <c r="BJ85" s="1">
        <v>26.3</v>
      </c>
      <c r="BK85" s="1">
        <v>23.83</v>
      </c>
      <c r="BM85" s="1">
        <v>1166</v>
      </c>
      <c r="BO85" s="1">
        <v>3979773</v>
      </c>
      <c r="BP85" s="1">
        <v>65.03</v>
      </c>
      <c r="BQ85" s="1">
        <v>38.700000000000003</v>
      </c>
      <c r="BR85" s="1">
        <v>14.86</v>
      </c>
      <c r="BS85" s="1">
        <v>10.24</v>
      </c>
      <c r="BT85" s="1">
        <v>9745.07</v>
      </c>
      <c r="BU85" s="1">
        <v>4.2</v>
      </c>
      <c r="BV85" s="1">
        <v>496.21</v>
      </c>
      <c r="BW85" s="1">
        <v>7.11</v>
      </c>
      <c r="BX85" s="1">
        <v>5.3</v>
      </c>
      <c r="BY85" s="1">
        <v>55.5</v>
      </c>
      <c r="CA85" s="1">
        <v>2.6</v>
      </c>
      <c r="CB85" s="1">
        <v>73.77</v>
      </c>
      <c r="CC85" s="1">
        <v>0.81</v>
      </c>
      <c r="CH85" s="1">
        <v>1.36</v>
      </c>
      <c r="CI85" s="1">
        <v>45.13</v>
      </c>
      <c r="CJ85" s="1">
        <v>23.82</v>
      </c>
      <c r="CK85" s="1">
        <v>0.86</v>
      </c>
      <c r="CL85" s="1">
        <v>0.11</v>
      </c>
      <c r="CM85" s="1">
        <v>0.52</v>
      </c>
      <c r="CN85" s="1">
        <v>16.11</v>
      </c>
      <c r="CO85" s="1">
        <v>0.05</v>
      </c>
      <c r="CP85" s="1">
        <v>100</v>
      </c>
      <c r="CQ85" s="1">
        <v>0.4</v>
      </c>
      <c r="CS85" s="1">
        <v>4.9400000000000004</v>
      </c>
      <c r="CT85" s="1">
        <v>47</v>
      </c>
      <c r="CU85" s="1">
        <v>45</v>
      </c>
      <c r="CV85" s="1">
        <v>10</v>
      </c>
      <c r="CW85" s="1">
        <v>2</v>
      </c>
      <c r="CX85" s="1">
        <v>0</v>
      </c>
      <c r="CY85" s="1">
        <v>23</v>
      </c>
      <c r="CZ85" s="1">
        <v>1.79</v>
      </c>
      <c r="DA85" s="1">
        <v>26.29</v>
      </c>
      <c r="DB85" s="1">
        <v>25.07</v>
      </c>
      <c r="DC85" s="1">
        <v>55.54</v>
      </c>
      <c r="DD85" s="1">
        <v>0.37</v>
      </c>
      <c r="DE85" s="1">
        <v>12.48</v>
      </c>
      <c r="DF85" s="1">
        <v>1</v>
      </c>
      <c r="DG85" s="1">
        <v>0</v>
      </c>
      <c r="DH85" s="1" t="s">
        <v>131</v>
      </c>
      <c r="DI85" s="1">
        <v>0.94</v>
      </c>
      <c r="DJ85" s="1">
        <v>3.59</v>
      </c>
      <c r="DK85" s="1">
        <v>1.99</v>
      </c>
      <c r="DL85" s="1">
        <v>1836671</v>
      </c>
      <c r="DM85" s="1">
        <v>982288</v>
      </c>
      <c r="DN85" s="1">
        <v>46</v>
      </c>
      <c r="DO85" s="1">
        <v>854383</v>
      </c>
      <c r="DP85" s="1" t="s">
        <v>381</v>
      </c>
      <c r="DQ85" s="1">
        <v>44272</v>
      </c>
      <c r="DR85" s="1">
        <v>4</v>
      </c>
    </row>
    <row r="86" spans="1:122" x14ac:dyDescent="0.3">
      <c r="A86" s="1" t="s">
        <v>382</v>
      </c>
      <c r="B86" s="1" t="s">
        <v>383</v>
      </c>
      <c r="C86" s="1" t="s">
        <v>127</v>
      </c>
      <c r="D86" s="1" t="s">
        <v>128</v>
      </c>
      <c r="E86" s="1" t="s">
        <v>129</v>
      </c>
      <c r="F86" s="1" t="s">
        <v>384</v>
      </c>
      <c r="G86" s="1" t="s">
        <v>384</v>
      </c>
      <c r="H86" s="8"/>
      <c r="I86" s="8">
        <v>0.67</v>
      </c>
      <c r="J86" s="8">
        <v>7</v>
      </c>
      <c r="K86" s="8">
        <v>6.91</v>
      </c>
      <c r="L86" s="8">
        <v>2.67</v>
      </c>
      <c r="M86" s="8">
        <v>86</v>
      </c>
      <c r="N86" s="8" t="s">
        <v>902</v>
      </c>
      <c r="O86" s="8" t="s">
        <v>902</v>
      </c>
      <c r="P86" s="8"/>
      <c r="Q86" s="8"/>
      <c r="R86" s="8">
        <f t="shared" si="15"/>
        <v>0.90722788919846198</v>
      </c>
      <c r="S86" s="1">
        <v>130287</v>
      </c>
      <c r="U86" s="1">
        <v>130287</v>
      </c>
      <c r="V86" s="1">
        <v>419.29</v>
      </c>
      <c r="W86" s="1">
        <v>210</v>
      </c>
      <c r="X86" s="1">
        <v>0</v>
      </c>
      <c r="Y86" s="1">
        <v>1182</v>
      </c>
      <c r="Z86" s="1">
        <v>3.8</v>
      </c>
      <c r="AA86" s="1">
        <v>0.02</v>
      </c>
      <c r="AB86" s="1">
        <v>0</v>
      </c>
      <c r="AC86" s="1">
        <v>130287</v>
      </c>
      <c r="AD86" s="1">
        <v>0</v>
      </c>
      <c r="AE86" s="1">
        <v>30</v>
      </c>
      <c r="AF86" s="1">
        <v>1182</v>
      </c>
      <c r="AG86" s="1">
        <v>0</v>
      </c>
      <c r="AH86" s="1">
        <v>1</v>
      </c>
      <c r="AI86" s="1">
        <v>4105.83</v>
      </c>
      <c r="AJ86" s="1">
        <v>0</v>
      </c>
      <c r="AK86" s="1">
        <v>0.94</v>
      </c>
      <c r="AL86" s="1">
        <v>37.24</v>
      </c>
      <c r="AM86" s="1">
        <v>0</v>
      </c>
      <c r="AN86" s="1">
        <v>0.03</v>
      </c>
      <c r="BC86" s="1">
        <v>3102396</v>
      </c>
      <c r="BD86" s="1">
        <v>2269003</v>
      </c>
      <c r="BE86" s="1">
        <v>833393</v>
      </c>
      <c r="BH86" s="1">
        <v>17519</v>
      </c>
      <c r="BI86" s="1">
        <v>9.7799999999999994</v>
      </c>
      <c r="BJ86" s="1">
        <v>7.15</v>
      </c>
      <c r="BK86" s="1">
        <v>2.63</v>
      </c>
      <c r="BM86" s="1">
        <v>552</v>
      </c>
      <c r="BO86" s="1">
        <v>31732128</v>
      </c>
      <c r="BP86" s="1">
        <v>126.71</v>
      </c>
      <c r="BQ86" s="1">
        <v>21.1</v>
      </c>
      <c r="BR86" s="1">
        <v>3.38</v>
      </c>
      <c r="BS86" s="1">
        <v>1.94</v>
      </c>
      <c r="BT86" s="1">
        <v>4227.63</v>
      </c>
      <c r="BU86" s="1">
        <v>12</v>
      </c>
      <c r="BV86" s="1">
        <v>298.24</v>
      </c>
      <c r="BW86" s="1">
        <v>4.97</v>
      </c>
      <c r="BX86" s="1">
        <v>0.3</v>
      </c>
      <c r="BY86" s="1">
        <v>7.7</v>
      </c>
      <c r="BZ86" s="1">
        <v>41.04</v>
      </c>
      <c r="CA86" s="1">
        <v>0.9</v>
      </c>
      <c r="CB86" s="1">
        <v>64.069999999999993</v>
      </c>
      <c r="CC86" s="1">
        <v>0.61</v>
      </c>
      <c r="CH86" s="1">
        <v>0</v>
      </c>
      <c r="CI86" s="1">
        <v>12.76</v>
      </c>
      <c r="CJ86" s="1">
        <v>2.63</v>
      </c>
      <c r="CK86" s="1">
        <v>0.17</v>
      </c>
      <c r="CL86" s="1">
        <v>0.11</v>
      </c>
      <c r="CM86" s="1">
        <v>1.25</v>
      </c>
      <c r="CN86" s="1">
        <v>0.08</v>
      </c>
      <c r="CO86" s="1">
        <v>1.25</v>
      </c>
      <c r="CP86" s="1">
        <v>0</v>
      </c>
      <c r="CQ86" s="1">
        <v>1.1200000000000001</v>
      </c>
      <c r="CR86" s="1">
        <v>0.92</v>
      </c>
      <c r="CS86" s="1">
        <v>3.74</v>
      </c>
      <c r="CT86" s="1">
        <v>26</v>
      </c>
      <c r="CU86" s="1">
        <v>0</v>
      </c>
      <c r="CV86" s="1">
        <v>3</v>
      </c>
      <c r="CW86" s="1">
        <v>30</v>
      </c>
      <c r="CX86" s="1">
        <v>53</v>
      </c>
      <c r="CY86" s="1">
        <v>44</v>
      </c>
      <c r="CZ86" s="1">
        <v>27.89</v>
      </c>
      <c r="DA86" s="1">
        <v>7.15</v>
      </c>
      <c r="DB86" s="1">
        <v>4.8899999999999997</v>
      </c>
      <c r="DC86" s="1">
        <v>38.31</v>
      </c>
      <c r="DD86" s="1">
        <v>0.55000000000000004</v>
      </c>
      <c r="DE86" s="1">
        <v>0</v>
      </c>
      <c r="DF86" s="1">
        <v>0</v>
      </c>
      <c r="DG86" s="1">
        <v>1</v>
      </c>
      <c r="DH86" s="1" t="s">
        <v>156</v>
      </c>
      <c r="DI86" s="1">
        <v>0.83</v>
      </c>
      <c r="DJ86" s="1">
        <v>8.09</v>
      </c>
      <c r="DK86" s="1">
        <v>3.1</v>
      </c>
      <c r="DL86" s="1">
        <v>2979766</v>
      </c>
      <c r="DM86" s="1">
        <v>2149123</v>
      </c>
      <c r="DN86" s="1">
        <v>9.59</v>
      </c>
      <c r="DO86" s="1">
        <v>830643</v>
      </c>
      <c r="DP86" s="1" t="s">
        <v>385</v>
      </c>
      <c r="DQ86" s="1">
        <v>44257</v>
      </c>
      <c r="DR86" s="1">
        <v>2</v>
      </c>
    </row>
    <row r="87" spans="1:122" x14ac:dyDescent="0.3">
      <c r="A87" s="1" t="s">
        <v>386</v>
      </c>
      <c r="B87" s="1" t="s">
        <v>387</v>
      </c>
      <c r="C87" s="1" t="s">
        <v>135</v>
      </c>
      <c r="D87" s="1" t="s">
        <v>136</v>
      </c>
      <c r="F87" s="1" t="s">
        <v>388</v>
      </c>
      <c r="G87" s="1" t="s">
        <v>388</v>
      </c>
      <c r="H87" s="8"/>
      <c r="I87" s="8">
        <v>439.28</v>
      </c>
      <c r="J87" s="8">
        <v>0</v>
      </c>
      <c r="K87" s="8">
        <v>120.45</v>
      </c>
      <c r="L87" s="8">
        <v>118.17</v>
      </c>
      <c r="M87" s="8"/>
      <c r="N87" s="8" t="s">
        <v>902</v>
      </c>
      <c r="O87" s="8" t="s">
        <v>902</v>
      </c>
      <c r="P87" s="8"/>
      <c r="Q87" s="8"/>
      <c r="R87" s="8">
        <f t="shared" si="15"/>
        <v>1.6089312099819404</v>
      </c>
      <c r="S87" s="1">
        <v>6091</v>
      </c>
      <c r="U87" s="1">
        <v>6091</v>
      </c>
      <c r="V87" s="1">
        <v>18079.009999999998</v>
      </c>
      <c r="W87" s="1">
        <v>148</v>
      </c>
      <c r="X87" s="1">
        <v>26</v>
      </c>
      <c r="Y87" s="1">
        <v>98</v>
      </c>
      <c r="Z87" s="1">
        <v>290.87</v>
      </c>
      <c r="AA87" s="1">
        <v>0</v>
      </c>
      <c r="AB87" s="1">
        <v>0</v>
      </c>
      <c r="BC87" s="1">
        <v>90718</v>
      </c>
      <c r="BD87" s="1">
        <v>40585</v>
      </c>
      <c r="BE87" s="1">
        <v>39814</v>
      </c>
      <c r="BF87" s="1">
        <v>10319</v>
      </c>
      <c r="BG87" s="1">
        <v>364</v>
      </c>
      <c r="BH87" s="1">
        <v>332</v>
      </c>
      <c r="BI87" s="1">
        <v>269.26</v>
      </c>
      <c r="BJ87" s="1">
        <v>120.46</v>
      </c>
      <c r="BK87" s="1">
        <v>118.17</v>
      </c>
      <c r="BL87" s="1">
        <v>30.63</v>
      </c>
      <c r="BM87" s="1">
        <v>9854</v>
      </c>
      <c r="BO87" s="1">
        <v>33691</v>
      </c>
      <c r="BP87" s="1">
        <v>3457.1</v>
      </c>
      <c r="CB87" s="1">
        <v>79.930000000000007</v>
      </c>
      <c r="DL87" s="1">
        <v>89640</v>
      </c>
      <c r="DM87" s="1">
        <v>40583</v>
      </c>
      <c r="DN87" s="1">
        <v>266.06</v>
      </c>
      <c r="DO87" s="1">
        <v>39814</v>
      </c>
      <c r="DP87" s="1" t="s">
        <v>389</v>
      </c>
      <c r="DR87" s="1">
        <v>1</v>
      </c>
    </row>
    <row r="88" spans="1:122" x14ac:dyDescent="0.3">
      <c r="A88" s="1" t="s">
        <v>390</v>
      </c>
      <c r="B88" s="1" t="s">
        <v>391</v>
      </c>
      <c r="C88" s="1" t="s">
        <v>127</v>
      </c>
      <c r="D88" s="1" t="s">
        <v>128</v>
      </c>
      <c r="E88" s="1" t="s">
        <v>121</v>
      </c>
      <c r="F88" s="1" t="s">
        <v>392</v>
      </c>
      <c r="G88" s="1" t="s">
        <v>392</v>
      </c>
      <c r="H88" s="8"/>
      <c r="I88" s="8">
        <v>0.21</v>
      </c>
      <c r="J88" s="8">
        <v>0</v>
      </c>
      <c r="K88" s="8">
        <v>11.65</v>
      </c>
      <c r="L88" s="8">
        <v>6.34</v>
      </c>
      <c r="M88" s="8">
        <v>57</v>
      </c>
      <c r="N88" s="8" t="s">
        <v>902</v>
      </c>
      <c r="O88" s="8" t="s">
        <v>902</v>
      </c>
      <c r="P88" s="8"/>
      <c r="Q88" s="8"/>
      <c r="R88" s="8">
        <f t="shared" si="15"/>
        <v>1.2548482774355465</v>
      </c>
      <c r="S88" s="1">
        <v>30681</v>
      </c>
      <c r="U88" s="1">
        <v>30681</v>
      </c>
      <c r="V88" s="1">
        <v>233.62</v>
      </c>
      <c r="W88" s="1">
        <v>28</v>
      </c>
      <c r="X88" s="1">
        <v>0</v>
      </c>
      <c r="Y88" s="1">
        <v>385</v>
      </c>
      <c r="Z88" s="1">
        <v>2.93</v>
      </c>
      <c r="AA88" s="1">
        <v>0</v>
      </c>
      <c r="AB88" s="1">
        <v>0</v>
      </c>
      <c r="AC88" s="1">
        <v>30681</v>
      </c>
      <c r="AD88" s="1">
        <v>0</v>
      </c>
      <c r="AE88" s="1">
        <v>4</v>
      </c>
      <c r="AF88" s="1">
        <v>385</v>
      </c>
      <c r="AG88" s="1">
        <v>0</v>
      </c>
      <c r="AH88" s="1">
        <v>0</v>
      </c>
      <c r="AI88" s="1">
        <v>2273.13</v>
      </c>
      <c r="AJ88" s="1">
        <v>0</v>
      </c>
      <c r="AK88" s="1">
        <v>0.28999999999999998</v>
      </c>
      <c r="AL88" s="1">
        <v>28.52</v>
      </c>
      <c r="AM88" s="1">
        <v>0</v>
      </c>
      <c r="AN88" s="1">
        <v>0</v>
      </c>
      <c r="BO88" s="1">
        <v>13497237</v>
      </c>
      <c r="BP88" s="1">
        <v>51.75</v>
      </c>
      <c r="BQ88" s="1">
        <v>19</v>
      </c>
      <c r="BR88" s="1">
        <v>3.13</v>
      </c>
      <c r="BS88" s="1">
        <v>1.73</v>
      </c>
      <c r="BT88" s="1">
        <v>1998.92</v>
      </c>
      <c r="BU88" s="1">
        <v>35.299999999999997</v>
      </c>
      <c r="BV88" s="1">
        <v>336.71</v>
      </c>
      <c r="BW88" s="1">
        <v>2.42</v>
      </c>
      <c r="BZ88" s="1">
        <v>17.45</v>
      </c>
      <c r="CA88" s="1">
        <v>0.3</v>
      </c>
      <c r="CB88" s="1">
        <v>61.6</v>
      </c>
      <c r="CC88" s="1">
        <v>0.47</v>
      </c>
      <c r="CH88" s="1">
        <v>0</v>
      </c>
      <c r="CI88" s="1">
        <v>21.04</v>
      </c>
      <c r="CJ88" s="1">
        <v>5.53</v>
      </c>
      <c r="CK88" s="1">
        <v>0.47</v>
      </c>
      <c r="CL88" s="1">
        <v>0.11</v>
      </c>
      <c r="CM88" s="1">
        <v>1.1200000000000001</v>
      </c>
      <c r="CO88" s="1">
        <v>0.97</v>
      </c>
      <c r="CP88" s="1">
        <v>0</v>
      </c>
      <c r="CQ88" s="1">
        <v>1</v>
      </c>
      <c r="CS88" s="1">
        <v>4.03</v>
      </c>
      <c r="CT88" s="1">
        <v>22</v>
      </c>
      <c r="CU88" s="1">
        <v>1</v>
      </c>
      <c r="CV88" s="1">
        <v>1</v>
      </c>
      <c r="CW88" s="1">
        <v>30</v>
      </c>
      <c r="CX88" s="1">
        <v>25</v>
      </c>
      <c r="CY88" s="1">
        <v>48</v>
      </c>
      <c r="CZ88" s="1">
        <v>13</v>
      </c>
      <c r="DA88" s="1">
        <v>11.34</v>
      </c>
      <c r="DB88" s="1">
        <v>8.43</v>
      </c>
      <c r="DC88" s="1">
        <v>40.04</v>
      </c>
      <c r="DD88" s="1">
        <v>0.51</v>
      </c>
      <c r="DE88" s="1">
        <v>12.8</v>
      </c>
      <c r="DF88" s="1">
        <v>3.5</v>
      </c>
      <c r="DG88" s="1">
        <v>1</v>
      </c>
      <c r="DH88" s="1" t="s">
        <v>191</v>
      </c>
      <c r="DI88" s="1">
        <v>0.74</v>
      </c>
      <c r="DJ88" s="1">
        <v>5.68</v>
      </c>
      <c r="DK88" s="1">
        <v>2.27</v>
      </c>
      <c r="DL88" s="1">
        <v>2363785</v>
      </c>
      <c r="DM88" s="1">
        <v>1529984</v>
      </c>
      <c r="DN88" s="1">
        <v>17.989999999999998</v>
      </c>
      <c r="DO88" s="1">
        <v>833801</v>
      </c>
      <c r="DP88" s="1" t="s">
        <v>320</v>
      </c>
      <c r="DQ88" s="1">
        <v>44260</v>
      </c>
      <c r="DR88" s="1">
        <v>6</v>
      </c>
    </row>
    <row r="89" spans="1:122" x14ac:dyDescent="0.3">
      <c r="A89" s="1" t="s">
        <v>393</v>
      </c>
      <c r="B89" s="1" t="s">
        <v>394</v>
      </c>
      <c r="C89" s="1" t="s">
        <v>127</v>
      </c>
      <c r="D89" s="1" t="s">
        <v>128</v>
      </c>
      <c r="E89" s="1" t="s">
        <v>121</v>
      </c>
      <c r="F89" s="1" t="s">
        <v>395</v>
      </c>
      <c r="G89" s="1" t="s">
        <v>395</v>
      </c>
      <c r="H89" s="8"/>
      <c r="I89" s="8">
        <v>0.33</v>
      </c>
      <c r="J89" s="8">
        <v>1</v>
      </c>
      <c r="K89" s="8">
        <v>9.6999999999999993</v>
      </c>
      <c r="L89" s="8">
        <v>9.1199999999999992</v>
      </c>
      <c r="M89" s="8">
        <v>41</v>
      </c>
      <c r="N89" s="8" t="s">
        <v>902</v>
      </c>
      <c r="O89" s="8" t="s">
        <v>902</v>
      </c>
      <c r="P89" s="8"/>
      <c r="Q89" s="8"/>
      <c r="R89" s="8">
        <f t="shared" si="15"/>
        <v>3.4192319262007422</v>
      </c>
      <c r="S89" s="1">
        <v>9973</v>
      </c>
      <c r="U89" s="1">
        <v>9973</v>
      </c>
      <c r="V89" s="1">
        <v>412.67</v>
      </c>
      <c r="W89" s="1">
        <v>8</v>
      </c>
      <c r="X89" s="1">
        <v>0</v>
      </c>
      <c r="Y89" s="1">
        <v>341</v>
      </c>
      <c r="Z89" s="1">
        <v>14.11</v>
      </c>
      <c r="AA89" s="1">
        <v>0.04</v>
      </c>
      <c r="AB89" s="1">
        <v>0</v>
      </c>
      <c r="AC89" s="1">
        <v>9973</v>
      </c>
      <c r="AD89" s="1">
        <v>0</v>
      </c>
      <c r="AE89" s="1">
        <v>1.42</v>
      </c>
      <c r="AF89" s="1">
        <v>341</v>
      </c>
      <c r="AG89" s="1">
        <v>0</v>
      </c>
      <c r="AH89" s="1">
        <v>0.14000000000000001</v>
      </c>
      <c r="AI89" s="1">
        <v>4010.15</v>
      </c>
      <c r="AJ89" s="1">
        <v>0</v>
      </c>
      <c r="AK89" s="1">
        <v>0.56999999999999995</v>
      </c>
      <c r="AL89" s="1">
        <v>137.11000000000001</v>
      </c>
      <c r="AM89" s="1">
        <v>0</v>
      </c>
      <c r="AN89" s="1">
        <v>0.05</v>
      </c>
      <c r="BO89" s="1">
        <v>2486937</v>
      </c>
      <c r="BP89" s="1">
        <v>207.56</v>
      </c>
      <c r="BQ89" s="1">
        <v>17.5</v>
      </c>
      <c r="BR89" s="1">
        <v>2.33</v>
      </c>
      <c r="BS89" s="1">
        <v>1.41</v>
      </c>
      <c r="BT89" s="1">
        <v>1561.76</v>
      </c>
      <c r="BU89" s="1">
        <v>10.1</v>
      </c>
      <c r="BV89" s="1">
        <v>331.43</v>
      </c>
      <c r="BW89" s="1">
        <v>1.91</v>
      </c>
      <c r="BX89" s="1">
        <v>0.7</v>
      </c>
      <c r="BY89" s="1">
        <v>31.2</v>
      </c>
      <c r="BZ89" s="1">
        <v>7.87</v>
      </c>
      <c r="CA89" s="1">
        <v>1.1000000000000001</v>
      </c>
      <c r="CB89" s="1">
        <v>62.05</v>
      </c>
      <c r="CC89" s="1">
        <v>0.49</v>
      </c>
      <c r="CH89" s="1">
        <v>0</v>
      </c>
      <c r="CI89" s="1">
        <v>9.14</v>
      </c>
      <c r="CJ89" s="1">
        <v>8.86</v>
      </c>
      <c r="CK89" s="1">
        <v>0.15</v>
      </c>
      <c r="CL89" s="1">
        <v>0.05</v>
      </c>
      <c r="CM89" s="1">
        <v>1.1000000000000001</v>
      </c>
      <c r="CN89" s="1">
        <v>0.15</v>
      </c>
      <c r="CO89" s="1">
        <v>8.1300000000000008</v>
      </c>
      <c r="CQ89" s="1">
        <v>1.04</v>
      </c>
      <c r="CR89" s="1">
        <v>0.85</v>
      </c>
      <c r="CT89" s="1">
        <v>21</v>
      </c>
      <c r="CU89" s="1">
        <v>0</v>
      </c>
      <c r="CV89" s="1">
        <v>0</v>
      </c>
      <c r="CW89" s="1">
        <v>30</v>
      </c>
      <c r="CX89" s="1">
        <v>11</v>
      </c>
      <c r="CY89" s="1">
        <v>49</v>
      </c>
      <c r="CZ89" s="1">
        <v>2.4</v>
      </c>
      <c r="DA89" s="1">
        <v>9.43</v>
      </c>
      <c r="DB89" s="1">
        <v>5.34</v>
      </c>
      <c r="DC89" s="1">
        <v>58.41</v>
      </c>
      <c r="DD89" s="1">
        <v>0.5</v>
      </c>
      <c r="DE89" s="1">
        <v>29.28</v>
      </c>
      <c r="DF89" s="1">
        <v>1.5</v>
      </c>
      <c r="DG89" s="1">
        <v>1</v>
      </c>
      <c r="DH89" s="1" t="s">
        <v>131</v>
      </c>
      <c r="DI89" s="1">
        <v>0.22</v>
      </c>
      <c r="DJ89" s="1">
        <v>0.45</v>
      </c>
      <c r="DK89" s="1">
        <v>0.26</v>
      </c>
      <c r="DL89" s="1">
        <v>265620</v>
      </c>
      <c r="DM89" s="1">
        <v>234461</v>
      </c>
      <c r="DN89" s="1">
        <v>10.99</v>
      </c>
      <c r="DO89" s="1">
        <v>220502</v>
      </c>
      <c r="DP89" s="1" t="s">
        <v>396</v>
      </c>
      <c r="DQ89" s="1">
        <v>44265</v>
      </c>
      <c r="DR89" s="1">
        <v>2</v>
      </c>
    </row>
    <row r="90" spans="1:122" x14ac:dyDescent="0.3">
      <c r="A90" s="1" t="s">
        <v>397</v>
      </c>
      <c r="B90" s="1" t="s">
        <v>398</v>
      </c>
      <c r="C90" s="1" t="s">
        <v>127</v>
      </c>
      <c r="D90" s="1" t="s">
        <v>128</v>
      </c>
      <c r="E90" s="1" t="s">
        <v>121</v>
      </c>
      <c r="F90" s="1" t="s">
        <v>399</v>
      </c>
      <c r="G90" s="1" t="s">
        <v>399</v>
      </c>
      <c r="H90" s="8"/>
      <c r="I90" s="8">
        <v>0.81</v>
      </c>
      <c r="J90" s="8">
        <v>2</v>
      </c>
      <c r="K90" s="8">
        <v>8.49</v>
      </c>
      <c r="L90" s="8">
        <v>0.73</v>
      </c>
      <c r="M90" s="8">
        <v>56</v>
      </c>
      <c r="N90" s="8" t="s">
        <v>902</v>
      </c>
      <c r="O90" s="8" t="s">
        <v>902</v>
      </c>
      <c r="P90" s="8"/>
      <c r="Q90" s="8"/>
      <c r="R90" s="8">
        <f t="shared" si="15"/>
        <v>2.3255813953488373</v>
      </c>
      <c r="S90" s="1">
        <v>6149</v>
      </c>
      <c r="U90" s="1">
        <v>6149</v>
      </c>
      <c r="V90" s="1">
        <v>312.44</v>
      </c>
      <c r="W90" s="1">
        <v>16</v>
      </c>
      <c r="X90" s="1">
        <v>5</v>
      </c>
      <c r="Y90" s="1">
        <v>143</v>
      </c>
      <c r="Z90" s="1">
        <v>7.26</v>
      </c>
      <c r="AA90" s="1">
        <v>0.1</v>
      </c>
      <c r="AB90" s="1">
        <v>1</v>
      </c>
      <c r="AC90" s="1">
        <v>6149</v>
      </c>
      <c r="AD90" s="1">
        <v>12</v>
      </c>
      <c r="AE90" s="1">
        <v>2.2799999999999998</v>
      </c>
      <c r="AF90" s="1">
        <v>143</v>
      </c>
      <c r="AG90" s="1">
        <v>2</v>
      </c>
      <c r="AH90" s="1">
        <v>0.28000000000000003</v>
      </c>
      <c r="AI90" s="1">
        <v>3050.87</v>
      </c>
      <c r="AJ90" s="1">
        <v>5.95</v>
      </c>
      <c r="AK90" s="1">
        <v>1.1299999999999999</v>
      </c>
      <c r="AL90" s="1">
        <v>70.95</v>
      </c>
      <c r="AM90" s="1">
        <v>0.99</v>
      </c>
      <c r="AN90" s="1">
        <v>0.14000000000000001</v>
      </c>
      <c r="BO90" s="1">
        <v>2015490</v>
      </c>
      <c r="BP90" s="1">
        <v>66.19</v>
      </c>
      <c r="BQ90" s="1">
        <v>19.399999999999999</v>
      </c>
      <c r="BR90" s="1">
        <v>3</v>
      </c>
      <c r="BS90" s="1">
        <v>1.56</v>
      </c>
      <c r="BT90" s="1">
        <v>1548.67</v>
      </c>
      <c r="BU90" s="1">
        <v>67.099999999999994</v>
      </c>
      <c r="BV90" s="1">
        <v>382.47</v>
      </c>
      <c r="BW90" s="1">
        <v>2.42</v>
      </c>
      <c r="BZ90" s="1">
        <v>6.4</v>
      </c>
      <c r="CB90" s="1">
        <v>58.32</v>
      </c>
      <c r="CC90" s="1">
        <v>0.48</v>
      </c>
      <c r="CH90" s="1">
        <v>0.2</v>
      </c>
      <c r="CI90" s="1">
        <v>19.39</v>
      </c>
      <c r="CJ90" s="1">
        <v>0.72</v>
      </c>
      <c r="CK90" s="1">
        <v>0.34</v>
      </c>
      <c r="CL90" s="1">
        <v>0.18</v>
      </c>
      <c r="CM90" s="1">
        <v>1.26</v>
      </c>
      <c r="CN90" s="1">
        <v>0.09</v>
      </c>
      <c r="CO90" s="1">
        <v>1.82</v>
      </c>
      <c r="CP90" s="1">
        <v>0</v>
      </c>
      <c r="CQ90" s="1">
        <v>1.08</v>
      </c>
      <c r="CR90" s="1">
        <v>0.91</v>
      </c>
      <c r="CS90" s="1">
        <v>3.18</v>
      </c>
      <c r="CT90" s="1">
        <v>22</v>
      </c>
      <c r="CU90" s="1">
        <v>0</v>
      </c>
      <c r="CV90" s="1">
        <v>10</v>
      </c>
      <c r="CW90" s="1">
        <v>30</v>
      </c>
      <c r="CX90" s="1">
        <v>16</v>
      </c>
      <c r="CY90" s="1">
        <v>48</v>
      </c>
      <c r="CZ90" s="1">
        <v>1.89</v>
      </c>
      <c r="DA90" s="1">
        <v>8.3000000000000007</v>
      </c>
      <c r="DB90" s="1">
        <v>4.51</v>
      </c>
      <c r="DC90" s="1">
        <v>23.25</v>
      </c>
      <c r="DD90" s="1">
        <v>0.55000000000000004</v>
      </c>
      <c r="DE90" s="1">
        <v>14.25</v>
      </c>
      <c r="DF90" s="1">
        <v>0.6</v>
      </c>
      <c r="DG90" s="1">
        <v>1</v>
      </c>
      <c r="DH90" s="1" t="s">
        <v>191</v>
      </c>
      <c r="DI90" s="1">
        <v>0.01</v>
      </c>
      <c r="DJ90" s="1">
        <v>0.78</v>
      </c>
      <c r="DK90" s="1">
        <v>0.18</v>
      </c>
      <c r="DL90" s="1">
        <v>181713</v>
      </c>
      <c r="DM90" s="1">
        <v>167199</v>
      </c>
      <c r="DN90" s="1">
        <v>9.23</v>
      </c>
      <c r="DO90" s="1">
        <v>14514</v>
      </c>
      <c r="DP90" s="1" t="s">
        <v>396</v>
      </c>
      <c r="DQ90" s="1">
        <v>44288</v>
      </c>
      <c r="DR90" s="1">
        <v>2</v>
      </c>
    </row>
    <row r="91" spans="1:122" x14ac:dyDescent="0.3">
      <c r="A91" s="1" t="s">
        <v>400</v>
      </c>
      <c r="B91" s="1" t="s">
        <v>401</v>
      </c>
      <c r="C91" s="1" t="s">
        <v>127</v>
      </c>
      <c r="D91" s="1" t="s">
        <v>128</v>
      </c>
      <c r="E91" s="1" t="s">
        <v>137</v>
      </c>
      <c r="F91" s="1" t="s">
        <v>402</v>
      </c>
      <c r="G91" s="1" t="s">
        <v>402</v>
      </c>
      <c r="H91" s="8"/>
      <c r="I91" s="8">
        <v>12.18</v>
      </c>
      <c r="J91" s="8">
        <v>5</v>
      </c>
      <c r="K91" s="8">
        <v>17.22</v>
      </c>
      <c r="L91" s="8">
        <v>13.54</v>
      </c>
      <c r="M91" s="8">
        <v>28</v>
      </c>
      <c r="N91" s="8">
        <v>3.8</v>
      </c>
      <c r="O91" s="8">
        <v>1.6939900000000001</v>
      </c>
      <c r="P91" s="8"/>
      <c r="Q91" s="8"/>
      <c r="R91" s="8">
        <f t="shared" si="15"/>
        <v>1.2530767509509957</v>
      </c>
      <c r="S91" s="1">
        <v>13407</v>
      </c>
      <c r="U91" s="1">
        <v>13407</v>
      </c>
      <c r="V91" s="1">
        <v>955.6</v>
      </c>
      <c r="W91" s="1">
        <v>171</v>
      </c>
      <c r="X91" s="1">
        <v>30</v>
      </c>
      <c r="Y91" s="1">
        <v>168</v>
      </c>
      <c r="Z91" s="1">
        <v>11.97</v>
      </c>
      <c r="AA91" s="1">
        <v>0.35</v>
      </c>
      <c r="AB91" s="1">
        <v>1</v>
      </c>
      <c r="AC91" s="1">
        <v>13407</v>
      </c>
      <c r="AD91" s="1">
        <v>30</v>
      </c>
      <c r="AE91" s="1">
        <v>24.42</v>
      </c>
      <c r="AF91" s="1">
        <v>168</v>
      </c>
      <c r="AG91" s="1">
        <v>1</v>
      </c>
      <c r="AH91" s="1">
        <v>0.71</v>
      </c>
      <c r="AI91" s="1">
        <v>9246.9</v>
      </c>
      <c r="AJ91" s="1">
        <v>20.69</v>
      </c>
      <c r="AK91" s="1">
        <v>16.84</v>
      </c>
      <c r="AL91" s="1">
        <v>115.87</v>
      </c>
      <c r="AM91" s="1">
        <v>0.69</v>
      </c>
      <c r="AN91" s="1">
        <v>0.49</v>
      </c>
      <c r="AV91" s="1">
        <v>1692</v>
      </c>
      <c r="AW91" s="1">
        <v>245610</v>
      </c>
      <c r="AX91" s="1">
        <v>1.167</v>
      </c>
      <c r="AY91" s="1">
        <v>646</v>
      </c>
      <c r="AZ91" s="1">
        <v>0.44600000000000001</v>
      </c>
      <c r="BA91" s="1">
        <v>26.4</v>
      </c>
      <c r="BB91" s="1" t="s">
        <v>148</v>
      </c>
      <c r="BO91" s="1">
        <v>1449891</v>
      </c>
      <c r="BP91" s="1">
        <v>45.19</v>
      </c>
      <c r="BQ91" s="1">
        <v>22.4</v>
      </c>
      <c r="BR91" s="1">
        <v>2.84</v>
      </c>
      <c r="BS91" s="1">
        <v>1.75</v>
      </c>
      <c r="BT91" s="1">
        <v>22604.87</v>
      </c>
      <c r="BV91" s="1">
        <v>202.81</v>
      </c>
      <c r="BW91" s="1">
        <v>7.78</v>
      </c>
      <c r="BZ91" s="1">
        <v>24.64</v>
      </c>
      <c r="CA91" s="1">
        <v>2.1</v>
      </c>
      <c r="CB91" s="1">
        <v>58.74</v>
      </c>
      <c r="CC91" s="1">
        <v>0.59</v>
      </c>
      <c r="CH91" s="1">
        <v>0.52</v>
      </c>
      <c r="CI91" s="1">
        <v>28.28</v>
      </c>
      <c r="CJ91" s="1">
        <v>13.17</v>
      </c>
      <c r="CK91" s="1">
        <v>0.34</v>
      </c>
      <c r="CL91" s="1">
        <v>0.05</v>
      </c>
      <c r="CM91" s="1">
        <v>0.89</v>
      </c>
      <c r="CN91" s="1">
        <v>0.47</v>
      </c>
      <c r="CO91" s="1">
        <v>1.54</v>
      </c>
      <c r="CP91" s="1">
        <v>0</v>
      </c>
      <c r="CQ91" s="1">
        <v>0.85</v>
      </c>
      <c r="CR91" s="1">
        <v>0.52</v>
      </c>
      <c r="CS91" s="1">
        <v>3.45</v>
      </c>
      <c r="CT91" s="1">
        <v>27</v>
      </c>
      <c r="CU91" s="1">
        <v>17</v>
      </c>
      <c r="CV91" s="1">
        <v>10</v>
      </c>
      <c r="CW91" s="1">
        <v>0</v>
      </c>
      <c r="CX91" s="1">
        <v>0</v>
      </c>
      <c r="CY91" s="1">
        <v>43</v>
      </c>
      <c r="CZ91" s="1">
        <v>1.2</v>
      </c>
      <c r="DA91" s="1">
        <v>16.7</v>
      </c>
      <c r="DB91" s="1">
        <v>14.94</v>
      </c>
      <c r="DC91" s="1">
        <v>52.83</v>
      </c>
      <c r="DD91" s="1">
        <v>0.46</v>
      </c>
      <c r="DE91" s="1">
        <v>42.41</v>
      </c>
      <c r="DF91" s="1">
        <v>1.2</v>
      </c>
      <c r="DG91" s="1">
        <v>0</v>
      </c>
      <c r="DH91" s="1" t="s">
        <v>123</v>
      </c>
      <c r="DI91" s="1">
        <v>0.19</v>
      </c>
      <c r="DJ91" s="1">
        <v>0.82</v>
      </c>
      <c r="DK91" s="1">
        <v>0.43</v>
      </c>
      <c r="DL91" s="1">
        <v>431640</v>
      </c>
      <c r="DM91" s="1">
        <v>241589</v>
      </c>
      <c r="DN91" s="1">
        <v>30.76</v>
      </c>
      <c r="DO91" s="1">
        <v>190051</v>
      </c>
      <c r="DP91" s="1" t="s">
        <v>403</v>
      </c>
      <c r="DQ91" s="1">
        <v>44239</v>
      </c>
      <c r="DR91" s="1">
        <v>2</v>
      </c>
    </row>
    <row r="92" spans="1:122" x14ac:dyDescent="0.3">
      <c r="A92" s="1" t="s">
        <v>404</v>
      </c>
      <c r="B92" s="1" t="s">
        <v>405</v>
      </c>
      <c r="C92" s="1" t="s">
        <v>135</v>
      </c>
      <c r="D92" s="1" t="s">
        <v>136</v>
      </c>
      <c r="E92" s="1" t="s">
        <v>142</v>
      </c>
      <c r="F92" s="1" t="s">
        <v>406</v>
      </c>
      <c r="G92" s="1" t="s">
        <v>406</v>
      </c>
      <c r="H92" s="8"/>
      <c r="I92" s="8">
        <v>337.81</v>
      </c>
      <c r="J92" s="8">
        <v>350</v>
      </c>
      <c r="K92" s="8">
        <v>61.5</v>
      </c>
      <c r="L92" s="8">
        <v>59.31</v>
      </c>
      <c r="M92" s="8">
        <v>319</v>
      </c>
      <c r="N92" s="8">
        <v>2.5</v>
      </c>
      <c r="O92" s="8">
        <v>25.981840000000002</v>
      </c>
      <c r="P92" s="8"/>
      <c r="Q92" s="8"/>
      <c r="R92" s="8">
        <f t="shared" si="15"/>
        <v>2.1047048643689661</v>
      </c>
      <c r="S92" s="1">
        <v>767376</v>
      </c>
      <c r="U92" s="1">
        <v>767376</v>
      </c>
      <c r="V92" s="1">
        <v>7159.31</v>
      </c>
      <c r="W92" s="1">
        <v>36209</v>
      </c>
      <c r="X92" s="1">
        <v>6784</v>
      </c>
      <c r="Y92" s="1">
        <v>16151</v>
      </c>
      <c r="Z92" s="1">
        <v>150.68</v>
      </c>
      <c r="AA92" s="1">
        <v>3.26</v>
      </c>
      <c r="AB92" s="1">
        <v>42</v>
      </c>
      <c r="AC92" s="1">
        <v>767376</v>
      </c>
      <c r="AD92" s="1">
        <v>6784</v>
      </c>
      <c r="AE92" s="1">
        <v>5172.71</v>
      </c>
      <c r="AF92" s="1">
        <v>16151</v>
      </c>
      <c r="AG92" s="1">
        <v>42</v>
      </c>
      <c r="AH92" s="1">
        <v>50</v>
      </c>
      <c r="AI92" s="1">
        <v>73994.28</v>
      </c>
      <c r="AJ92" s="1">
        <v>654.14</v>
      </c>
      <c r="AK92" s="1">
        <v>498.77</v>
      </c>
      <c r="AL92" s="1">
        <v>1557.36</v>
      </c>
      <c r="AM92" s="1">
        <v>4.05</v>
      </c>
      <c r="AN92" s="1">
        <v>4.82</v>
      </c>
      <c r="AV92" s="1">
        <v>203058</v>
      </c>
      <c r="AW92" s="1">
        <v>26945111</v>
      </c>
      <c r="AX92" s="1">
        <v>19.579999999999998</v>
      </c>
      <c r="AY92" s="1">
        <v>204886</v>
      </c>
      <c r="AZ92" s="1">
        <v>19.756</v>
      </c>
      <c r="BA92" s="1">
        <v>39.6</v>
      </c>
      <c r="BB92" s="1" t="s">
        <v>246</v>
      </c>
      <c r="BC92" s="1">
        <v>12824577</v>
      </c>
      <c r="BD92" s="1">
        <v>6679800</v>
      </c>
      <c r="BE92" s="1">
        <v>6399728</v>
      </c>
      <c r="BF92" s="1">
        <v>411424</v>
      </c>
      <c r="BG92" s="1">
        <v>36824</v>
      </c>
      <c r="BH92" s="1">
        <v>27733</v>
      </c>
      <c r="BI92" s="1">
        <v>123.66</v>
      </c>
      <c r="BJ92" s="1">
        <v>64.41</v>
      </c>
      <c r="BK92" s="1">
        <v>61.71</v>
      </c>
      <c r="BL92" s="1">
        <v>3.97</v>
      </c>
      <c r="BM92" s="1">
        <v>2674</v>
      </c>
      <c r="BO92" s="1">
        <v>10370747</v>
      </c>
      <c r="BP92" s="1">
        <v>83.47</v>
      </c>
      <c r="BQ92" s="1">
        <v>45.3</v>
      </c>
      <c r="BR92" s="1">
        <v>20.39</v>
      </c>
      <c r="BS92" s="1">
        <v>14.52</v>
      </c>
      <c r="BT92" s="1">
        <v>24574.38</v>
      </c>
      <c r="BU92" s="1">
        <v>1.5</v>
      </c>
      <c r="BV92" s="1">
        <v>175.69</v>
      </c>
      <c r="BW92" s="1">
        <v>4.55</v>
      </c>
      <c r="BX92" s="1">
        <v>35.299999999999997</v>
      </c>
      <c r="BY92" s="1">
        <v>52</v>
      </c>
      <c r="CA92" s="1">
        <v>4.21</v>
      </c>
      <c r="CB92" s="1">
        <v>82.24</v>
      </c>
      <c r="CC92" s="1">
        <v>0.88</v>
      </c>
      <c r="CH92" s="1">
        <v>3.08</v>
      </c>
      <c r="CI92" s="1">
        <v>97.55</v>
      </c>
      <c r="CJ92" s="1">
        <v>61.7</v>
      </c>
      <c r="CK92" s="1">
        <v>0.94</v>
      </c>
      <c r="CL92" s="1">
        <v>0.2</v>
      </c>
      <c r="CN92" s="1">
        <v>19.760000000000002</v>
      </c>
      <c r="CO92" s="1">
        <v>1.39</v>
      </c>
      <c r="CP92" s="1">
        <v>0</v>
      </c>
      <c r="CS92" s="1">
        <v>3.59</v>
      </c>
      <c r="CT92" s="1">
        <v>120</v>
      </c>
      <c r="CU92" s="1">
        <v>0</v>
      </c>
      <c r="CV92" s="1">
        <v>0</v>
      </c>
      <c r="CW92" s="1">
        <v>0</v>
      </c>
      <c r="CX92" s="1">
        <v>319</v>
      </c>
      <c r="DA92" s="1">
        <v>64.41</v>
      </c>
      <c r="DB92" s="1">
        <v>61.83</v>
      </c>
      <c r="DC92" s="1">
        <v>63.38</v>
      </c>
      <c r="DD92" s="1">
        <v>0.05</v>
      </c>
      <c r="DE92" s="1">
        <v>0</v>
      </c>
      <c r="DF92" s="1">
        <v>0</v>
      </c>
      <c r="DG92" s="1">
        <v>0</v>
      </c>
      <c r="DH92" s="1" t="s">
        <v>149</v>
      </c>
      <c r="DI92" s="1">
        <v>6.39</v>
      </c>
      <c r="DJ92" s="1">
        <v>20.23</v>
      </c>
      <c r="DK92" s="1">
        <v>12.82</v>
      </c>
      <c r="DL92" s="1">
        <v>12491203</v>
      </c>
      <c r="DM92" s="1">
        <v>6591992</v>
      </c>
      <c r="DN92" s="1">
        <v>116.5</v>
      </c>
      <c r="DO92" s="1">
        <v>5899211</v>
      </c>
      <c r="DP92" s="1" t="s">
        <v>176</v>
      </c>
      <c r="DQ92" s="1">
        <v>44188</v>
      </c>
      <c r="DR92" s="1">
        <v>4</v>
      </c>
    </row>
    <row r="93" spans="1:122" x14ac:dyDescent="0.3">
      <c r="A93" s="1" t="s">
        <v>407</v>
      </c>
      <c r="B93" s="1" t="s">
        <v>408</v>
      </c>
      <c r="C93" s="1" t="s">
        <v>164</v>
      </c>
      <c r="D93" s="1" t="s">
        <v>154</v>
      </c>
      <c r="E93" s="1" t="s">
        <v>137</v>
      </c>
      <c r="F93" s="1" t="s">
        <v>409</v>
      </c>
      <c r="G93" s="1" t="s">
        <v>409</v>
      </c>
      <c r="H93" s="8"/>
      <c r="I93" s="8">
        <v>23.1</v>
      </c>
      <c r="J93" s="8">
        <v>1</v>
      </c>
      <c r="K93" s="8">
        <v>33.950000000000003</v>
      </c>
      <c r="L93" s="8">
        <v>27.92</v>
      </c>
      <c r="M93" s="8">
        <v>43</v>
      </c>
      <c r="N93" s="8" t="s">
        <v>902</v>
      </c>
      <c r="O93" s="8" t="s">
        <v>902</v>
      </c>
      <c r="P93" s="8"/>
      <c r="Q93" s="8"/>
      <c r="R93" s="8">
        <f t="shared" si="15"/>
        <v>3.3811475409836067</v>
      </c>
      <c r="S93" s="1">
        <v>5856</v>
      </c>
      <c r="U93" s="1">
        <v>5856</v>
      </c>
      <c r="V93" s="1">
        <v>5204.26</v>
      </c>
      <c r="W93" s="1">
        <v>26</v>
      </c>
      <c r="X93" s="1">
        <v>6</v>
      </c>
      <c r="Y93" s="1">
        <v>198</v>
      </c>
      <c r="Z93" s="1">
        <v>175.96</v>
      </c>
      <c r="AA93" s="1">
        <v>0.88</v>
      </c>
      <c r="AB93" s="1">
        <v>0</v>
      </c>
      <c r="AC93" s="1">
        <v>5857</v>
      </c>
      <c r="AD93" s="1">
        <v>7</v>
      </c>
      <c r="AE93" s="1">
        <v>3.28</v>
      </c>
      <c r="AF93" s="1">
        <v>198</v>
      </c>
      <c r="AG93" s="1">
        <v>0</v>
      </c>
      <c r="AH93" s="1">
        <v>0.14000000000000001</v>
      </c>
      <c r="AI93" s="1">
        <v>51824.97</v>
      </c>
      <c r="AJ93" s="1">
        <v>61.93</v>
      </c>
      <c r="AK93" s="1">
        <v>29.07</v>
      </c>
      <c r="AL93" s="1">
        <v>1751.98</v>
      </c>
      <c r="AM93" s="1">
        <v>0</v>
      </c>
      <c r="AN93" s="1">
        <v>1.26</v>
      </c>
      <c r="BO93" s="1">
        <v>113015</v>
      </c>
      <c r="BP93" s="1">
        <v>317.13</v>
      </c>
      <c r="BQ93" s="1">
        <v>29.4</v>
      </c>
      <c r="BR93" s="1">
        <v>7.3</v>
      </c>
      <c r="BS93" s="1">
        <v>5.0199999999999996</v>
      </c>
      <c r="BT93" s="1">
        <v>13593.87</v>
      </c>
      <c r="BV93" s="1">
        <v>243.96</v>
      </c>
      <c r="BW93" s="1">
        <v>10.71</v>
      </c>
      <c r="CA93" s="1">
        <v>3.7</v>
      </c>
      <c r="CB93" s="1">
        <v>72.400000000000006</v>
      </c>
      <c r="CC93" s="1">
        <v>0.77</v>
      </c>
      <c r="CH93" s="1">
        <v>3.5</v>
      </c>
      <c r="CI93" s="1">
        <v>33.880000000000003</v>
      </c>
      <c r="CJ93" s="1">
        <v>27.79</v>
      </c>
      <c r="CK93" s="1">
        <v>0.5</v>
      </c>
      <c r="CL93" s="1">
        <v>0.31</v>
      </c>
      <c r="CM93" s="1">
        <v>0.33</v>
      </c>
      <c r="CO93" s="1">
        <v>0.2</v>
      </c>
      <c r="CP93" s="1">
        <v>0</v>
      </c>
      <c r="CQ93" s="1">
        <v>0.01</v>
      </c>
      <c r="CS93" s="1">
        <v>4.8</v>
      </c>
      <c r="CT93" s="1">
        <v>40</v>
      </c>
      <c r="CU93" s="1">
        <v>0</v>
      </c>
      <c r="CV93" s="1">
        <v>13</v>
      </c>
      <c r="CW93" s="1">
        <v>30</v>
      </c>
      <c r="CX93" s="1">
        <v>0</v>
      </c>
      <c r="CY93" s="1">
        <v>30</v>
      </c>
      <c r="CZ93" s="1">
        <v>0.1</v>
      </c>
      <c r="DA93" s="1">
        <v>33.81</v>
      </c>
      <c r="DB93" s="1">
        <v>30.8</v>
      </c>
      <c r="DC93" s="1">
        <v>90.91</v>
      </c>
      <c r="DD93" s="1">
        <v>0.33</v>
      </c>
      <c r="DE93" s="1">
        <v>27.06</v>
      </c>
      <c r="DF93" s="1">
        <v>0.1</v>
      </c>
      <c r="DG93" s="1">
        <v>1</v>
      </c>
      <c r="DH93" s="1" t="s">
        <v>123</v>
      </c>
      <c r="DI93" s="1">
        <v>0.03</v>
      </c>
      <c r="DJ93" s="1">
        <v>7.0000000000000007E-2</v>
      </c>
      <c r="DK93" s="1">
        <v>0.06</v>
      </c>
      <c r="DL93" s="1">
        <v>69622</v>
      </c>
      <c r="DM93" s="1">
        <v>38205</v>
      </c>
      <c r="DN93" s="1">
        <v>61.87</v>
      </c>
      <c r="DO93" s="1">
        <v>31417</v>
      </c>
      <c r="DP93" s="1" t="s">
        <v>410</v>
      </c>
      <c r="DQ93" s="1">
        <v>44242</v>
      </c>
      <c r="DR93" s="1">
        <v>3</v>
      </c>
    </row>
    <row r="94" spans="1:122" x14ac:dyDescent="0.3">
      <c r="A94" s="1" t="s">
        <v>411</v>
      </c>
      <c r="B94" s="1" t="s">
        <v>412</v>
      </c>
      <c r="C94" s="1" t="s">
        <v>164</v>
      </c>
      <c r="D94" s="1" t="s">
        <v>136</v>
      </c>
      <c r="E94" s="1" t="s">
        <v>142</v>
      </c>
      <c r="F94" s="1" t="s">
        <v>413</v>
      </c>
      <c r="G94" s="1" t="s">
        <v>413</v>
      </c>
      <c r="H94" s="8"/>
      <c r="I94" s="8">
        <v>103.92</v>
      </c>
      <c r="J94" s="8">
        <v>0</v>
      </c>
      <c r="K94" s="8">
        <v>70.67</v>
      </c>
      <c r="L94" s="8">
        <v>65.319999999999993</v>
      </c>
      <c r="M94" s="8"/>
      <c r="N94" s="8" t="s">
        <v>902</v>
      </c>
      <c r="O94" s="8" t="s">
        <v>902</v>
      </c>
      <c r="P94" s="8"/>
      <c r="Q94" s="8"/>
      <c r="R94" s="8">
        <f t="shared" si="15"/>
        <v>0</v>
      </c>
      <c r="S94" s="1">
        <v>846</v>
      </c>
      <c r="U94" s="1">
        <v>846</v>
      </c>
      <c r="V94" s="1">
        <v>1490.17</v>
      </c>
      <c r="W94" s="1">
        <v>59</v>
      </c>
      <c r="X94" s="1">
        <v>11</v>
      </c>
      <c r="Y94" s="1">
        <v>0</v>
      </c>
      <c r="Z94" s="1">
        <v>0</v>
      </c>
      <c r="AA94" s="1">
        <v>0</v>
      </c>
      <c r="AB94" s="1">
        <v>0</v>
      </c>
      <c r="BC94" s="1">
        <v>77383</v>
      </c>
      <c r="BD94" s="1">
        <v>40125</v>
      </c>
      <c r="BE94" s="1">
        <v>37258</v>
      </c>
      <c r="BH94" s="1">
        <v>35</v>
      </c>
      <c r="BI94" s="1">
        <v>136.07</v>
      </c>
      <c r="BJ94" s="1">
        <v>70.56</v>
      </c>
      <c r="BK94" s="1">
        <v>65.52</v>
      </c>
      <c r="BM94" s="1">
        <v>615</v>
      </c>
      <c r="BO94" s="1">
        <v>56868</v>
      </c>
      <c r="BP94" s="1">
        <v>0.13</v>
      </c>
      <c r="BV94" s="1">
        <v>199.94</v>
      </c>
      <c r="BW94" s="1">
        <v>2.16</v>
      </c>
      <c r="CB94" s="1">
        <v>71.7</v>
      </c>
      <c r="DL94" s="1">
        <v>77206</v>
      </c>
      <c r="DM94" s="1">
        <v>40121</v>
      </c>
      <c r="DN94" s="1">
        <v>135.99</v>
      </c>
      <c r="DO94" s="1">
        <v>37085</v>
      </c>
      <c r="DP94" s="1" t="s">
        <v>414</v>
      </c>
      <c r="DR94" s="1">
        <v>1</v>
      </c>
    </row>
    <row r="95" spans="1:122" x14ac:dyDescent="0.3">
      <c r="A95" s="1" t="s">
        <v>415</v>
      </c>
      <c r="B95" s="1" t="s">
        <v>416</v>
      </c>
      <c r="C95" s="1" t="s">
        <v>164</v>
      </c>
      <c r="D95" s="1" t="s">
        <v>154</v>
      </c>
      <c r="E95" s="1" t="s">
        <v>137</v>
      </c>
      <c r="F95" s="1" t="s">
        <v>417</v>
      </c>
      <c r="G95" s="1" t="s">
        <v>417</v>
      </c>
      <c r="H95" s="8"/>
      <c r="I95" s="8">
        <v>19.72</v>
      </c>
      <c r="J95" s="8">
        <v>924</v>
      </c>
      <c r="K95" s="8">
        <v>29.39</v>
      </c>
      <c r="L95" s="8">
        <v>17.87</v>
      </c>
      <c r="M95" s="8">
        <v>57</v>
      </c>
      <c r="N95" s="8" t="s">
        <v>902</v>
      </c>
      <c r="O95" s="8" t="s">
        <v>902</v>
      </c>
      <c r="P95" s="8"/>
      <c r="Q95" s="8"/>
      <c r="R95" s="8">
        <f t="shared" si="15"/>
        <v>2.5261585694726798</v>
      </c>
      <c r="S95" s="1">
        <v>602575</v>
      </c>
      <c r="U95" s="1">
        <v>602575</v>
      </c>
      <c r="V95" s="1">
        <v>3363.41</v>
      </c>
      <c r="W95" s="1">
        <v>3533</v>
      </c>
      <c r="X95" s="1">
        <v>782</v>
      </c>
      <c r="Y95" s="1">
        <v>15222</v>
      </c>
      <c r="Z95" s="1">
        <v>84.96</v>
      </c>
      <c r="AA95" s="1">
        <v>5.15</v>
      </c>
      <c r="AB95" s="1">
        <v>43</v>
      </c>
      <c r="AC95" s="1">
        <v>603641</v>
      </c>
      <c r="AD95" s="1">
        <v>1066</v>
      </c>
      <c r="AE95" s="1">
        <v>657</v>
      </c>
      <c r="AF95" s="1">
        <v>15281</v>
      </c>
      <c r="AG95" s="1">
        <v>59</v>
      </c>
      <c r="AH95" s="1">
        <v>50.42</v>
      </c>
      <c r="AI95" s="1">
        <v>33076.449999999997</v>
      </c>
      <c r="AJ95" s="1">
        <v>58.41</v>
      </c>
      <c r="AK95" s="1">
        <v>36</v>
      </c>
      <c r="AL95" s="1">
        <v>837.32</v>
      </c>
      <c r="AM95" s="1">
        <v>3.23</v>
      </c>
      <c r="AN95" s="1">
        <v>2.76</v>
      </c>
      <c r="BO95" s="1">
        <v>18249868</v>
      </c>
      <c r="BP95" s="1">
        <v>157.83000000000001</v>
      </c>
      <c r="BQ95" s="1">
        <v>22.9</v>
      </c>
      <c r="BR95" s="1">
        <v>4.6900000000000004</v>
      </c>
      <c r="BS95" s="1">
        <v>3.01</v>
      </c>
      <c r="BT95" s="1">
        <v>7423.8</v>
      </c>
      <c r="BU95" s="1">
        <v>8.6999999999999993</v>
      </c>
      <c r="BV95" s="1">
        <v>155.88999999999999</v>
      </c>
      <c r="BW95" s="1">
        <v>10.18</v>
      </c>
      <c r="BZ95" s="1">
        <v>76.66</v>
      </c>
      <c r="CA95" s="1">
        <v>0.6</v>
      </c>
      <c r="CB95" s="1">
        <v>74.3</v>
      </c>
      <c r="CC95" s="1">
        <v>0.66</v>
      </c>
      <c r="CH95" s="1">
        <v>0.93</v>
      </c>
      <c r="CI95" s="1">
        <v>26.04</v>
      </c>
      <c r="CJ95" s="1">
        <v>18.14</v>
      </c>
      <c r="CK95" s="1">
        <v>0.68</v>
      </c>
      <c r="CL95" s="1">
        <v>0.18</v>
      </c>
      <c r="CM95" s="1">
        <v>0.56999999999999995</v>
      </c>
      <c r="CN95" s="1">
        <v>0.85</v>
      </c>
      <c r="CO95" s="1">
        <v>0.15</v>
      </c>
      <c r="CP95" s="1">
        <v>0</v>
      </c>
      <c r="CQ95" s="1">
        <v>0.38</v>
      </c>
      <c r="CR95" s="1">
        <v>0.15</v>
      </c>
      <c r="CS95" s="1">
        <v>4.84</v>
      </c>
      <c r="CT95" s="1">
        <v>30</v>
      </c>
      <c r="CU95" s="1">
        <v>22</v>
      </c>
      <c r="CV95" s="1">
        <v>13</v>
      </c>
      <c r="CW95" s="1">
        <v>21</v>
      </c>
      <c r="CX95" s="1">
        <v>0</v>
      </c>
      <c r="CY95" s="1">
        <v>40</v>
      </c>
      <c r="CZ95" s="1">
        <v>14.6</v>
      </c>
      <c r="DA95" s="1">
        <v>29.45</v>
      </c>
      <c r="DB95" s="1">
        <v>23.8</v>
      </c>
      <c r="DC95" s="1">
        <v>91.4</v>
      </c>
      <c r="DD95" s="1">
        <v>0.38</v>
      </c>
      <c r="DE95" s="1">
        <v>13.38</v>
      </c>
      <c r="DF95" s="1">
        <v>4.9000000000000004</v>
      </c>
      <c r="DG95" s="1">
        <v>0</v>
      </c>
      <c r="DH95" s="1" t="s">
        <v>191</v>
      </c>
      <c r="DI95" s="1">
        <v>3.31</v>
      </c>
      <c r="DJ95" s="1">
        <v>9.5</v>
      </c>
      <c r="DK95" s="1">
        <v>8.68</v>
      </c>
      <c r="DL95" s="1">
        <v>8469554</v>
      </c>
      <c r="DM95" s="1">
        <v>5266407</v>
      </c>
      <c r="DN95" s="1">
        <v>47.27</v>
      </c>
      <c r="DO95" s="1">
        <v>3203147</v>
      </c>
      <c r="DP95" s="1" t="s">
        <v>418</v>
      </c>
      <c r="DQ95" s="1">
        <v>44252</v>
      </c>
      <c r="DR95" s="1">
        <v>5</v>
      </c>
    </row>
    <row r="96" spans="1:122" x14ac:dyDescent="0.3">
      <c r="A96" s="1" t="s">
        <v>419</v>
      </c>
      <c r="B96" s="1" t="s">
        <v>420</v>
      </c>
      <c r="C96" s="1" t="s">
        <v>153</v>
      </c>
      <c r="D96" s="1" t="s">
        <v>154</v>
      </c>
      <c r="E96" s="1" t="s">
        <v>137</v>
      </c>
      <c r="F96" s="1" t="s">
        <v>421</v>
      </c>
      <c r="G96" s="1" t="s">
        <v>421</v>
      </c>
      <c r="H96" s="8"/>
      <c r="I96" s="8">
        <v>69.67</v>
      </c>
      <c r="J96" s="8">
        <v>28</v>
      </c>
      <c r="K96" s="8">
        <v>48.34</v>
      </c>
      <c r="L96" s="8">
        <v>30.66</v>
      </c>
      <c r="M96" s="8">
        <v>112</v>
      </c>
      <c r="N96" s="8" t="s">
        <v>902</v>
      </c>
      <c r="O96" s="8" t="s">
        <v>902</v>
      </c>
      <c r="P96" s="8"/>
      <c r="Q96" s="8"/>
      <c r="R96" s="8">
        <f t="shared" si="15"/>
        <v>2.5921787709497206</v>
      </c>
      <c r="S96" s="1">
        <v>35800</v>
      </c>
      <c r="U96" s="1">
        <v>35800</v>
      </c>
      <c r="V96" s="1">
        <v>4551.51</v>
      </c>
      <c r="W96" s="1">
        <v>548</v>
      </c>
      <c r="X96" s="1">
        <v>81</v>
      </c>
      <c r="Y96" s="1">
        <v>928</v>
      </c>
      <c r="Z96" s="1">
        <v>117.98</v>
      </c>
      <c r="AA96" s="1">
        <v>3.56</v>
      </c>
      <c r="AB96" s="1">
        <v>2</v>
      </c>
      <c r="AC96" s="1">
        <v>35929</v>
      </c>
      <c r="AD96" s="1">
        <v>129</v>
      </c>
      <c r="AE96" s="1">
        <v>82.71</v>
      </c>
      <c r="AF96" s="1">
        <v>930</v>
      </c>
      <c r="AG96" s="1">
        <v>2</v>
      </c>
      <c r="AH96" s="1">
        <v>3.71</v>
      </c>
      <c r="AI96" s="1">
        <v>45460.81</v>
      </c>
      <c r="AJ96" s="1">
        <v>163.22</v>
      </c>
      <c r="AK96" s="1">
        <v>104.65</v>
      </c>
      <c r="AL96" s="1">
        <v>1176.72</v>
      </c>
      <c r="AM96" s="1">
        <v>2.5299999999999998</v>
      </c>
      <c r="AN96" s="1">
        <v>4.7</v>
      </c>
      <c r="BO96" s="1">
        <v>790329</v>
      </c>
      <c r="BP96" s="1">
        <v>3.95</v>
      </c>
      <c r="BQ96" s="1">
        <v>26.3</v>
      </c>
      <c r="BR96" s="1">
        <v>5.3</v>
      </c>
      <c r="BS96" s="1">
        <v>2.83</v>
      </c>
      <c r="BT96" s="1">
        <v>7435.04</v>
      </c>
      <c r="BV96" s="1">
        <v>373.15</v>
      </c>
      <c r="BW96" s="1">
        <v>11.62</v>
      </c>
      <c r="BZ96" s="1">
        <v>77.150000000000006</v>
      </c>
      <c r="CA96" s="1">
        <v>1.6</v>
      </c>
      <c r="CB96" s="1">
        <v>69.91</v>
      </c>
      <c r="CC96" s="1">
        <v>0.68</v>
      </c>
      <c r="CH96" s="1">
        <v>1.62</v>
      </c>
      <c r="CI96" s="1">
        <v>56.7</v>
      </c>
      <c r="CJ96" s="1">
        <v>31.36</v>
      </c>
      <c r="CK96" s="1">
        <v>0.66</v>
      </c>
      <c r="CL96" s="1">
        <v>0.2</v>
      </c>
      <c r="CO96" s="1">
        <v>0.03</v>
      </c>
      <c r="CS96" s="1">
        <v>4.96</v>
      </c>
      <c r="CT96" s="1">
        <v>62</v>
      </c>
      <c r="CU96" s="1">
        <v>57</v>
      </c>
      <c r="CV96" s="1">
        <v>21</v>
      </c>
      <c r="CW96" s="1">
        <v>30</v>
      </c>
      <c r="CX96" s="1">
        <v>4</v>
      </c>
      <c r="CY96" s="1">
        <v>8</v>
      </c>
      <c r="CZ96" s="1">
        <v>0.1</v>
      </c>
      <c r="DA96" s="1">
        <v>48.58</v>
      </c>
      <c r="DB96" s="1">
        <v>39.97</v>
      </c>
      <c r="DC96" s="1">
        <v>70.48</v>
      </c>
      <c r="DD96" s="1">
        <v>0.25</v>
      </c>
      <c r="DE96" s="1">
        <v>0</v>
      </c>
      <c r="DF96" s="1">
        <v>0</v>
      </c>
      <c r="DG96" s="1">
        <v>1</v>
      </c>
      <c r="DH96" s="1" t="s">
        <v>123</v>
      </c>
      <c r="DI96" s="1">
        <v>0.24</v>
      </c>
      <c r="DJ96" s="1">
        <v>0.89</v>
      </c>
      <c r="DK96" s="1">
        <v>0.63</v>
      </c>
      <c r="DL96" s="1">
        <v>621468</v>
      </c>
      <c r="DM96" s="1">
        <v>380257</v>
      </c>
      <c r="DN96" s="1">
        <v>79.010000000000005</v>
      </c>
      <c r="DO96" s="1">
        <v>241211</v>
      </c>
      <c r="DP96" s="1" t="s">
        <v>422</v>
      </c>
      <c r="DQ96" s="1">
        <v>44238</v>
      </c>
      <c r="DR96" s="1">
        <v>6</v>
      </c>
    </row>
    <row r="97" spans="1:122" x14ac:dyDescent="0.3">
      <c r="A97" s="1" t="s">
        <v>423</v>
      </c>
      <c r="B97" s="1" t="s">
        <v>424</v>
      </c>
      <c r="C97" s="1" t="s">
        <v>119</v>
      </c>
      <c r="E97" s="1" t="s">
        <v>142</v>
      </c>
      <c r="F97" s="1" t="s">
        <v>425</v>
      </c>
      <c r="G97" s="1" t="s">
        <v>426</v>
      </c>
      <c r="H97" s="8"/>
      <c r="I97" s="8"/>
      <c r="J97" s="8"/>
      <c r="K97" s="8"/>
      <c r="L97" s="8"/>
      <c r="M97" s="8">
        <v>99</v>
      </c>
      <c r="N97" s="8" t="s">
        <v>902</v>
      </c>
      <c r="O97" s="8" t="s">
        <v>902</v>
      </c>
      <c r="P97" s="8"/>
      <c r="Q97" s="8"/>
      <c r="R97" s="8" t="str">
        <f t="shared" si="15"/>
        <v/>
      </c>
      <c r="AC97" s="1">
        <v>12359</v>
      </c>
      <c r="AD97" s="1">
        <v>7</v>
      </c>
      <c r="AE97" s="1">
        <v>3.14</v>
      </c>
      <c r="AF97" s="1">
        <v>213</v>
      </c>
      <c r="AG97" s="1">
        <v>0</v>
      </c>
      <c r="AH97" s="1">
        <v>0</v>
      </c>
      <c r="AI97" s="1">
        <v>1636.34</v>
      </c>
      <c r="AJ97" s="1">
        <v>0.92</v>
      </c>
      <c r="AK97" s="1">
        <v>0.41</v>
      </c>
      <c r="AL97" s="1">
        <v>28.2</v>
      </c>
      <c r="AM97" s="1">
        <v>0</v>
      </c>
      <c r="AN97" s="1">
        <v>0</v>
      </c>
      <c r="BC97" s="1">
        <v>9070307</v>
      </c>
      <c r="BD97" s="1">
        <v>4631445</v>
      </c>
      <c r="BE97" s="1">
        <v>4438862</v>
      </c>
      <c r="BG97" s="1">
        <v>8494</v>
      </c>
      <c r="BH97" s="1">
        <v>7496</v>
      </c>
      <c r="BI97" s="1">
        <v>120.09</v>
      </c>
      <c r="BJ97" s="1">
        <v>61.32</v>
      </c>
      <c r="BK97" s="1">
        <v>58.77</v>
      </c>
      <c r="BM97" s="1">
        <v>992</v>
      </c>
      <c r="BO97" s="1">
        <v>7552800</v>
      </c>
      <c r="BP97" s="1">
        <v>7039.71</v>
      </c>
      <c r="BQ97" s="1">
        <v>44.8</v>
      </c>
      <c r="BR97" s="1">
        <v>16.3</v>
      </c>
      <c r="BS97" s="1">
        <v>10.15</v>
      </c>
      <c r="BT97" s="1">
        <v>56054.92</v>
      </c>
      <c r="BW97" s="1">
        <v>8.33</v>
      </c>
      <c r="CB97" s="1">
        <v>84.86</v>
      </c>
      <c r="CC97" s="1">
        <v>0.94</v>
      </c>
      <c r="CH97" s="1">
        <v>7.0000000000000007E-2</v>
      </c>
      <c r="CI97" s="1">
        <v>65.98</v>
      </c>
      <c r="CJ97" s="1">
        <v>58.77</v>
      </c>
      <c r="CK97" s="1">
        <v>0.87</v>
      </c>
      <c r="CL97" s="1">
        <v>0.11</v>
      </c>
      <c r="CN97" s="1">
        <v>5.97</v>
      </c>
      <c r="CT97" s="1">
        <v>78</v>
      </c>
      <c r="CU97" s="1">
        <v>99</v>
      </c>
      <c r="CV97" s="1">
        <v>0</v>
      </c>
      <c r="CW97" s="1">
        <v>0</v>
      </c>
      <c r="CX97" s="1">
        <v>0</v>
      </c>
      <c r="DA97" s="1">
        <v>61.31</v>
      </c>
      <c r="DB97" s="1">
        <v>60.05</v>
      </c>
      <c r="DC97" s="1">
        <v>91</v>
      </c>
      <c r="DD97" s="1">
        <v>7.0000000000000007E-2</v>
      </c>
      <c r="DE97" s="1">
        <v>0</v>
      </c>
      <c r="DF97" s="1">
        <v>0</v>
      </c>
      <c r="DG97" s="1">
        <v>0</v>
      </c>
      <c r="DH97" s="1" t="s">
        <v>149</v>
      </c>
      <c r="DI97" s="1">
        <v>4.43</v>
      </c>
      <c r="DJ97" s="1">
        <v>9.9600000000000009</v>
      </c>
      <c r="DK97" s="1">
        <v>9.07</v>
      </c>
    </row>
    <row r="98" spans="1:122" x14ac:dyDescent="0.3">
      <c r="A98" s="1" t="s">
        <v>427</v>
      </c>
      <c r="B98" s="1" t="s">
        <v>428</v>
      </c>
      <c r="C98" s="1" t="s">
        <v>164</v>
      </c>
      <c r="D98" s="1" t="s">
        <v>154</v>
      </c>
      <c r="E98" s="1" t="s">
        <v>129</v>
      </c>
      <c r="F98" s="1" t="s">
        <v>429</v>
      </c>
      <c r="G98" s="1" t="s">
        <v>429</v>
      </c>
      <c r="H98" s="8"/>
      <c r="I98" s="8">
        <v>9.83</v>
      </c>
      <c r="J98" s="8">
        <v>66</v>
      </c>
      <c r="K98" s="8">
        <v>39.24</v>
      </c>
      <c r="L98" s="8">
        <v>29.97</v>
      </c>
      <c r="M98" s="8">
        <v>94</v>
      </c>
      <c r="N98" s="8" t="s">
        <v>902</v>
      </c>
      <c r="O98" s="8" t="s">
        <v>902</v>
      </c>
      <c r="P98" s="8"/>
      <c r="Q98" s="8"/>
      <c r="R98" s="8">
        <f t="shared" si="15"/>
        <v>2.7354960197668512</v>
      </c>
      <c r="S98" s="1">
        <v>375983</v>
      </c>
      <c r="U98" s="1">
        <v>375983</v>
      </c>
      <c r="V98" s="1">
        <v>3796.04</v>
      </c>
      <c r="W98" s="1">
        <v>974</v>
      </c>
      <c r="X98" s="1">
        <v>106</v>
      </c>
      <c r="Y98" s="1">
        <v>10285</v>
      </c>
      <c r="Z98" s="1">
        <v>103.84</v>
      </c>
      <c r="AA98" s="1">
        <v>0.66</v>
      </c>
      <c r="AB98" s="1">
        <v>11</v>
      </c>
      <c r="AC98" s="1">
        <v>375983</v>
      </c>
      <c r="AD98" s="1">
        <v>0</v>
      </c>
      <c r="AE98" s="1">
        <v>110</v>
      </c>
      <c r="AF98" s="1">
        <v>10284</v>
      </c>
      <c r="AG98" s="1">
        <v>0</v>
      </c>
      <c r="AH98" s="1">
        <v>7</v>
      </c>
      <c r="AI98" s="1">
        <v>37362.93</v>
      </c>
      <c r="AJ98" s="1">
        <v>0</v>
      </c>
      <c r="AK98" s="1">
        <v>10.93</v>
      </c>
      <c r="AL98" s="1">
        <v>1021.96</v>
      </c>
      <c r="AM98" s="1">
        <v>0</v>
      </c>
      <c r="AN98" s="1">
        <v>0.69</v>
      </c>
      <c r="BO98" s="1">
        <v>10062994</v>
      </c>
      <c r="BP98" s="1">
        <v>82.8</v>
      </c>
      <c r="BQ98" s="1">
        <v>24.9</v>
      </c>
      <c r="BR98" s="1">
        <v>4.6500000000000004</v>
      </c>
      <c r="BS98" s="1">
        <v>2.88</v>
      </c>
      <c r="BT98" s="1">
        <v>4541.79</v>
      </c>
      <c r="BU98" s="1">
        <v>16</v>
      </c>
      <c r="BV98" s="1">
        <v>240.2</v>
      </c>
      <c r="BW98" s="1">
        <v>7.21</v>
      </c>
      <c r="BX98" s="1">
        <v>2</v>
      </c>
      <c r="BZ98" s="1">
        <v>84.16</v>
      </c>
      <c r="CA98" s="1">
        <v>0.7</v>
      </c>
      <c r="CB98" s="1">
        <v>75.27</v>
      </c>
      <c r="CC98" s="1">
        <v>0.63</v>
      </c>
      <c r="CH98" s="1">
        <v>0</v>
      </c>
      <c r="CI98" s="1">
        <v>37.450000000000003</v>
      </c>
      <c r="CJ98" s="1">
        <v>29.5</v>
      </c>
      <c r="CK98" s="1">
        <v>0.82</v>
      </c>
      <c r="CL98" s="1">
        <v>0.82</v>
      </c>
      <c r="CM98" s="1">
        <v>0.2</v>
      </c>
      <c r="CN98" s="1">
        <v>0.21</v>
      </c>
      <c r="CO98" s="1">
        <v>0.02</v>
      </c>
      <c r="CP98" s="1">
        <v>0</v>
      </c>
      <c r="CR98" s="1">
        <v>0.79</v>
      </c>
      <c r="CS98" s="1">
        <v>4.96</v>
      </c>
      <c r="CT98" s="1">
        <v>59</v>
      </c>
      <c r="CU98" s="1">
        <v>63</v>
      </c>
      <c r="CV98" s="1">
        <v>1</v>
      </c>
      <c r="CW98" s="1">
        <v>30</v>
      </c>
      <c r="CX98" s="1">
        <v>0</v>
      </c>
      <c r="CY98" s="1">
        <v>11</v>
      </c>
      <c r="CZ98" s="1">
        <v>2.2000000000000002</v>
      </c>
      <c r="DA98" s="1">
        <v>38.61</v>
      </c>
      <c r="DB98" s="1">
        <v>34.06</v>
      </c>
      <c r="DC98" s="1">
        <v>90.91</v>
      </c>
      <c r="DD98" s="1">
        <v>0.3</v>
      </c>
      <c r="DE98" s="1">
        <v>0</v>
      </c>
      <c r="DF98" s="1">
        <v>0</v>
      </c>
      <c r="DG98" s="1">
        <v>1</v>
      </c>
      <c r="DH98" s="1" t="s">
        <v>191</v>
      </c>
      <c r="DI98" s="1">
        <v>2.96</v>
      </c>
      <c r="DJ98" s="1">
        <v>7.53</v>
      </c>
      <c r="DK98" s="1">
        <v>6.85</v>
      </c>
      <c r="DL98" s="1">
        <v>6854692</v>
      </c>
      <c r="DM98" s="1">
        <v>3886595</v>
      </c>
      <c r="DN98" s="1">
        <v>69.2</v>
      </c>
      <c r="DO98" s="1">
        <v>2968847</v>
      </c>
      <c r="DP98" s="1" t="s">
        <v>430</v>
      </c>
      <c r="DQ98" s="1">
        <v>44253</v>
      </c>
      <c r="DR98" s="1">
        <v>6</v>
      </c>
    </row>
    <row r="99" spans="1:122" x14ac:dyDescent="0.3">
      <c r="A99" s="1" t="s">
        <v>431</v>
      </c>
      <c r="B99" s="1" t="s">
        <v>432</v>
      </c>
      <c r="C99" s="1" t="s">
        <v>135</v>
      </c>
      <c r="D99" s="1" t="s">
        <v>136</v>
      </c>
      <c r="E99" s="1" t="s">
        <v>142</v>
      </c>
      <c r="F99" s="1" t="s">
        <v>433</v>
      </c>
      <c r="G99" s="1" t="s">
        <v>433</v>
      </c>
      <c r="H99" s="8"/>
      <c r="I99" s="8">
        <v>679.91</v>
      </c>
      <c r="J99" s="8">
        <v>232</v>
      </c>
      <c r="K99" s="8">
        <v>47.1</v>
      </c>
      <c r="L99" s="8">
        <v>44.3</v>
      </c>
      <c r="M99" s="8">
        <v>319</v>
      </c>
      <c r="N99" s="8">
        <v>35.4</v>
      </c>
      <c r="O99" s="8" t="s">
        <v>902</v>
      </c>
      <c r="P99" s="8"/>
      <c r="Q99" s="8"/>
      <c r="R99" s="8">
        <f t="shared" si="15"/>
        <v>1.9180776780649451</v>
      </c>
      <c r="S99" s="1">
        <v>490074</v>
      </c>
      <c r="U99" s="1">
        <v>490074</v>
      </c>
      <c r="V99" s="1">
        <v>12076.24</v>
      </c>
      <c r="W99" s="1">
        <v>27592</v>
      </c>
      <c r="X99" s="1">
        <v>6932</v>
      </c>
      <c r="Y99" s="1">
        <v>9400</v>
      </c>
      <c r="Z99" s="1">
        <v>231.63</v>
      </c>
      <c r="AA99" s="1">
        <v>5.71</v>
      </c>
      <c r="AB99" s="1">
        <v>36</v>
      </c>
      <c r="AC99" s="1">
        <v>483142</v>
      </c>
      <c r="AD99" s="1">
        <v>6310</v>
      </c>
      <c r="AE99" s="1">
        <v>3578.85</v>
      </c>
      <c r="AF99" s="1">
        <v>9364</v>
      </c>
      <c r="AG99" s="1">
        <v>32</v>
      </c>
      <c r="AH99" s="1">
        <v>31.71</v>
      </c>
      <c r="AI99" s="1">
        <v>118369.08</v>
      </c>
      <c r="AJ99" s="1">
        <v>1545.94</v>
      </c>
      <c r="AK99" s="1">
        <v>876.81</v>
      </c>
      <c r="AL99" s="1">
        <v>2294.16</v>
      </c>
      <c r="AM99" s="1">
        <v>7.84</v>
      </c>
      <c r="AN99" s="1">
        <v>7.77</v>
      </c>
      <c r="AY99" s="1">
        <v>10103</v>
      </c>
      <c r="AZ99" s="1">
        <v>2.4750000000000001</v>
      </c>
      <c r="BA99" s="1">
        <v>2.8</v>
      </c>
      <c r="BB99" s="1" t="s">
        <v>338</v>
      </c>
      <c r="BO99" s="1">
        <v>4081657</v>
      </c>
      <c r="BP99" s="1">
        <v>73.72</v>
      </c>
      <c r="BQ99" s="1">
        <v>44</v>
      </c>
      <c r="BR99" s="1">
        <v>19.72</v>
      </c>
      <c r="BS99" s="1">
        <v>13.05</v>
      </c>
      <c r="BT99" s="1">
        <v>22669.79</v>
      </c>
      <c r="BU99" s="1">
        <v>0.7</v>
      </c>
      <c r="BV99" s="1">
        <v>253.78</v>
      </c>
      <c r="BW99" s="1">
        <v>5.59</v>
      </c>
      <c r="BX99" s="1">
        <v>34.299999999999997</v>
      </c>
      <c r="BY99" s="1">
        <v>39.9</v>
      </c>
      <c r="CA99" s="1">
        <v>5.54</v>
      </c>
      <c r="CB99" s="1">
        <v>78.489999999999995</v>
      </c>
      <c r="CC99" s="1">
        <v>0.85</v>
      </c>
      <c r="CH99" s="1">
        <v>1.89</v>
      </c>
      <c r="CI99" s="1">
        <v>63.47</v>
      </c>
      <c r="CJ99" s="1">
        <v>44.25</v>
      </c>
      <c r="CK99" s="1">
        <v>0.94</v>
      </c>
      <c r="CL99" s="1">
        <v>0.18</v>
      </c>
      <c r="CN99" s="1">
        <v>1.98</v>
      </c>
      <c r="CO99" s="1">
        <v>1.84</v>
      </c>
      <c r="CP99" s="1">
        <v>0</v>
      </c>
      <c r="CS99" s="1">
        <v>3.16</v>
      </c>
      <c r="CT99" s="1">
        <v>120</v>
      </c>
      <c r="CU99" s="1">
        <v>0</v>
      </c>
      <c r="CV99" s="1">
        <v>0</v>
      </c>
      <c r="CW99" s="1">
        <v>0</v>
      </c>
      <c r="CX99" s="1">
        <v>319</v>
      </c>
      <c r="DA99" s="1">
        <v>47.11</v>
      </c>
      <c r="DB99" s="1">
        <v>44.61</v>
      </c>
      <c r="DC99" s="1">
        <v>70.290000000000006</v>
      </c>
      <c r="DD99" s="1">
        <v>0.2</v>
      </c>
      <c r="DE99" s="1">
        <v>0</v>
      </c>
      <c r="DF99" s="1">
        <v>0</v>
      </c>
      <c r="DG99" s="1">
        <v>0</v>
      </c>
      <c r="DH99" s="1" t="s">
        <v>149</v>
      </c>
      <c r="DI99" s="1">
        <v>1.8</v>
      </c>
      <c r="DJ99" s="1">
        <v>5.18</v>
      </c>
      <c r="DK99" s="1">
        <v>3.64</v>
      </c>
      <c r="DL99" s="1">
        <v>3594748</v>
      </c>
      <c r="DM99" s="1">
        <v>1907235</v>
      </c>
      <c r="DN99" s="1">
        <v>88.6</v>
      </c>
      <c r="DO99" s="1">
        <v>1683141</v>
      </c>
      <c r="DP99" s="1" t="s">
        <v>176</v>
      </c>
      <c r="DQ99" s="1">
        <v>44188</v>
      </c>
      <c r="DR99" s="1">
        <v>4</v>
      </c>
    </row>
    <row r="100" spans="1:122" x14ac:dyDescent="0.3">
      <c r="A100" s="1" t="s">
        <v>434</v>
      </c>
      <c r="B100" s="1" t="s">
        <v>435</v>
      </c>
      <c r="C100" s="1" t="s">
        <v>164</v>
      </c>
      <c r="D100" s="1" t="s">
        <v>154</v>
      </c>
      <c r="E100" s="1" t="s">
        <v>129</v>
      </c>
      <c r="F100" s="1" t="s">
        <v>436</v>
      </c>
      <c r="G100" s="1" t="s">
        <v>436</v>
      </c>
      <c r="H100" s="8"/>
      <c r="I100" s="8">
        <v>2.19</v>
      </c>
      <c r="J100" s="8">
        <v>23</v>
      </c>
      <c r="K100" s="8">
        <v>0.77</v>
      </c>
      <c r="L100" s="8">
        <v>0.31</v>
      </c>
      <c r="M100" s="8">
        <v>30</v>
      </c>
      <c r="N100" s="8" t="s">
        <v>902</v>
      </c>
      <c r="O100" s="8" t="s">
        <v>902</v>
      </c>
      <c r="P100" s="8"/>
      <c r="Q100" s="8"/>
      <c r="R100" s="8">
        <f t="shared" si="15"/>
        <v>2.8455115689776931</v>
      </c>
      <c r="S100" s="1">
        <v>24073</v>
      </c>
      <c r="U100" s="1">
        <v>24073</v>
      </c>
      <c r="V100" s="1">
        <v>211.12</v>
      </c>
      <c r="W100" s="1">
        <v>250</v>
      </c>
      <c r="X100" s="1">
        <v>0</v>
      </c>
      <c r="Y100" s="1">
        <v>685</v>
      </c>
      <c r="Z100" s="1">
        <v>6</v>
      </c>
      <c r="AA100" s="1">
        <v>0.2</v>
      </c>
      <c r="AB100" s="1">
        <v>0</v>
      </c>
      <c r="AC100" s="1">
        <v>24032</v>
      </c>
      <c r="AD100" s="1">
        <v>28</v>
      </c>
      <c r="AE100" s="1">
        <v>29.85</v>
      </c>
      <c r="AF100" s="1">
        <v>679</v>
      </c>
      <c r="AG100" s="1">
        <v>2</v>
      </c>
      <c r="AH100" s="1">
        <v>2.42</v>
      </c>
      <c r="AI100" s="1">
        <v>2082.19</v>
      </c>
      <c r="AJ100" s="1">
        <v>2.42</v>
      </c>
      <c r="AK100" s="1">
        <v>2.58</v>
      </c>
      <c r="AL100" s="1">
        <v>58.83</v>
      </c>
      <c r="AM100" s="1">
        <v>0.17</v>
      </c>
      <c r="AN100" s="1">
        <v>0.21</v>
      </c>
      <c r="BO100" s="1">
        <v>11541683</v>
      </c>
      <c r="BP100" s="1">
        <v>398.44</v>
      </c>
      <c r="BQ100" s="1">
        <v>24.3</v>
      </c>
      <c r="BR100" s="1">
        <v>4.8</v>
      </c>
      <c r="BS100" s="1">
        <v>2.95</v>
      </c>
      <c r="BT100" s="1">
        <v>1653.17</v>
      </c>
      <c r="BU100" s="1">
        <v>23.5</v>
      </c>
      <c r="BV100" s="1">
        <v>430.54</v>
      </c>
      <c r="BW100" s="1">
        <v>6.65</v>
      </c>
      <c r="BX100" s="1">
        <v>2.9</v>
      </c>
      <c r="BY100" s="1">
        <v>23.1</v>
      </c>
      <c r="BZ100" s="1">
        <v>22.86</v>
      </c>
      <c r="CA100" s="1">
        <v>0.7</v>
      </c>
      <c r="CB100" s="1">
        <v>64</v>
      </c>
      <c r="CC100" s="1">
        <v>0.51</v>
      </c>
      <c r="CH100" s="1">
        <v>0.2</v>
      </c>
      <c r="CI100" s="1">
        <v>1.08</v>
      </c>
      <c r="CJ100" s="1">
        <v>0.34</v>
      </c>
      <c r="CK100" s="1">
        <v>0.02</v>
      </c>
      <c r="CL100" s="1">
        <v>0.02</v>
      </c>
      <c r="CM100" s="1">
        <v>1.4</v>
      </c>
      <c r="CO100" s="1">
        <v>0.4</v>
      </c>
      <c r="CP100" s="1">
        <v>0</v>
      </c>
      <c r="CQ100" s="1">
        <v>1.37</v>
      </c>
      <c r="CS100" s="1">
        <v>4.59</v>
      </c>
      <c r="CT100" s="1">
        <v>20</v>
      </c>
      <c r="CU100" s="1">
        <v>0</v>
      </c>
      <c r="CV100" s="1">
        <v>0</v>
      </c>
      <c r="CW100" s="1">
        <v>30</v>
      </c>
      <c r="CX100" s="1">
        <v>0</v>
      </c>
      <c r="CY100" s="1">
        <v>50</v>
      </c>
      <c r="CZ100" s="1">
        <v>11.5</v>
      </c>
      <c r="DA100" s="1">
        <v>0.82</v>
      </c>
      <c r="DB100" s="1">
        <v>0.59</v>
      </c>
      <c r="DC100" s="1">
        <v>54.63</v>
      </c>
      <c r="DD100" s="1">
        <v>0.57999999999999996</v>
      </c>
      <c r="DE100" s="1">
        <v>40</v>
      </c>
      <c r="DF100" s="1">
        <v>9.1999999999999993</v>
      </c>
      <c r="DG100" s="1">
        <v>1</v>
      </c>
      <c r="DH100" s="1" t="s">
        <v>191</v>
      </c>
      <c r="DI100" s="1">
        <v>0.03</v>
      </c>
      <c r="DJ100" s="1">
        <v>0.24</v>
      </c>
      <c r="DK100" s="1">
        <v>0.13</v>
      </c>
      <c r="DL100" s="1">
        <v>123502</v>
      </c>
      <c r="DM100" s="1">
        <v>88251</v>
      </c>
      <c r="DN100" s="1">
        <v>1.08</v>
      </c>
      <c r="DO100" s="1">
        <v>35933</v>
      </c>
      <c r="DP100" s="1" t="s">
        <v>437</v>
      </c>
      <c r="DR100" s="1">
        <v>2</v>
      </c>
    </row>
    <row r="101" spans="1:122" x14ac:dyDescent="0.3">
      <c r="A101" s="1" t="s">
        <v>438</v>
      </c>
      <c r="B101" s="1" t="s">
        <v>439</v>
      </c>
      <c r="C101" s="1" t="s">
        <v>135</v>
      </c>
      <c r="D101" s="1" t="s">
        <v>136</v>
      </c>
      <c r="E101" s="1" t="s">
        <v>142</v>
      </c>
      <c r="F101" s="1" t="s">
        <v>440</v>
      </c>
      <c r="G101" s="1" t="s">
        <v>440</v>
      </c>
      <c r="H101" s="8"/>
      <c r="I101" s="8">
        <v>294.23</v>
      </c>
      <c r="J101" s="8">
        <v>455</v>
      </c>
      <c r="K101" s="8">
        <v>60.42</v>
      </c>
      <c r="L101" s="8">
        <v>58.31</v>
      </c>
      <c r="M101" s="8">
        <v>355</v>
      </c>
      <c r="N101" s="8">
        <v>17.2</v>
      </c>
      <c r="O101" s="8">
        <v>7.31562</v>
      </c>
      <c r="P101" s="8"/>
      <c r="Q101" s="8"/>
      <c r="R101" s="8">
        <f t="shared" si="15"/>
        <v>3.4953214879775465</v>
      </c>
      <c r="S101" s="1">
        <v>892164</v>
      </c>
      <c r="U101" s="1">
        <v>892164</v>
      </c>
      <c r="V101" s="1">
        <v>9132.11</v>
      </c>
      <c r="W101" s="1">
        <v>28745</v>
      </c>
      <c r="X101" s="1">
        <v>6804</v>
      </c>
      <c r="Y101" s="1">
        <v>31184</v>
      </c>
      <c r="Z101" s="1">
        <v>319.19</v>
      </c>
      <c r="AA101" s="1">
        <v>4.6500000000000004</v>
      </c>
      <c r="AB101" s="1">
        <v>83</v>
      </c>
      <c r="AC101" s="1">
        <v>885360</v>
      </c>
      <c r="AD101" s="1">
        <v>6268</v>
      </c>
      <c r="AE101" s="1">
        <v>3711.71</v>
      </c>
      <c r="AF101" s="1">
        <v>31101</v>
      </c>
      <c r="AG101" s="1">
        <v>107</v>
      </c>
      <c r="AH101" s="1">
        <v>58.42</v>
      </c>
      <c r="AI101" s="1">
        <v>91897.97</v>
      </c>
      <c r="AJ101" s="1">
        <v>650.6</v>
      </c>
      <c r="AK101" s="1">
        <v>385.26</v>
      </c>
      <c r="AL101" s="1">
        <v>3228.2</v>
      </c>
      <c r="AM101" s="1">
        <v>11.1</v>
      </c>
      <c r="AN101" s="1">
        <v>6.06</v>
      </c>
      <c r="AV101" s="1">
        <v>21499</v>
      </c>
      <c r="AW101" s="1">
        <v>7047987</v>
      </c>
      <c r="AX101" s="1">
        <v>2.2320000000000002</v>
      </c>
      <c r="AY101" s="1">
        <v>21529</v>
      </c>
      <c r="AZ101" s="1">
        <v>2.2349999999999999</v>
      </c>
      <c r="BA101" s="1">
        <v>5.8</v>
      </c>
      <c r="BB101" s="1" t="s">
        <v>148</v>
      </c>
      <c r="BO101" s="1">
        <v>9634162</v>
      </c>
      <c r="BP101" s="1">
        <v>108.04</v>
      </c>
      <c r="BQ101" s="1">
        <v>43.4</v>
      </c>
      <c r="BR101" s="1">
        <v>18.57</v>
      </c>
      <c r="BS101" s="1">
        <v>11.97</v>
      </c>
      <c r="BT101" s="1">
        <v>26777.56</v>
      </c>
      <c r="BU101" s="1">
        <v>0.5</v>
      </c>
      <c r="BV101" s="1">
        <v>278.29000000000002</v>
      </c>
      <c r="BW101" s="1">
        <v>7.55</v>
      </c>
      <c r="BX101" s="1">
        <v>26.8</v>
      </c>
      <c r="BY101" s="1">
        <v>34.799999999999997</v>
      </c>
      <c r="CA101" s="1">
        <v>7.02</v>
      </c>
      <c r="CB101" s="1">
        <v>76.88</v>
      </c>
      <c r="CC101" s="1">
        <v>0.85</v>
      </c>
      <c r="CH101" s="1">
        <v>1.23</v>
      </c>
      <c r="CI101" s="1">
        <v>131.08000000000001</v>
      </c>
      <c r="CJ101" s="1">
        <v>59.61</v>
      </c>
      <c r="CK101" s="1">
        <v>1.3</v>
      </c>
      <c r="CL101" s="1">
        <v>0.21</v>
      </c>
      <c r="CN101" s="1">
        <v>2.23</v>
      </c>
      <c r="CO101" s="1">
        <v>0.05</v>
      </c>
      <c r="CS101" s="1">
        <v>4.9400000000000004</v>
      </c>
      <c r="CT101" s="1">
        <v>142</v>
      </c>
      <c r="CU101" s="1">
        <v>36</v>
      </c>
      <c r="CV101" s="1">
        <v>0</v>
      </c>
      <c r="CW101" s="1">
        <v>0</v>
      </c>
      <c r="CX101" s="1">
        <v>319</v>
      </c>
      <c r="DA101" s="1">
        <v>61.88</v>
      </c>
      <c r="DB101" s="1">
        <v>66.14</v>
      </c>
      <c r="DC101" s="1">
        <v>50.45</v>
      </c>
      <c r="DD101" s="1">
        <v>7.0000000000000007E-2</v>
      </c>
      <c r="DE101" s="1">
        <v>0</v>
      </c>
      <c r="DF101" s="1">
        <v>0</v>
      </c>
      <c r="DG101" s="1">
        <v>0</v>
      </c>
      <c r="DH101" s="1" t="s">
        <v>149</v>
      </c>
      <c r="DI101" s="1">
        <v>5.74</v>
      </c>
      <c r="DJ101" s="1">
        <v>25.25</v>
      </c>
      <c r="DK101" s="1">
        <v>12.74</v>
      </c>
      <c r="DL101" s="1">
        <v>11434892</v>
      </c>
      <c r="DM101" s="1">
        <v>5902986</v>
      </c>
      <c r="DN101" s="1">
        <v>117</v>
      </c>
      <c r="DO101" s="1">
        <v>5531906</v>
      </c>
      <c r="DP101" s="1" t="s">
        <v>441</v>
      </c>
      <c r="DQ101" s="1">
        <v>44188</v>
      </c>
      <c r="DR101" s="1">
        <v>7</v>
      </c>
    </row>
    <row r="102" spans="1:122" x14ac:dyDescent="0.3">
      <c r="A102" s="1" t="s">
        <v>442</v>
      </c>
      <c r="B102" s="1" t="s">
        <v>443</v>
      </c>
      <c r="C102" s="1" t="s">
        <v>119</v>
      </c>
      <c r="D102" s="1" t="s">
        <v>199</v>
      </c>
      <c r="E102" s="1" t="s">
        <v>129</v>
      </c>
      <c r="F102" s="1" t="s">
        <v>444</v>
      </c>
      <c r="G102" s="1" t="s">
        <v>444</v>
      </c>
      <c r="H102" s="8"/>
      <c r="I102" s="8">
        <v>1.31</v>
      </c>
      <c r="J102" s="8">
        <v>139</v>
      </c>
      <c r="K102" s="8">
        <v>44.37</v>
      </c>
      <c r="L102" s="8">
        <v>27.49</v>
      </c>
      <c r="M102" s="8">
        <v>95</v>
      </c>
      <c r="N102" s="8" t="s">
        <v>902</v>
      </c>
      <c r="O102" s="8" t="s">
        <v>902</v>
      </c>
      <c r="P102" s="8"/>
      <c r="Q102" s="8"/>
      <c r="R102" s="8">
        <f t="shared" si="15"/>
        <v>3.3790131962827554</v>
      </c>
      <c r="S102" s="1">
        <v>4246802</v>
      </c>
      <c r="U102" s="1">
        <v>4246802</v>
      </c>
      <c r="V102" s="1">
        <v>1552.62</v>
      </c>
      <c r="W102" s="1">
        <v>3587</v>
      </c>
      <c r="X102" s="1">
        <v>0</v>
      </c>
      <c r="Y102" s="1">
        <v>143500</v>
      </c>
      <c r="Z102" s="1">
        <v>52.46</v>
      </c>
      <c r="AA102" s="1">
        <v>0.05</v>
      </c>
      <c r="AB102" s="1">
        <v>0</v>
      </c>
      <c r="AC102" s="1">
        <v>4246802</v>
      </c>
      <c r="AD102" s="1">
        <v>628</v>
      </c>
      <c r="AE102" s="1">
        <v>610</v>
      </c>
      <c r="AF102" s="1">
        <v>143500</v>
      </c>
      <c r="AG102" s="1">
        <v>19</v>
      </c>
      <c r="AH102" s="1">
        <v>23.85</v>
      </c>
      <c r="AI102" s="1">
        <v>15366.82</v>
      </c>
      <c r="AJ102" s="1">
        <v>2.27</v>
      </c>
      <c r="AK102" s="1">
        <v>2.2000000000000002</v>
      </c>
      <c r="AL102" s="1">
        <v>519.24</v>
      </c>
      <c r="AM102" s="1">
        <v>0.06</v>
      </c>
      <c r="AN102" s="1">
        <v>0.08</v>
      </c>
      <c r="BC102" s="1">
        <v>199539846</v>
      </c>
      <c r="BD102" s="1">
        <v>122852096</v>
      </c>
      <c r="BE102" s="1">
        <v>76687750</v>
      </c>
      <c r="BG102" s="1">
        <v>1734903</v>
      </c>
      <c r="BH102" s="1">
        <v>1688528</v>
      </c>
      <c r="BI102" s="1">
        <v>72.2</v>
      </c>
      <c r="BJ102" s="1">
        <v>44.45</v>
      </c>
      <c r="BK102" s="1">
        <v>27.75</v>
      </c>
      <c r="BM102" s="1">
        <v>6110</v>
      </c>
      <c r="BO102" s="1">
        <v>276361788</v>
      </c>
      <c r="BP102" s="1">
        <v>145.72</v>
      </c>
      <c r="BQ102" s="1">
        <v>29.3</v>
      </c>
      <c r="BR102" s="1">
        <v>5.31</v>
      </c>
      <c r="BS102" s="1">
        <v>3.05</v>
      </c>
      <c r="BT102" s="1">
        <v>11188.74</v>
      </c>
      <c r="BU102" s="1">
        <v>5.7</v>
      </c>
      <c r="BV102" s="1">
        <v>342.86</v>
      </c>
      <c r="BW102" s="1">
        <v>6.32</v>
      </c>
      <c r="BX102" s="1">
        <v>2.8</v>
      </c>
      <c r="BY102" s="1">
        <v>76.099999999999994</v>
      </c>
      <c r="BZ102" s="1">
        <v>64.2</v>
      </c>
      <c r="CA102" s="1">
        <v>1.04</v>
      </c>
      <c r="CB102" s="1">
        <v>71.72</v>
      </c>
      <c r="CC102" s="1">
        <v>0.71</v>
      </c>
      <c r="CH102" s="1">
        <v>0.1</v>
      </c>
      <c r="CI102" s="1">
        <v>39.74</v>
      </c>
      <c r="CJ102" s="1">
        <v>27.75</v>
      </c>
      <c r="CK102" s="1">
        <v>0.91</v>
      </c>
      <c r="CL102" s="1">
        <v>0.63</v>
      </c>
      <c r="CM102" s="1">
        <v>0.14000000000000001</v>
      </c>
      <c r="CN102" s="1">
        <v>0.85</v>
      </c>
      <c r="CO102" s="1">
        <v>0.2</v>
      </c>
      <c r="CP102" s="1">
        <v>100</v>
      </c>
      <c r="CR102" s="1">
        <v>0.15</v>
      </c>
      <c r="CS102" s="1">
        <v>4.8</v>
      </c>
      <c r="CT102" s="1">
        <v>50</v>
      </c>
      <c r="CU102" s="1">
        <v>64</v>
      </c>
      <c r="CV102" s="1">
        <v>1</v>
      </c>
      <c r="CW102" s="1">
        <v>30</v>
      </c>
      <c r="CX102" s="1">
        <v>0</v>
      </c>
      <c r="CY102" s="1">
        <v>20</v>
      </c>
      <c r="CZ102" s="1">
        <v>110.5</v>
      </c>
      <c r="DA102" s="1">
        <v>44.45</v>
      </c>
      <c r="DB102" s="1">
        <v>36.1</v>
      </c>
      <c r="DC102" s="1">
        <v>90.83</v>
      </c>
      <c r="DD102" s="1">
        <v>0.28000000000000003</v>
      </c>
      <c r="DE102" s="1">
        <v>0</v>
      </c>
      <c r="DF102" s="1">
        <v>0</v>
      </c>
      <c r="DG102" s="1">
        <v>1</v>
      </c>
      <c r="DH102" s="1" t="s">
        <v>156</v>
      </c>
      <c r="DI102" s="1">
        <v>76.69</v>
      </c>
      <c r="DJ102" s="1">
        <v>219.65</v>
      </c>
      <c r="DK102" s="1">
        <v>199.53</v>
      </c>
      <c r="DL102" s="1">
        <v>196582295</v>
      </c>
      <c r="DM102" s="1">
        <v>121365081</v>
      </c>
      <c r="DN102" s="1">
        <v>71.87</v>
      </c>
      <c r="DO102" s="1">
        <v>75217214</v>
      </c>
      <c r="DP102" s="1" t="s">
        <v>445</v>
      </c>
      <c r="DQ102" s="1">
        <v>44209</v>
      </c>
      <c r="DR102" s="1">
        <v>6</v>
      </c>
    </row>
    <row r="103" spans="1:122" x14ac:dyDescent="0.3">
      <c r="A103" s="1" t="s">
        <v>446</v>
      </c>
      <c r="B103" s="1" t="s">
        <v>447</v>
      </c>
      <c r="C103" s="1" t="s">
        <v>119</v>
      </c>
      <c r="D103" s="1" t="s">
        <v>199</v>
      </c>
      <c r="E103" s="1" t="s">
        <v>129</v>
      </c>
      <c r="F103" s="1" t="s">
        <v>448</v>
      </c>
      <c r="G103" s="1" t="s">
        <v>448</v>
      </c>
      <c r="H103" s="8"/>
      <c r="I103" s="8">
        <v>6.34</v>
      </c>
      <c r="J103" s="8">
        <v>2682</v>
      </c>
      <c r="K103" s="8">
        <v>53.23</v>
      </c>
      <c r="L103" s="8">
        <v>24.2</v>
      </c>
      <c r="M103" s="8">
        <v>90</v>
      </c>
      <c r="N103" s="8">
        <v>1.0999999999999999</v>
      </c>
      <c r="O103" s="8">
        <v>4.39459</v>
      </c>
      <c r="P103" s="8"/>
      <c r="Q103" s="8"/>
      <c r="R103" s="8">
        <f t="shared" si="15"/>
        <v>1.3394195111900666</v>
      </c>
      <c r="S103" s="1">
        <v>34333754</v>
      </c>
      <c r="U103" s="1">
        <v>34333754</v>
      </c>
      <c r="V103" s="1">
        <v>2487.94</v>
      </c>
      <c r="W103" s="1">
        <v>87597</v>
      </c>
      <c r="X103" s="1">
        <v>12729</v>
      </c>
      <c r="Y103" s="1">
        <v>459873</v>
      </c>
      <c r="Z103" s="1">
        <v>33.32</v>
      </c>
      <c r="AA103" s="1">
        <v>0.19</v>
      </c>
      <c r="AB103" s="1">
        <v>221</v>
      </c>
      <c r="AC103" s="1">
        <v>34333754</v>
      </c>
      <c r="AD103" s="1">
        <v>12729</v>
      </c>
      <c r="AE103" s="1">
        <v>12513.85</v>
      </c>
      <c r="AF103" s="1">
        <v>459873</v>
      </c>
      <c r="AG103" s="1">
        <v>221</v>
      </c>
      <c r="AH103" s="1">
        <v>383.14</v>
      </c>
      <c r="AI103" s="1">
        <v>24640.11</v>
      </c>
      <c r="AJ103" s="1">
        <v>9.1300000000000008</v>
      </c>
      <c r="AK103" s="1">
        <v>8.98</v>
      </c>
      <c r="AL103" s="1">
        <v>330.03</v>
      </c>
      <c r="AM103" s="1">
        <v>0.15</v>
      </c>
      <c r="AN103" s="1">
        <v>0.27</v>
      </c>
      <c r="AV103" s="1">
        <v>1067914</v>
      </c>
      <c r="AW103" s="1">
        <v>612346767</v>
      </c>
      <c r="AX103" s="1">
        <v>0.76600000000000001</v>
      </c>
      <c r="AY103" s="1">
        <v>1121195</v>
      </c>
      <c r="AZ103" s="1">
        <v>0.80500000000000005</v>
      </c>
      <c r="BA103" s="1">
        <v>89.6</v>
      </c>
      <c r="BB103" s="1" t="s">
        <v>246</v>
      </c>
      <c r="BC103" s="1">
        <v>1077107323</v>
      </c>
      <c r="BD103" s="1">
        <v>739357801</v>
      </c>
      <c r="BE103" s="1">
        <v>337749522</v>
      </c>
      <c r="BG103" s="1">
        <v>2047902</v>
      </c>
      <c r="BH103" s="1">
        <v>4949827</v>
      </c>
      <c r="BI103" s="1">
        <v>77.3</v>
      </c>
      <c r="BJ103" s="1">
        <v>53.06</v>
      </c>
      <c r="BK103" s="1">
        <v>24.24</v>
      </c>
      <c r="BM103" s="1">
        <v>3552</v>
      </c>
      <c r="BO103" s="1">
        <v>1393409033</v>
      </c>
      <c r="BP103" s="1">
        <v>450.41</v>
      </c>
      <c r="BQ103" s="1">
        <v>28.2</v>
      </c>
      <c r="BR103" s="1">
        <v>5.98</v>
      </c>
      <c r="BS103" s="1">
        <v>3.41</v>
      </c>
      <c r="BT103" s="1">
        <v>6426.67</v>
      </c>
      <c r="BU103" s="1">
        <v>21.2</v>
      </c>
      <c r="BV103" s="1">
        <v>282.27999999999997</v>
      </c>
      <c r="BW103" s="1">
        <v>10.39</v>
      </c>
      <c r="BX103" s="1">
        <v>1.9</v>
      </c>
      <c r="BY103" s="1">
        <v>20.6</v>
      </c>
      <c r="BZ103" s="1">
        <v>59.55</v>
      </c>
      <c r="CA103" s="1">
        <v>0.53</v>
      </c>
      <c r="CB103" s="1">
        <v>69.66</v>
      </c>
      <c r="CC103" s="1">
        <v>0.64</v>
      </c>
      <c r="CH103" s="1">
        <v>0.15</v>
      </c>
      <c r="CI103" s="1">
        <v>38.36</v>
      </c>
      <c r="CJ103" s="1">
        <v>24.23</v>
      </c>
      <c r="CK103" s="1">
        <v>0.91</v>
      </c>
      <c r="CL103" s="1">
        <v>0.4</v>
      </c>
      <c r="CM103" s="1">
        <v>0.05</v>
      </c>
      <c r="CN103" s="1">
        <v>0.8</v>
      </c>
      <c r="CO103" s="1">
        <v>0.21</v>
      </c>
      <c r="CP103" s="1">
        <v>60</v>
      </c>
      <c r="CR103" s="1">
        <v>0.2</v>
      </c>
      <c r="CS103" s="1">
        <v>4.78</v>
      </c>
      <c r="CT103" s="1">
        <v>57</v>
      </c>
      <c r="CU103" s="1">
        <v>80</v>
      </c>
      <c r="CV103" s="1">
        <v>0</v>
      </c>
      <c r="CW103" s="1">
        <v>11</v>
      </c>
      <c r="CX103" s="1">
        <v>0</v>
      </c>
      <c r="CY103" s="1">
        <v>13</v>
      </c>
      <c r="CZ103" s="1">
        <v>362.29</v>
      </c>
      <c r="DA103" s="1">
        <v>53.06</v>
      </c>
      <c r="DB103" s="1">
        <v>38.369999999999997</v>
      </c>
      <c r="DC103" s="1">
        <v>100</v>
      </c>
      <c r="DD103" s="1">
        <v>0.25</v>
      </c>
      <c r="DE103" s="1">
        <v>0</v>
      </c>
      <c r="DF103" s="1">
        <v>0</v>
      </c>
      <c r="DG103" s="1">
        <v>1</v>
      </c>
      <c r="DH103" s="1" t="s">
        <v>156</v>
      </c>
      <c r="DI103" s="1">
        <v>337.76</v>
      </c>
      <c r="DJ103" s="1">
        <v>1069.3</v>
      </c>
      <c r="DK103" s="1">
        <v>1069.3</v>
      </c>
      <c r="DL103" s="1">
        <v>1068571879</v>
      </c>
      <c r="DM103" s="1">
        <v>734600366</v>
      </c>
      <c r="DN103" s="1">
        <v>77.430000000000007</v>
      </c>
      <c r="DO103" s="1">
        <v>333971513</v>
      </c>
      <c r="DP103" s="1" t="s">
        <v>449</v>
      </c>
      <c r="DQ103" s="1">
        <v>44212</v>
      </c>
      <c r="DR103" s="1">
        <v>5</v>
      </c>
    </row>
    <row r="104" spans="1:122" x14ac:dyDescent="0.3">
      <c r="A104" s="1" t="s">
        <v>450</v>
      </c>
      <c r="B104" s="1" t="s">
        <v>451</v>
      </c>
      <c r="C104" s="1" t="s">
        <v>135</v>
      </c>
      <c r="D104" s="1" t="s">
        <v>136</v>
      </c>
      <c r="E104" s="1" t="s">
        <v>142</v>
      </c>
      <c r="F104" s="1" t="s">
        <v>452</v>
      </c>
      <c r="G104" s="1" t="s">
        <v>452</v>
      </c>
      <c r="H104" s="8"/>
      <c r="I104" s="8">
        <v>407.82</v>
      </c>
      <c r="J104" s="8">
        <v>56</v>
      </c>
      <c r="K104" s="8">
        <v>76.86</v>
      </c>
      <c r="L104" s="8">
        <v>75.569999999999993</v>
      </c>
      <c r="M104" s="8">
        <v>319</v>
      </c>
      <c r="N104" s="8">
        <v>11.799999999999999</v>
      </c>
      <c r="O104" s="8">
        <v>16.50563</v>
      </c>
      <c r="P104" s="8"/>
      <c r="Q104" s="8"/>
      <c r="R104" s="8">
        <f t="shared" si="15"/>
        <v>1.1981586927591248</v>
      </c>
      <c r="S104" s="1">
        <v>458370</v>
      </c>
      <c r="U104" s="1">
        <v>458370</v>
      </c>
      <c r="V104" s="1">
        <v>9233.06</v>
      </c>
      <c r="W104" s="1">
        <v>20246</v>
      </c>
      <c r="X104" s="1">
        <v>3024</v>
      </c>
      <c r="Y104" s="1">
        <v>5492</v>
      </c>
      <c r="Z104" s="1">
        <v>110.62</v>
      </c>
      <c r="AA104" s="1">
        <v>1.1200000000000001</v>
      </c>
      <c r="AB104" s="1">
        <v>0</v>
      </c>
      <c r="AC104" s="1">
        <v>458370</v>
      </c>
      <c r="AD104" s="1">
        <v>3024</v>
      </c>
      <c r="AE104" s="1">
        <v>2892.28</v>
      </c>
      <c r="AF104" s="1">
        <v>5492</v>
      </c>
      <c r="AG104" s="1">
        <v>0</v>
      </c>
      <c r="AH104" s="1">
        <v>8</v>
      </c>
      <c r="AI104" s="1">
        <v>91988.52</v>
      </c>
      <c r="AJ104" s="1">
        <v>606.87</v>
      </c>
      <c r="AK104" s="1">
        <v>580.44000000000005</v>
      </c>
      <c r="AL104" s="1">
        <v>1102.1600000000001</v>
      </c>
      <c r="AM104" s="1">
        <v>0</v>
      </c>
      <c r="AN104" s="1">
        <v>1.6</v>
      </c>
      <c r="AV104" s="1">
        <v>27585</v>
      </c>
      <c r="AW104" s="1">
        <v>8224598</v>
      </c>
      <c r="AX104" s="1">
        <v>5.5359999999999996</v>
      </c>
      <c r="AY104" s="1">
        <v>24575</v>
      </c>
      <c r="AZ104" s="1">
        <v>4.9320000000000004</v>
      </c>
      <c r="BA104" s="1">
        <v>8.5</v>
      </c>
      <c r="BB104" s="1" t="s">
        <v>148</v>
      </c>
      <c r="BO104" s="1">
        <v>4982904</v>
      </c>
      <c r="BP104" s="1">
        <v>69.87</v>
      </c>
      <c r="BQ104" s="1">
        <v>38.700000000000003</v>
      </c>
      <c r="BR104" s="1">
        <v>13.92</v>
      </c>
      <c r="BS104" s="1">
        <v>8.67</v>
      </c>
      <c r="BT104" s="1">
        <v>67335.289999999994</v>
      </c>
      <c r="BU104" s="1">
        <v>0.2</v>
      </c>
      <c r="BV104" s="1">
        <v>126.45</v>
      </c>
      <c r="BW104" s="1">
        <v>3.28</v>
      </c>
      <c r="BX104" s="1">
        <v>23</v>
      </c>
      <c r="BY104" s="1">
        <v>25.7</v>
      </c>
      <c r="CA104" s="1">
        <v>2.96</v>
      </c>
      <c r="CB104" s="1">
        <v>82.3</v>
      </c>
      <c r="CC104" s="1">
        <v>0.95</v>
      </c>
      <c r="CH104" s="1">
        <v>2.96</v>
      </c>
      <c r="CI104" s="1">
        <v>92</v>
      </c>
      <c r="CJ104" s="1">
        <v>75.34</v>
      </c>
      <c r="CK104" s="1">
        <v>1.1200000000000001</v>
      </c>
      <c r="CL104" s="1">
        <v>0.05</v>
      </c>
      <c r="CN104" s="1">
        <v>4.46</v>
      </c>
      <c r="CO104" s="1">
        <v>8.36</v>
      </c>
      <c r="CP104" s="1">
        <v>99.59</v>
      </c>
      <c r="CT104" s="1">
        <v>121</v>
      </c>
      <c r="CU104" s="1">
        <v>0</v>
      </c>
      <c r="CV104" s="1">
        <v>0</v>
      </c>
      <c r="CW104" s="1">
        <v>0</v>
      </c>
      <c r="CX104" s="1">
        <v>319</v>
      </c>
      <c r="DA104" s="1">
        <v>76.650000000000006</v>
      </c>
      <c r="DB104" s="1">
        <v>73.63</v>
      </c>
      <c r="DC104" s="1">
        <v>80.02</v>
      </c>
      <c r="DE104" s="1">
        <v>0</v>
      </c>
      <c r="DF104" s="1">
        <v>0</v>
      </c>
      <c r="DG104" s="1">
        <v>0</v>
      </c>
      <c r="DH104" s="1" t="s">
        <v>149</v>
      </c>
      <c r="DI104" s="1">
        <v>3.75</v>
      </c>
      <c r="DJ104" s="1">
        <v>9.16</v>
      </c>
      <c r="DK104" s="1">
        <v>7.33</v>
      </c>
      <c r="DL104" s="1">
        <v>7331182</v>
      </c>
      <c r="DM104" s="1">
        <v>3815730</v>
      </c>
      <c r="DN104" s="1">
        <v>147.69999999999999</v>
      </c>
      <c r="DO104" s="1">
        <v>3515452</v>
      </c>
      <c r="DP104" s="1" t="s">
        <v>176</v>
      </c>
      <c r="DQ104" s="1">
        <v>44195</v>
      </c>
      <c r="DR104" s="1">
        <v>4</v>
      </c>
    </row>
    <row r="105" spans="1:122" x14ac:dyDescent="0.3">
      <c r="A105" s="1" t="s">
        <v>453</v>
      </c>
      <c r="B105" s="1" t="s">
        <v>454</v>
      </c>
      <c r="C105" s="1" t="s">
        <v>119</v>
      </c>
      <c r="D105" s="1" t="s">
        <v>120</v>
      </c>
      <c r="E105" s="1" t="s">
        <v>129</v>
      </c>
      <c r="F105" s="1" t="s">
        <v>455</v>
      </c>
      <c r="G105" s="1" t="s">
        <v>456</v>
      </c>
      <c r="H105" s="8"/>
      <c r="I105" s="8">
        <v>66.02</v>
      </c>
      <c r="J105" s="8">
        <v>888</v>
      </c>
      <c r="K105" s="8">
        <v>62.64</v>
      </c>
      <c r="L105" s="8">
        <v>41.05</v>
      </c>
      <c r="M105" s="8">
        <v>62</v>
      </c>
      <c r="N105" s="8">
        <v>8.6</v>
      </c>
      <c r="O105" s="8">
        <v>4.2276100000000003</v>
      </c>
      <c r="P105" s="8"/>
      <c r="Q105" s="8"/>
      <c r="R105" s="8">
        <f t="shared" si="15"/>
        <v>2.1286953636312038</v>
      </c>
      <c r="S105" s="1">
        <v>5954962</v>
      </c>
      <c r="U105" s="1">
        <v>5954962</v>
      </c>
      <c r="V105" s="1">
        <v>7089.83</v>
      </c>
      <c r="W105" s="1">
        <v>55453</v>
      </c>
      <c r="X105" s="1">
        <v>0</v>
      </c>
      <c r="Y105" s="1">
        <v>126763</v>
      </c>
      <c r="Z105" s="1">
        <v>150.91999999999999</v>
      </c>
      <c r="AA105" s="1">
        <v>1.05</v>
      </c>
      <c r="AB105" s="1">
        <v>0</v>
      </c>
      <c r="AC105" s="1">
        <v>5964824</v>
      </c>
      <c r="AD105" s="1">
        <v>9862</v>
      </c>
      <c r="AE105" s="1">
        <v>9330.7099999999991</v>
      </c>
      <c r="AF105" s="1">
        <v>126921</v>
      </c>
      <c r="AG105" s="1">
        <v>158</v>
      </c>
      <c r="AH105" s="1">
        <v>149.41999999999999</v>
      </c>
      <c r="AI105" s="1">
        <v>70150.66</v>
      </c>
      <c r="AJ105" s="1">
        <v>115.98</v>
      </c>
      <c r="AK105" s="1">
        <v>109.73</v>
      </c>
      <c r="AL105" s="1">
        <v>1492.68</v>
      </c>
      <c r="AM105" s="1">
        <v>1.85</v>
      </c>
      <c r="AN105" s="1">
        <v>1.75</v>
      </c>
      <c r="AV105" s="1">
        <v>112062</v>
      </c>
      <c r="AW105" s="1">
        <v>35946879</v>
      </c>
      <c r="AX105" s="1">
        <v>1.3180000000000001</v>
      </c>
      <c r="AY105" s="1">
        <v>108466</v>
      </c>
      <c r="AZ105" s="1">
        <v>1.276</v>
      </c>
      <c r="BA105" s="1">
        <v>11.6</v>
      </c>
      <c r="BB105" s="1" t="s">
        <v>148</v>
      </c>
      <c r="BO105" s="1">
        <v>85028760</v>
      </c>
      <c r="BP105" s="1">
        <v>49.83</v>
      </c>
      <c r="BQ105" s="1">
        <v>32.4</v>
      </c>
      <c r="BR105" s="1">
        <v>5.44</v>
      </c>
      <c r="BS105" s="1">
        <v>3.18</v>
      </c>
      <c r="BT105" s="1">
        <v>19082.62</v>
      </c>
      <c r="BU105" s="1">
        <v>0.2</v>
      </c>
      <c r="BV105" s="1">
        <v>270.3</v>
      </c>
      <c r="BW105" s="1">
        <v>9.59</v>
      </c>
      <c r="BX105" s="1">
        <v>0.8</v>
      </c>
      <c r="BY105" s="1">
        <v>21.1</v>
      </c>
      <c r="CA105" s="1">
        <v>1.5</v>
      </c>
      <c r="CB105" s="1">
        <v>76.680000000000007</v>
      </c>
      <c r="CC105" s="1">
        <v>0.78</v>
      </c>
      <c r="CH105" s="1">
        <v>0.75</v>
      </c>
      <c r="CI105" s="1">
        <v>57.72</v>
      </c>
      <c r="CJ105" s="1">
        <v>42.4</v>
      </c>
      <c r="CK105" s="1">
        <v>1.44</v>
      </c>
      <c r="CL105" s="1">
        <v>1.1399999999999999</v>
      </c>
      <c r="CN105" s="1">
        <v>1.25</v>
      </c>
      <c r="CO105" s="1">
        <v>0.01</v>
      </c>
      <c r="CS105" s="1">
        <v>4.9800000000000004</v>
      </c>
      <c r="CT105" s="1">
        <v>57</v>
      </c>
      <c r="CU105" s="1">
        <v>54</v>
      </c>
      <c r="CV105" s="1">
        <v>1</v>
      </c>
      <c r="CW105" s="1">
        <v>7</v>
      </c>
      <c r="CX105" s="1">
        <v>0</v>
      </c>
      <c r="CY105" s="1">
        <v>13</v>
      </c>
      <c r="CZ105" s="1">
        <v>22.1</v>
      </c>
      <c r="DA105" s="1">
        <v>62.45</v>
      </c>
      <c r="DB105" s="1">
        <v>52.49</v>
      </c>
      <c r="DC105" s="1">
        <v>90.91</v>
      </c>
      <c r="DD105" s="1">
        <v>0.15</v>
      </c>
      <c r="DE105" s="1">
        <v>7.55</v>
      </c>
      <c r="DF105" s="1">
        <v>12.8</v>
      </c>
      <c r="DG105" s="1">
        <v>0</v>
      </c>
      <c r="DH105" s="1" t="s">
        <v>156</v>
      </c>
      <c r="DI105" s="1">
        <v>36.049999999999997</v>
      </c>
      <c r="DJ105" s="1">
        <v>98.17</v>
      </c>
      <c r="DK105" s="1">
        <v>89.26</v>
      </c>
      <c r="DL105" s="1">
        <v>87186623</v>
      </c>
      <c r="DM105" s="1">
        <v>52615937</v>
      </c>
      <c r="DN105" s="1">
        <v>103.8</v>
      </c>
      <c r="DO105" s="1">
        <v>34482617</v>
      </c>
      <c r="DP105" s="1" t="s">
        <v>457</v>
      </c>
      <c r="DQ105" s="1">
        <v>44236</v>
      </c>
      <c r="DR105" s="1">
        <v>6</v>
      </c>
    </row>
    <row r="106" spans="1:122" x14ac:dyDescent="0.3">
      <c r="A106" s="1" t="s">
        <v>458</v>
      </c>
      <c r="B106" s="1" t="s">
        <v>459</v>
      </c>
      <c r="C106" s="1" t="s">
        <v>119</v>
      </c>
      <c r="D106" s="1" t="s">
        <v>120</v>
      </c>
      <c r="E106" s="1" t="s">
        <v>137</v>
      </c>
      <c r="F106" s="1" t="s">
        <v>460</v>
      </c>
      <c r="G106" s="1" t="s">
        <v>460</v>
      </c>
      <c r="H106" s="8"/>
      <c r="I106" s="8">
        <v>19.739999999999998</v>
      </c>
      <c r="J106" s="8">
        <v>188</v>
      </c>
      <c r="K106" s="8">
        <v>15.07</v>
      </c>
      <c r="L106" s="8">
        <v>8.8699999999999992</v>
      </c>
      <c r="M106" s="8">
        <v>28</v>
      </c>
      <c r="N106" s="8" t="s">
        <v>902</v>
      </c>
      <c r="O106" s="8" t="s">
        <v>902</v>
      </c>
      <c r="P106" s="8"/>
      <c r="Q106" s="8"/>
      <c r="R106" s="8">
        <f t="shared" si="15"/>
        <v>1.1296240023377893</v>
      </c>
      <c r="S106" s="1">
        <v>2060066</v>
      </c>
      <c r="U106" s="1">
        <v>2060066</v>
      </c>
      <c r="V106" s="1">
        <v>5121.67</v>
      </c>
      <c r="W106" s="1">
        <v>7943</v>
      </c>
      <c r="X106" s="1">
        <v>1152</v>
      </c>
      <c r="Y106" s="1">
        <v>23271</v>
      </c>
      <c r="Z106" s="1">
        <v>57.85</v>
      </c>
      <c r="AA106" s="1">
        <v>0.46</v>
      </c>
      <c r="AB106" s="1">
        <v>23</v>
      </c>
      <c r="AC106" s="1">
        <v>2060066</v>
      </c>
      <c r="AD106" s="1">
        <v>1152</v>
      </c>
      <c r="AE106" s="1">
        <v>1134.71</v>
      </c>
      <c r="AF106" s="1">
        <v>23271</v>
      </c>
      <c r="AG106" s="1">
        <v>23</v>
      </c>
      <c r="AH106" s="1">
        <v>26.85</v>
      </c>
      <c r="AI106" s="1">
        <v>50026.67</v>
      </c>
      <c r="AJ106" s="1">
        <v>27.97</v>
      </c>
      <c r="AK106" s="1">
        <v>27.55</v>
      </c>
      <c r="AL106" s="1">
        <v>565.11</v>
      </c>
      <c r="AM106" s="1">
        <v>0.55000000000000004</v>
      </c>
      <c r="AN106" s="1">
        <v>0.65</v>
      </c>
      <c r="BO106" s="1">
        <v>41179351</v>
      </c>
      <c r="BP106" s="1">
        <v>88.12</v>
      </c>
      <c r="BQ106" s="1">
        <v>20</v>
      </c>
      <c r="BR106" s="1">
        <v>3.18</v>
      </c>
      <c r="BS106" s="1">
        <v>1.95</v>
      </c>
      <c r="BT106" s="1">
        <v>15663.98</v>
      </c>
      <c r="BU106" s="1">
        <v>2.5</v>
      </c>
      <c r="BV106" s="1">
        <v>218.61</v>
      </c>
      <c r="BW106" s="1">
        <v>8.83</v>
      </c>
      <c r="BZ106" s="1">
        <v>94.57</v>
      </c>
      <c r="CA106" s="1">
        <v>1.4</v>
      </c>
      <c r="CB106" s="1">
        <v>70.599999999999994</v>
      </c>
      <c r="CC106" s="1">
        <v>0.67</v>
      </c>
      <c r="CH106" s="1">
        <v>0.25</v>
      </c>
      <c r="CI106" s="1">
        <v>12.52</v>
      </c>
      <c r="CJ106" s="1">
        <v>8.67</v>
      </c>
      <c r="CK106" s="1">
        <v>1.05</v>
      </c>
      <c r="CL106" s="1">
        <v>0.15</v>
      </c>
      <c r="CM106" s="1">
        <v>1</v>
      </c>
      <c r="CN106" s="1">
        <v>0.48</v>
      </c>
      <c r="CO106" s="1">
        <v>9.9999997764825804E-3</v>
      </c>
      <c r="CP106" s="1">
        <v>0</v>
      </c>
      <c r="CQ106" s="1">
        <v>0.85</v>
      </c>
      <c r="CR106" s="1">
        <v>0.51</v>
      </c>
      <c r="CS106" s="1">
        <v>4.9800000000000004</v>
      </c>
      <c r="CT106" s="1">
        <v>21</v>
      </c>
      <c r="CU106" s="1">
        <v>8</v>
      </c>
      <c r="CV106" s="1">
        <v>1</v>
      </c>
      <c r="CW106" s="1">
        <v>6</v>
      </c>
      <c r="CX106" s="1">
        <v>13</v>
      </c>
      <c r="CY106" s="1">
        <v>49</v>
      </c>
      <c r="CZ106" s="1">
        <v>40.4</v>
      </c>
      <c r="DA106" s="1">
        <v>14.72</v>
      </c>
      <c r="DB106" s="1">
        <v>11.7</v>
      </c>
      <c r="DC106" s="1">
        <v>93.44</v>
      </c>
      <c r="DD106" s="1">
        <v>0.49</v>
      </c>
      <c r="DE106" s="1">
        <v>42.44</v>
      </c>
      <c r="DF106" s="1">
        <v>35</v>
      </c>
      <c r="DG106" s="1">
        <v>0</v>
      </c>
      <c r="DH106" s="1" t="s">
        <v>131</v>
      </c>
      <c r="DI106" s="1">
        <v>3.57</v>
      </c>
      <c r="DJ106" s="1">
        <v>10.31</v>
      </c>
      <c r="DK106" s="1">
        <v>9.6300000000000008</v>
      </c>
      <c r="DL106" s="1">
        <v>9632835</v>
      </c>
      <c r="DM106" s="1">
        <v>6062577</v>
      </c>
      <c r="DN106" s="1">
        <v>23.94</v>
      </c>
      <c r="DO106" s="1">
        <v>3570258</v>
      </c>
      <c r="DP106" s="1" t="s">
        <v>461</v>
      </c>
      <c r="DQ106" s="1">
        <v>44257</v>
      </c>
      <c r="DR106" s="1">
        <v>4</v>
      </c>
    </row>
    <row r="107" spans="1:122" x14ac:dyDescent="0.3">
      <c r="A107" s="1" t="s">
        <v>462</v>
      </c>
      <c r="B107" s="1" t="s">
        <v>463</v>
      </c>
      <c r="C107" s="1" t="s">
        <v>135</v>
      </c>
      <c r="D107" s="1" t="s">
        <v>136</v>
      </c>
      <c r="E107" s="1" t="s">
        <v>142</v>
      </c>
      <c r="F107" s="1" t="s">
        <v>464</v>
      </c>
      <c r="G107" s="1" t="s">
        <v>464</v>
      </c>
      <c r="H107" s="8"/>
      <c r="I107" s="8">
        <v>205.69</v>
      </c>
      <c r="J107" s="8">
        <v>1</v>
      </c>
      <c r="K107" s="8">
        <v>77.53</v>
      </c>
      <c r="L107" s="8">
        <v>76.38</v>
      </c>
      <c r="M107" s="8">
        <v>188</v>
      </c>
      <c r="N107" s="8" t="s">
        <v>902</v>
      </c>
      <c r="O107" s="8">
        <v>20.12398</v>
      </c>
      <c r="P107" s="8"/>
      <c r="Q107" s="8"/>
      <c r="R107" s="8">
        <f t="shared" si="15"/>
        <v>0.23851280252542967</v>
      </c>
      <c r="S107" s="1">
        <v>14255</v>
      </c>
      <c r="U107" s="1">
        <v>14255</v>
      </c>
      <c r="V107" s="1">
        <v>3914.76</v>
      </c>
      <c r="W107" s="1">
        <v>749</v>
      </c>
      <c r="X107" s="1">
        <v>168</v>
      </c>
      <c r="Y107" s="1">
        <v>34</v>
      </c>
      <c r="Z107" s="1">
        <v>9.33</v>
      </c>
      <c r="AA107" s="1">
        <v>0.27</v>
      </c>
      <c r="AB107" s="1">
        <v>0</v>
      </c>
      <c r="AC107" s="1">
        <v>14087</v>
      </c>
      <c r="AD107" s="1">
        <v>164</v>
      </c>
      <c r="AE107" s="1">
        <v>96.28</v>
      </c>
      <c r="AF107" s="1">
        <v>34</v>
      </c>
      <c r="AG107" s="1">
        <v>0</v>
      </c>
      <c r="AH107" s="1">
        <v>0.14000000000000001</v>
      </c>
      <c r="AI107" s="1">
        <v>41026.910000000003</v>
      </c>
      <c r="AJ107" s="1">
        <v>477.63</v>
      </c>
      <c r="AK107" s="1">
        <v>280.42</v>
      </c>
      <c r="AL107" s="1">
        <v>99.02</v>
      </c>
      <c r="AM107" s="1">
        <v>0</v>
      </c>
      <c r="AN107" s="1">
        <v>0.41</v>
      </c>
      <c r="AV107" s="1">
        <v>2379</v>
      </c>
      <c r="AW107" s="1">
        <v>690977</v>
      </c>
      <c r="AX107" s="1">
        <v>6.9290000000000003</v>
      </c>
      <c r="AY107" s="1">
        <v>1910</v>
      </c>
      <c r="AZ107" s="1">
        <v>5.5629999999999997</v>
      </c>
      <c r="BB107" s="1" t="s">
        <v>148</v>
      </c>
      <c r="BC107" s="1">
        <v>574658</v>
      </c>
      <c r="BD107" s="1">
        <v>283301</v>
      </c>
      <c r="BE107" s="1">
        <v>279044</v>
      </c>
      <c r="BF107" s="1">
        <v>66842</v>
      </c>
      <c r="BH107" s="1">
        <v>553</v>
      </c>
      <c r="BI107" s="1">
        <v>167.36</v>
      </c>
      <c r="BJ107" s="1">
        <v>82.51</v>
      </c>
      <c r="BK107" s="1">
        <v>81.27</v>
      </c>
      <c r="BL107" s="1">
        <v>19.47</v>
      </c>
      <c r="BM107" s="1">
        <v>1611</v>
      </c>
      <c r="BO107" s="1">
        <v>343360</v>
      </c>
      <c r="BP107" s="1">
        <v>3.4</v>
      </c>
      <c r="BQ107" s="1">
        <v>37.299999999999997</v>
      </c>
      <c r="BR107" s="1">
        <v>14.43</v>
      </c>
      <c r="BS107" s="1">
        <v>9.1999999999999993</v>
      </c>
      <c r="BT107" s="1">
        <v>46482.95</v>
      </c>
      <c r="BU107" s="1">
        <v>0.2</v>
      </c>
      <c r="BV107" s="1">
        <v>117.99</v>
      </c>
      <c r="BW107" s="1">
        <v>5.31</v>
      </c>
      <c r="BX107" s="1">
        <v>14.3</v>
      </c>
      <c r="BY107" s="1">
        <v>15.2</v>
      </c>
      <c r="CA107" s="1">
        <v>2.91</v>
      </c>
      <c r="CB107" s="1">
        <v>82.99</v>
      </c>
      <c r="CC107" s="1">
        <v>0.94</v>
      </c>
      <c r="CH107" s="1">
        <v>1.92</v>
      </c>
      <c r="CI107" s="1">
        <v>105.23</v>
      </c>
      <c r="CJ107" s="1">
        <v>81.260000000000005</v>
      </c>
      <c r="CK107" s="1">
        <v>4.2300000000000004</v>
      </c>
      <c r="CL107" s="1">
        <v>0.15</v>
      </c>
      <c r="CN107" s="1">
        <v>10.06</v>
      </c>
      <c r="CO107" s="1">
        <v>68.69</v>
      </c>
      <c r="CP107" s="1">
        <v>0</v>
      </c>
      <c r="CT107" s="1">
        <v>122</v>
      </c>
      <c r="CU107" s="1">
        <v>188</v>
      </c>
      <c r="CV107" s="1">
        <v>0</v>
      </c>
      <c r="CW107" s="1">
        <v>0</v>
      </c>
      <c r="CX107" s="1">
        <v>0</v>
      </c>
      <c r="DA107" s="1">
        <v>82.51</v>
      </c>
      <c r="DB107" s="1">
        <v>83.68</v>
      </c>
      <c r="DC107" s="1">
        <v>79.510000000000005</v>
      </c>
      <c r="DE107" s="1">
        <v>0</v>
      </c>
      <c r="DF107" s="1">
        <v>0</v>
      </c>
      <c r="DG107" s="1">
        <v>0</v>
      </c>
      <c r="DH107" s="1" t="s">
        <v>149</v>
      </c>
      <c r="DI107" s="1">
        <v>0.27</v>
      </c>
      <c r="DJ107" s="1">
        <v>0.72</v>
      </c>
      <c r="DK107" s="1">
        <v>0.56999999999999995</v>
      </c>
      <c r="DL107" s="1">
        <v>506599</v>
      </c>
      <c r="DM107" s="1">
        <v>282321</v>
      </c>
      <c r="DN107" s="1">
        <v>139.1</v>
      </c>
      <c r="DO107" s="1">
        <v>224278</v>
      </c>
      <c r="DP107" s="1" t="s">
        <v>176</v>
      </c>
      <c r="DQ107" s="1">
        <v>44195</v>
      </c>
      <c r="DR107" s="1">
        <v>4</v>
      </c>
    </row>
    <row r="108" spans="1:122" x14ac:dyDescent="0.3">
      <c r="A108" s="1" t="s">
        <v>465</v>
      </c>
      <c r="B108" s="1" t="s">
        <v>466</v>
      </c>
      <c r="C108" s="1" t="s">
        <v>119</v>
      </c>
      <c r="D108" s="1" t="s">
        <v>136</v>
      </c>
      <c r="E108" s="1" t="s">
        <v>142</v>
      </c>
      <c r="F108" s="1" t="s">
        <v>467</v>
      </c>
      <c r="G108" s="1" t="s">
        <v>467</v>
      </c>
      <c r="H108" s="8"/>
      <c r="I108" s="8">
        <v>44.58</v>
      </c>
      <c r="J108" s="8">
        <v>21</v>
      </c>
      <c r="K108" s="8">
        <v>72.06</v>
      </c>
      <c r="L108" s="8">
        <v>66.28</v>
      </c>
      <c r="M108" s="8">
        <v>241</v>
      </c>
      <c r="N108" s="8">
        <v>1.2</v>
      </c>
      <c r="O108" s="8">
        <v>34.592750000000002</v>
      </c>
      <c r="P108" s="8">
        <v>14.1</v>
      </c>
      <c r="Q108" s="8">
        <v>30.376000000000001</v>
      </c>
      <c r="R108" s="8">
        <f t="shared" si="15"/>
        <v>0.60858911906875057</v>
      </c>
      <c r="S108" s="1">
        <v>1332919</v>
      </c>
      <c r="U108" s="1">
        <v>1332919</v>
      </c>
      <c r="V108" s="1">
        <v>15399.6</v>
      </c>
      <c r="W108" s="1">
        <v>3859</v>
      </c>
      <c r="X108" s="1">
        <v>513</v>
      </c>
      <c r="Y108" s="1">
        <v>8112</v>
      </c>
      <c r="Z108" s="1">
        <v>93.72</v>
      </c>
      <c r="AA108" s="1">
        <v>0.24</v>
      </c>
      <c r="AB108" s="1">
        <v>0</v>
      </c>
      <c r="AC108" s="1">
        <v>1332801</v>
      </c>
      <c r="AD108" s="1">
        <v>554</v>
      </c>
      <c r="AE108" s="1">
        <v>947.14</v>
      </c>
      <c r="AF108" s="1">
        <v>8112</v>
      </c>
      <c r="AG108" s="1">
        <v>3</v>
      </c>
      <c r="AH108" s="1">
        <v>4.42</v>
      </c>
      <c r="AI108" s="1">
        <v>151630.82</v>
      </c>
      <c r="AJ108" s="1">
        <v>63.02</v>
      </c>
      <c r="AK108" s="1">
        <v>107.75</v>
      </c>
      <c r="AL108" s="1">
        <v>922.89</v>
      </c>
      <c r="AM108" s="1">
        <v>0.34</v>
      </c>
      <c r="AN108" s="1">
        <v>0.5</v>
      </c>
      <c r="AP108" s="1">
        <v>124</v>
      </c>
      <c r="AQ108" s="1">
        <v>267</v>
      </c>
      <c r="AV108" s="1">
        <v>73295</v>
      </c>
      <c r="AW108" s="1">
        <v>30406255</v>
      </c>
      <c r="AX108" s="1">
        <v>8.3390000000000004</v>
      </c>
      <c r="AY108" s="1">
        <v>77623</v>
      </c>
      <c r="AZ108" s="1">
        <v>8.8309999999999995</v>
      </c>
      <c r="BA108" s="1">
        <v>82</v>
      </c>
      <c r="BB108" s="1" t="s">
        <v>148</v>
      </c>
      <c r="BC108" s="1">
        <v>15959821</v>
      </c>
      <c r="BD108" s="1">
        <v>6244397</v>
      </c>
      <c r="BE108" s="1">
        <v>5739679</v>
      </c>
      <c r="BF108" s="1">
        <v>3975745</v>
      </c>
      <c r="BG108" s="1">
        <v>4762</v>
      </c>
      <c r="BH108" s="1">
        <v>7878</v>
      </c>
      <c r="BI108" s="1">
        <v>181.57</v>
      </c>
      <c r="BJ108" s="1">
        <v>71.040000000000006</v>
      </c>
      <c r="BK108" s="1">
        <v>65.3</v>
      </c>
      <c r="BL108" s="1">
        <v>45.23</v>
      </c>
      <c r="BM108" s="1">
        <v>896</v>
      </c>
      <c r="BN108" s="1">
        <v>56.48</v>
      </c>
      <c r="BO108" s="1">
        <v>8789776</v>
      </c>
      <c r="BP108" s="1">
        <v>402.6</v>
      </c>
      <c r="BQ108" s="1">
        <v>30.6</v>
      </c>
      <c r="BR108" s="1">
        <v>11.73</v>
      </c>
      <c r="BS108" s="1">
        <v>7.35</v>
      </c>
      <c r="BT108" s="1">
        <v>33132.32</v>
      </c>
      <c r="BU108" s="1">
        <v>0.5</v>
      </c>
      <c r="BV108" s="1">
        <v>93.32</v>
      </c>
      <c r="BW108" s="1">
        <v>6.74</v>
      </c>
      <c r="BX108" s="1">
        <v>15.4</v>
      </c>
      <c r="BY108" s="1">
        <v>35.4</v>
      </c>
      <c r="CA108" s="1">
        <v>2.99</v>
      </c>
      <c r="CB108" s="1">
        <v>82.97</v>
      </c>
      <c r="CC108" s="1">
        <v>0.91</v>
      </c>
      <c r="CH108" s="1">
        <v>0.1</v>
      </c>
      <c r="CI108" s="1">
        <v>99.83</v>
      </c>
      <c r="CJ108" s="1">
        <v>65.3</v>
      </c>
      <c r="CK108" s="1">
        <v>2.1</v>
      </c>
      <c r="CL108" s="1">
        <v>0.1</v>
      </c>
      <c r="CN108" s="1">
        <v>9.5</v>
      </c>
      <c r="CO108" s="1">
        <v>1.61</v>
      </c>
      <c r="CP108" s="1">
        <v>88.9</v>
      </c>
      <c r="CS108" s="1">
        <v>3.39</v>
      </c>
      <c r="CT108" s="1">
        <v>124</v>
      </c>
      <c r="CU108" s="1">
        <v>240</v>
      </c>
      <c r="CV108" s="1">
        <v>0</v>
      </c>
      <c r="CW108" s="1">
        <v>1</v>
      </c>
      <c r="CX108" s="1">
        <v>0</v>
      </c>
      <c r="DA108" s="1">
        <v>71.040000000000006</v>
      </c>
      <c r="DB108" s="1">
        <v>90.79</v>
      </c>
      <c r="DC108" s="1">
        <v>90.94</v>
      </c>
      <c r="DD108" s="1">
        <v>0.01</v>
      </c>
      <c r="DE108" s="1">
        <v>0</v>
      </c>
      <c r="DF108" s="1">
        <v>0</v>
      </c>
      <c r="DG108" s="1">
        <v>0</v>
      </c>
      <c r="DH108" s="1" t="s">
        <v>149</v>
      </c>
      <c r="DI108" s="1">
        <v>5.73</v>
      </c>
      <c r="DJ108" s="1">
        <v>17.54</v>
      </c>
      <c r="DK108" s="1">
        <v>15.96</v>
      </c>
      <c r="DL108" s="1">
        <v>11974727</v>
      </c>
      <c r="DM108" s="1">
        <v>6237486</v>
      </c>
      <c r="DN108" s="1">
        <v>138.30000000000001</v>
      </c>
      <c r="DO108" s="1">
        <v>5737241</v>
      </c>
      <c r="DP108" s="1" t="s">
        <v>144</v>
      </c>
      <c r="DQ108" s="1">
        <v>44181</v>
      </c>
      <c r="DR108" s="1">
        <v>3</v>
      </c>
    </row>
    <row r="109" spans="1:122" x14ac:dyDescent="0.3">
      <c r="A109" s="1" t="s">
        <v>468</v>
      </c>
      <c r="B109" s="1" t="s">
        <v>469</v>
      </c>
      <c r="C109" s="1" t="s">
        <v>135</v>
      </c>
      <c r="D109" s="1" t="s">
        <v>136</v>
      </c>
      <c r="E109" s="1" t="s">
        <v>142</v>
      </c>
      <c r="F109" s="1" t="s">
        <v>470</v>
      </c>
      <c r="G109" s="1" t="s">
        <v>470</v>
      </c>
      <c r="H109" s="8"/>
      <c r="I109" s="8">
        <v>52.77</v>
      </c>
      <c r="J109" s="8">
        <v>279</v>
      </c>
      <c r="K109" s="8">
        <v>77.73</v>
      </c>
      <c r="L109" s="8">
        <v>71.53</v>
      </c>
      <c r="M109" s="8">
        <v>377</v>
      </c>
      <c r="N109" s="8">
        <v>1.0999999999999999</v>
      </c>
      <c r="O109" s="8">
        <v>17.537420000000001</v>
      </c>
      <c r="P109" s="8"/>
      <c r="Q109" s="8"/>
      <c r="R109" s="8">
        <f t="shared" si="15"/>
        <v>2.7623966735049814</v>
      </c>
      <c r="S109" s="1">
        <v>4788704</v>
      </c>
      <c r="U109" s="1">
        <v>4788704</v>
      </c>
      <c r="V109" s="1">
        <v>8029.14</v>
      </c>
      <c r="W109" s="1">
        <v>31473</v>
      </c>
      <c r="X109" s="1">
        <v>5902</v>
      </c>
      <c r="Y109" s="1">
        <v>132283</v>
      </c>
      <c r="Z109" s="1">
        <v>221.79</v>
      </c>
      <c r="AA109" s="1">
        <v>0.46</v>
      </c>
      <c r="AB109" s="1">
        <v>59</v>
      </c>
      <c r="AC109" s="1">
        <v>4788704</v>
      </c>
      <c r="AD109" s="1">
        <v>5902</v>
      </c>
      <c r="AE109" s="1">
        <v>4496.1400000000003</v>
      </c>
      <c r="AF109" s="1">
        <v>132283</v>
      </c>
      <c r="AG109" s="1">
        <v>59</v>
      </c>
      <c r="AH109" s="1">
        <v>39.85</v>
      </c>
      <c r="AI109" s="1">
        <v>79325.899999999994</v>
      </c>
      <c r="AJ109" s="1">
        <v>97.76</v>
      </c>
      <c r="AK109" s="1">
        <v>74.48</v>
      </c>
      <c r="AL109" s="1">
        <v>2191.29</v>
      </c>
      <c r="AM109" s="1">
        <v>0.97</v>
      </c>
      <c r="AN109" s="1">
        <v>0.66</v>
      </c>
      <c r="AV109" s="1">
        <v>514629</v>
      </c>
      <c r="AW109" s="1">
        <v>105868977</v>
      </c>
      <c r="AX109" s="1">
        <v>8.5250000000000004</v>
      </c>
      <c r="AY109" s="1">
        <v>417046</v>
      </c>
      <c r="AZ109" s="1">
        <v>6.9080000000000004</v>
      </c>
      <c r="BA109" s="1">
        <v>92.8</v>
      </c>
      <c r="BB109" s="1" t="s">
        <v>148</v>
      </c>
      <c r="BC109" s="1">
        <v>90449897</v>
      </c>
      <c r="BD109" s="1">
        <v>46691192</v>
      </c>
      <c r="BE109" s="1">
        <v>43337954</v>
      </c>
      <c r="BF109" s="1">
        <v>1912702</v>
      </c>
      <c r="BG109" s="1">
        <v>189004</v>
      </c>
      <c r="BH109" s="1">
        <v>135441</v>
      </c>
      <c r="BI109" s="1">
        <v>149.83000000000001</v>
      </c>
      <c r="BJ109" s="1">
        <v>77.34</v>
      </c>
      <c r="BK109" s="1">
        <v>71.790000000000006</v>
      </c>
      <c r="BL109" s="1">
        <v>3.17</v>
      </c>
      <c r="BM109" s="1">
        <v>2244</v>
      </c>
      <c r="BN109" s="1">
        <v>71.3</v>
      </c>
      <c r="BO109" s="1">
        <v>60367471</v>
      </c>
      <c r="BP109" s="1">
        <v>205.85</v>
      </c>
      <c r="BQ109" s="1">
        <v>47.9</v>
      </c>
      <c r="BR109" s="1">
        <v>23.02</v>
      </c>
      <c r="BS109" s="1">
        <v>16.239999999999998</v>
      </c>
      <c r="BT109" s="1">
        <v>35220.080000000002</v>
      </c>
      <c r="BU109" s="1">
        <v>2</v>
      </c>
      <c r="BV109" s="1">
        <v>113.15</v>
      </c>
      <c r="BW109" s="1">
        <v>4.78</v>
      </c>
      <c r="BX109" s="1">
        <v>19.8</v>
      </c>
      <c r="BY109" s="1">
        <v>27.8</v>
      </c>
      <c r="CA109" s="1">
        <v>3.18</v>
      </c>
      <c r="CB109" s="1">
        <v>83.51</v>
      </c>
      <c r="CC109" s="1">
        <v>0.89</v>
      </c>
      <c r="CH109" s="1">
        <v>0.18</v>
      </c>
      <c r="CI109" s="1">
        <v>82.88</v>
      </c>
      <c r="CJ109" s="1">
        <v>71.790000000000006</v>
      </c>
      <c r="CK109" s="1">
        <v>0.98</v>
      </c>
      <c r="CL109" s="1">
        <v>0.23</v>
      </c>
      <c r="CN109" s="1">
        <v>6.91</v>
      </c>
      <c r="CO109" s="1">
        <v>1.48</v>
      </c>
      <c r="CP109" s="1">
        <v>97.09</v>
      </c>
      <c r="CS109" s="1">
        <v>3.51</v>
      </c>
      <c r="CT109" s="1">
        <v>121</v>
      </c>
      <c r="CU109" s="1">
        <v>58</v>
      </c>
      <c r="CV109" s="1">
        <v>0</v>
      </c>
      <c r="CW109" s="1">
        <v>0</v>
      </c>
      <c r="CX109" s="1">
        <v>319</v>
      </c>
      <c r="DA109" s="1">
        <v>77.33</v>
      </c>
      <c r="DB109" s="1">
        <v>74.92</v>
      </c>
      <c r="DC109" s="1">
        <v>90.37</v>
      </c>
      <c r="DE109" s="1">
        <v>0</v>
      </c>
      <c r="DF109" s="1">
        <v>0</v>
      </c>
      <c r="DG109" s="1">
        <v>0</v>
      </c>
      <c r="DH109" s="1" t="s">
        <v>149</v>
      </c>
      <c r="DI109" s="1">
        <v>43.33</v>
      </c>
      <c r="DJ109" s="1">
        <v>100.07</v>
      </c>
      <c r="DK109" s="1">
        <v>90.45</v>
      </c>
      <c r="DL109" s="1">
        <v>87555818</v>
      </c>
      <c r="DM109" s="1">
        <v>46359338</v>
      </c>
      <c r="DN109" s="1">
        <v>146.80000000000001</v>
      </c>
      <c r="DO109" s="1">
        <v>41193790</v>
      </c>
      <c r="DP109" s="1" t="s">
        <v>176</v>
      </c>
      <c r="DQ109" s="1">
        <v>44188</v>
      </c>
      <c r="DR109" s="1">
        <v>4</v>
      </c>
    </row>
    <row r="110" spans="1:122" x14ac:dyDescent="0.3">
      <c r="A110" s="1" t="s">
        <v>471</v>
      </c>
      <c r="B110" s="1" t="s">
        <v>472</v>
      </c>
      <c r="C110" s="1" t="s">
        <v>164</v>
      </c>
      <c r="D110" s="1" t="s">
        <v>154</v>
      </c>
      <c r="E110" s="1" t="s">
        <v>137</v>
      </c>
      <c r="F110" s="1" t="s">
        <v>473</v>
      </c>
      <c r="G110" s="1" t="s">
        <v>473</v>
      </c>
      <c r="H110" s="8"/>
      <c r="I110" s="8">
        <v>23.06</v>
      </c>
      <c r="J110" s="8">
        <v>58</v>
      </c>
      <c r="K110" s="8">
        <v>19.829999999999998</v>
      </c>
      <c r="L110" s="8">
        <v>14.19</v>
      </c>
      <c r="M110" s="8">
        <v>109</v>
      </c>
      <c r="N110" s="8" t="s">
        <v>902</v>
      </c>
      <c r="O110" s="8" t="s">
        <v>902</v>
      </c>
      <c r="P110" s="8"/>
      <c r="Q110" s="8"/>
      <c r="R110" s="8">
        <f t="shared" si="15"/>
        <v>2.52604953608882</v>
      </c>
      <c r="S110" s="1">
        <v>89349</v>
      </c>
      <c r="U110" s="1">
        <v>89349</v>
      </c>
      <c r="V110" s="1">
        <v>3017.35</v>
      </c>
      <c r="W110" s="1">
        <v>683</v>
      </c>
      <c r="X110" s="1">
        <v>133</v>
      </c>
      <c r="Y110" s="1">
        <v>2257</v>
      </c>
      <c r="Z110" s="1">
        <v>76.22</v>
      </c>
      <c r="AA110" s="1">
        <v>1.95</v>
      </c>
      <c r="AB110" s="1">
        <v>8</v>
      </c>
      <c r="AC110" s="1">
        <v>89349</v>
      </c>
      <c r="AD110" s="1">
        <v>133</v>
      </c>
      <c r="AE110" s="1">
        <v>97.57</v>
      </c>
      <c r="AF110" s="1">
        <v>2257</v>
      </c>
      <c r="AG110" s="1">
        <v>8</v>
      </c>
      <c r="AH110" s="1">
        <v>8.2799999999999994</v>
      </c>
      <c r="AI110" s="1">
        <v>30048.81</v>
      </c>
      <c r="AJ110" s="1">
        <v>44.72</v>
      </c>
      <c r="AK110" s="1">
        <v>32.81</v>
      </c>
      <c r="AL110" s="1">
        <v>759.04</v>
      </c>
      <c r="AM110" s="1">
        <v>2.69</v>
      </c>
      <c r="AN110" s="1">
        <v>2.78</v>
      </c>
      <c r="BO110" s="1">
        <v>2973462</v>
      </c>
      <c r="BP110" s="1">
        <v>266.87</v>
      </c>
      <c r="BQ110" s="1">
        <v>31.4</v>
      </c>
      <c r="BR110" s="1">
        <v>9.68</v>
      </c>
      <c r="BS110" s="1">
        <v>6.39</v>
      </c>
      <c r="BT110" s="1">
        <v>8193.57</v>
      </c>
      <c r="BV110" s="1">
        <v>206.53</v>
      </c>
      <c r="BW110" s="1">
        <v>11.28</v>
      </c>
      <c r="BX110" s="1">
        <v>5.3</v>
      </c>
      <c r="BY110" s="1">
        <v>28.6</v>
      </c>
      <c r="BZ110" s="1">
        <v>66.42</v>
      </c>
      <c r="CA110" s="1">
        <v>1.7</v>
      </c>
      <c r="CB110" s="1">
        <v>74.47</v>
      </c>
      <c r="CC110" s="1">
        <v>0.73</v>
      </c>
      <c r="CH110" s="1">
        <v>0.86</v>
      </c>
      <c r="CI110" s="1">
        <v>33.950000000000003</v>
      </c>
      <c r="CJ110" s="1">
        <v>13.89</v>
      </c>
      <c r="CK110" s="1">
        <v>0.95</v>
      </c>
      <c r="CL110" s="1">
        <v>0.17</v>
      </c>
      <c r="CM110" s="1">
        <v>0.81</v>
      </c>
      <c r="CN110" s="1">
        <v>0.52</v>
      </c>
      <c r="CO110" s="1">
        <v>0.25</v>
      </c>
      <c r="CP110" s="1">
        <v>0</v>
      </c>
      <c r="CQ110" s="1">
        <v>0.64</v>
      </c>
      <c r="CR110" s="1">
        <v>0.47</v>
      </c>
      <c r="CS110" s="1">
        <v>4.7300000000000004</v>
      </c>
      <c r="CT110" s="1">
        <v>40</v>
      </c>
      <c r="CU110" s="1">
        <v>0</v>
      </c>
      <c r="CV110" s="1">
        <v>22</v>
      </c>
      <c r="CW110" s="1">
        <v>21</v>
      </c>
      <c r="CX110" s="1">
        <v>66</v>
      </c>
      <c r="CY110" s="1">
        <v>30</v>
      </c>
      <c r="CZ110" s="1">
        <v>1.79</v>
      </c>
      <c r="DA110" s="1">
        <v>20.190000000000001</v>
      </c>
      <c r="DB110" s="1">
        <v>16.149999999999999</v>
      </c>
      <c r="DC110" s="1">
        <v>47.56</v>
      </c>
      <c r="DD110" s="1">
        <v>0.44</v>
      </c>
      <c r="DE110" s="1">
        <v>0</v>
      </c>
      <c r="DF110" s="1">
        <v>0</v>
      </c>
      <c r="DG110" s="1">
        <v>0</v>
      </c>
      <c r="DH110" s="1" t="s">
        <v>123</v>
      </c>
      <c r="DI110" s="1">
        <v>0.41</v>
      </c>
      <c r="DJ110" s="1">
        <v>2.0099999999999998</v>
      </c>
      <c r="DK110" s="1">
        <v>0.96</v>
      </c>
      <c r="DL110" s="1">
        <v>911602</v>
      </c>
      <c r="DM110" s="1">
        <v>587405</v>
      </c>
      <c r="DN110" s="1">
        <v>30.78</v>
      </c>
      <c r="DO110" s="1">
        <v>420461</v>
      </c>
      <c r="DP110" s="1" t="s">
        <v>213</v>
      </c>
      <c r="DQ110" s="1">
        <v>44265</v>
      </c>
      <c r="DR110" s="1">
        <v>4</v>
      </c>
    </row>
    <row r="111" spans="1:122" x14ac:dyDescent="0.3">
      <c r="A111" s="1" t="s">
        <v>474</v>
      </c>
      <c r="B111" s="1" t="s">
        <v>475</v>
      </c>
      <c r="C111" s="1" t="s">
        <v>119</v>
      </c>
      <c r="D111" s="1" t="s">
        <v>120</v>
      </c>
      <c r="E111" s="1" t="s">
        <v>137</v>
      </c>
      <c r="F111" s="1" t="s">
        <v>476</v>
      </c>
      <c r="G111" s="1" t="s">
        <v>476</v>
      </c>
      <c r="H111" s="8"/>
      <c r="I111" s="8">
        <v>99.48</v>
      </c>
      <c r="J111" s="8">
        <v>77</v>
      </c>
      <c r="K111" s="8">
        <v>38.92</v>
      </c>
      <c r="L111" s="8">
        <v>34.72</v>
      </c>
      <c r="M111" s="8">
        <v>61</v>
      </c>
      <c r="N111" s="8">
        <v>5.0999999999999996</v>
      </c>
      <c r="O111" s="8">
        <v>10.823460000000001</v>
      </c>
      <c r="P111" s="8"/>
      <c r="Q111" s="8"/>
      <c r="R111" s="8">
        <f t="shared" si="15"/>
        <v>1.2754276660836643</v>
      </c>
      <c r="S111" s="1">
        <v>868493</v>
      </c>
      <c r="U111" s="1">
        <v>868493</v>
      </c>
      <c r="V111" s="1">
        <v>8512.02</v>
      </c>
      <c r="W111" s="1">
        <v>10151</v>
      </c>
      <c r="X111" s="1">
        <v>0</v>
      </c>
      <c r="Y111" s="1">
        <v>11077</v>
      </c>
      <c r="Z111" s="1">
        <v>108.56</v>
      </c>
      <c r="AA111" s="1">
        <v>0.75</v>
      </c>
      <c r="AB111" s="1">
        <v>0</v>
      </c>
      <c r="AC111" s="1">
        <v>870505</v>
      </c>
      <c r="AD111" s="1">
        <v>2012</v>
      </c>
      <c r="AE111" s="1">
        <v>1737.57</v>
      </c>
      <c r="AF111" s="1">
        <v>11088</v>
      </c>
      <c r="AG111" s="1">
        <v>11</v>
      </c>
      <c r="AH111" s="1">
        <v>12.57</v>
      </c>
      <c r="AI111" s="1">
        <v>84770</v>
      </c>
      <c r="AJ111" s="1">
        <v>195.92</v>
      </c>
      <c r="AK111" s="1">
        <v>169.2</v>
      </c>
      <c r="AL111" s="1">
        <v>1079.75</v>
      </c>
      <c r="AM111" s="1">
        <v>1.07</v>
      </c>
      <c r="AN111" s="1">
        <v>1.22</v>
      </c>
      <c r="AV111" s="1">
        <v>36291</v>
      </c>
      <c r="AW111" s="1">
        <v>11114632</v>
      </c>
      <c r="AX111" s="1">
        <v>3.5339999999999998</v>
      </c>
      <c r="AY111" s="1">
        <v>34003</v>
      </c>
      <c r="AZ111" s="1">
        <v>3.3109999999999999</v>
      </c>
      <c r="BA111" s="1">
        <v>19.600000000000001</v>
      </c>
      <c r="BB111" s="1" t="s">
        <v>148</v>
      </c>
      <c r="BC111" s="1">
        <v>7546438</v>
      </c>
      <c r="BD111" s="1">
        <v>3989035</v>
      </c>
      <c r="BE111" s="1">
        <v>3557403</v>
      </c>
      <c r="BG111" s="1">
        <v>15448</v>
      </c>
      <c r="BH111" s="1">
        <v>15079</v>
      </c>
      <c r="BI111" s="1">
        <v>73.489999999999995</v>
      </c>
      <c r="BJ111" s="1">
        <v>38.85</v>
      </c>
      <c r="BK111" s="1">
        <v>34.64</v>
      </c>
      <c r="BM111" s="1">
        <v>1468</v>
      </c>
      <c r="BO111" s="1">
        <v>10269022</v>
      </c>
      <c r="BP111" s="1">
        <v>109.28</v>
      </c>
      <c r="BQ111" s="1">
        <v>23.2</v>
      </c>
      <c r="BR111" s="1">
        <v>3.81</v>
      </c>
      <c r="BS111" s="1">
        <v>2.36</v>
      </c>
      <c r="BT111" s="1">
        <v>8337.49</v>
      </c>
      <c r="BU111" s="1">
        <v>0.1</v>
      </c>
      <c r="BV111" s="1">
        <v>208.25</v>
      </c>
      <c r="BW111" s="1">
        <v>11.75</v>
      </c>
      <c r="CA111" s="1">
        <v>1.4</v>
      </c>
      <c r="CB111" s="1">
        <v>74.53</v>
      </c>
      <c r="CC111" s="1">
        <v>0.72</v>
      </c>
      <c r="CH111" s="1">
        <v>0.4</v>
      </c>
      <c r="CI111" s="1">
        <v>40.340000000000003</v>
      </c>
      <c r="CJ111" s="1">
        <v>34.630000000000003</v>
      </c>
      <c r="CK111" s="1">
        <v>0.87</v>
      </c>
      <c r="CL111" s="1">
        <v>0.17</v>
      </c>
      <c r="CM111" s="1">
        <v>0.11</v>
      </c>
      <c r="CN111" s="1">
        <v>3.41</v>
      </c>
      <c r="CO111" s="1">
        <v>0.1</v>
      </c>
      <c r="CP111" s="1">
        <v>95.8</v>
      </c>
      <c r="CS111" s="1">
        <v>4.88</v>
      </c>
      <c r="CT111" s="1">
        <v>44</v>
      </c>
      <c r="CU111" s="1">
        <v>56</v>
      </c>
      <c r="CV111" s="1">
        <v>3</v>
      </c>
      <c r="CW111" s="1">
        <v>2</v>
      </c>
      <c r="CX111" s="1">
        <v>0</v>
      </c>
      <c r="CY111" s="1">
        <v>26</v>
      </c>
      <c r="CZ111" s="1">
        <v>5.3</v>
      </c>
      <c r="DA111" s="1">
        <v>38.840000000000003</v>
      </c>
      <c r="DB111" s="1">
        <v>36.74</v>
      </c>
      <c r="DC111" s="1">
        <v>91.08</v>
      </c>
      <c r="DD111" s="1">
        <v>0.28000000000000003</v>
      </c>
      <c r="DE111" s="1">
        <v>9</v>
      </c>
      <c r="DF111" s="1">
        <v>1.8</v>
      </c>
      <c r="DG111" s="1">
        <v>0</v>
      </c>
      <c r="DH111" s="1" t="s">
        <v>156</v>
      </c>
      <c r="DI111" s="1">
        <v>3.55</v>
      </c>
      <c r="DJ111" s="1">
        <v>8.2799999999999994</v>
      </c>
      <c r="DK111" s="1">
        <v>7.54</v>
      </c>
      <c r="DL111" s="1">
        <v>7514543</v>
      </c>
      <c r="DM111" s="1">
        <v>3971984</v>
      </c>
      <c r="DN111" s="1">
        <v>73.64</v>
      </c>
      <c r="DO111" s="1">
        <v>3542559</v>
      </c>
      <c r="DP111" s="1" t="s">
        <v>477</v>
      </c>
      <c r="DQ111" s="1">
        <v>44209</v>
      </c>
      <c r="DR111" s="1">
        <v>6</v>
      </c>
    </row>
    <row r="112" spans="1:122" x14ac:dyDescent="0.3">
      <c r="A112" s="1" t="s">
        <v>478</v>
      </c>
      <c r="B112" s="1" t="s">
        <v>479</v>
      </c>
      <c r="C112" s="1" t="s">
        <v>119</v>
      </c>
      <c r="D112" s="1" t="s">
        <v>170</v>
      </c>
      <c r="E112" s="1" t="s">
        <v>142</v>
      </c>
      <c r="F112" s="1" t="s">
        <v>480</v>
      </c>
      <c r="G112" s="1" t="s">
        <v>480</v>
      </c>
      <c r="H112" s="8"/>
      <c r="I112" s="8">
        <v>4.4400000000000004</v>
      </c>
      <c r="J112" s="8">
        <v>59</v>
      </c>
      <c r="K112" s="8">
        <v>77.25</v>
      </c>
      <c r="L112" s="8">
        <v>71.28</v>
      </c>
      <c r="M112" s="8">
        <v>271</v>
      </c>
      <c r="N112" s="8">
        <v>1.7999999999999998</v>
      </c>
      <c r="O112" s="8">
        <v>2.02338</v>
      </c>
      <c r="P112" s="8"/>
      <c r="Q112" s="8"/>
      <c r="R112" s="8">
        <f t="shared" si="15"/>
        <v>1.0614998036086118</v>
      </c>
      <c r="S112" s="1">
        <v>1723599</v>
      </c>
      <c r="U112" s="1">
        <v>1723599</v>
      </c>
      <c r="V112" s="1">
        <v>1362.78</v>
      </c>
      <c r="W112" s="1">
        <v>5619</v>
      </c>
      <c r="X112" s="1">
        <v>204</v>
      </c>
      <c r="Y112" s="1">
        <v>18296</v>
      </c>
      <c r="Z112" s="1">
        <v>14.46</v>
      </c>
      <c r="AA112" s="1">
        <v>0.04</v>
      </c>
      <c r="AB112" s="1">
        <v>6</v>
      </c>
      <c r="AC112" s="1">
        <v>1723070</v>
      </c>
      <c r="AD112" s="1">
        <v>158</v>
      </c>
      <c r="AE112" s="1">
        <v>218.71</v>
      </c>
      <c r="AF112" s="1">
        <v>18292</v>
      </c>
      <c r="AG112" s="1">
        <v>6</v>
      </c>
      <c r="AH112" s="1">
        <v>8.2799999999999994</v>
      </c>
      <c r="AI112" s="1">
        <v>13669.64</v>
      </c>
      <c r="AJ112" s="1">
        <v>1.25</v>
      </c>
      <c r="AK112" s="1">
        <v>1.73</v>
      </c>
      <c r="AL112" s="1">
        <v>145.11000000000001</v>
      </c>
      <c r="AM112" s="1">
        <v>0.04</v>
      </c>
      <c r="AN112" s="1">
        <v>0.06</v>
      </c>
      <c r="AV112" s="1">
        <v>58582</v>
      </c>
      <c r="AW112" s="1">
        <v>25504826</v>
      </c>
      <c r="AX112" s="1">
        <v>0.46500000000000002</v>
      </c>
      <c r="AY112" s="1">
        <v>44205</v>
      </c>
      <c r="AZ112" s="1">
        <v>0.35099999999999998</v>
      </c>
      <c r="BA112" s="1">
        <v>56</v>
      </c>
      <c r="BB112" s="1" t="s">
        <v>338</v>
      </c>
      <c r="BC112" s="1">
        <v>191044946</v>
      </c>
      <c r="BD112" s="1">
        <v>98487956</v>
      </c>
      <c r="BE112" s="1">
        <v>92556990</v>
      </c>
      <c r="BG112" s="1">
        <v>449185</v>
      </c>
      <c r="BH112" s="1">
        <v>454172</v>
      </c>
      <c r="BI112" s="1">
        <v>151.56</v>
      </c>
      <c r="BJ112" s="1">
        <v>78.13</v>
      </c>
      <c r="BK112" s="1">
        <v>73.430000000000007</v>
      </c>
      <c r="BM112" s="1">
        <v>3603</v>
      </c>
      <c r="BO112" s="1">
        <v>126050796</v>
      </c>
      <c r="BP112" s="1">
        <v>347.77</v>
      </c>
      <c r="BQ112" s="1">
        <v>48.2</v>
      </c>
      <c r="BR112" s="1">
        <v>27.04</v>
      </c>
      <c r="BS112" s="1">
        <v>18.489999999999998</v>
      </c>
      <c r="BT112" s="1">
        <v>39002.22</v>
      </c>
      <c r="BV112" s="1">
        <v>79.37</v>
      </c>
      <c r="BW112" s="1">
        <v>5.72</v>
      </c>
      <c r="BX112" s="1">
        <v>11.2</v>
      </c>
      <c r="BY112" s="1">
        <v>33.700000000000003</v>
      </c>
      <c r="CA112" s="1">
        <v>13.05</v>
      </c>
      <c r="CB112" s="1">
        <v>84.63</v>
      </c>
      <c r="CC112" s="1">
        <v>0.91</v>
      </c>
      <c r="CH112" s="1">
        <v>0.05</v>
      </c>
      <c r="CI112" s="1">
        <v>83.16</v>
      </c>
      <c r="CJ112" s="1">
        <v>73.430000000000007</v>
      </c>
      <c r="CK112" s="1">
        <v>3.97</v>
      </c>
      <c r="CL112" s="1">
        <v>0.44</v>
      </c>
      <c r="CN112" s="1">
        <v>0.36</v>
      </c>
      <c r="CO112" s="1">
        <v>9.32</v>
      </c>
      <c r="CP112" s="1">
        <v>100</v>
      </c>
      <c r="CR112" s="1">
        <v>0.63</v>
      </c>
      <c r="CT112" s="1">
        <v>112</v>
      </c>
      <c r="CU112" s="1">
        <v>271</v>
      </c>
      <c r="CV112" s="1">
        <v>0</v>
      </c>
      <c r="CW112" s="1">
        <v>0</v>
      </c>
      <c r="CX112" s="1">
        <v>0</v>
      </c>
      <c r="DA112" s="1">
        <v>78.12</v>
      </c>
      <c r="DB112" s="1">
        <v>75.78</v>
      </c>
      <c r="DC112" s="1">
        <v>91.12</v>
      </c>
      <c r="DE112" s="1">
        <v>0</v>
      </c>
      <c r="DF112" s="1">
        <v>0</v>
      </c>
      <c r="DG112" s="1">
        <v>0</v>
      </c>
      <c r="DH112" s="1" t="s">
        <v>149</v>
      </c>
      <c r="DI112" s="1">
        <v>92.55</v>
      </c>
      <c r="DJ112" s="1">
        <v>209.64</v>
      </c>
      <c r="DK112" s="1">
        <v>191.04</v>
      </c>
      <c r="DL112" s="1">
        <v>187865740</v>
      </c>
      <c r="DM112" s="1">
        <v>97711358</v>
      </c>
      <c r="DN112" s="1">
        <v>148.53</v>
      </c>
      <c r="DO112" s="1">
        <v>90154382</v>
      </c>
      <c r="DP112" s="1" t="s">
        <v>481</v>
      </c>
      <c r="DQ112" s="1">
        <v>44244</v>
      </c>
      <c r="DR112" s="1">
        <v>4</v>
      </c>
    </row>
    <row r="113" spans="1:122" x14ac:dyDescent="0.3">
      <c r="A113" s="1" t="s">
        <v>482</v>
      </c>
      <c r="B113" s="1" t="s">
        <v>483</v>
      </c>
      <c r="C113" s="1" t="s">
        <v>119</v>
      </c>
      <c r="D113" s="1" t="s">
        <v>136</v>
      </c>
      <c r="E113" s="1" t="s">
        <v>137</v>
      </c>
      <c r="F113" s="1" t="s">
        <v>484</v>
      </c>
      <c r="G113" s="1" t="s">
        <v>484</v>
      </c>
      <c r="H113" s="8"/>
      <c r="I113" s="8">
        <v>56.19</v>
      </c>
      <c r="J113" s="8">
        <v>185</v>
      </c>
      <c r="K113" s="8">
        <v>44.1</v>
      </c>
      <c r="L113" s="8">
        <v>39.840000000000003</v>
      </c>
      <c r="M113" s="8">
        <v>70</v>
      </c>
      <c r="N113" s="8" t="s">
        <v>902</v>
      </c>
      <c r="O113" s="8" t="s">
        <v>902</v>
      </c>
      <c r="P113" s="8"/>
      <c r="Q113" s="8"/>
      <c r="R113" s="8">
        <f t="shared" si="15"/>
        <v>1.6825700055556096</v>
      </c>
      <c r="S113" s="1">
        <v>1025990</v>
      </c>
      <c r="U113" s="1">
        <v>1025990</v>
      </c>
      <c r="V113" s="1">
        <v>5464.16</v>
      </c>
      <c r="W113" s="1">
        <v>10551</v>
      </c>
      <c r="X113" s="1">
        <v>1541</v>
      </c>
      <c r="Y113" s="1">
        <v>17263</v>
      </c>
      <c r="Z113" s="1">
        <v>91.93</v>
      </c>
      <c r="AA113" s="1">
        <v>0.98</v>
      </c>
      <c r="AB113" s="1">
        <v>25</v>
      </c>
      <c r="AC113" s="1">
        <v>1025990</v>
      </c>
      <c r="AD113" s="1">
        <v>1541</v>
      </c>
      <c r="AE113" s="1">
        <v>1507.28</v>
      </c>
      <c r="AF113" s="1">
        <v>17238</v>
      </c>
      <c r="AG113" s="1">
        <v>37</v>
      </c>
      <c r="AH113" s="1">
        <v>26.85</v>
      </c>
      <c r="AI113" s="1">
        <v>54013.8</v>
      </c>
      <c r="AJ113" s="1">
        <v>81.12</v>
      </c>
      <c r="AK113" s="1">
        <v>79.349999999999994</v>
      </c>
      <c r="AL113" s="1">
        <v>907.5</v>
      </c>
      <c r="AM113" s="1">
        <v>1.94</v>
      </c>
      <c r="AN113" s="1">
        <v>1.41</v>
      </c>
      <c r="BC113" s="1">
        <v>15943769</v>
      </c>
      <c r="BD113" s="1">
        <v>8355168</v>
      </c>
      <c r="BE113" s="1">
        <v>7588601</v>
      </c>
      <c r="BG113" s="1">
        <v>45433</v>
      </c>
      <c r="BH113" s="1">
        <v>41118</v>
      </c>
      <c r="BI113" s="1">
        <v>83.94</v>
      </c>
      <c r="BJ113" s="1">
        <v>43.99</v>
      </c>
      <c r="BK113" s="1">
        <v>39.950000000000003</v>
      </c>
      <c r="BM113" s="1">
        <v>2165</v>
      </c>
      <c r="BN113" s="1">
        <v>71.3</v>
      </c>
      <c r="BO113" s="1">
        <v>18994958</v>
      </c>
      <c r="BP113" s="1">
        <v>6.68</v>
      </c>
      <c r="BQ113" s="1">
        <v>30.6</v>
      </c>
      <c r="BR113" s="1">
        <v>6.99</v>
      </c>
      <c r="BS113" s="1">
        <v>4.62</v>
      </c>
      <c r="BT113" s="1">
        <v>24055.58</v>
      </c>
      <c r="BU113" s="1">
        <v>0.1</v>
      </c>
      <c r="BV113" s="1">
        <v>466.79</v>
      </c>
      <c r="BW113" s="1">
        <v>7.11</v>
      </c>
      <c r="BX113" s="1">
        <v>7</v>
      </c>
      <c r="BY113" s="1">
        <v>43.1</v>
      </c>
      <c r="BZ113" s="1">
        <v>98.99</v>
      </c>
      <c r="CA113" s="1">
        <v>6.7</v>
      </c>
      <c r="CB113" s="1">
        <v>73.599999999999994</v>
      </c>
      <c r="CC113" s="1">
        <v>0.82</v>
      </c>
      <c r="CH113" s="1">
        <v>0.85</v>
      </c>
      <c r="CI113" s="1">
        <v>46.02</v>
      </c>
      <c r="CJ113" s="1">
        <v>39.950000000000003</v>
      </c>
      <c r="CK113" s="1">
        <v>1.8</v>
      </c>
      <c r="CL113" s="1">
        <v>0.23</v>
      </c>
      <c r="CN113" s="1">
        <v>2.0699999999999998</v>
      </c>
      <c r="CO113" s="1">
        <v>0.05</v>
      </c>
      <c r="CP113" s="1">
        <v>0</v>
      </c>
      <c r="CS113" s="1">
        <v>4.9400000000000004</v>
      </c>
      <c r="CT113" s="1">
        <v>49</v>
      </c>
      <c r="CU113" s="1">
        <v>26</v>
      </c>
      <c r="CV113" s="1">
        <v>0</v>
      </c>
      <c r="CW113" s="1">
        <v>0</v>
      </c>
      <c r="CX113" s="1">
        <v>44</v>
      </c>
      <c r="CY113" s="1">
        <v>21</v>
      </c>
      <c r="CZ113" s="1">
        <v>8</v>
      </c>
      <c r="DA113" s="1">
        <v>43.99</v>
      </c>
      <c r="DB113" s="1">
        <v>41.97</v>
      </c>
      <c r="DC113" s="1">
        <v>91.18</v>
      </c>
      <c r="DD113" s="1">
        <v>0.23</v>
      </c>
      <c r="DE113" s="1">
        <v>0</v>
      </c>
      <c r="DF113" s="1">
        <v>0</v>
      </c>
      <c r="DG113" s="1">
        <v>0</v>
      </c>
      <c r="DH113" s="1" t="s">
        <v>131</v>
      </c>
      <c r="DI113" s="1">
        <v>7.58</v>
      </c>
      <c r="DJ113" s="1">
        <v>17.48</v>
      </c>
      <c r="DK113" s="1">
        <v>15.94</v>
      </c>
      <c r="DL113" s="1">
        <v>15763625</v>
      </c>
      <c r="DM113" s="1">
        <v>8281414</v>
      </c>
      <c r="DN113" s="1">
        <v>84</v>
      </c>
      <c r="DO113" s="1">
        <v>7482211</v>
      </c>
      <c r="DP113" s="1" t="s">
        <v>485</v>
      </c>
      <c r="DQ113" s="1">
        <v>44293</v>
      </c>
      <c r="DR113" s="1">
        <v>4</v>
      </c>
    </row>
    <row r="114" spans="1:122" x14ac:dyDescent="0.3">
      <c r="A114" s="1" t="s">
        <v>486</v>
      </c>
      <c r="B114" s="1" t="s">
        <v>487</v>
      </c>
      <c r="C114" s="1" t="s">
        <v>127</v>
      </c>
      <c r="D114" s="1" t="s">
        <v>128</v>
      </c>
      <c r="E114" s="1" t="s">
        <v>129</v>
      </c>
      <c r="F114" s="1" t="s">
        <v>488</v>
      </c>
      <c r="G114" s="1" t="s">
        <v>488</v>
      </c>
      <c r="H114" s="8"/>
      <c r="I114" s="8">
        <v>1.19</v>
      </c>
      <c r="J114" s="8">
        <v>26</v>
      </c>
      <c r="K114" s="8">
        <v>6.96</v>
      </c>
      <c r="L114" s="8">
        <v>3.23</v>
      </c>
      <c r="M114" s="8">
        <v>56</v>
      </c>
      <c r="N114" s="8" t="s">
        <v>902</v>
      </c>
      <c r="O114" s="8" t="s">
        <v>902</v>
      </c>
      <c r="P114" s="8"/>
      <c r="Q114" s="8"/>
      <c r="R114" s="8">
        <f t="shared" si="15"/>
        <v>2.0878258778448404</v>
      </c>
      <c r="S114" s="1">
        <v>253661</v>
      </c>
      <c r="U114" s="1">
        <v>253661</v>
      </c>
      <c r="V114" s="1">
        <v>471.74</v>
      </c>
      <c r="W114" s="1">
        <v>643</v>
      </c>
      <c r="X114" s="1">
        <v>252</v>
      </c>
      <c r="Y114" s="1">
        <v>5296</v>
      </c>
      <c r="Z114" s="1">
        <v>9.84</v>
      </c>
      <c r="AA114" s="1">
        <v>0.04</v>
      </c>
      <c r="AB114" s="1">
        <v>14</v>
      </c>
      <c r="AC114" s="1">
        <v>253661</v>
      </c>
      <c r="AD114" s="1">
        <v>149</v>
      </c>
      <c r="AE114" s="1">
        <v>91.85</v>
      </c>
      <c r="AF114" s="1">
        <v>5296</v>
      </c>
      <c r="AG114" s="1">
        <v>14</v>
      </c>
      <c r="AH114" s="1">
        <v>3.71</v>
      </c>
      <c r="AI114" s="1">
        <v>4613.21</v>
      </c>
      <c r="AJ114" s="1">
        <v>2.71</v>
      </c>
      <c r="AK114" s="1">
        <v>1.67</v>
      </c>
      <c r="AL114" s="1">
        <v>96.31</v>
      </c>
      <c r="AM114" s="1">
        <v>0.25</v>
      </c>
      <c r="AN114" s="1">
        <v>0.06</v>
      </c>
      <c r="BO114" s="1">
        <v>54985702</v>
      </c>
      <c r="BP114" s="1">
        <v>87.32</v>
      </c>
      <c r="BQ114" s="1">
        <v>20</v>
      </c>
      <c r="BR114" s="1">
        <v>2.68</v>
      </c>
      <c r="BS114" s="1">
        <v>1.52</v>
      </c>
      <c r="BT114" s="1">
        <v>2993.02</v>
      </c>
      <c r="BU114" s="1">
        <v>36.799999999999997</v>
      </c>
      <c r="BV114" s="1">
        <v>218.63</v>
      </c>
      <c r="BW114" s="1">
        <v>2.92</v>
      </c>
      <c r="BX114" s="1">
        <v>1.2</v>
      </c>
      <c r="BY114" s="1">
        <v>20.399999999999999</v>
      </c>
      <c r="BZ114" s="1">
        <v>24.65</v>
      </c>
      <c r="CA114" s="1">
        <v>1.4</v>
      </c>
      <c r="CB114" s="1">
        <v>66.7</v>
      </c>
      <c r="CC114" s="1">
        <v>0.6</v>
      </c>
      <c r="CH114" s="1">
        <v>0.14000000000000001</v>
      </c>
      <c r="CI114" s="1">
        <v>8.18</v>
      </c>
      <c r="CJ114" s="1">
        <v>3.16</v>
      </c>
      <c r="CK114" s="1">
        <v>0.15</v>
      </c>
      <c r="CL114" s="1">
        <v>0.09</v>
      </c>
      <c r="CM114" s="1">
        <v>1.25</v>
      </c>
      <c r="CN114" s="1">
        <v>7.0000000000000007E-2</v>
      </c>
      <c r="CO114" s="1">
        <v>1.49</v>
      </c>
      <c r="CP114" s="1">
        <v>0</v>
      </c>
      <c r="CQ114" s="1">
        <v>1.1499999999999999</v>
      </c>
      <c r="CR114" s="1">
        <v>0.93</v>
      </c>
      <c r="CS114" s="1">
        <v>3.5</v>
      </c>
      <c r="CT114" s="1">
        <v>23</v>
      </c>
      <c r="CU114" s="1">
        <v>0</v>
      </c>
      <c r="CV114" s="1">
        <v>2</v>
      </c>
      <c r="CW114" s="1">
        <v>30</v>
      </c>
      <c r="CX114" s="1">
        <v>24</v>
      </c>
      <c r="CY114" s="1">
        <v>47</v>
      </c>
      <c r="CZ114" s="1">
        <v>51.7</v>
      </c>
      <c r="DA114" s="1">
        <v>6.8</v>
      </c>
      <c r="DB114" s="1">
        <v>4.99</v>
      </c>
      <c r="DC114" s="1">
        <v>61</v>
      </c>
      <c r="DD114" s="1">
        <v>0.55000000000000004</v>
      </c>
      <c r="DE114" s="1">
        <v>14</v>
      </c>
      <c r="DF114" s="1">
        <v>15.4</v>
      </c>
      <c r="DG114" s="1">
        <v>1</v>
      </c>
      <c r="DH114" s="1" t="s">
        <v>156</v>
      </c>
      <c r="DI114" s="1">
        <v>1.73</v>
      </c>
      <c r="DJ114" s="1">
        <v>8.99</v>
      </c>
      <c r="DK114" s="1">
        <v>5.48</v>
      </c>
      <c r="DL114" s="1">
        <v>5482089</v>
      </c>
      <c r="DM114" s="1">
        <v>3744710</v>
      </c>
      <c r="DN114" s="1">
        <v>10.19</v>
      </c>
      <c r="DO114" s="1">
        <v>1737379</v>
      </c>
      <c r="DP114" s="1" t="s">
        <v>489</v>
      </c>
      <c r="DQ114" s="1">
        <v>44260</v>
      </c>
      <c r="DR114" s="1">
        <v>5</v>
      </c>
    </row>
    <row r="115" spans="1:122" x14ac:dyDescent="0.3">
      <c r="A115" s="1" t="s">
        <v>490</v>
      </c>
      <c r="B115" s="1" t="s">
        <v>491</v>
      </c>
      <c r="C115" s="1" t="s">
        <v>119</v>
      </c>
      <c r="D115" s="1" t="s">
        <v>136</v>
      </c>
      <c r="E115" s="1" t="s">
        <v>129</v>
      </c>
      <c r="F115" s="1" t="s">
        <v>492</v>
      </c>
      <c r="G115" s="1" t="s">
        <v>492</v>
      </c>
      <c r="H115" s="8"/>
      <c r="I115" s="8">
        <v>8.6199999999999992</v>
      </c>
      <c r="J115" s="8">
        <v>15</v>
      </c>
      <c r="K115" s="8">
        <v>14.77</v>
      </c>
      <c r="L115" s="8">
        <v>11.4</v>
      </c>
      <c r="M115" s="8">
        <v>57</v>
      </c>
      <c r="N115" s="8" t="s">
        <v>902</v>
      </c>
      <c r="O115" s="8" t="s">
        <v>902</v>
      </c>
      <c r="P115" s="8"/>
      <c r="Q115" s="8"/>
      <c r="R115" s="8">
        <f t="shared" si="15"/>
        <v>1.4757689851817601</v>
      </c>
      <c r="S115" s="1">
        <v>181668</v>
      </c>
      <c r="U115" s="1">
        <v>181668</v>
      </c>
      <c r="V115" s="1">
        <v>2784.52</v>
      </c>
      <c r="W115" s="1">
        <v>563</v>
      </c>
      <c r="X115" s="1">
        <v>78</v>
      </c>
      <c r="Y115" s="1">
        <v>2681</v>
      </c>
      <c r="Z115" s="1">
        <v>41.09</v>
      </c>
      <c r="AA115" s="1">
        <v>0.23</v>
      </c>
      <c r="AB115" s="1">
        <v>2</v>
      </c>
      <c r="AC115" s="1">
        <v>181590</v>
      </c>
      <c r="AD115" s="1">
        <v>91</v>
      </c>
      <c r="AE115" s="1">
        <v>85.85</v>
      </c>
      <c r="AF115" s="1">
        <v>2679</v>
      </c>
      <c r="AG115" s="1">
        <v>3</v>
      </c>
      <c r="AH115" s="1">
        <v>2.14</v>
      </c>
      <c r="AI115" s="1">
        <v>27395.97</v>
      </c>
      <c r="AJ115" s="1">
        <v>13.72</v>
      </c>
      <c r="AK115" s="1">
        <v>12.95</v>
      </c>
      <c r="AL115" s="1">
        <v>404.17</v>
      </c>
      <c r="AM115" s="1">
        <v>0.45</v>
      </c>
      <c r="AN115" s="1">
        <v>0.32</v>
      </c>
      <c r="BC115" s="1">
        <v>1783376</v>
      </c>
      <c r="BD115" s="1">
        <v>1004619</v>
      </c>
      <c r="BE115" s="1">
        <v>775733</v>
      </c>
      <c r="BG115" s="1">
        <v>9551</v>
      </c>
      <c r="BH115" s="1">
        <v>9652</v>
      </c>
      <c r="BI115" s="1">
        <v>26.91</v>
      </c>
      <c r="BJ115" s="1">
        <v>15.16</v>
      </c>
      <c r="BK115" s="1">
        <v>11.7</v>
      </c>
      <c r="BM115" s="1">
        <v>1456</v>
      </c>
      <c r="BO115" s="1">
        <v>6628347</v>
      </c>
      <c r="BP115" s="1">
        <v>32.33</v>
      </c>
      <c r="BQ115" s="1">
        <v>26.3</v>
      </c>
      <c r="BR115" s="1">
        <v>4.4800000000000004</v>
      </c>
      <c r="BS115" s="1">
        <v>2.88</v>
      </c>
      <c r="BT115" s="1">
        <v>3393.47</v>
      </c>
      <c r="BU115" s="1">
        <v>1.4</v>
      </c>
      <c r="BV115" s="1">
        <v>436.36</v>
      </c>
      <c r="BW115" s="1">
        <v>7.11</v>
      </c>
      <c r="BX115" s="1">
        <v>3.6</v>
      </c>
      <c r="BY115" s="1">
        <v>50.5</v>
      </c>
      <c r="BZ115" s="1">
        <v>89.22</v>
      </c>
      <c r="CA115" s="1">
        <v>4.5</v>
      </c>
      <c r="CB115" s="1">
        <v>71.45</v>
      </c>
      <c r="CC115" s="1">
        <v>0.69</v>
      </c>
      <c r="CH115" s="1">
        <v>0.11</v>
      </c>
      <c r="CI115" s="1">
        <v>29.44</v>
      </c>
      <c r="CJ115" s="1">
        <v>11.69</v>
      </c>
      <c r="CK115" s="1">
        <v>0.34</v>
      </c>
      <c r="CL115" s="1">
        <v>0.15</v>
      </c>
      <c r="CM115" s="1">
        <v>0.94</v>
      </c>
      <c r="CO115" s="1">
        <v>0</v>
      </c>
      <c r="CQ115" s="1">
        <v>0.8</v>
      </c>
      <c r="CS115" s="1">
        <v>5</v>
      </c>
      <c r="CT115" s="1">
        <v>27</v>
      </c>
      <c r="CU115" s="1">
        <v>18</v>
      </c>
      <c r="CV115" s="1">
        <v>7</v>
      </c>
      <c r="CW115" s="1">
        <v>30</v>
      </c>
      <c r="CX115" s="1">
        <v>2</v>
      </c>
      <c r="CY115" s="1">
        <v>43</v>
      </c>
      <c r="CZ115" s="1">
        <v>5.69</v>
      </c>
      <c r="DA115" s="1">
        <v>15.15</v>
      </c>
      <c r="DB115" s="1">
        <v>13.45</v>
      </c>
      <c r="DC115" s="1">
        <v>45.68</v>
      </c>
      <c r="DD115" s="1">
        <v>0.47</v>
      </c>
      <c r="DE115" s="1">
        <v>13.41</v>
      </c>
      <c r="DF115" s="1">
        <v>1.8</v>
      </c>
      <c r="DG115" s="1">
        <v>1</v>
      </c>
      <c r="DH115" s="1" t="s">
        <v>123</v>
      </c>
      <c r="DI115" s="1">
        <v>0.77</v>
      </c>
      <c r="DJ115" s="1">
        <v>3.9</v>
      </c>
      <c r="DK115" s="1">
        <v>1.78</v>
      </c>
      <c r="DL115" s="1">
        <v>1707752</v>
      </c>
      <c r="DM115" s="1">
        <v>963695</v>
      </c>
      <c r="DN115" s="1">
        <v>26.2</v>
      </c>
      <c r="DO115" s="1">
        <v>744057</v>
      </c>
      <c r="DP115" s="1" t="s">
        <v>493</v>
      </c>
      <c r="DQ115" s="1">
        <v>44286</v>
      </c>
      <c r="DR115" s="1">
        <v>4</v>
      </c>
    </row>
    <row r="116" spans="1:122" x14ac:dyDescent="0.3">
      <c r="A116" s="1" t="s">
        <v>494</v>
      </c>
      <c r="B116" s="1" t="s">
        <v>495</v>
      </c>
      <c r="C116" s="1" t="s">
        <v>119</v>
      </c>
      <c r="D116" s="1" t="s">
        <v>170</v>
      </c>
      <c r="E116" s="1" t="s">
        <v>129</v>
      </c>
      <c r="F116" s="1" t="s">
        <v>496</v>
      </c>
      <c r="G116" s="1" t="s">
        <v>496</v>
      </c>
      <c r="H116" s="8"/>
      <c r="I116" s="8">
        <v>3.88</v>
      </c>
      <c r="J116" s="8">
        <v>47</v>
      </c>
      <c r="K116" s="8">
        <v>81.95</v>
      </c>
      <c r="L116" s="8">
        <v>78.03</v>
      </c>
      <c r="M116" s="8">
        <v>112</v>
      </c>
      <c r="N116" s="8" t="s">
        <v>902</v>
      </c>
      <c r="O116" s="8" t="s">
        <v>902</v>
      </c>
      <c r="P116" s="8"/>
      <c r="Q116" s="8"/>
      <c r="R116" s="8">
        <f t="shared" si="15"/>
        <v>2.3664507445108103</v>
      </c>
      <c r="S116" s="1">
        <v>118870</v>
      </c>
      <c r="U116" s="1">
        <v>118870</v>
      </c>
      <c r="V116" s="1">
        <v>710.98</v>
      </c>
      <c r="W116" s="1">
        <v>650</v>
      </c>
      <c r="X116" s="1">
        <v>83</v>
      </c>
      <c r="Y116" s="1">
        <v>2813</v>
      </c>
      <c r="Z116" s="1">
        <v>16.82</v>
      </c>
      <c r="AA116" s="1">
        <v>0.28000000000000003</v>
      </c>
      <c r="AB116" s="1">
        <v>6</v>
      </c>
      <c r="AC116" s="1">
        <v>118870</v>
      </c>
      <c r="AD116" s="1">
        <v>83</v>
      </c>
      <c r="AE116" s="1">
        <v>92.85</v>
      </c>
      <c r="AF116" s="1">
        <v>2813</v>
      </c>
      <c r="AG116" s="1">
        <v>6</v>
      </c>
      <c r="AH116" s="1">
        <v>6.71</v>
      </c>
      <c r="AI116" s="1">
        <v>7014.45</v>
      </c>
      <c r="AJ116" s="1">
        <v>4.8899999999999997</v>
      </c>
      <c r="AK116" s="1">
        <v>5.47</v>
      </c>
      <c r="AL116" s="1">
        <v>165.99</v>
      </c>
      <c r="AM116" s="1">
        <v>0.35</v>
      </c>
      <c r="AN116" s="1">
        <v>0.39</v>
      </c>
      <c r="BC116" s="1">
        <v>27910923</v>
      </c>
      <c r="BD116" s="1">
        <v>13898766</v>
      </c>
      <c r="BE116" s="1">
        <v>13123236</v>
      </c>
      <c r="BF116" s="1">
        <v>1942072</v>
      </c>
      <c r="BG116" s="1">
        <v>70569</v>
      </c>
      <c r="BH116" s="1">
        <v>64764</v>
      </c>
      <c r="BI116" s="1">
        <v>164.7</v>
      </c>
      <c r="BJ116" s="1">
        <v>82.02</v>
      </c>
      <c r="BK116" s="1">
        <v>77.44</v>
      </c>
      <c r="BL116" s="1">
        <v>11.46</v>
      </c>
      <c r="BM116" s="1">
        <v>3822</v>
      </c>
      <c r="BO116" s="1">
        <v>16946446</v>
      </c>
      <c r="BP116" s="1">
        <v>90.67</v>
      </c>
      <c r="BQ116" s="1">
        <v>25.6</v>
      </c>
      <c r="BR116" s="1">
        <v>4.41</v>
      </c>
      <c r="BS116" s="1">
        <v>2.38</v>
      </c>
      <c r="BT116" s="1">
        <v>3645.07</v>
      </c>
      <c r="BV116" s="1">
        <v>270.89</v>
      </c>
      <c r="BW116" s="1">
        <v>4</v>
      </c>
      <c r="BX116" s="1">
        <v>2</v>
      </c>
      <c r="BY116" s="1">
        <v>33.700000000000003</v>
      </c>
      <c r="BZ116" s="1">
        <v>66.22</v>
      </c>
      <c r="CA116" s="1">
        <v>0.8</v>
      </c>
      <c r="CB116" s="1">
        <v>69.819999999999993</v>
      </c>
      <c r="CC116" s="1">
        <v>0.59</v>
      </c>
      <c r="CH116" s="1">
        <v>18.440000000000001</v>
      </c>
      <c r="CI116" s="1">
        <v>101.3</v>
      </c>
      <c r="CJ116" s="1">
        <v>77.44</v>
      </c>
      <c r="CK116" s="1">
        <v>1.71</v>
      </c>
      <c r="CL116" s="1">
        <v>0.3</v>
      </c>
      <c r="CN116" s="1">
        <v>323.64</v>
      </c>
      <c r="CO116" s="1">
        <v>1.17</v>
      </c>
      <c r="CP116" s="1">
        <v>87.19</v>
      </c>
      <c r="CS116" s="1">
        <v>3.81</v>
      </c>
      <c r="CT116" s="1">
        <v>98</v>
      </c>
      <c r="CU116" s="1">
        <v>52</v>
      </c>
      <c r="CV116" s="1">
        <v>30</v>
      </c>
      <c r="CW116" s="1">
        <v>30</v>
      </c>
      <c r="CX116" s="1">
        <v>0</v>
      </c>
      <c r="DA116" s="1">
        <v>82.01</v>
      </c>
      <c r="DB116" s="1">
        <v>82.35</v>
      </c>
      <c r="DC116" s="1">
        <v>81.290000000000006</v>
      </c>
      <c r="DE116" s="1">
        <v>0</v>
      </c>
      <c r="DF116" s="1">
        <v>0</v>
      </c>
      <c r="DG116" s="1">
        <v>1</v>
      </c>
      <c r="DH116" s="1" t="s">
        <v>131</v>
      </c>
      <c r="DI116" s="1">
        <v>13.12</v>
      </c>
      <c r="DJ116" s="1">
        <v>34.33</v>
      </c>
      <c r="DK116" s="1">
        <v>27.91</v>
      </c>
      <c r="DL116" s="1">
        <v>27488038</v>
      </c>
      <c r="DM116" s="1">
        <v>13701863</v>
      </c>
      <c r="DN116" s="1">
        <v>164.41</v>
      </c>
      <c r="DO116" s="1">
        <v>13046418</v>
      </c>
      <c r="DP116" s="1" t="s">
        <v>497</v>
      </c>
      <c r="DQ116" s="1">
        <v>44237</v>
      </c>
      <c r="DR116" s="1">
        <v>5</v>
      </c>
    </row>
    <row r="117" spans="1:122" x14ac:dyDescent="0.3">
      <c r="A117" s="1" t="s">
        <v>498</v>
      </c>
      <c r="B117" s="1" t="s">
        <v>499</v>
      </c>
      <c r="C117" s="1" t="s">
        <v>169</v>
      </c>
      <c r="D117" s="1" t="s">
        <v>170</v>
      </c>
      <c r="E117" s="1" t="s">
        <v>129</v>
      </c>
      <c r="F117" s="1" t="s">
        <v>500</v>
      </c>
      <c r="G117" s="1" t="s">
        <v>500</v>
      </c>
      <c r="H117" s="8"/>
      <c r="I117" s="8">
        <v>0</v>
      </c>
      <c r="J117" s="8">
        <v>0</v>
      </c>
      <c r="K117" s="8">
        <v>45.22</v>
      </c>
      <c r="L117" s="8">
        <v>9.42</v>
      </c>
      <c r="M117" s="8">
        <v>67</v>
      </c>
      <c r="N117" s="8" t="s">
        <v>902</v>
      </c>
      <c r="O117" s="8" t="s">
        <v>902</v>
      </c>
      <c r="P117" s="8"/>
      <c r="Q117" s="8"/>
      <c r="R117" s="8" t="str">
        <f t="shared" si="15"/>
        <v/>
      </c>
      <c r="S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2</v>
      </c>
      <c r="AD117" s="1">
        <v>0</v>
      </c>
      <c r="AE117" s="1">
        <v>0</v>
      </c>
      <c r="AH117" s="1">
        <v>0</v>
      </c>
      <c r="AI117" s="1">
        <v>16.47</v>
      </c>
      <c r="AJ117" s="1">
        <v>0</v>
      </c>
      <c r="AK117" s="1">
        <v>0</v>
      </c>
      <c r="AN117" s="1">
        <v>0</v>
      </c>
      <c r="BO117" s="1">
        <v>121388</v>
      </c>
      <c r="BP117" s="1">
        <v>143.69999999999999</v>
      </c>
      <c r="BQ117" s="1">
        <v>23.2</v>
      </c>
      <c r="BR117" s="1">
        <v>3.89</v>
      </c>
      <c r="BS117" s="1">
        <v>2.21</v>
      </c>
      <c r="BT117" s="1">
        <v>1981.13</v>
      </c>
      <c r="BV117" s="1">
        <v>434.65</v>
      </c>
      <c r="BW117" s="1">
        <v>22.66</v>
      </c>
      <c r="BX117" s="1">
        <v>35.9</v>
      </c>
      <c r="BY117" s="1">
        <v>58.9</v>
      </c>
      <c r="CA117" s="1">
        <v>1.9</v>
      </c>
      <c r="CB117" s="1">
        <v>68.37</v>
      </c>
      <c r="CC117" s="1">
        <v>0.63</v>
      </c>
      <c r="CI117" s="1">
        <v>79.91</v>
      </c>
      <c r="CJ117" s="1">
        <v>9.27</v>
      </c>
      <c r="CK117" s="1">
        <v>1.23</v>
      </c>
      <c r="CL117" s="1">
        <v>0.87</v>
      </c>
      <c r="CM117" s="1">
        <v>0.46</v>
      </c>
      <c r="CT117" s="1">
        <v>79</v>
      </c>
      <c r="CU117" s="1">
        <v>0</v>
      </c>
      <c r="CV117" s="1">
        <v>37</v>
      </c>
      <c r="CW117" s="1">
        <v>30</v>
      </c>
      <c r="CX117" s="1">
        <v>0</v>
      </c>
      <c r="DA117" s="1">
        <v>44.5</v>
      </c>
      <c r="DB117" s="1">
        <v>26.89</v>
      </c>
      <c r="DC117" s="1">
        <v>33.65</v>
      </c>
      <c r="DD117" s="1">
        <v>0.36</v>
      </c>
      <c r="DE117" s="1">
        <v>2.93</v>
      </c>
      <c r="DF117" s="1">
        <v>0</v>
      </c>
      <c r="DG117" s="1">
        <v>1</v>
      </c>
      <c r="DH117" s="1" t="s">
        <v>123</v>
      </c>
      <c r="DI117" s="1">
        <v>0.01</v>
      </c>
      <c r="DJ117" s="1">
        <v>0.19</v>
      </c>
      <c r="DK117" s="1">
        <v>0.06</v>
      </c>
      <c r="DL117" s="1">
        <v>65279</v>
      </c>
      <c r="DM117" s="1">
        <v>54026</v>
      </c>
      <c r="DN117" s="1">
        <v>54.65</v>
      </c>
      <c r="DO117" s="1">
        <v>11253</v>
      </c>
      <c r="DP117" s="1" t="s">
        <v>501</v>
      </c>
      <c r="DQ117" s="1">
        <v>44342</v>
      </c>
      <c r="DR117" s="1">
        <v>2</v>
      </c>
    </row>
    <row r="118" spans="1:122" x14ac:dyDescent="0.3">
      <c r="A118" s="1" t="s">
        <v>502</v>
      </c>
      <c r="B118" s="1" t="s">
        <v>503</v>
      </c>
      <c r="C118" s="1" t="s">
        <v>164</v>
      </c>
      <c r="D118" s="1" t="s">
        <v>154</v>
      </c>
      <c r="E118" s="1" t="s">
        <v>142</v>
      </c>
      <c r="F118" s="1" t="s">
        <v>504</v>
      </c>
      <c r="G118" s="1" t="s">
        <v>504</v>
      </c>
      <c r="H118" s="8"/>
      <c r="I118" s="8">
        <v>73.31</v>
      </c>
      <c r="J118" s="8">
        <v>4</v>
      </c>
      <c r="K118" s="8">
        <v>48.73</v>
      </c>
      <c r="L118" s="8">
        <v>45.64</v>
      </c>
      <c r="M118" s="8">
        <v>57</v>
      </c>
      <c r="N118" s="8">
        <v>2.7</v>
      </c>
      <c r="O118" s="8">
        <v>9.9189500000000006</v>
      </c>
      <c r="P118" s="8"/>
      <c r="Q118" s="8"/>
      <c r="R118" s="8">
        <f t="shared" si="15"/>
        <v>0.92729970326409483</v>
      </c>
      <c r="S118" s="1">
        <v>2696</v>
      </c>
      <c r="U118" s="1">
        <v>2696</v>
      </c>
      <c r="V118" s="1">
        <v>5068.43</v>
      </c>
      <c r="W118" s="1">
        <v>39</v>
      </c>
      <c r="X118" s="1">
        <v>10</v>
      </c>
      <c r="Y118" s="1">
        <v>25</v>
      </c>
      <c r="Z118" s="1">
        <v>47</v>
      </c>
      <c r="AA118" s="1">
        <v>7.52</v>
      </c>
      <c r="AB118" s="1">
        <v>0</v>
      </c>
      <c r="AC118" s="1">
        <v>2701</v>
      </c>
      <c r="AD118" s="1">
        <v>5</v>
      </c>
      <c r="AE118" s="1">
        <v>5.28</v>
      </c>
      <c r="AF118" s="1">
        <v>25</v>
      </c>
      <c r="AG118" s="1">
        <v>0</v>
      </c>
      <c r="AH118" s="1">
        <v>0.56999999999999995</v>
      </c>
      <c r="AI118" s="1">
        <v>50442.61</v>
      </c>
      <c r="AJ118" s="1">
        <v>93.37</v>
      </c>
      <c r="AK118" s="1">
        <v>98.71</v>
      </c>
      <c r="AL118" s="1">
        <v>466.88</v>
      </c>
      <c r="AM118" s="1">
        <v>0</v>
      </c>
      <c r="AN118" s="1">
        <v>10.67</v>
      </c>
      <c r="AV118" s="1">
        <v>355</v>
      </c>
      <c r="AW118" s="1">
        <v>53112</v>
      </c>
      <c r="AX118" s="1">
        <v>6.63</v>
      </c>
      <c r="AY118" s="1">
        <v>193</v>
      </c>
      <c r="AZ118" s="1">
        <v>3.6040000000000001</v>
      </c>
      <c r="BA118" s="1">
        <v>36.5</v>
      </c>
      <c r="BB118" s="1" t="s">
        <v>338</v>
      </c>
      <c r="BO118" s="1">
        <v>53546</v>
      </c>
      <c r="BP118" s="1">
        <v>212.86</v>
      </c>
      <c r="BT118" s="1">
        <v>24654.38</v>
      </c>
      <c r="BW118" s="1">
        <v>12.84</v>
      </c>
      <c r="CA118" s="1">
        <v>2.2999999999999998</v>
      </c>
      <c r="CB118" s="1">
        <v>76.23</v>
      </c>
      <c r="CC118" s="1">
        <v>0.77</v>
      </c>
      <c r="CH118" s="1">
        <v>5</v>
      </c>
      <c r="CI118" s="1">
        <v>52.56</v>
      </c>
      <c r="CJ118" s="1">
        <v>45.68</v>
      </c>
      <c r="CK118" s="1">
        <v>1.66</v>
      </c>
      <c r="CL118" s="1">
        <v>0.2</v>
      </c>
      <c r="CN118" s="1">
        <v>5.01</v>
      </c>
      <c r="CO118" s="1">
        <v>0.47</v>
      </c>
      <c r="CS118" s="1">
        <v>4.51</v>
      </c>
      <c r="CT118" s="1">
        <v>51</v>
      </c>
      <c r="CU118" s="1">
        <v>0</v>
      </c>
      <c r="CV118" s="1">
        <v>32</v>
      </c>
      <c r="CW118" s="1">
        <v>20</v>
      </c>
      <c r="CX118" s="1">
        <v>4</v>
      </c>
      <c r="CY118" s="1">
        <v>19</v>
      </c>
      <c r="CZ118" s="1">
        <v>0</v>
      </c>
      <c r="DA118" s="1">
        <v>48.66</v>
      </c>
      <c r="DB118" s="1">
        <v>47.18</v>
      </c>
      <c r="DC118" s="1">
        <v>89.75</v>
      </c>
      <c r="DD118" s="1">
        <v>0.18</v>
      </c>
      <c r="DE118" s="1">
        <v>12.95</v>
      </c>
      <c r="DF118" s="1">
        <v>0</v>
      </c>
      <c r="DG118" s="1">
        <v>0</v>
      </c>
      <c r="DH118" s="1" t="s">
        <v>149</v>
      </c>
      <c r="DI118" s="1">
        <v>0.02</v>
      </c>
      <c r="DJ118" s="1">
        <v>0.05</v>
      </c>
      <c r="DK118" s="1">
        <v>0.05</v>
      </c>
      <c r="DL118" s="1">
        <v>50202</v>
      </c>
      <c r="DM118" s="1">
        <v>25921</v>
      </c>
      <c r="DN118" s="1">
        <v>94.37</v>
      </c>
      <c r="DO118" s="1">
        <v>24281</v>
      </c>
      <c r="DP118" s="1" t="s">
        <v>410</v>
      </c>
      <c r="DQ118" s="1">
        <v>44249</v>
      </c>
      <c r="DR118" s="1">
        <v>3</v>
      </c>
    </row>
    <row r="119" spans="1:122" x14ac:dyDescent="0.3">
      <c r="A119" s="1" t="s">
        <v>505</v>
      </c>
      <c r="B119" s="1" t="s">
        <v>506</v>
      </c>
      <c r="C119" s="1" t="s">
        <v>119</v>
      </c>
      <c r="D119" s="1" t="s">
        <v>170</v>
      </c>
      <c r="E119" s="1" t="s">
        <v>142</v>
      </c>
      <c r="F119" s="1" t="s">
        <v>507</v>
      </c>
      <c r="G119" s="1" t="s">
        <v>508</v>
      </c>
      <c r="H119" s="8"/>
      <c r="I119" s="8">
        <v>29.11</v>
      </c>
      <c r="J119" s="8">
        <v>119</v>
      </c>
      <c r="K119" s="8">
        <v>80.23</v>
      </c>
      <c r="L119" s="8">
        <v>75.400000000000006</v>
      </c>
      <c r="M119" s="8">
        <v>208</v>
      </c>
      <c r="N119" s="8" t="s">
        <v>902</v>
      </c>
      <c r="O119" s="8" t="s">
        <v>902</v>
      </c>
      <c r="P119" s="8"/>
      <c r="Q119" s="8"/>
      <c r="R119" s="8">
        <f t="shared" si="15"/>
        <v>0.78196578100696734</v>
      </c>
      <c r="S119" s="1">
        <v>375464</v>
      </c>
      <c r="U119" s="1">
        <v>375464</v>
      </c>
      <c r="V119" s="1">
        <v>732.33</v>
      </c>
      <c r="W119" s="1">
        <v>14928</v>
      </c>
      <c r="X119" s="1">
        <v>2344</v>
      </c>
      <c r="Y119" s="1">
        <v>2936</v>
      </c>
      <c r="Z119" s="1">
        <v>5.72</v>
      </c>
      <c r="AA119" s="1">
        <v>0.23</v>
      </c>
      <c r="AB119" s="1">
        <v>20</v>
      </c>
      <c r="AC119" s="1">
        <v>375464</v>
      </c>
      <c r="AD119" s="1">
        <v>2344</v>
      </c>
      <c r="AE119" s="1">
        <v>2132.5700000000002</v>
      </c>
      <c r="AF119" s="1">
        <v>2936</v>
      </c>
      <c r="AG119" s="1">
        <v>20</v>
      </c>
      <c r="AH119" s="1">
        <v>17</v>
      </c>
      <c r="AI119" s="1">
        <v>7318.24</v>
      </c>
      <c r="AJ119" s="1">
        <v>45.68</v>
      </c>
      <c r="AK119" s="1">
        <v>41.56</v>
      </c>
      <c r="AL119" s="1">
        <v>57.22</v>
      </c>
      <c r="AM119" s="1">
        <v>0.39</v>
      </c>
      <c r="AN119" s="1">
        <v>0.33</v>
      </c>
      <c r="BC119" s="1">
        <v>79283957</v>
      </c>
      <c r="BD119" s="1">
        <v>41398611</v>
      </c>
      <c r="BE119" s="1">
        <v>39099285</v>
      </c>
      <c r="BF119" s="1">
        <v>274352</v>
      </c>
      <c r="BG119" s="1">
        <v>226743</v>
      </c>
      <c r="BH119" s="1">
        <v>291415</v>
      </c>
      <c r="BI119" s="1">
        <v>154.53</v>
      </c>
      <c r="BJ119" s="1">
        <v>80.69</v>
      </c>
      <c r="BK119" s="1">
        <v>76.209999999999994</v>
      </c>
      <c r="BL119" s="1">
        <v>0.53</v>
      </c>
      <c r="BM119" s="1">
        <v>5680</v>
      </c>
      <c r="BO119" s="1">
        <v>51305184</v>
      </c>
      <c r="BP119" s="1">
        <v>527.96</v>
      </c>
      <c r="BQ119" s="1">
        <v>43.4</v>
      </c>
      <c r="BR119" s="1">
        <v>13.91</v>
      </c>
      <c r="BS119" s="1">
        <v>8.6199999999999992</v>
      </c>
      <c r="BT119" s="1">
        <v>35938.370000000003</v>
      </c>
      <c r="BU119" s="1">
        <v>0.2</v>
      </c>
      <c r="BV119" s="1">
        <v>85.99</v>
      </c>
      <c r="BW119" s="1">
        <v>6.8</v>
      </c>
      <c r="BX119" s="1">
        <v>6.2</v>
      </c>
      <c r="BY119" s="1">
        <v>40.9</v>
      </c>
      <c r="CA119" s="1">
        <v>12.27</v>
      </c>
      <c r="CB119" s="1">
        <v>83.03</v>
      </c>
      <c r="CC119" s="1">
        <v>0.91</v>
      </c>
      <c r="CH119" s="1">
        <v>2.66</v>
      </c>
      <c r="CI119" s="1">
        <v>84.73</v>
      </c>
      <c r="CJ119" s="1">
        <v>76.2</v>
      </c>
      <c r="CK119" s="1">
        <v>1.75</v>
      </c>
      <c r="CL119" s="1">
        <v>0.76</v>
      </c>
      <c r="CN119" s="1">
        <v>0.86</v>
      </c>
      <c r="CO119" s="1">
        <v>4.51</v>
      </c>
      <c r="CR119" s="1">
        <v>0.14000000000000001</v>
      </c>
      <c r="CS119" s="1">
        <v>0.47</v>
      </c>
      <c r="CT119" s="1">
        <v>121</v>
      </c>
      <c r="CU119" s="1">
        <v>203</v>
      </c>
      <c r="CV119" s="1">
        <v>3</v>
      </c>
      <c r="CW119" s="1">
        <v>2</v>
      </c>
      <c r="CX119" s="1">
        <v>0</v>
      </c>
      <c r="DA119" s="1">
        <v>80.69</v>
      </c>
      <c r="DB119" s="1">
        <v>77.27</v>
      </c>
      <c r="DC119" s="1">
        <v>91.18</v>
      </c>
      <c r="DE119" s="1">
        <v>0</v>
      </c>
      <c r="DF119" s="1">
        <v>0</v>
      </c>
      <c r="DG119" s="1">
        <v>0</v>
      </c>
      <c r="DH119" s="1" t="s">
        <v>149</v>
      </c>
      <c r="DI119" s="1">
        <v>39.090000000000003</v>
      </c>
      <c r="DJ119" s="1">
        <v>86.95</v>
      </c>
      <c r="DK119" s="1">
        <v>79.28</v>
      </c>
      <c r="DL119" s="1">
        <v>78311712</v>
      </c>
      <c r="DM119" s="1">
        <v>41135997</v>
      </c>
      <c r="DN119" s="1">
        <v>152.74</v>
      </c>
      <c r="DO119" s="1">
        <v>38660478</v>
      </c>
      <c r="DP119" s="1" t="s">
        <v>509</v>
      </c>
      <c r="DQ119" s="1">
        <v>44253</v>
      </c>
      <c r="DR119" s="1">
        <v>5</v>
      </c>
    </row>
    <row r="120" spans="1:122" x14ac:dyDescent="0.3">
      <c r="A120" s="1" t="s">
        <v>510</v>
      </c>
      <c r="B120" s="1" t="s">
        <v>511</v>
      </c>
      <c r="C120" s="1" t="s">
        <v>119</v>
      </c>
      <c r="D120" s="1" t="s">
        <v>120</v>
      </c>
      <c r="E120" s="1" t="s">
        <v>142</v>
      </c>
      <c r="F120" s="1" t="s">
        <v>512</v>
      </c>
      <c r="G120" s="1" t="s">
        <v>512</v>
      </c>
      <c r="H120" s="8"/>
      <c r="I120" s="8">
        <v>3.11</v>
      </c>
      <c r="J120" s="8">
        <v>1</v>
      </c>
      <c r="K120" s="8">
        <v>12.38</v>
      </c>
      <c r="L120" s="8">
        <v>21.62</v>
      </c>
      <c r="M120" s="8">
        <v>62</v>
      </c>
      <c r="N120" s="8">
        <v>0.1</v>
      </c>
      <c r="O120" s="8">
        <v>11.30242</v>
      </c>
      <c r="P120" s="8"/>
      <c r="Q120" s="8"/>
      <c r="R120" s="8">
        <f t="shared" si="15"/>
        <v>0.59648408729697255</v>
      </c>
      <c r="S120" s="1">
        <v>412752</v>
      </c>
      <c r="U120" s="1">
        <v>412752</v>
      </c>
      <c r="V120" s="1">
        <v>9665.0300000000007</v>
      </c>
      <c r="W120" s="1">
        <v>133</v>
      </c>
      <c r="X120" s="1">
        <v>0</v>
      </c>
      <c r="Y120" s="1">
        <v>2462</v>
      </c>
      <c r="Z120" s="1">
        <v>57.65</v>
      </c>
      <c r="AA120" s="1">
        <v>0.02</v>
      </c>
      <c r="AB120" s="1">
        <v>0</v>
      </c>
      <c r="AC120" s="1">
        <v>412768</v>
      </c>
      <c r="AD120" s="1">
        <v>16</v>
      </c>
      <c r="AE120" s="1">
        <v>21.28</v>
      </c>
      <c r="AF120" s="1">
        <v>2462</v>
      </c>
      <c r="AG120" s="1">
        <v>0</v>
      </c>
      <c r="AH120" s="1">
        <v>0.14000000000000001</v>
      </c>
      <c r="AI120" s="1">
        <v>95359.35</v>
      </c>
      <c r="AJ120" s="1">
        <v>3.69</v>
      </c>
      <c r="AK120" s="1">
        <v>4.91</v>
      </c>
      <c r="AL120" s="1">
        <v>568.78</v>
      </c>
      <c r="AM120" s="1">
        <v>0</v>
      </c>
      <c r="AN120" s="1">
        <v>0.03</v>
      </c>
      <c r="AV120" s="1">
        <v>14773</v>
      </c>
      <c r="AW120" s="1">
        <v>4892313</v>
      </c>
      <c r="AX120" s="1">
        <v>3.4129999999999998</v>
      </c>
      <c r="AY120" s="1">
        <v>17220</v>
      </c>
      <c r="AZ120" s="1">
        <v>3.9780000000000002</v>
      </c>
      <c r="BA120" s="1">
        <v>809</v>
      </c>
      <c r="BB120" s="1" t="s">
        <v>148</v>
      </c>
      <c r="BO120" s="1">
        <v>4328553</v>
      </c>
      <c r="BP120" s="1">
        <v>232.12</v>
      </c>
      <c r="BQ120" s="1">
        <v>33.700000000000003</v>
      </c>
      <c r="BR120" s="1">
        <v>2.34</v>
      </c>
      <c r="BS120" s="1">
        <v>1.1100000000000001</v>
      </c>
      <c r="BT120" s="1">
        <v>65530.53</v>
      </c>
      <c r="BV120" s="1">
        <v>132.22999999999999</v>
      </c>
      <c r="BW120" s="1">
        <v>15.84</v>
      </c>
      <c r="BX120" s="1">
        <v>2.7</v>
      </c>
      <c r="BY120" s="1">
        <v>37</v>
      </c>
      <c r="CA120" s="1">
        <v>2</v>
      </c>
      <c r="CB120" s="1">
        <v>75.489999999999995</v>
      </c>
      <c r="CC120" s="1">
        <v>0.8</v>
      </c>
      <c r="CH120" s="1">
        <v>0.01</v>
      </c>
      <c r="CI120" s="1">
        <v>53.31</v>
      </c>
      <c r="CJ120" s="1">
        <v>21.32</v>
      </c>
      <c r="CK120" s="1">
        <v>0.93</v>
      </c>
      <c r="CL120" s="1">
        <v>0.27</v>
      </c>
      <c r="CN120" s="1">
        <v>4.18</v>
      </c>
      <c r="CO120" s="1">
        <v>7.0000000000000007E-2</v>
      </c>
      <c r="CP120" s="1">
        <v>100</v>
      </c>
      <c r="CS120" s="1">
        <v>4.92</v>
      </c>
      <c r="CT120" s="1">
        <v>61</v>
      </c>
      <c r="CU120" s="1">
        <v>61</v>
      </c>
      <c r="CV120" s="1">
        <v>0</v>
      </c>
      <c r="CW120" s="1">
        <v>0</v>
      </c>
      <c r="CX120" s="1">
        <v>0</v>
      </c>
      <c r="CY120" s="1">
        <v>9</v>
      </c>
      <c r="CZ120" s="1">
        <v>0.8</v>
      </c>
      <c r="DA120" s="1">
        <v>61.63</v>
      </c>
      <c r="DB120" s="1">
        <v>27.44</v>
      </c>
      <c r="DC120" s="1">
        <v>51.47</v>
      </c>
      <c r="DD120" s="1">
        <v>0.23</v>
      </c>
      <c r="DE120" s="1">
        <v>8.36</v>
      </c>
      <c r="DF120" s="1">
        <v>0.7</v>
      </c>
      <c r="DG120" s="1">
        <v>0</v>
      </c>
      <c r="DH120" s="1" t="s">
        <v>149</v>
      </c>
      <c r="DI120" s="1">
        <v>0.92</v>
      </c>
      <c r="DJ120" s="1">
        <v>4.6100000000000003</v>
      </c>
      <c r="DK120" s="1">
        <v>2.37</v>
      </c>
      <c r="DL120" s="1">
        <v>2668082</v>
      </c>
      <c r="DM120" s="1">
        <v>528841</v>
      </c>
      <c r="DN120" s="1">
        <v>62.47</v>
      </c>
      <c r="DO120" s="1">
        <v>923307</v>
      </c>
      <c r="DP120" s="1" t="s">
        <v>242</v>
      </c>
      <c r="DQ120" s="1">
        <v>44193</v>
      </c>
      <c r="DR120" s="1">
        <v>5</v>
      </c>
    </row>
    <row r="121" spans="1:122" x14ac:dyDescent="0.3">
      <c r="A121" s="1" t="s">
        <v>513</v>
      </c>
      <c r="B121" s="1" t="s">
        <v>514</v>
      </c>
      <c r="C121" s="1" t="s">
        <v>119</v>
      </c>
      <c r="D121" s="1" t="s">
        <v>170</v>
      </c>
      <c r="E121" s="1" t="s">
        <v>129</v>
      </c>
      <c r="F121" s="1" t="s">
        <v>515</v>
      </c>
      <c r="G121" s="1" t="s">
        <v>516</v>
      </c>
      <c r="H121" s="8"/>
      <c r="I121" s="8">
        <v>79.44</v>
      </c>
      <c r="J121" s="8">
        <v>17</v>
      </c>
      <c r="K121" s="8">
        <v>41.48</v>
      </c>
      <c r="L121" s="8">
        <v>29.22</v>
      </c>
      <c r="M121" s="8">
        <v>56</v>
      </c>
      <c r="N121" s="8">
        <v>16</v>
      </c>
      <c r="O121" s="8">
        <v>0.98138999999999998</v>
      </c>
      <c r="P121" s="8"/>
      <c r="Q121" s="8"/>
      <c r="R121" s="8">
        <f t="shared" si="15"/>
        <v>0.17248814144027599</v>
      </c>
      <c r="S121" s="1">
        <v>44061</v>
      </c>
      <c r="U121" s="1">
        <v>44061</v>
      </c>
      <c r="V121" s="1">
        <v>605.6</v>
      </c>
      <c r="W121" s="1">
        <v>5780</v>
      </c>
      <c r="X121" s="1">
        <v>1170</v>
      </c>
      <c r="Y121" s="1">
        <v>76</v>
      </c>
      <c r="Z121" s="1">
        <v>1.04</v>
      </c>
      <c r="AA121" s="1">
        <v>0.23</v>
      </c>
      <c r="AB121" s="1">
        <v>3</v>
      </c>
      <c r="AC121" s="1">
        <v>44061</v>
      </c>
      <c r="AD121" s="1">
        <v>1170</v>
      </c>
      <c r="AE121" s="1">
        <v>825.71</v>
      </c>
      <c r="AF121" s="1">
        <v>76</v>
      </c>
      <c r="AG121" s="1">
        <v>3</v>
      </c>
      <c r="AH121" s="1">
        <v>2.42</v>
      </c>
      <c r="AI121" s="1">
        <v>5970.84</v>
      </c>
      <c r="AJ121" s="1">
        <v>158.55000000000001</v>
      </c>
      <c r="AK121" s="1">
        <v>111.89</v>
      </c>
      <c r="AL121" s="1">
        <v>10.29</v>
      </c>
      <c r="AM121" s="1">
        <v>0.4</v>
      </c>
      <c r="AN121" s="1">
        <v>0.32</v>
      </c>
      <c r="AW121" s="1">
        <v>724200</v>
      </c>
      <c r="AY121" s="1">
        <v>5166</v>
      </c>
      <c r="AZ121" s="1">
        <v>0.7</v>
      </c>
      <c r="BA121" s="1">
        <v>6.3</v>
      </c>
      <c r="BB121" s="1" t="s">
        <v>338</v>
      </c>
      <c r="BO121" s="1">
        <v>7379358</v>
      </c>
      <c r="BP121" s="1">
        <v>29.71</v>
      </c>
      <c r="BQ121" s="1">
        <v>24.4</v>
      </c>
      <c r="BR121" s="1">
        <v>4.0199999999999996</v>
      </c>
      <c r="BS121" s="1">
        <v>2.3199999999999998</v>
      </c>
      <c r="BT121" s="1">
        <v>6397.36</v>
      </c>
      <c r="BU121" s="1">
        <v>22.7</v>
      </c>
      <c r="BV121" s="1">
        <v>368.11</v>
      </c>
      <c r="BW121" s="1">
        <v>4</v>
      </c>
      <c r="BX121" s="1">
        <v>7.3</v>
      </c>
      <c r="BY121" s="1">
        <v>51.2</v>
      </c>
      <c r="BZ121" s="1">
        <v>49.83</v>
      </c>
      <c r="CA121" s="1">
        <v>1.5</v>
      </c>
      <c r="CB121" s="1">
        <v>67.92</v>
      </c>
      <c r="CC121" s="1">
        <v>0.61</v>
      </c>
      <c r="CH121" s="1">
        <v>1170</v>
      </c>
      <c r="CI121" s="1">
        <v>42.97</v>
      </c>
      <c r="CJ121" s="1">
        <v>37.630000000000003</v>
      </c>
      <c r="CK121" s="1">
        <v>1.98</v>
      </c>
      <c r="CL121" s="1">
        <v>0.31</v>
      </c>
      <c r="CN121" s="1">
        <v>0.55000000000000004</v>
      </c>
      <c r="CO121" s="1">
        <v>0.03</v>
      </c>
      <c r="CR121" s="1">
        <v>0.44</v>
      </c>
      <c r="CS121" s="1">
        <v>4.96</v>
      </c>
      <c r="CT121" s="1">
        <v>42</v>
      </c>
      <c r="CU121" s="1">
        <v>0</v>
      </c>
      <c r="CV121" s="1">
        <v>26</v>
      </c>
      <c r="CW121" s="1">
        <v>30</v>
      </c>
      <c r="CX121" s="1">
        <v>0</v>
      </c>
      <c r="CY121" s="1">
        <v>28</v>
      </c>
      <c r="CZ121" s="1">
        <v>4.09</v>
      </c>
      <c r="DA121" s="1">
        <v>44.06</v>
      </c>
      <c r="DB121" s="1">
        <v>29.83</v>
      </c>
      <c r="DC121" s="1">
        <v>69.400000000000006</v>
      </c>
      <c r="DD121" s="1">
        <v>0.25</v>
      </c>
      <c r="DE121" s="1">
        <v>13.56</v>
      </c>
      <c r="DF121" s="1">
        <v>2</v>
      </c>
      <c r="DG121" s="1">
        <v>1</v>
      </c>
      <c r="DH121" s="1" t="s">
        <v>123</v>
      </c>
      <c r="DI121" s="1">
        <v>2.77</v>
      </c>
      <c r="DJ121" s="1">
        <v>6.34</v>
      </c>
      <c r="DK121" s="1">
        <v>4.4000000000000004</v>
      </c>
      <c r="DL121" s="1">
        <v>4213630</v>
      </c>
      <c r="DM121" s="1">
        <v>3018273</v>
      </c>
      <c r="DN121" s="1">
        <v>57.91</v>
      </c>
      <c r="DO121" s="1">
        <v>2126318</v>
      </c>
      <c r="DP121" s="1" t="s">
        <v>517</v>
      </c>
      <c r="DQ121" s="1">
        <v>44160</v>
      </c>
      <c r="DR121" s="1">
        <v>8</v>
      </c>
    </row>
    <row r="122" spans="1:122" x14ac:dyDescent="0.3">
      <c r="A122" s="1" t="s">
        <v>518</v>
      </c>
      <c r="B122" s="1" t="s">
        <v>519</v>
      </c>
      <c r="C122" s="1" t="s">
        <v>119</v>
      </c>
      <c r="D122" s="1" t="s">
        <v>120</v>
      </c>
      <c r="E122" s="1" t="s">
        <v>137</v>
      </c>
      <c r="F122" s="1" t="s">
        <v>520</v>
      </c>
      <c r="G122" s="1" t="s">
        <v>520</v>
      </c>
      <c r="H122" s="8"/>
      <c r="I122" s="8">
        <v>55</v>
      </c>
      <c r="J122" s="8">
        <v>42</v>
      </c>
      <c r="K122" s="8">
        <v>27.2</v>
      </c>
      <c r="L122" s="8">
        <v>24.05</v>
      </c>
      <c r="M122" s="8">
        <v>35</v>
      </c>
      <c r="N122" s="8" t="s">
        <v>902</v>
      </c>
      <c r="O122" s="8" t="s">
        <v>902</v>
      </c>
      <c r="P122" s="8"/>
      <c r="Q122" s="8"/>
      <c r="R122" s="8">
        <f t="shared" si="15"/>
        <v>1.3238078816433112</v>
      </c>
      <c r="S122" s="1">
        <v>643749</v>
      </c>
      <c r="U122" s="1">
        <v>643749</v>
      </c>
      <c r="V122" s="1">
        <v>9431.6</v>
      </c>
      <c r="W122" s="1">
        <v>3754</v>
      </c>
      <c r="X122" s="1">
        <v>0</v>
      </c>
      <c r="Y122" s="1">
        <v>8522</v>
      </c>
      <c r="Z122" s="1">
        <v>124.85</v>
      </c>
      <c r="AA122" s="1">
        <v>0.61</v>
      </c>
      <c r="AB122" s="1">
        <v>0</v>
      </c>
      <c r="AC122" s="1">
        <v>644391</v>
      </c>
      <c r="AD122" s="1">
        <v>642</v>
      </c>
      <c r="AE122" s="1">
        <v>628</v>
      </c>
      <c r="AF122" s="1">
        <v>8528</v>
      </c>
      <c r="AG122" s="1">
        <v>6</v>
      </c>
      <c r="AH122" s="1">
        <v>6.85</v>
      </c>
      <c r="AI122" s="1">
        <v>95195.24</v>
      </c>
      <c r="AJ122" s="1">
        <v>94.84</v>
      </c>
      <c r="AK122" s="1">
        <v>92.77</v>
      </c>
      <c r="AL122" s="1">
        <v>1259.83</v>
      </c>
      <c r="AM122" s="1">
        <v>0.88</v>
      </c>
      <c r="AN122" s="1">
        <v>1.01</v>
      </c>
      <c r="BC122" s="1">
        <v>3352269</v>
      </c>
      <c r="BD122" s="1">
        <v>1795891</v>
      </c>
      <c r="BE122" s="1">
        <v>1556378</v>
      </c>
      <c r="BG122" s="1">
        <v>9292</v>
      </c>
      <c r="BH122" s="1">
        <v>8456</v>
      </c>
      <c r="BI122" s="1">
        <v>49.52</v>
      </c>
      <c r="BJ122" s="1">
        <v>26.53</v>
      </c>
      <c r="BK122" s="1">
        <v>22.99</v>
      </c>
      <c r="BM122" s="1">
        <v>1249</v>
      </c>
      <c r="BO122" s="1">
        <v>6769151</v>
      </c>
      <c r="BP122" s="1">
        <v>594.55999999999995</v>
      </c>
      <c r="BQ122" s="1">
        <v>31.1</v>
      </c>
      <c r="BR122" s="1">
        <v>8.51</v>
      </c>
      <c r="BS122" s="1">
        <v>5.43</v>
      </c>
      <c r="BT122" s="1">
        <v>13367.56</v>
      </c>
      <c r="BV122" s="1">
        <v>266.58999999999997</v>
      </c>
      <c r="BW122" s="1">
        <v>12.71</v>
      </c>
      <c r="BX122" s="1">
        <v>26.9</v>
      </c>
      <c r="BY122" s="1">
        <v>40.700000000000003</v>
      </c>
      <c r="CA122" s="1">
        <v>2.9</v>
      </c>
      <c r="CB122" s="1">
        <v>78.930000000000007</v>
      </c>
      <c r="CC122" s="1">
        <v>0.74</v>
      </c>
      <c r="CH122" s="1">
        <v>0.34</v>
      </c>
      <c r="CI122" s="1">
        <v>27.15</v>
      </c>
      <c r="CJ122" s="1">
        <v>22.98</v>
      </c>
      <c r="CK122" s="1">
        <v>0.54</v>
      </c>
      <c r="CL122" s="1">
        <v>0.2</v>
      </c>
      <c r="CM122" s="1">
        <v>0.54</v>
      </c>
      <c r="CN122" s="1">
        <v>2</v>
      </c>
      <c r="CO122" s="1">
        <v>0.15</v>
      </c>
      <c r="CP122" s="1">
        <v>0</v>
      </c>
      <c r="CQ122" s="1">
        <v>0.34</v>
      </c>
      <c r="CS122" s="1">
        <v>4.84</v>
      </c>
      <c r="CT122" s="1">
        <v>36</v>
      </c>
      <c r="CU122" s="1">
        <v>7</v>
      </c>
      <c r="CV122" s="1">
        <v>1</v>
      </c>
      <c r="CW122" s="1">
        <v>10</v>
      </c>
      <c r="CX122" s="1">
        <v>17</v>
      </c>
      <c r="CY122" s="1">
        <v>34</v>
      </c>
      <c r="CZ122" s="1">
        <v>4.59</v>
      </c>
      <c r="DA122" s="1">
        <v>26.53</v>
      </c>
      <c r="DB122" s="1">
        <v>24.76</v>
      </c>
      <c r="DC122" s="1">
        <v>91.16</v>
      </c>
      <c r="DD122" s="1">
        <v>0.37</v>
      </c>
      <c r="DE122" s="1">
        <v>35.49</v>
      </c>
      <c r="DF122" s="1">
        <v>4.8</v>
      </c>
      <c r="DG122" s="1">
        <v>0</v>
      </c>
      <c r="DH122" s="1" t="s">
        <v>131</v>
      </c>
      <c r="DI122" s="1">
        <v>1.55</v>
      </c>
      <c r="DJ122" s="1">
        <v>3.67</v>
      </c>
      <c r="DK122" s="1">
        <v>3.35</v>
      </c>
      <c r="DL122" s="1">
        <v>3506991</v>
      </c>
      <c r="DM122" s="1">
        <v>1856648</v>
      </c>
      <c r="DN122" s="1">
        <v>51.38</v>
      </c>
      <c r="DO122" s="1">
        <v>1641753</v>
      </c>
      <c r="DP122" s="1" t="s">
        <v>461</v>
      </c>
      <c r="DQ122" s="1">
        <v>44241</v>
      </c>
      <c r="DR122" s="1">
        <v>4</v>
      </c>
    </row>
    <row r="123" spans="1:122" x14ac:dyDescent="0.3">
      <c r="A123" s="1" t="s">
        <v>521</v>
      </c>
      <c r="B123" s="1" t="s">
        <v>522</v>
      </c>
      <c r="C123" s="1" t="s">
        <v>127</v>
      </c>
      <c r="D123" s="1" t="s">
        <v>128</v>
      </c>
      <c r="E123" s="1" t="s">
        <v>121</v>
      </c>
      <c r="F123" s="1" t="s">
        <v>523</v>
      </c>
      <c r="G123" s="1" t="s">
        <v>523</v>
      </c>
      <c r="H123" s="8"/>
      <c r="I123" s="8">
        <v>0.05</v>
      </c>
      <c r="J123" s="8">
        <v>0</v>
      </c>
      <c r="K123" s="8">
        <v>7.79</v>
      </c>
      <c r="L123" s="8">
        <v>7.34</v>
      </c>
      <c r="M123" s="8">
        <v>38</v>
      </c>
      <c r="N123" s="8" t="s">
        <v>902</v>
      </c>
      <c r="O123" s="8" t="s">
        <v>902</v>
      </c>
      <c r="P123" s="8"/>
      <c r="Q123" s="8"/>
      <c r="R123" s="8">
        <f t="shared" si="15"/>
        <v>4.9355116079105761</v>
      </c>
      <c r="S123" s="1">
        <v>5815</v>
      </c>
      <c r="U123" s="1">
        <v>5815</v>
      </c>
      <c r="V123" s="1">
        <v>114.97</v>
      </c>
      <c r="W123" s="1">
        <v>3</v>
      </c>
      <c r="X123" s="1">
        <v>0</v>
      </c>
      <c r="Y123" s="1">
        <v>287</v>
      </c>
      <c r="Z123" s="1">
        <v>5.67</v>
      </c>
      <c r="AA123" s="1">
        <v>0</v>
      </c>
      <c r="AB123" s="1">
        <v>0</v>
      </c>
      <c r="AC123" s="1">
        <v>5815</v>
      </c>
      <c r="AD123" s="1">
        <v>0</v>
      </c>
      <c r="AE123" s="1">
        <v>0.42</v>
      </c>
      <c r="AF123" s="1">
        <v>287</v>
      </c>
      <c r="AG123" s="1">
        <v>0</v>
      </c>
      <c r="AH123" s="1">
        <v>0</v>
      </c>
      <c r="AI123" s="1">
        <v>1122.54</v>
      </c>
      <c r="AJ123" s="1">
        <v>0</v>
      </c>
      <c r="AK123" s="1">
        <v>0.08</v>
      </c>
      <c r="AL123" s="1">
        <v>55.4</v>
      </c>
      <c r="AM123" s="1">
        <v>0</v>
      </c>
      <c r="AN123" s="1">
        <v>0</v>
      </c>
      <c r="BO123" s="1">
        <v>5180208</v>
      </c>
      <c r="BP123" s="1">
        <v>49.12</v>
      </c>
      <c r="BQ123" s="1">
        <v>19.2</v>
      </c>
      <c r="BR123" s="1">
        <v>3.05</v>
      </c>
      <c r="BS123" s="1">
        <v>1.75</v>
      </c>
      <c r="BT123" s="1">
        <v>752.78</v>
      </c>
      <c r="BU123" s="1">
        <v>38.6</v>
      </c>
      <c r="BV123" s="1">
        <v>272.5</v>
      </c>
      <c r="BW123" s="1">
        <v>2.42</v>
      </c>
      <c r="BX123" s="1">
        <v>1.5</v>
      </c>
      <c r="BY123" s="1">
        <v>18.100000000000001</v>
      </c>
      <c r="BZ123" s="1">
        <v>1.18</v>
      </c>
      <c r="CA123" s="1">
        <v>0.8</v>
      </c>
      <c r="CB123" s="1">
        <v>64.099999999999994</v>
      </c>
      <c r="CC123" s="1">
        <v>0.48</v>
      </c>
      <c r="CH123" s="1">
        <v>0</v>
      </c>
      <c r="CI123" s="1">
        <v>8.6300000000000008</v>
      </c>
      <c r="CJ123" s="1">
        <v>7.17</v>
      </c>
      <c r="CK123" s="1">
        <v>0.33</v>
      </c>
      <c r="CL123" s="1">
        <v>0.15</v>
      </c>
      <c r="CM123" s="1">
        <v>1.1499999999999999</v>
      </c>
      <c r="CN123" s="1">
        <v>0.03</v>
      </c>
      <c r="CO123" s="1">
        <v>1.32</v>
      </c>
      <c r="CP123" s="1">
        <v>0</v>
      </c>
      <c r="CQ123" s="1">
        <v>1</v>
      </c>
      <c r="CR123" s="1">
        <v>0.97</v>
      </c>
      <c r="CS123" s="1">
        <v>3.68</v>
      </c>
      <c r="CT123" s="1">
        <v>20</v>
      </c>
      <c r="CU123" s="1">
        <v>0</v>
      </c>
      <c r="CV123" s="1">
        <v>0</v>
      </c>
      <c r="CW123" s="1">
        <v>30</v>
      </c>
      <c r="CX123" s="1">
        <v>7</v>
      </c>
      <c r="CY123" s="1">
        <v>50</v>
      </c>
      <c r="CZ123" s="1">
        <v>5.19</v>
      </c>
      <c r="DA123" s="1">
        <v>7.61</v>
      </c>
      <c r="DB123" s="1">
        <v>4.2300000000000004</v>
      </c>
      <c r="DC123" s="1">
        <v>49.02</v>
      </c>
      <c r="DD123" s="1">
        <v>0.52</v>
      </c>
      <c r="DE123" s="1">
        <v>32.28</v>
      </c>
      <c r="DF123" s="1">
        <v>3.3</v>
      </c>
      <c r="DG123" s="1">
        <v>1</v>
      </c>
      <c r="DH123" s="1" t="s">
        <v>123</v>
      </c>
      <c r="DI123" s="1">
        <v>0.37</v>
      </c>
      <c r="DJ123" s="1">
        <v>0.89</v>
      </c>
      <c r="DK123" s="1">
        <v>0.43</v>
      </c>
      <c r="DL123" s="1">
        <v>438563</v>
      </c>
      <c r="DM123" s="1">
        <v>393975</v>
      </c>
      <c r="DN123" s="1">
        <v>8.67</v>
      </c>
      <c r="DO123" s="1">
        <v>371645</v>
      </c>
      <c r="DP123" s="1" t="s">
        <v>132</v>
      </c>
      <c r="DQ123" s="1">
        <v>44287</v>
      </c>
      <c r="DR123" s="1">
        <v>1</v>
      </c>
    </row>
    <row r="124" spans="1:122" x14ac:dyDescent="0.3">
      <c r="A124" s="1" t="s">
        <v>524</v>
      </c>
      <c r="B124" s="1" t="s">
        <v>525</v>
      </c>
      <c r="C124" s="1" t="s">
        <v>127</v>
      </c>
      <c r="D124" s="1" t="s">
        <v>120</v>
      </c>
      <c r="E124" s="1" t="s">
        <v>137</v>
      </c>
      <c r="F124" s="1" t="s">
        <v>526</v>
      </c>
      <c r="G124" s="1" t="s">
        <v>526</v>
      </c>
      <c r="H124" s="8"/>
      <c r="I124" s="8">
        <v>52.11</v>
      </c>
      <c r="J124" s="8">
        <v>110</v>
      </c>
      <c r="K124" s="8">
        <v>22.7</v>
      </c>
      <c r="L124" s="8">
        <v>6.7</v>
      </c>
      <c r="M124" s="8">
        <v>82</v>
      </c>
      <c r="N124" s="8" t="s">
        <v>902</v>
      </c>
      <c r="O124" s="8" t="s">
        <v>902</v>
      </c>
      <c r="P124" s="8"/>
      <c r="Q124" s="8"/>
      <c r="R124" s="8">
        <f t="shared" si="15"/>
        <v>1.4377187787592411</v>
      </c>
      <c r="S124" s="1">
        <v>359667</v>
      </c>
      <c r="U124" s="1">
        <v>359667</v>
      </c>
      <c r="V124" s="1">
        <v>5234.34</v>
      </c>
      <c r="W124" s="1">
        <v>3581</v>
      </c>
      <c r="X124" s="1">
        <v>648</v>
      </c>
      <c r="Y124" s="1">
        <v>5171</v>
      </c>
      <c r="Z124" s="1">
        <v>75.25</v>
      </c>
      <c r="AA124" s="1">
        <v>1.6</v>
      </c>
      <c r="AB124" s="1">
        <v>14</v>
      </c>
      <c r="AC124" s="1">
        <v>359667</v>
      </c>
      <c r="AD124" s="1">
        <v>648</v>
      </c>
      <c r="AE124" s="1">
        <v>511.57</v>
      </c>
      <c r="AF124" s="1">
        <v>5171</v>
      </c>
      <c r="AG124" s="1">
        <v>14</v>
      </c>
      <c r="AH124" s="1">
        <v>15.71</v>
      </c>
      <c r="AI124" s="1">
        <v>51687.15</v>
      </c>
      <c r="AJ124" s="1">
        <v>93.12</v>
      </c>
      <c r="AK124" s="1">
        <v>73.510000000000005</v>
      </c>
      <c r="AL124" s="1">
        <v>743.11</v>
      </c>
      <c r="AM124" s="1">
        <v>2.0099999999999998</v>
      </c>
      <c r="AN124" s="1">
        <v>2.25</v>
      </c>
      <c r="AV124" s="1">
        <v>4406</v>
      </c>
      <c r="AX124" s="1">
        <v>0.63300000000000001</v>
      </c>
      <c r="BB124" s="1" t="s">
        <v>246</v>
      </c>
      <c r="BC124" s="1">
        <v>2020518</v>
      </c>
      <c r="BD124" s="1">
        <v>1560096</v>
      </c>
      <c r="BE124" s="1">
        <v>460422</v>
      </c>
      <c r="BH124" s="1">
        <v>17098</v>
      </c>
      <c r="BI124" s="1">
        <v>29.04</v>
      </c>
      <c r="BJ124" s="1">
        <v>22.42</v>
      </c>
      <c r="BK124" s="1">
        <v>6.62</v>
      </c>
      <c r="BM124" s="1">
        <v>2457</v>
      </c>
      <c r="BO124" s="1">
        <v>6958538</v>
      </c>
      <c r="BP124" s="1">
        <v>3.62</v>
      </c>
      <c r="BQ124" s="1">
        <v>29</v>
      </c>
      <c r="BR124" s="1">
        <v>4.42</v>
      </c>
      <c r="BS124" s="1">
        <v>2.81</v>
      </c>
      <c r="BT124" s="1">
        <v>17881.5</v>
      </c>
      <c r="BV124" s="1">
        <v>341.86</v>
      </c>
      <c r="BW124" s="1">
        <v>10.43</v>
      </c>
      <c r="CA124" s="1">
        <v>3.7</v>
      </c>
      <c r="CB124" s="1">
        <v>72.91</v>
      </c>
      <c r="CC124" s="1">
        <v>0.72</v>
      </c>
      <c r="CH124" s="1">
        <v>0.63</v>
      </c>
      <c r="CI124" s="1">
        <v>24.76</v>
      </c>
      <c r="CJ124" s="1">
        <v>6.61</v>
      </c>
      <c r="CK124" s="1">
        <v>0.56000000000000005</v>
      </c>
      <c r="CL124" s="1">
        <v>0.56000000000000005</v>
      </c>
      <c r="CM124" s="1">
        <v>0.91</v>
      </c>
      <c r="CN124" s="1">
        <v>0.56999999999999995</v>
      </c>
      <c r="CO124" s="1">
        <v>9.9999997764825804E-3</v>
      </c>
      <c r="CQ124" s="1">
        <v>0.34</v>
      </c>
      <c r="CR124" s="1">
        <v>0.43</v>
      </c>
      <c r="CS124" s="1">
        <v>4.9800000000000004</v>
      </c>
      <c r="CT124" s="1">
        <v>39</v>
      </c>
      <c r="CU124" s="1">
        <v>68</v>
      </c>
      <c r="CV124" s="1">
        <v>6</v>
      </c>
      <c r="CW124" s="1">
        <v>8</v>
      </c>
      <c r="CX124" s="1">
        <v>0</v>
      </c>
      <c r="CY124" s="1">
        <v>31</v>
      </c>
      <c r="CZ124" s="1">
        <v>4.3</v>
      </c>
      <c r="DA124" s="1">
        <v>22.42</v>
      </c>
      <c r="DB124" s="1">
        <v>14.52</v>
      </c>
      <c r="DC124" s="1">
        <v>58.63</v>
      </c>
      <c r="DD124" s="1">
        <v>0.46</v>
      </c>
      <c r="DE124" s="1">
        <v>0</v>
      </c>
      <c r="DF124" s="1">
        <v>0</v>
      </c>
      <c r="DG124" s="1">
        <v>0</v>
      </c>
      <c r="DH124" s="1" t="s">
        <v>123</v>
      </c>
      <c r="DI124" s="1">
        <v>0.46</v>
      </c>
      <c r="DJ124" s="1">
        <v>3.44</v>
      </c>
      <c r="DK124" s="1">
        <v>2.02</v>
      </c>
      <c r="DL124" s="1">
        <v>2020518</v>
      </c>
      <c r="DM124" s="1">
        <v>1560096</v>
      </c>
      <c r="DN124" s="1">
        <v>29.4</v>
      </c>
      <c r="DO124" s="1">
        <v>460422</v>
      </c>
      <c r="DP124" s="1" t="s">
        <v>441</v>
      </c>
      <c r="DQ124" s="1">
        <v>44297</v>
      </c>
      <c r="DR124" s="1">
        <v>7</v>
      </c>
    </row>
    <row r="125" spans="1:122" x14ac:dyDescent="0.3">
      <c r="A125" s="1" t="s">
        <v>527</v>
      </c>
      <c r="B125" s="1" t="s">
        <v>528</v>
      </c>
      <c r="C125" s="1" t="s">
        <v>164</v>
      </c>
      <c r="D125" s="1" t="s">
        <v>154</v>
      </c>
      <c r="E125" s="1" t="s">
        <v>137</v>
      </c>
      <c r="F125" s="1" t="s">
        <v>529</v>
      </c>
      <c r="G125" s="1" t="s">
        <v>529</v>
      </c>
      <c r="H125" s="8"/>
      <c r="I125" s="8">
        <v>86.58</v>
      </c>
      <c r="J125" s="8">
        <v>7</v>
      </c>
      <c r="K125" s="8">
        <v>27.64</v>
      </c>
      <c r="L125" s="8">
        <v>22.23</v>
      </c>
      <c r="M125" s="8">
        <v>51</v>
      </c>
      <c r="N125" s="8" t="s">
        <v>902</v>
      </c>
      <c r="O125" s="8" t="s">
        <v>902</v>
      </c>
      <c r="P125" s="8"/>
      <c r="Q125" s="8"/>
      <c r="R125" s="8">
        <f t="shared" si="15"/>
        <v>2.056148675365757</v>
      </c>
      <c r="S125" s="1">
        <v>12645</v>
      </c>
      <c r="U125" s="1">
        <v>12645</v>
      </c>
      <c r="V125" s="1">
        <v>6886.24</v>
      </c>
      <c r="W125" s="1">
        <v>159</v>
      </c>
      <c r="X125" s="1">
        <v>35</v>
      </c>
      <c r="Y125" s="1">
        <v>260</v>
      </c>
      <c r="Z125" s="1">
        <v>141.59</v>
      </c>
      <c r="AA125" s="1">
        <v>3.81</v>
      </c>
      <c r="AB125" s="1">
        <v>1</v>
      </c>
      <c r="AC125" s="1">
        <v>12645</v>
      </c>
      <c r="AD125" s="1">
        <v>35</v>
      </c>
      <c r="AE125" s="1">
        <v>18.28</v>
      </c>
      <c r="AF125" s="1">
        <v>260</v>
      </c>
      <c r="AG125" s="1">
        <v>1</v>
      </c>
      <c r="AH125" s="1">
        <v>1</v>
      </c>
      <c r="AI125" s="1">
        <v>68573.38</v>
      </c>
      <c r="AJ125" s="1">
        <v>189.8</v>
      </c>
      <c r="AK125" s="1">
        <v>99.16</v>
      </c>
      <c r="AL125" s="1">
        <v>1409.97</v>
      </c>
      <c r="AM125" s="1">
        <v>5.42</v>
      </c>
      <c r="AN125" s="1">
        <v>5.42</v>
      </c>
      <c r="BO125" s="1">
        <v>184401</v>
      </c>
      <c r="BP125" s="1">
        <v>293.18</v>
      </c>
      <c r="BQ125" s="1">
        <v>34.9</v>
      </c>
      <c r="BR125" s="1">
        <v>9.7200000000000006</v>
      </c>
      <c r="BS125" s="1">
        <v>6.4</v>
      </c>
      <c r="BT125" s="1">
        <v>12951.83</v>
      </c>
      <c r="BV125" s="1">
        <v>204.62</v>
      </c>
      <c r="BW125" s="1">
        <v>11.62</v>
      </c>
      <c r="BZ125" s="1">
        <v>87.2</v>
      </c>
      <c r="CA125" s="1">
        <v>1.3</v>
      </c>
      <c r="CB125" s="1">
        <v>76.2</v>
      </c>
      <c r="CC125" s="1">
        <v>0.75</v>
      </c>
      <c r="CH125" s="1">
        <v>4.38</v>
      </c>
      <c r="CI125" s="1">
        <v>41.22</v>
      </c>
      <c r="CJ125" s="1">
        <v>23.03</v>
      </c>
      <c r="CK125" s="1">
        <v>1.03</v>
      </c>
      <c r="CL125" s="1">
        <v>0.23</v>
      </c>
      <c r="CM125" s="1">
        <v>0.51</v>
      </c>
      <c r="CO125" s="1">
        <v>0.34</v>
      </c>
      <c r="CQ125" s="1">
        <v>0.28000000000000003</v>
      </c>
      <c r="CS125" s="1">
        <v>4.6500000000000004</v>
      </c>
      <c r="CT125" s="1">
        <v>131</v>
      </c>
      <c r="CU125" s="1">
        <v>0</v>
      </c>
      <c r="CV125" s="1">
        <v>21</v>
      </c>
      <c r="CW125" s="1">
        <v>30</v>
      </c>
      <c r="CX125" s="1">
        <v>0</v>
      </c>
      <c r="DA125" s="1">
        <v>28.04</v>
      </c>
      <c r="DB125" s="1">
        <v>25.54</v>
      </c>
      <c r="DC125" s="1">
        <v>61.95</v>
      </c>
      <c r="DD125" s="1">
        <v>0.37</v>
      </c>
      <c r="DE125" s="1">
        <v>18.95</v>
      </c>
      <c r="DF125" s="1">
        <v>0.1</v>
      </c>
      <c r="DG125" s="1">
        <v>1</v>
      </c>
      <c r="DH125" s="1" t="s">
        <v>123</v>
      </c>
      <c r="DI125" s="1">
        <v>0.04</v>
      </c>
      <c r="DJ125" s="1">
        <v>0.15</v>
      </c>
      <c r="DK125" s="1">
        <v>0.09</v>
      </c>
      <c r="DL125" s="1">
        <v>91593</v>
      </c>
      <c r="DM125" s="1">
        <v>50766</v>
      </c>
      <c r="DN125" s="1">
        <v>49.88</v>
      </c>
      <c r="DO125" s="1">
        <v>40827</v>
      </c>
      <c r="DP125" s="1" t="s">
        <v>410</v>
      </c>
      <c r="DQ125" s="1">
        <v>44244</v>
      </c>
      <c r="DR125" s="1">
        <v>3</v>
      </c>
    </row>
    <row r="126" spans="1:122" x14ac:dyDescent="0.3">
      <c r="A126" s="1" t="s">
        <v>530</v>
      </c>
      <c r="B126" s="1" t="s">
        <v>531</v>
      </c>
      <c r="C126" s="1" t="s">
        <v>135</v>
      </c>
      <c r="D126" s="1" t="s">
        <v>532</v>
      </c>
      <c r="F126" s="1" t="s">
        <v>533</v>
      </c>
      <c r="G126" s="1" t="s">
        <v>533</v>
      </c>
      <c r="H126" s="8"/>
      <c r="I126" s="8">
        <v>157.43</v>
      </c>
      <c r="J126" s="8">
        <v>0</v>
      </c>
      <c r="K126" s="8">
        <v>64.7</v>
      </c>
      <c r="L126" s="8">
        <v>63.07</v>
      </c>
      <c r="M126" s="8"/>
      <c r="N126" s="8" t="s">
        <v>902</v>
      </c>
      <c r="O126" s="8" t="s">
        <v>902</v>
      </c>
      <c r="P126" s="8"/>
      <c r="Q126" s="8"/>
      <c r="R126" s="8">
        <f t="shared" si="15"/>
        <v>1.555793991416309</v>
      </c>
      <c r="S126" s="1">
        <v>3728</v>
      </c>
      <c r="U126" s="1">
        <v>3728</v>
      </c>
      <c r="V126" s="1">
        <v>9621.39</v>
      </c>
      <c r="W126" s="1">
        <v>61</v>
      </c>
      <c r="X126" s="1">
        <v>0</v>
      </c>
      <c r="Y126" s="1">
        <v>58</v>
      </c>
      <c r="Z126" s="1">
        <v>149.68</v>
      </c>
      <c r="AA126" s="1">
        <v>0</v>
      </c>
      <c r="AB126" s="1">
        <v>0</v>
      </c>
      <c r="AC126" s="1">
        <v>3708</v>
      </c>
      <c r="AD126" s="1">
        <v>9</v>
      </c>
      <c r="AE126" s="1">
        <v>7.85</v>
      </c>
      <c r="AF126" s="1">
        <v>61</v>
      </c>
      <c r="AG126" s="1">
        <v>0</v>
      </c>
      <c r="AH126" s="1">
        <v>0</v>
      </c>
      <c r="AI126" s="1">
        <v>96931.04</v>
      </c>
      <c r="AJ126" s="1">
        <v>235.27</v>
      </c>
      <c r="AK126" s="1">
        <v>205.39</v>
      </c>
      <c r="AL126" s="1">
        <v>1594.6</v>
      </c>
      <c r="AM126" s="1">
        <v>0</v>
      </c>
      <c r="AN126" s="1">
        <v>0</v>
      </c>
      <c r="BO126" s="1">
        <v>38254</v>
      </c>
      <c r="BP126" s="1">
        <v>237.01</v>
      </c>
      <c r="BW126" s="1">
        <v>7.77</v>
      </c>
      <c r="CA126" s="1">
        <v>2.39</v>
      </c>
      <c r="CB126" s="1">
        <v>82.49</v>
      </c>
      <c r="CC126" s="1">
        <v>0.91</v>
      </c>
      <c r="DL126" s="1">
        <v>48727</v>
      </c>
      <c r="DM126" s="1">
        <v>25070</v>
      </c>
      <c r="DN126" s="1">
        <v>125.75</v>
      </c>
      <c r="DO126" s="1">
        <v>24440</v>
      </c>
      <c r="DP126" s="1" t="s">
        <v>534</v>
      </c>
      <c r="DR126" s="1">
        <v>2</v>
      </c>
    </row>
    <row r="127" spans="1:122" x14ac:dyDescent="0.3">
      <c r="A127" s="1" t="s">
        <v>535</v>
      </c>
      <c r="B127" s="1" t="s">
        <v>536</v>
      </c>
      <c r="C127" s="1" t="s">
        <v>119</v>
      </c>
      <c r="D127" s="1" t="s">
        <v>199</v>
      </c>
      <c r="E127" s="1" t="s">
        <v>129</v>
      </c>
      <c r="F127" s="1" t="s">
        <v>537</v>
      </c>
      <c r="G127" s="1" t="s">
        <v>537</v>
      </c>
      <c r="H127" s="8"/>
      <c r="I127" s="8">
        <v>18.53</v>
      </c>
      <c r="J127" s="8">
        <v>100</v>
      </c>
      <c r="K127" s="8">
        <v>73.180000000000007</v>
      </c>
      <c r="L127" s="8">
        <v>63.05</v>
      </c>
      <c r="M127" s="8">
        <v>117</v>
      </c>
      <c r="N127" s="8">
        <v>11.3</v>
      </c>
      <c r="O127" s="8">
        <v>2.5562499999999999</v>
      </c>
      <c r="P127" s="8"/>
      <c r="Q127" s="8"/>
      <c r="R127" s="8">
        <f t="shared" si="15"/>
        <v>2.5407399909824524</v>
      </c>
      <c r="S127" s="1">
        <v>543385</v>
      </c>
      <c r="U127" s="1">
        <v>543385</v>
      </c>
      <c r="V127" s="1">
        <v>2537.61</v>
      </c>
      <c r="W127" s="1">
        <v>3969</v>
      </c>
      <c r="X127" s="1">
        <v>0</v>
      </c>
      <c r="Y127" s="1">
        <v>13806</v>
      </c>
      <c r="Z127" s="1">
        <v>64.47</v>
      </c>
      <c r="AA127" s="1">
        <v>0.46</v>
      </c>
      <c r="AB127" s="1">
        <v>0</v>
      </c>
      <c r="AC127" s="1">
        <v>543385</v>
      </c>
      <c r="AD127" s="1">
        <v>592</v>
      </c>
      <c r="AE127" s="1">
        <v>646.41999999999996</v>
      </c>
      <c r="AF127" s="1">
        <v>13806</v>
      </c>
      <c r="AG127" s="1">
        <v>15</v>
      </c>
      <c r="AH127" s="1">
        <v>15.71</v>
      </c>
      <c r="AI127" s="1">
        <v>25276.880000000001</v>
      </c>
      <c r="AJ127" s="1">
        <v>27.53</v>
      </c>
      <c r="AK127" s="1">
        <v>30.07</v>
      </c>
      <c r="AL127" s="1">
        <v>642.22</v>
      </c>
      <c r="AM127" s="1">
        <v>0.69</v>
      </c>
      <c r="AN127" s="1">
        <v>0.73</v>
      </c>
      <c r="AV127" s="1">
        <v>6088</v>
      </c>
      <c r="AW127" s="1">
        <v>5495250</v>
      </c>
      <c r="AX127" s="1">
        <v>0.28299999999999997</v>
      </c>
      <c r="AY127" s="1">
        <v>5731</v>
      </c>
      <c r="AZ127" s="1">
        <v>0.26700000000000002</v>
      </c>
      <c r="BA127" s="1">
        <v>8.9</v>
      </c>
      <c r="BB127" s="1" t="s">
        <v>148</v>
      </c>
      <c r="BC127" s="1">
        <v>29239575</v>
      </c>
      <c r="BD127" s="1">
        <v>15718509</v>
      </c>
      <c r="BE127" s="1">
        <v>13521066</v>
      </c>
      <c r="BG127" s="1">
        <v>66890</v>
      </c>
      <c r="BH127" s="1">
        <v>94001</v>
      </c>
      <c r="BI127" s="1">
        <v>136.02000000000001</v>
      </c>
      <c r="BJ127" s="1">
        <v>73.12</v>
      </c>
      <c r="BK127" s="1">
        <v>62.9</v>
      </c>
      <c r="BM127" s="1">
        <v>4373</v>
      </c>
      <c r="BO127" s="1">
        <v>21497306</v>
      </c>
      <c r="BP127" s="1">
        <v>341.95</v>
      </c>
      <c r="BQ127" s="1">
        <v>34.1</v>
      </c>
      <c r="BR127" s="1">
        <v>10.06</v>
      </c>
      <c r="BS127" s="1">
        <v>5.33</v>
      </c>
      <c r="BT127" s="1">
        <v>11669.07</v>
      </c>
      <c r="BU127" s="1">
        <v>0.7</v>
      </c>
      <c r="BV127" s="1">
        <v>197.09</v>
      </c>
      <c r="BW127" s="1">
        <v>10.68</v>
      </c>
      <c r="BX127" s="1">
        <v>0.3</v>
      </c>
      <c r="BY127" s="1">
        <v>27</v>
      </c>
      <c r="CA127" s="1">
        <v>3.6</v>
      </c>
      <c r="CB127" s="1">
        <v>76.98</v>
      </c>
      <c r="CC127" s="1">
        <v>0.78</v>
      </c>
      <c r="CH127" s="1">
        <v>0.92</v>
      </c>
      <c r="CI127" s="1">
        <v>74.63</v>
      </c>
      <c r="CJ127" s="1">
        <v>62.9</v>
      </c>
      <c r="CK127" s="1">
        <v>2.2599999999999998</v>
      </c>
      <c r="CL127" s="1">
        <v>0.52</v>
      </c>
      <c r="CN127" s="1">
        <v>0.26</v>
      </c>
      <c r="CO127" s="1">
        <v>0.31</v>
      </c>
      <c r="CP127" s="1">
        <v>88</v>
      </c>
      <c r="CR127" s="1">
        <v>0.74</v>
      </c>
      <c r="CS127" s="1">
        <v>4.6900000000000004</v>
      </c>
      <c r="CT127" s="1">
        <v>98</v>
      </c>
      <c r="CU127" s="1">
        <v>34</v>
      </c>
      <c r="CV127" s="1">
        <v>8</v>
      </c>
      <c r="CW127" s="1">
        <v>30</v>
      </c>
      <c r="CX127" s="1">
        <v>44</v>
      </c>
      <c r="DA127" s="1">
        <v>73.12</v>
      </c>
      <c r="DB127" s="1">
        <v>68.010000000000005</v>
      </c>
      <c r="DC127" s="1">
        <v>91.12</v>
      </c>
      <c r="DD127" s="1">
        <v>0.01</v>
      </c>
      <c r="DE127" s="1">
        <v>0</v>
      </c>
      <c r="DF127" s="1">
        <v>0</v>
      </c>
      <c r="DG127" s="1">
        <v>1</v>
      </c>
      <c r="DH127" s="1" t="s">
        <v>156</v>
      </c>
      <c r="DI127" s="1">
        <v>13.52</v>
      </c>
      <c r="DJ127" s="1">
        <v>32.090000000000003</v>
      </c>
      <c r="DK127" s="1">
        <v>29.24</v>
      </c>
      <c r="DL127" s="1">
        <v>29172685</v>
      </c>
      <c r="DM127" s="1">
        <v>15671510</v>
      </c>
      <c r="DN127" s="1">
        <v>136.22999999999999</v>
      </c>
      <c r="DO127" s="1">
        <v>13501175</v>
      </c>
      <c r="DP127" s="1" t="s">
        <v>422</v>
      </c>
      <c r="DQ127" s="1">
        <v>44225</v>
      </c>
      <c r="DR127" s="1">
        <v>6</v>
      </c>
    </row>
    <row r="128" spans="1:122" x14ac:dyDescent="0.3">
      <c r="A128" s="1" t="s">
        <v>538</v>
      </c>
      <c r="B128" s="1" t="s">
        <v>539</v>
      </c>
      <c r="C128" s="1" t="s">
        <v>127</v>
      </c>
      <c r="D128" s="1" t="s">
        <v>128</v>
      </c>
      <c r="E128" s="1" t="s">
        <v>129</v>
      </c>
      <c r="F128" s="1" t="s">
        <v>540</v>
      </c>
      <c r="G128" s="1" t="s">
        <v>540</v>
      </c>
      <c r="H128" s="8"/>
      <c r="I128" s="8">
        <v>2.2400000000000002</v>
      </c>
      <c r="J128" s="8">
        <v>1</v>
      </c>
      <c r="K128" s="8">
        <v>30.23</v>
      </c>
      <c r="L128" s="8">
        <v>24.01</v>
      </c>
      <c r="M128" s="8">
        <v>111</v>
      </c>
      <c r="N128" s="8" t="s">
        <v>902</v>
      </c>
      <c r="O128" s="8" t="s">
        <v>902</v>
      </c>
      <c r="P128" s="8"/>
      <c r="Q128" s="8"/>
      <c r="R128" s="8">
        <f t="shared" si="15"/>
        <v>3.0361757105943155</v>
      </c>
      <c r="S128" s="1">
        <v>21672</v>
      </c>
      <c r="U128" s="1">
        <v>21672</v>
      </c>
      <c r="V128" s="1">
        <v>1011.64</v>
      </c>
      <c r="W128" s="1">
        <v>48</v>
      </c>
      <c r="X128" s="1">
        <v>29</v>
      </c>
      <c r="Y128" s="1">
        <v>658</v>
      </c>
      <c r="Z128" s="1">
        <v>30.71</v>
      </c>
      <c r="AA128" s="1">
        <v>0.04</v>
      </c>
      <c r="AB128" s="1">
        <v>0</v>
      </c>
      <c r="AC128" s="1">
        <v>21672</v>
      </c>
      <c r="AD128" s="1">
        <v>29</v>
      </c>
      <c r="AE128" s="1">
        <v>6.85</v>
      </c>
      <c r="AF128" s="1">
        <v>658</v>
      </c>
      <c r="AG128" s="1">
        <v>0</v>
      </c>
      <c r="AH128" s="1">
        <v>0.14000000000000001</v>
      </c>
      <c r="AI128" s="1">
        <v>10037.66</v>
      </c>
      <c r="AJ128" s="1">
        <v>13.43</v>
      </c>
      <c r="AK128" s="1">
        <v>3.17</v>
      </c>
      <c r="AL128" s="1">
        <v>304.76</v>
      </c>
      <c r="AM128" s="1">
        <v>0</v>
      </c>
      <c r="AN128" s="1">
        <v>0.06</v>
      </c>
      <c r="BO128" s="1">
        <v>2159067</v>
      </c>
      <c r="BP128" s="1">
        <v>73.56</v>
      </c>
      <c r="BQ128" s="1">
        <v>22.2</v>
      </c>
      <c r="BR128" s="1">
        <v>4.5</v>
      </c>
      <c r="BS128" s="1">
        <v>2.64</v>
      </c>
      <c r="BT128" s="1">
        <v>2851.15</v>
      </c>
      <c r="BU128" s="1">
        <v>59.6</v>
      </c>
      <c r="BV128" s="1">
        <v>405.12</v>
      </c>
      <c r="BW128" s="1">
        <v>3.94</v>
      </c>
      <c r="BX128" s="1">
        <v>0.4</v>
      </c>
      <c r="BY128" s="1">
        <v>53.9</v>
      </c>
      <c r="BZ128" s="1">
        <v>2.11</v>
      </c>
      <c r="CB128" s="1">
        <v>54.33</v>
      </c>
      <c r="CC128" s="1">
        <v>0.52</v>
      </c>
      <c r="CH128" s="1">
        <v>0.36</v>
      </c>
      <c r="CI128" s="1">
        <v>21.56</v>
      </c>
      <c r="CJ128" s="1">
        <v>15.72</v>
      </c>
      <c r="CK128" s="1">
        <v>0.8</v>
      </c>
      <c r="CL128" s="1">
        <v>0.1</v>
      </c>
      <c r="CM128" s="1">
        <v>0.86</v>
      </c>
      <c r="CN128" s="1">
        <v>0.77</v>
      </c>
      <c r="CO128" s="1">
        <v>7.0000000000000007E-2</v>
      </c>
      <c r="CQ128" s="1">
        <v>0.75</v>
      </c>
      <c r="CR128" s="1">
        <v>0.23</v>
      </c>
      <c r="CS128" s="1">
        <v>4.92</v>
      </c>
      <c r="CT128" s="1">
        <v>39</v>
      </c>
      <c r="CU128" s="1">
        <v>5</v>
      </c>
      <c r="CV128" s="1">
        <v>5</v>
      </c>
      <c r="CW128" s="1">
        <v>30</v>
      </c>
      <c r="CX128" s="1">
        <v>71</v>
      </c>
      <c r="CY128" s="1">
        <v>31</v>
      </c>
      <c r="CZ128" s="1">
        <v>1.29</v>
      </c>
      <c r="DA128" s="1">
        <v>16.11</v>
      </c>
      <c r="DB128" s="1">
        <v>8.8800000000000008</v>
      </c>
      <c r="DC128" s="1">
        <v>41.16</v>
      </c>
      <c r="DD128" s="1">
        <v>0.46</v>
      </c>
      <c r="DE128" s="1">
        <v>0</v>
      </c>
      <c r="DF128" s="1">
        <v>0</v>
      </c>
      <c r="DG128" s="1">
        <v>1</v>
      </c>
      <c r="DH128" s="1" t="s">
        <v>123</v>
      </c>
      <c r="DI128" s="1">
        <v>0.33</v>
      </c>
      <c r="DJ128" s="1">
        <v>0.93</v>
      </c>
      <c r="DK128" s="1">
        <v>0.38</v>
      </c>
      <c r="DL128" s="1">
        <v>559450</v>
      </c>
      <c r="DM128" s="1">
        <v>647692</v>
      </c>
      <c r="DN128" s="1">
        <v>26.11</v>
      </c>
      <c r="DO128" s="1">
        <v>514509</v>
      </c>
      <c r="DP128" s="1" t="s">
        <v>196</v>
      </c>
      <c r="DQ128" s="1">
        <v>44265</v>
      </c>
      <c r="DR128" s="1">
        <v>3</v>
      </c>
    </row>
    <row r="129" spans="1:122" x14ac:dyDescent="0.3">
      <c r="A129" s="1" t="s">
        <v>541</v>
      </c>
      <c r="B129" s="1" t="s">
        <v>542</v>
      </c>
      <c r="C129" s="1" t="s">
        <v>135</v>
      </c>
      <c r="D129" s="1" t="s">
        <v>136</v>
      </c>
      <c r="E129" s="1" t="s">
        <v>142</v>
      </c>
      <c r="F129" s="1" t="s">
        <v>543</v>
      </c>
      <c r="G129" s="1" t="s">
        <v>543</v>
      </c>
      <c r="H129" s="8"/>
      <c r="I129" s="8">
        <v>655.27</v>
      </c>
      <c r="J129" s="8">
        <v>247</v>
      </c>
      <c r="K129" s="8">
        <v>64.989999999999995</v>
      </c>
      <c r="L129" s="8">
        <v>61.46</v>
      </c>
      <c r="M129" s="8">
        <v>319</v>
      </c>
      <c r="N129" s="8" t="s">
        <v>902</v>
      </c>
      <c r="O129" s="8" t="s">
        <v>902</v>
      </c>
      <c r="P129" s="8"/>
      <c r="Q129" s="8"/>
      <c r="R129" s="8">
        <f t="shared" si="15"/>
        <v>1.4351148661477122</v>
      </c>
      <c r="S129" s="1">
        <v>421360</v>
      </c>
      <c r="U129" s="1">
        <v>421360</v>
      </c>
      <c r="V129" s="1">
        <v>15080.4</v>
      </c>
      <c r="W129" s="1">
        <v>18309</v>
      </c>
      <c r="X129" s="1">
        <v>3282</v>
      </c>
      <c r="Y129" s="1">
        <v>6047</v>
      </c>
      <c r="Z129" s="1">
        <v>216.42</v>
      </c>
      <c r="AA129" s="1">
        <v>8.84</v>
      </c>
      <c r="AB129" s="1">
        <v>37</v>
      </c>
      <c r="AC129" s="1">
        <v>418078</v>
      </c>
      <c r="AD129" s="1">
        <v>3261</v>
      </c>
      <c r="AE129" s="1">
        <v>2649.42</v>
      </c>
      <c r="AF129" s="1">
        <v>6010</v>
      </c>
      <c r="AG129" s="1">
        <v>39</v>
      </c>
      <c r="AH129" s="1">
        <v>34.85</v>
      </c>
      <c r="AI129" s="1">
        <v>155427.29999999999</v>
      </c>
      <c r="AJ129" s="1">
        <v>1212.33</v>
      </c>
      <c r="AK129" s="1">
        <v>984.96</v>
      </c>
      <c r="AL129" s="1">
        <v>2234.31</v>
      </c>
      <c r="AM129" s="1">
        <v>14.49</v>
      </c>
      <c r="AN129" s="1">
        <v>12.95</v>
      </c>
      <c r="BN129" s="1">
        <v>46.3</v>
      </c>
      <c r="BO129" s="1">
        <v>2689862</v>
      </c>
      <c r="BP129" s="1">
        <v>45.13</v>
      </c>
      <c r="BQ129" s="1">
        <v>43.5</v>
      </c>
      <c r="BR129" s="1">
        <v>19</v>
      </c>
      <c r="BS129" s="1">
        <v>13.77</v>
      </c>
      <c r="BT129" s="1">
        <v>29524.26</v>
      </c>
      <c r="BU129" s="1">
        <v>0.7</v>
      </c>
      <c r="BV129" s="1">
        <v>342.98</v>
      </c>
      <c r="BW129" s="1">
        <v>3.67</v>
      </c>
      <c r="BX129" s="1">
        <v>21.3</v>
      </c>
      <c r="BY129" s="1">
        <v>38</v>
      </c>
      <c r="CA129" s="1">
        <v>6.56</v>
      </c>
      <c r="CB129" s="1">
        <v>75.930000000000007</v>
      </c>
      <c r="CC129" s="1">
        <v>0.88</v>
      </c>
      <c r="CH129" s="1">
        <v>1.28</v>
      </c>
      <c r="CI129" s="1">
        <v>132.03</v>
      </c>
      <c r="CJ129" s="1">
        <v>64.25</v>
      </c>
      <c r="CK129" s="1">
        <v>1.1100000000000001</v>
      </c>
      <c r="CL129" s="1">
        <v>0.2</v>
      </c>
      <c r="CN129" s="1">
        <v>4.82</v>
      </c>
      <c r="CO129" s="1">
        <v>5.15</v>
      </c>
      <c r="CP129" s="1">
        <v>99.3</v>
      </c>
      <c r="CT129" s="1">
        <v>144</v>
      </c>
      <c r="CU129" s="1">
        <v>0</v>
      </c>
      <c r="CV129" s="1">
        <v>0</v>
      </c>
      <c r="CW129" s="1">
        <v>0</v>
      </c>
      <c r="CX129" s="1">
        <v>319</v>
      </c>
      <c r="DA129" s="1">
        <v>67.48</v>
      </c>
      <c r="DB129" s="1">
        <v>63.3</v>
      </c>
      <c r="DC129" s="1">
        <v>47.93</v>
      </c>
      <c r="DD129" s="1">
        <v>0.02</v>
      </c>
      <c r="DE129" s="1">
        <v>0</v>
      </c>
      <c r="DF129" s="1">
        <v>0</v>
      </c>
      <c r="DG129" s="1">
        <v>0</v>
      </c>
      <c r="DH129" s="1" t="s">
        <v>149</v>
      </c>
      <c r="DI129" s="1">
        <v>1.72</v>
      </c>
      <c r="DJ129" s="1">
        <v>7.1</v>
      </c>
      <c r="DK129" s="1">
        <v>3.4</v>
      </c>
      <c r="DL129" s="1">
        <v>3307282</v>
      </c>
      <c r="DM129" s="1">
        <v>1811534</v>
      </c>
      <c r="DN129" s="1">
        <v>118.4</v>
      </c>
      <c r="DO129" s="1">
        <v>1491357</v>
      </c>
      <c r="DP129" s="1" t="s">
        <v>176</v>
      </c>
      <c r="DQ129" s="1">
        <v>44188</v>
      </c>
      <c r="DR129" s="1">
        <v>4</v>
      </c>
    </row>
    <row r="130" spans="1:122" x14ac:dyDescent="0.3">
      <c r="A130" s="1" t="s">
        <v>544</v>
      </c>
      <c r="B130" s="1" t="s">
        <v>545</v>
      </c>
      <c r="C130" s="1" t="s">
        <v>135</v>
      </c>
      <c r="D130" s="1" t="s">
        <v>136</v>
      </c>
      <c r="E130" s="1" t="s">
        <v>142</v>
      </c>
      <c r="F130" s="1" t="s">
        <v>546</v>
      </c>
      <c r="G130" s="1" t="s">
        <v>546</v>
      </c>
      <c r="H130" s="8"/>
      <c r="I130" s="8">
        <v>179.2</v>
      </c>
      <c r="J130" s="8">
        <v>6</v>
      </c>
      <c r="K130" s="8">
        <v>67.55</v>
      </c>
      <c r="L130" s="8">
        <v>65.73</v>
      </c>
      <c r="M130" s="8">
        <v>319</v>
      </c>
      <c r="N130" s="8" t="s">
        <v>902</v>
      </c>
      <c r="O130" s="8" t="s">
        <v>902</v>
      </c>
      <c r="P130" s="8"/>
      <c r="Q130" s="8"/>
      <c r="R130" s="8">
        <f t="shared" si="15"/>
        <v>1.0275589121673141</v>
      </c>
      <c r="S130" s="1">
        <v>82623</v>
      </c>
      <c r="U130" s="1">
        <v>82623</v>
      </c>
      <c r="V130" s="1">
        <v>13196.28</v>
      </c>
      <c r="W130" s="1">
        <v>1122</v>
      </c>
      <c r="X130" s="1">
        <v>433</v>
      </c>
      <c r="Y130" s="1">
        <v>849</v>
      </c>
      <c r="Z130" s="1">
        <v>135.6</v>
      </c>
      <c r="AA130" s="1">
        <v>0.95</v>
      </c>
      <c r="AB130" s="1">
        <v>1</v>
      </c>
      <c r="AC130" s="1">
        <v>82623</v>
      </c>
      <c r="AD130" s="1">
        <v>433</v>
      </c>
      <c r="AE130" s="1">
        <v>160.28</v>
      </c>
      <c r="AF130" s="1">
        <v>849</v>
      </c>
      <c r="AG130" s="1">
        <v>1</v>
      </c>
      <c r="AH130" s="1">
        <v>0.85</v>
      </c>
      <c r="AI130" s="1">
        <v>130153.08</v>
      </c>
      <c r="AJ130" s="1">
        <v>682.09</v>
      </c>
      <c r="AK130" s="1">
        <v>252.49</v>
      </c>
      <c r="AL130" s="1">
        <v>1337.4</v>
      </c>
      <c r="AM130" s="1">
        <v>1.57</v>
      </c>
      <c r="AN130" s="1">
        <v>1.35</v>
      </c>
      <c r="BO130" s="1">
        <v>634814</v>
      </c>
      <c r="BP130" s="1">
        <v>231.44</v>
      </c>
      <c r="BQ130" s="1">
        <v>39.700000000000003</v>
      </c>
      <c r="BR130" s="1">
        <v>14.31</v>
      </c>
      <c r="BS130" s="1">
        <v>9.84</v>
      </c>
      <c r="BT130" s="1">
        <v>94277.96</v>
      </c>
      <c r="BU130" s="1">
        <v>0.2</v>
      </c>
      <c r="BV130" s="1">
        <v>128.27000000000001</v>
      </c>
      <c r="BW130" s="1">
        <v>4.42</v>
      </c>
      <c r="BX130" s="1">
        <v>20.9</v>
      </c>
      <c r="BY130" s="1">
        <v>26</v>
      </c>
      <c r="CA130" s="1">
        <v>4.51</v>
      </c>
      <c r="CB130" s="1">
        <v>82.25</v>
      </c>
      <c r="CC130" s="1">
        <v>0.91</v>
      </c>
      <c r="CH130" s="1">
        <v>0.56000000000000005</v>
      </c>
      <c r="CI130" s="1">
        <v>82.97</v>
      </c>
      <c r="CJ130" s="1">
        <v>62.93</v>
      </c>
      <c r="CK130" s="1">
        <v>1.1299999999999999</v>
      </c>
      <c r="CL130" s="1">
        <v>0.37</v>
      </c>
      <c r="CN130" s="1">
        <v>3.46</v>
      </c>
      <c r="CO130" s="1">
        <v>19</v>
      </c>
      <c r="CP130" s="1">
        <v>100</v>
      </c>
      <c r="CT130" s="1">
        <v>124</v>
      </c>
      <c r="CU130" s="1">
        <v>0</v>
      </c>
      <c r="CV130" s="1">
        <v>0</v>
      </c>
      <c r="CW130" s="1">
        <v>0</v>
      </c>
      <c r="CX130" s="1">
        <v>319</v>
      </c>
      <c r="DA130" s="1">
        <v>69.44</v>
      </c>
      <c r="DB130" s="1">
        <v>66.3</v>
      </c>
      <c r="DC130" s="1">
        <v>79.91</v>
      </c>
      <c r="DD130" s="1">
        <v>0.02</v>
      </c>
      <c r="DE130" s="1">
        <v>0</v>
      </c>
      <c r="DF130" s="1">
        <v>0</v>
      </c>
      <c r="DG130" s="1">
        <v>0</v>
      </c>
      <c r="DH130" s="1" t="s">
        <v>149</v>
      </c>
      <c r="DI130" s="1">
        <v>0.39</v>
      </c>
      <c r="DJ130" s="1">
        <v>1.05</v>
      </c>
      <c r="DK130" s="1">
        <v>0.84</v>
      </c>
      <c r="DL130" s="1">
        <v>795451</v>
      </c>
      <c r="DM130" s="1">
        <v>422994</v>
      </c>
      <c r="DN130" s="1">
        <v>127</v>
      </c>
      <c r="DO130" s="1">
        <v>372457</v>
      </c>
      <c r="DP130" s="1" t="s">
        <v>176</v>
      </c>
      <c r="DQ130" s="1">
        <v>44195</v>
      </c>
      <c r="DR130" s="1">
        <v>4</v>
      </c>
    </row>
    <row r="131" spans="1:122" x14ac:dyDescent="0.3">
      <c r="A131" s="1" t="s">
        <v>547</v>
      </c>
      <c r="B131" s="1" t="s">
        <v>548</v>
      </c>
      <c r="C131" s="1" t="s">
        <v>135</v>
      </c>
      <c r="D131" s="1" t="s">
        <v>136</v>
      </c>
      <c r="E131" s="1" t="s">
        <v>142</v>
      </c>
      <c r="F131" s="1" t="s">
        <v>549</v>
      </c>
      <c r="G131" s="1" t="s">
        <v>549</v>
      </c>
      <c r="H131" s="8"/>
      <c r="I131" s="8">
        <v>794.58</v>
      </c>
      <c r="J131" s="8">
        <v>231</v>
      </c>
      <c r="K131" s="8">
        <v>58.59</v>
      </c>
      <c r="L131" s="8">
        <v>51.35</v>
      </c>
      <c r="M131" s="8">
        <v>319</v>
      </c>
      <c r="N131" s="8">
        <v>9.7000000000000011</v>
      </c>
      <c r="O131" s="8">
        <v>26.712240000000001</v>
      </c>
      <c r="P131" s="8"/>
      <c r="Q131" s="8"/>
      <c r="R131" s="8">
        <f t="shared" si="15"/>
        <v>1.4991624790619766</v>
      </c>
      <c r="S131" s="1">
        <v>226860</v>
      </c>
      <c r="U131" s="1">
        <v>226860</v>
      </c>
      <c r="V131" s="1">
        <v>11891.96</v>
      </c>
      <c r="W131" s="1">
        <v>15158</v>
      </c>
      <c r="X131" s="1">
        <v>2347</v>
      </c>
      <c r="Y131" s="1">
        <v>3401</v>
      </c>
      <c r="Z131" s="1">
        <v>178.28</v>
      </c>
      <c r="AA131" s="1">
        <v>12.1</v>
      </c>
      <c r="AB131" s="1">
        <v>47</v>
      </c>
      <c r="AC131" s="1">
        <v>226860</v>
      </c>
      <c r="AD131" s="1">
        <v>2347</v>
      </c>
      <c r="AE131" s="1">
        <v>2165.42</v>
      </c>
      <c r="AF131" s="1">
        <v>3401</v>
      </c>
      <c r="AG131" s="1">
        <v>44</v>
      </c>
      <c r="AH131" s="1">
        <v>32.57</v>
      </c>
      <c r="AI131" s="1">
        <v>121514.74</v>
      </c>
      <c r="AJ131" s="1">
        <v>1257.1400000000001</v>
      </c>
      <c r="AK131" s="1">
        <v>1159.8800000000001</v>
      </c>
      <c r="AL131" s="1">
        <v>1821.7</v>
      </c>
      <c r="AM131" s="1">
        <v>23.56</v>
      </c>
      <c r="AN131" s="1">
        <v>17.440000000000001</v>
      </c>
      <c r="AV131" s="1">
        <v>26136</v>
      </c>
      <c r="AW131" s="1">
        <v>4986999</v>
      </c>
      <c r="AX131" s="1">
        <v>13.999000000000001</v>
      </c>
      <c r="AY131" s="1">
        <v>22309</v>
      </c>
      <c r="AZ131" s="1">
        <v>11.95</v>
      </c>
      <c r="BA131" s="1">
        <v>10.3</v>
      </c>
      <c r="BB131" s="1" t="s">
        <v>148</v>
      </c>
      <c r="BC131" s="1">
        <v>1993755</v>
      </c>
      <c r="BD131" s="1">
        <v>1187365</v>
      </c>
      <c r="BE131" s="1">
        <v>1042146</v>
      </c>
      <c r="BG131" s="1">
        <v>9979</v>
      </c>
      <c r="BH131" s="1">
        <v>10037</v>
      </c>
      <c r="BI131" s="1">
        <v>106.79</v>
      </c>
      <c r="BJ131" s="1">
        <v>63.6</v>
      </c>
      <c r="BK131" s="1">
        <v>55.82</v>
      </c>
      <c r="BM131" s="1">
        <v>5376</v>
      </c>
      <c r="BO131" s="1">
        <v>1866934</v>
      </c>
      <c r="BP131" s="1">
        <v>31.21</v>
      </c>
      <c r="BQ131" s="1">
        <v>43.9</v>
      </c>
      <c r="BR131" s="1">
        <v>19.75</v>
      </c>
      <c r="BS131" s="1">
        <v>14.13</v>
      </c>
      <c r="BT131" s="1">
        <v>25063.84</v>
      </c>
      <c r="BU131" s="1">
        <v>0.7</v>
      </c>
      <c r="BV131" s="1">
        <v>350.06</v>
      </c>
      <c r="BW131" s="1">
        <v>4.91</v>
      </c>
      <c r="BX131" s="1">
        <v>25.6</v>
      </c>
      <c r="BY131" s="1">
        <v>51</v>
      </c>
      <c r="CA131" s="1">
        <v>5.57</v>
      </c>
      <c r="CB131" s="1">
        <v>75.290000000000006</v>
      </c>
      <c r="CC131" s="1">
        <v>0.86</v>
      </c>
      <c r="CH131" s="1">
        <v>3.29</v>
      </c>
      <c r="CI131" s="1">
        <v>73.400000000000006</v>
      </c>
      <c r="CJ131" s="1">
        <v>55.81</v>
      </c>
      <c r="CK131" s="1">
        <v>0.91</v>
      </c>
      <c r="CL131" s="1">
        <v>0.56000000000000005</v>
      </c>
      <c r="CN131" s="1">
        <v>12.63</v>
      </c>
      <c r="CO131" s="1">
        <v>2.4700000000000002</v>
      </c>
      <c r="CP131" s="1">
        <v>0</v>
      </c>
      <c r="CS131" s="1">
        <v>2.52</v>
      </c>
      <c r="CT131" s="1">
        <v>120</v>
      </c>
      <c r="CU131" s="1">
        <v>0</v>
      </c>
      <c r="CV131" s="1">
        <v>0</v>
      </c>
      <c r="CW131" s="1">
        <v>0</v>
      </c>
      <c r="CX131" s="1">
        <v>319</v>
      </c>
      <c r="DA131" s="1">
        <v>63.59</v>
      </c>
      <c r="DB131" s="1">
        <v>53.4</v>
      </c>
      <c r="DC131" s="1">
        <v>72.75</v>
      </c>
      <c r="DD131" s="1">
        <v>0.09</v>
      </c>
      <c r="DE131" s="1">
        <v>0</v>
      </c>
      <c r="DF131" s="1">
        <v>0</v>
      </c>
      <c r="DG131" s="1">
        <v>0</v>
      </c>
      <c r="DH131" s="1" t="s">
        <v>149</v>
      </c>
      <c r="DI131" s="1">
        <v>1.04</v>
      </c>
      <c r="DJ131" s="1">
        <v>2.74</v>
      </c>
      <c r="DK131" s="1">
        <v>1.99</v>
      </c>
      <c r="DL131" s="1">
        <v>1883156</v>
      </c>
      <c r="DM131" s="1">
        <v>1117856</v>
      </c>
      <c r="DN131" s="1">
        <v>98.7</v>
      </c>
      <c r="DO131" s="1">
        <v>765300</v>
      </c>
      <c r="DP131" s="1" t="s">
        <v>176</v>
      </c>
      <c r="DQ131" s="1">
        <v>44195</v>
      </c>
      <c r="DR131" s="1">
        <v>4</v>
      </c>
    </row>
    <row r="132" spans="1:122" x14ac:dyDescent="0.3">
      <c r="A132" s="1" t="s">
        <v>550</v>
      </c>
      <c r="B132" s="1" t="s">
        <v>551</v>
      </c>
      <c r="C132" s="1" t="s">
        <v>119</v>
      </c>
      <c r="E132" s="1" t="s">
        <v>142</v>
      </c>
      <c r="F132" s="1" t="s">
        <v>552</v>
      </c>
      <c r="G132" s="1" t="s">
        <v>553</v>
      </c>
      <c r="H132" s="8"/>
      <c r="I132" s="8"/>
      <c r="J132" s="8"/>
      <c r="K132" s="8"/>
      <c r="L132" s="8"/>
      <c r="M132" s="8"/>
      <c r="N132" s="8" t="s">
        <v>902</v>
      </c>
      <c r="O132" s="8" t="s">
        <v>902</v>
      </c>
      <c r="P132" s="8"/>
      <c r="Q132" s="8"/>
      <c r="R132" s="8" t="str">
        <f t="shared" si="15"/>
        <v/>
      </c>
      <c r="BC132" s="1">
        <v>821561</v>
      </c>
      <c r="BD132" s="1">
        <v>464836</v>
      </c>
      <c r="BE132" s="1">
        <v>361897</v>
      </c>
      <c r="BH132" s="1">
        <v>3139</v>
      </c>
      <c r="BI132" s="1">
        <v>124.78</v>
      </c>
      <c r="BJ132" s="1">
        <v>70.599999999999994</v>
      </c>
      <c r="BK132" s="1">
        <v>54.97</v>
      </c>
      <c r="BM132" s="1">
        <v>4768</v>
      </c>
      <c r="BO132" s="1">
        <v>658391</v>
      </c>
      <c r="BP132" s="1">
        <v>20546.759999999998</v>
      </c>
      <c r="BQ132" s="1">
        <v>39.200000000000003</v>
      </c>
      <c r="BR132" s="1">
        <v>9.7899999999999991</v>
      </c>
      <c r="BS132" s="1">
        <v>4.99</v>
      </c>
      <c r="BT132" s="1">
        <v>104861.85</v>
      </c>
      <c r="CB132" s="1">
        <v>84.24</v>
      </c>
    </row>
    <row r="133" spans="1:122" x14ac:dyDescent="0.3">
      <c r="A133" s="1" t="s">
        <v>554</v>
      </c>
      <c r="B133" s="1" t="s">
        <v>555</v>
      </c>
      <c r="C133" s="1" t="s">
        <v>127</v>
      </c>
      <c r="D133" s="1" t="s">
        <v>120</v>
      </c>
      <c r="E133" s="1" t="s">
        <v>129</v>
      </c>
      <c r="F133" s="1" t="s">
        <v>556</v>
      </c>
      <c r="G133" s="1" t="s">
        <v>556</v>
      </c>
      <c r="H133" s="8"/>
      <c r="I133" s="8">
        <v>3.41</v>
      </c>
      <c r="J133" s="8">
        <v>35</v>
      </c>
      <c r="K133" s="8">
        <v>65.72</v>
      </c>
      <c r="L133" s="8">
        <v>59.99</v>
      </c>
      <c r="M133" s="8">
        <v>121</v>
      </c>
      <c r="N133" s="8">
        <v>1.6</v>
      </c>
      <c r="O133" s="8">
        <v>2.46401</v>
      </c>
      <c r="P133" s="8"/>
      <c r="Q133" s="8"/>
      <c r="R133" s="8">
        <f t="shared" si="15"/>
        <v>1.5514921321635968</v>
      </c>
      <c r="S133" s="1">
        <v>946766</v>
      </c>
      <c r="U133" s="1">
        <v>946766</v>
      </c>
      <c r="V133" s="1">
        <v>2565.02</v>
      </c>
      <c r="W133" s="1">
        <v>1262</v>
      </c>
      <c r="X133" s="1">
        <v>0</v>
      </c>
      <c r="Y133" s="1">
        <v>14689</v>
      </c>
      <c r="Z133" s="1">
        <v>39.79</v>
      </c>
      <c r="AA133" s="1">
        <v>0.09</v>
      </c>
      <c r="AB133" s="1">
        <v>0</v>
      </c>
      <c r="AC133" s="1">
        <v>946957</v>
      </c>
      <c r="AD133" s="1">
        <v>191</v>
      </c>
      <c r="AE133" s="1">
        <v>207.57</v>
      </c>
      <c r="AF133" s="1">
        <v>14698</v>
      </c>
      <c r="AG133" s="1">
        <v>9</v>
      </c>
      <c r="AH133" s="1">
        <v>6.28</v>
      </c>
      <c r="AI133" s="1">
        <v>25357.14</v>
      </c>
      <c r="AJ133" s="1">
        <v>5.1100000000000003</v>
      </c>
      <c r="AK133" s="1">
        <v>5.55</v>
      </c>
      <c r="AL133" s="1">
        <v>393.57</v>
      </c>
      <c r="AM133" s="1">
        <v>0.24</v>
      </c>
      <c r="AN133" s="1">
        <v>0.16</v>
      </c>
      <c r="AV133" s="1">
        <v>12595</v>
      </c>
      <c r="AW133" s="1">
        <v>9201794</v>
      </c>
      <c r="AX133" s="1">
        <v>0.33700000000000002</v>
      </c>
      <c r="AY133" s="1">
        <v>12917</v>
      </c>
      <c r="AZ133" s="1">
        <v>0.34599999999999997</v>
      </c>
      <c r="BA133" s="1">
        <v>62.2</v>
      </c>
      <c r="BB133" s="1" t="s">
        <v>338</v>
      </c>
      <c r="BO133" s="1">
        <v>37344787</v>
      </c>
      <c r="BP133" s="1">
        <v>80.08</v>
      </c>
      <c r="BQ133" s="1">
        <v>29.6</v>
      </c>
      <c r="BR133" s="1">
        <v>6.76</v>
      </c>
      <c r="BS133" s="1">
        <v>4.2</v>
      </c>
      <c r="BT133" s="1">
        <v>7485.01</v>
      </c>
      <c r="BU133" s="1">
        <v>1</v>
      </c>
      <c r="BV133" s="1">
        <v>419.14</v>
      </c>
      <c r="BW133" s="1">
        <v>7.14</v>
      </c>
      <c r="BX133" s="1">
        <v>0.8</v>
      </c>
      <c r="BY133" s="1">
        <v>47.1</v>
      </c>
      <c r="CA133" s="1">
        <v>1.1000000000000001</v>
      </c>
      <c r="CB133" s="1">
        <v>76.680000000000007</v>
      </c>
      <c r="CC133" s="1">
        <v>0.68</v>
      </c>
      <c r="CH133" s="1">
        <v>0.03</v>
      </c>
      <c r="CI133" s="1">
        <v>62.5</v>
      </c>
      <c r="CJ133" s="1">
        <v>59.29</v>
      </c>
      <c r="CK133" s="1">
        <v>1.62</v>
      </c>
      <c r="CL133" s="1">
        <v>0.49</v>
      </c>
      <c r="CN133" s="1">
        <v>0.34</v>
      </c>
      <c r="CO133" s="1">
        <v>0.05</v>
      </c>
      <c r="CP133" s="1">
        <v>100</v>
      </c>
      <c r="CR133" s="1">
        <v>0.66</v>
      </c>
      <c r="CS133" s="1">
        <v>4.9400000000000004</v>
      </c>
      <c r="CT133" s="1">
        <v>80</v>
      </c>
      <c r="CU133" s="1">
        <v>91</v>
      </c>
      <c r="CV133" s="1">
        <v>0</v>
      </c>
      <c r="CW133" s="1">
        <v>30</v>
      </c>
      <c r="CX133" s="1">
        <v>0</v>
      </c>
      <c r="DA133" s="1">
        <v>64.95</v>
      </c>
      <c r="DB133" s="1">
        <v>62.5</v>
      </c>
      <c r="DC133" s="1">
        <v>100</v>
      </c>
      <c r="DD133" s="1">
        <v>7.0000000000000007E-2</v>
      </c>
      <c r="DE133" s="1">
        <v>0</v>
      </c>
      <c r="DF133" s="1">
        <v>0</v>
      </c>
      <c r="DG133" s="1">
        <v>1</v>
      </c>
      <c r="DH133" s="1" t="s">
        <v>131</v>
      </c>
      <c r="DI133" s="1">
        <v>22.14</v>
      </c>
      <c r="DJ133" s="1">
        <v>46.68</v>
      </c>
      <c r="DK133" s="1">
        <v>46.68</v>
      </c>
      <c r="DL133" s="1">
        <v>47867990</v>
      </c>
      <c r="DM133" s="1">
        <v>24259320</v>
      </c>
      <c r="DN133" s="1">
        <v>129.68</v>
      </c>
      <c r="DO133" s="1">
        <v>22144227</v>
      </c>
      <c r="DP133" s="1" t="s">
        <v>557</v>
      </c>
      <c r="DQ133" s="1">
        <v>44224</v>
      </c>
      <c r="DR133" s="1">
        <v>5</v>
      </c>
    </row>
    <row r="134" spans="1:122" x14ac:dyDescent="0.3">
      <c r="A134" s="1" t="s">
        <v>558</v>
      </c>
      <c r="B134" s="1" t="s">
        <v>559</v>
      </c>
      <c r="C134" s="1" t="s">
        <v>135</v>
      </c>
      <c r="D134" s="1" t="s">
        <v>136</v>
      </c>
      <c r="E134" s="1" t="s">
        <v>142</v>
      </c>
      <c r="F134" s="1" t="s">
        <v>560</v>
      </c>
      <c r="G134" s="1" t="s">
        <v>560</v>
      </c>
      <c r="H134" s="8"/>
      <c r="I134" s="8">
        <v>53.51</v>
      </c>
      <c r="J134" s="8">
        <v>0</v>
      </c>
      <c r="K134" s="8">
        <v>67.959999999999994</v>
      </c>
      <c r="L134" s="8">
        <v>59.39</v>
      </c>
      <c r="M134" s="8"/>
      <c r="N134" s="8" t="s">
        <v>902</v>
      </c>
      <c r="O134" s="8" t="s">
        <v>902</v>
      </c>
      <c r="P134" s="8"/>
      <c r="Q134" s="8"/>
      <c r="R134" s="8">
        <f t="shared" si="15"/>
        <v>1.0501750291715286</v>
      </c>
      <c r="S134" s="1">
        <v>3428</v>
      </c>
      <c r="U134" s="1">
        <v>3428</v>
      </c>
      <c r="V134" s="1">
        <v>8735.09</v>
      </c>
      <c r="W134" s="1">
        <v>21</v>
      </c>
      <c r="X134" s="1">
        <v>4</v>
      </c>
      <c r="Y134" s="1">
        <v>36</v>
      </c>
      <c r="Z134" s="1">
        <v>91.73</v>
      </c>
      <c r="AA134" s="1">
        <v>0</v>
      </c>
      <c r="AB134" s="1">
        <v>0</v>
      </c>
      <c r="AC134" s="1">
        <v>3424</v>
      </c>
      <c r="AD134" s="1">
        <v>0</v>
      </c>
      <c r="AE134" s="1">
        <v>2.42</v>
      </c>
      <c r="AF134" s="1">
        <v>36</v>
      </c>
      <c r="AG134" s="1">
        <v>0</v>
      </c>
      <c r="AH134" s="1">
        <v>0</v>
      </c>
      <c r="AI134" s="1">
        <v>86639.67</v>
      </c>
      <c r="AJ134" s="1">
        <v>0</v>
      </c>
      <c r="AK134" s="1">
        <v>61.45</v>
      </c>
      <c r="AL134" s="1">
        <v>910.93</v>
      </c>
      <c r="AM134" s="1">
        <v>0</v>
      </c>
      <c r="AN134" s="1">
        <v>0</v>
      </c>
      <c r="BO134" s="1">
        <v>39520</v>
      </c>
      <c r="BP134" s="1">
        <v>19347.5</v>
      </c>
      <c r="BW134" s="1">
        <v>5.46</v>
      </c>
      <c r="CA134" s="1">
        <v>13.8</v>
      </c>
      <c r="CB134" s="1">
        <v>86.75</v>
      </c>
      <c r="DL134" s="1">
        <v>49980</v>
      </c>
      <c r="DM134" s="1">
        <v>26672</v>
      </c>
      <c r="DN134" s="1">
        <v>127.4</v>
      </c>
      <c r="DO134" s="1">
        <v>23308</v>
      </c>
      <c r="DP134" s="1" t="s">
        <v>389</v>
      </c>
      <c r="DQ134" s="1">
        <v>44377</v>
      </c>
      <c r="DR134" s="1">
        <v>1</v>
      </c>
    </row>
    <row r="135" spans="1:122" x14ac:dyDescent="0.3">
      <c r="A135" s="1" t="s">
        <v>561</v>
      </c>
      <c r="B135" s="1" t="s">
        <v>562</v>
      </c>
      <c r="C135" s="1" t="s">
        <v>135</v>
      </c>
      <c r="D135" s="1" t="s">
        <v>136</v>
      </c>
      <c r="E135" s="1" t="s">
        <v>137</v>
      </c>
      <c r="F135" s="1" t="s">
        <v>563</v>
      </c>
      <c r="G135" s="1" t="s">
        <v>564</v>
      </c>
      <c r="H135" s="8"/>
      <c r="I135" s="8">
        <v>222.46</v>
      </c>
      <c r="J135" s="8">
        <v>293</v>
      </c>
      <c r="K135" s="8">
        <v>22.62</v>
      </c>
      <c r="L135" s="8">
        <v>21.65</v>
      </c>
      <c r="M135" s="8">
        <v>54</v>
      </c>
      <c r="N135" s="8" t="s">
        <v>902</v>
      </c>
      <c r="O135" s="8" t="s">
        <v>902</v>
      </c>
      <c r="P135" s="8"/>
      <c r="Q135" s="8"/>
      <c r="R135" s="8">
        <f t="shared" si="15"/>
        <v>2.3183525072758044</v>
      </c>
      <c r="S135" s="1">
        <v>343261</v>
      </c>
      <c r="U135" s="1">
        <v>343261</v>
      </c>
      <c r="V135" s="1">
        <v>8509.27</v>
      </c>
      <c r="W135" s="1">
        <v>8974</v>
      </c>
      <c r="X135" s="1">
        <v>1586</v>
      </c>
      <c r="Y135" s="1">
        <v>7958</v>
      </c>
      <c r="Z135" s="1">
        <v>197.27</v>
      </c>
      <c r="AA135" s="1">
        <v>7.26</v>
      </c>
      <c r="AB135" s="1">
        <v>46</v>
      </c>
      <c r="AC135" s="1">
        <v>343261</v>
      </c>
      <c r="AD135" s="1">
        <v>1586</v>
      </c>
      <c r="AE135" s="1">
        <v>1282</v>
      </c>
      <c r="AF135" s="1">
        <v>7958</v>
      </c>
      <c r="AG135" s="1">
        <v>46</v>
      </c>
      <c r="AH135" s="1">
        <v>41.85</v>
      </c>
      <c r="AI135" s="1">
        <v>85302.89</v>
      </c>
      <c r="AJ135" s="1">
        <v>394.13</v>
      </c>
      <c r="AK135" s="1">
        <v>318.58</v>
      </c>
      <c r="AL135" s="1">
        <v>1977.62</v>
      </c>
      <c r="AM135" s="1">
        <v>11.43</v>
      </c>
      <c r="AN135" s="1">
        <v>10.4</v>
      </c>
      <c r="BC135" s="1">
        <v>1538866</v>
      </c>
      <c r="BE135" s="1">
        <v>884663</v>
      </c>
      <c r="BG135" s="1">
        <v>4310</v>
      </c>
      <c r="BH135" s="1">
        <v>4302</v>
      </c>
      <c r="BI135" s="1">
        <v>38.24</v>
      </c>
      <c r="BK135" s="1">
        <v>21.98</v>
      </c>
      <c r="BM135" s="1">
        <v>1069</v>
      </c>
      <c r="BO135" s="1">
        <v>4024025</v>
      </c>
      <c r="BP135" s="1">
        <v>123.65</v>
      </c>
      <c r="BQ135" s="1">
        <v>37.6</v>
      </c>
      <c r="BR135" s="1">
        <v>10.86</v>
      </c>
      <c r="BS135" s="1">
        <v>6.95</v>
      </c>
      <c r="BT135" s="1">
        <v>5189.97</v>
      </c>
      <c r="BU135" s="1">
        <v>0.2</v>
      </c>
      <c r="BV135" s="1">
        <v>408.5</v>
      </c>
      <c r="BW135" s="1">
        <v>5.72</v>
      </c>
      <c r="BX135" s="1">
        <v>5.9</v>
      </c>
      <c r="BY135" s="1">
        <v>44.6</v>
      </c>
      <c r="BZ135" s="1">
        <v>86.97</v>
      </c>
      <c r="CA135" s="1">
        <v>5.8</v>
      </c>
      <c r="CB135" s="1">
        <v>71.900000000000006</v>
      </c>
      <c r="CC135" s="1">
        <v>0.75</v>
      </c>
      <c r="CH135" s="1">
        <v>1.05</v>
      </c>
      <c r="CI135" s="1">
        <v>20.96</v>
      </c>
      <c r="CJ135" s="1">
        <v>21.97</v>
      </c>
      <c r="CK135" s="1">
        <v>0.86</v>
      </c>
      <c r="CL135" s="1">
        <v>0.15</v>
      </c>
      <c r="CM135" s="1">
        <v>0.63</v>
      </c>
      <c r="CN135" s="1">
        <v>2.6</v>
      </c>
      <c r="CO135" s="1">
        <v>0.01</v>
      </c>
      <c r="CP135" s="1">
        <v>0</v>
      </c>
      <c r="CQ135" s="1">
        <v>0.49</v>
      </c>
      <c r="CS135" s="1">
        <v>4.9800000000000004</v>
      </c>
      <c r="CT135" s="1">
        <v>30</v>
      </c>
      <c r="CU135" s="1">
        <v>14</v>
      </c>
      <c r="CV135" s="1">
        <v>9</v>
      </c>
      <c r="CW135" s="1">
        <v>30</v>
      </c>
      <c r="CX135" s="1">
        <v>2</v>
      </c>
      <c r="CY135" s="1">
        <v>40</v>
      </c>
      <c r="CZ135" s="1">
        <v>3.2</v>
      </c>
      <c r="DA135" s="1">
        <v>21.97</v>
      </c>
      <c r="DB135" s="1">
        <v>19.12</v>
      </c>
      <c r="DC135" s="1">
        <v>91.18</v>
      </c>
      <c r="DD135" s="1">
        <v>0.4</v>
      </c>
      <c r="DE135" s="1">
        <v>15.66</v>
      </c>
      <c r="DF135" s="1">
        <v>1.3</v>
      </c>
      <c r="DG135" s="1">
        <v>1</v>
      </c>
      <c r="DH135" s="1" t="s">
        <v>123</v>
      </c>
      <c r="DI135" s="1">
        <v>0.88</v>
      </c>
      <c r="DJ135" s="1">
        <v>1.68</v>
      </c>
      <c r="DK135" s="1">
        <v>1.53</v>
      </c>
      <c r="DL135" s="1">
        <v>1521157</v>
      </c>
      <c r="DM135" s="1">
        <v>912568</v>
      </c>
      <c r="DN135" s="1">
        <v>37.700000000000003</v>
      </c>
      <c r="DO135" s="1">
        <v>608589</v>
      </c>
      <c r="DP135" s="1" t="s">
        <v>342</v>
      </c>
      <c r="DQ135" s="1">
        <v>44258</v>
      </c>
      <c r="DR135" s="1">
        <v>6</v>
      </c>
    </row>
    <row r="136" spans="1:122" x14ac:dyDescent="0.3">
      <c r="A136" s="1" t="s">
        <v>565</v>
      </c>
      <c r="B136" s="1" t="s">
        <v>566</v>
      </c>
      <c r="C136" s="1" t="s">
        <v>127</v>
      </c>
      <c r="D136" s="1" t="s">
        <v>128</v>
      </c>
      <c r="E136" s="1" t="s">
        <v>121</v>
      </c>
      <c r="F136" s="1" t="s">
        <v>567</v>
      </c>
      <c r="G136" s="1" t="s">
        <v>567</v>
      </c>
      <c r="H136" s="8"/>
      <c r="I136" s="8">
        <v>0.02</v>
      </c>
      <c r="J136" s="8">
        <v>1</v>
      </c>
      <c r="K136" s="8">
        <v>1.44</v>
      </c>
      <c r="L136" s="8">
        <v>1.25</v>
      </c>
      <c r="M136" s="8">
        <v>30</v>
      </c>
      <c r="N136" s="8" t="s">
        <v>902</v>
      </c>
      <c r="O136" s="8" t="s">
        <v>902</v>
      </c>
      <c r="P136" s="8"/>
      <c r="Q136" s="8"/>
      <c r="R136" s="8">
        <f t="shared" si="15"/>
        <v>2.2093876054272092</v>
      </c>
      <c r="S136" s="1">
        <v>43632</v>
      </c>
      <c r="U136" s="1">
        <v>43632</v>
      </c>
      <c r="V136" s="1">
        <v>157.56</v>
      </c>
      <c r="W136" s="1">
        <v>6</v>
      </c>
      <c r="X136" s="1">
        <v>0</v>
      </c>
      <c r="Y136" s="1">
        <v>964</v>
      </c>
      <c r="Z136" s="1">
        <v>3.48</v>
      </c>
      <c r="AA136" s="1">
        <v>4.0000000000000001E-3</v>
      </c>
      <c r="AB136" s="1">
        <v>0</v>
      </c>
      <c r="AC136" s="1">
        <v>43632</v>
      </c>
      <c r="AD136" s="1">
        <v>0</v>
      </c>
      <c r="AE136" s="1">
        <v>0.85</v>
      </c>
      <c r="AF136" s="1">
        <v>964</v>
      </c>
      <c r="AG136" s="1">
        <v>0</v>
      </c>
      <c r="AH136" s="1">
        <v>0.14000000000000001</v>
      </c>
      <c r="AI136" s="1">
        <v>1534.86</v>
      </c>
      <c r="AJ136" s="1">
        <v>0</v>
      </c>
      <c r="AK136" s="1">
        <v>0.03</v>
      </c>
      <c r="AL136" s="1">
        <v>33.909999999999997</v>
      </c>
      <c r="AM136" s="1">
        <v>0</v>
      </c>
      <c r="AN136" s="1">
        <v>5.0000000000000001E-3</v>
      </c>
      <c r="BO136" s="1">
        <v>28427333</v>
      </c>
      <c r="BP136" s="1">
        <v>43.95</v>
      </c>
      <c r="BQ136" s="1">
        <v>19.600000000000001</v>
      </c>
      <c r="BR136" s="1">
        <v>2.92</v>
      </c>
      <c r="BS136" s="1">
        <v>1.68</v>
      </c>
      <c r="BT136" s="1">
        <v>1416.44</v>
      </c>
      <c r="BU136" s="1">
        <v>77.599999999999994</v>
      </c>
      <c r="BV136" s="1">
        <v>405.99</v>
      </c>
      <c r="BW136" s="1">
        <v>3.94</v>
      </c>
      <c r="BZ136" s="1">
        <v>50.54</v>
      </c>
      <c r="CA136" s="1">
        <v>0.2</v>
      </c>
      <c r="CB136" s="1">
        <v>67.040000000000006</v>
      </c>
      <c r="CC136" s="1">
        <v>0.52</v>
      </c>
      <c r="CH136" s="1">
        <v>0</v>
      </c>
      <c r="CI136" s="1">
        <v>3.33</v>
      </c>
      <c r="CJ136" s="1">
        <v>0.64</v>
      </c>
      <c r="CK136" s="1">
        <v>0.05</v>
      </c>
      <c r="CL136" s="1">
        <v>0.05</v>
      </c>
      <c r="CM136" s="1">
        <v>1.38</v>
      </c>
      <c r="CN136" s="1">
        <v>0.02</v>
      </c>
      <c r="CO136" s="1">
        <v>1.64</v>
      </c>
      <c r="CQ136" s="1">
        <v>1.34</v>
      </c>
      <c r="CR136" s="1">
        <v>0.98</v>
      </c>
      <c r="CS136" s="1">
        <v>3.34</v>
      </c>
      <c r="CT136" s="1">
        <v>20</v>
      </c>
      <c r="CU136" s="1">
        <v>0</v>
      </c>
      <c r="CV136" s="1">
        <v>0</v>
      </c>
      <c r="CW136" s="1">
        <v>30</v>
      </c>
      <c r="CX136" s="1">
        <v>0</v>
      </c>
      <c r="CY136" s="1">
        <v>50</v>
      </c>
      <c r="CZ136" s="1">
        <v>28.39</v>
      </c>
      <c r="DA136" s="1">
        <v>1.34</v>
      </c>
      <c r="DB136" s="1">
        <v>1</v>
      </c>
      <c r="DC136" s="1">
        <v>29.94</v>
      </c>
      <c r="DD136" s="1">
        <v>0.56999999999999995</v>
      </c>
      <c r="DE136" s="1">
        <v>40</v>
      </c>
      <c r="DF136" s="1">
        <v>22.7</v>
      </c>
      <c r="DG136" s="1">
        <v>1</v>
      </c>
      <c r="DH136" s="1" t="s">
        <v>131</v>
      </c>
      <c r="DI136" s="1">
        <v>0.18</v>
      </c>
      <c r="DJ136" s="1">
        <v>1.89</v>
      </c>
      <c r="DK136" s="1">
        <v>0.56000000000000005</v>
      </c>
      <c r="DL136" s="1">
        <v>547311</v>
      </c>
      <c r="DM136" s="1">
        <v>399026</v>
      </c>
      <c r="DN136" s="1">
        <v>1.97</v>
      </c>
      <c r="DO136" s="1">
        <v>346823</v>
      </c>
      <c r="DP136" s="1" t="s">
        <v>196</v>
      </c>
      <c r="DQ136" s="1">
        <v>44326</v>
      </c>
      <c r="DR136" s="1">
        <v>3</v>
      </c>
    </row>
    <row r="137" spans="1:122" x14ac:dyDescent="0.3">
      <c r="A137" s="1" t="s">
        <v>568</v>
      </c>
      <c r="B137" s="1" t="s">
        <v>569</v>
      </c>
      <c r="C137" s="1" t="s">
        <v>119</v>
      </c>
      <c r="D137" s="1" t="s">
        <v>199</v>
      </c>
      <c r="E137" s="1" t="s">
        <v>137</v>
      </c>
      <c r="F137" s="1" t="s">
        <v>570</v>
      </c>
      <c r="G137" s="1" t="s">
        <v>570</v>
      </c>
      <c r="H137" s="8"/>
      <c r="I137" s="8">
        <v>148.18</v>
      </c>
      <c r="J137" s="8">
        <v>1</v>
      </c>
      <c r="K137" s="8">
        <v>73</v>
      </c>
      <c r="L137" s="8">
        <v>66.260000000000005</v>
      </c>
      <c r="M137" s="8">
        <v>131</v>
      </c>
      <c r="N137" s="8">
        <v>4</v>
      </c>
      <c r="O137" s="8">
        <v>30.323420000000002</v>
      </c>
      <c r="P137" s="8"/>
      <c r="Q137" s="8"/>
      <c r="R137" s="8">
        <f t="shared" si="15"/>
        <v>0.27606181974520855</v>
      </c>
      <c r="S137" s="1">
        <v>88386</v>
      </c>
      <c r="U137" s="1">
        <v>88386</v>
      </c>
      <c r="V137" s="1">
        <v>16351.3</v>
      </c>
      <c r="W137" s="1">
        <v>801</v>
      </c>
      <c r="X137" s="1">
        <v>0</v>
      </c>
      <c r="Y137" s="1">
        <v>244</v>
      </c>
      <c r="Z137" s="1">
        <v>45.14</v>
      </c>
      <c r="AA137" s="1">
        <v>0.18</v>
      </c>
      <c r="AB137" s="1">
        <v>0</v>
      </c>
      <c r="AC137" s="1">
        <v>88386</v>
      </c>
      <c r="AD137" s="1">
        <v>109</v>
      </c>
      <c r="AE137" s="1">
        <v>128.41999999999999</v>
      </c>
      <c r="AF137" s="1">
        <v>244</v>
      </c>
      <c r="AG137" s="1">
        <v>1</v>
      </c>
      <c r="AH137" s="1">
        <v>0.14000000000000001</v>
      </c>
      <c r="AI137" s="1">
        <v>162587.82999999999</v>
      </c>
      <c r="AJ137" s="1">
        <v>200.5</v>
      </c>
      <c r="AK137" s="1">
        <v>236.24</v>
      </c>
      <c r="AL137" s="1">
        <v>448.84</v>
      </c>
      <c r="AM137" s="1">
        <v>1.84</v>
      </c>
      <c r="AN137" s="1">
        <v>0.26</v>
      </c>
      <c r="AV137" s="1">
        <v>3518</v>
      </c>
      <c r="AW137" s="1">
        <v>1648442</v>
      </c>
      <c r="AX137" s="1">
        <v>6.4710000000000001</v>
      </c>
      <c r="AY137" s="1">
        <v>3212</v>
      </c>
      <c r="AZ137" s="1">
        <v>5.9089999999999998</v>
      </c>
      <c r="BA137" s="1">
        <v>25</v>
      </c>
      <c r="BB137" s="1" t="s">
        <v>246</v>
      </c>
      <c r="BO137" s="1">
        <v>543620</v>
      </c>
      <c r="BP137" s="1">
        <v>1454.43</v>
      </c>
      <c r="BQ137" s="1">
        <v>30.6</v>
      </c>
      <c r="BR137" s="1">
        <v>4.12</v>
      </c>
      <c r="BS137" s="1">
        <v>2.87</v>
      </c>
      <c r="BT137" s="1">
        <v>15183.61</v>
      </c>
      <c r="BV137" s="1">
        <v>164.9</v>
      </c>
      <c r="BW137" s="1">
        <v>9.19</v>
      </c>
      <c r="BX137" s="1">
        <v>2.1</v>
      </c>
      <c r="BY137" s="1">
        <v>55</v>
      </c>
      <c r="BZ137" s="1">
        <v>95.8</v>
      </c>
      <c r="CB137" s="1">
        <v>78.92</v>
      </c>
      <c r="CC137" s="1">
        <v>0.74</v>
      </c>
      <c r="CH137" s="1">
        <v>0.75</v>
      </c>
      <c r="CI137" s="1">
        <v>76.06</v>
      </c>
      <c r="CJ137" s="1">
        <v>65.98</v>
      </c>
      <c r="CK137" s="1">
        <v>2.1</v>
      </c>
      <c r="CL137" s="1">
        <v>0.09</v>
      </c>
      <c r="CN137" s="1">
        <v>7.43</v>
      </c>
      <c r="CO137" s="1">
        <v>0.52</v>
      </c>
      <c r="CP137" s="1">
        <v>100</v>
      </c>
      <c r="CS137" s="1">
        <v>4.46</v>
      </c>
      <c r="CT137" s="1">
        <v>76</v>
      </c>
      <c r="CU137" s="1">
        <v>64</v>
      </c>
      <c r="CV137" s="1">
        <v>37</v>
      </c>
      <c r="CW137" s="1">
        <v>30</v>
      </c>
      <c r="CX137" s="1">
        <v>0</v>
      </c>
      <c r="DA137" s="1">
        <v>72.61</v>
      </c>
      <c r="DB137" s="1">
        <v>69.3</v>
      </c>
      <c r="DC137" s="1">
        <v>91.09</v>
      </c>
      <c r="DD137" s="1">
        <v>9.9999997764825804E-3</v>
      </c>
      <c r="DE137" s="1">
        <v>0</v>
      </c>
      <c r="DF137" s="1">
        <v>0</v>
      </c>
      <c r="DG137" s="1">
        <v>1</v>
      </c>
      <c r="DH137" s="1" t="s">
        <v>123</v>
      </c>
      <c r="DI137" s="1">
        <v>0.35</v>
      </c>
      <c r="DJ137" s="1">
        <v>0.82</v>
      </c>
      <c r="DK137" s="1">
        <v>0.75</v>
      </c>
      <c r="DL137" s="1">
        <v>752815</v>
      </c>
      <c r="DM137" s="1">
        <v>394633</v>
      </c>
      <c r="DN137" s="1">
        <v>139.27000000000001</v>
      </c>
      <c r="DO137" s="1">
        <v>358182</v>
      </c>
      <c r="DP137" s="1" t="s">
        <v>201</v>
      </c>
      <c r="DQ137" s="1">
        <v>44228</v>
      </c>
      <c r="DR137" s="1">
        <v>8</v>
      </c>
    </row>
    <row r="138" spans="1:122" x14ac:dyDescent="0.3">
      <c r="A138" s="1" t="s">
        <v>571</v>
      </c>
      <c r="B138" s="1" t="s">
        <v>572</v>
      </c>
      <c r="C138" s="1" t="s">
        <v>164</v>
      </c>
      <c r="D138" s="1" t="s">
        <v>154</v>
      </c>
      <c r="E138" s="1" t="s">
        <v>137</v>
      </c>
      <c r="F138" s="1" t="s">
        <v>573</v>
      </c>
      <c r="G138" s="1" t="s">
        <v>573</v>
      </c>
      <c r="H138" s="8"/>
      <c r="I138" s="8">
        <v>16.03</v>
      </c>
      <c r="J138" s="8">
        <v>1613</v>
      </c>
      <c r="K138" s="8">
        <v>55.35</v>
      </c>
      <c r="L138" s="8">
        <v>49.95</v>
      </c>
      <c r="M138" s="8">
        <v>98</v>
      </c>
      <c r="N138" s="8" t="s">
        <v>902</v>
      </c>
      <c r="O138" s="8" t="s">
        <v>902</v>
      </c>
      <c r="P138" s="8"/>
      <c r="Q138" s="8"/>
      <c r="R138" s="8">
        <f t="shared" si="15"/>
        <v>7.573484323964669</v>
      </c>
      <c r="S138" s="1">
        <v>3814453</v>
      </c>
      <c r="U138" s="1">
        <v>3814453</v>
      </c>
      <c r="V138" s="1">
        <v>2958.48</v>
      </c>
      <c r="W138" s="1">
        <v>20670</v>
      </c>
      <c r="X138" s="1">
        <v>2660</v>
      </c>
      <c r="Y138" s="1">
        <v>288887</v>
      </c>
      <c r="Z138" s="1">
        <v>224.06</v>
      </c>
      <c r="AA138" s="1">
        <v>1.25</v>
      </c>
      <c r="AB138" s="1">
        <v>154</v>
      </c>
      <c r="AC138" s="1">
        <v>3814453</v>
      </c>
      <c r="AD138" s="1">
        <v>2660</v>
      </c>
      <c r="AE138" s="1">
        <v>2309.5700000000002</v>
      </c>
      <c r="AF138" s="1">
        <v>288887</v>
      </c>
      <c r="AG138" s="1">
        <v>154</v>
      </c>
      <c r="AH138" s="1">
        <v>179.42</v>
      </c>
      <c r="AI138" s="1">
        <v>29282.880000000001</v>
      </c>
      <c r="AJ138" s="1">
        <v>20.420000000000002</v>
      </c>
      <c r="AK138" s="1">
        <v>17.73</v>
      </c>
      <c r="AL138" s="1">
        <v>2217.73</v>
      </c>
      <c r="AM138" s="1">
        <v>1.18</v>
      </c>
      <c r="AN138" s="1">
        <v>1.37</v>
      </c>
      <c r="BO138" s="1">
        <v>130262220</v>
      </c>
      <c r="BP138" s="1">
        <v>66.44</v>
      </c>
      <c r="BQ138" s="1">
        <v>29.3</v>
      </c>
      <c r="BR138" s="1">
        <v>6.85</v>
      </c>
      <c r="BS138" s="1">
        <v>4.32</v>
      </c>
      <c r="BT138" s="1">
        <v>17336.46</v>
      </c>
      <c r="BU138" s="1">
        <v>2.5</v>
      </c>
      <c r="BV138" s="1">
        <v>152.78</v>
      </c>
      <c r="BW138" s="1">
        <v>13.06</v>
      </c>
      <c r="BX138" s="1">
        <v>6.9</v>
      </c>
      <c r="BY138" s="1">
        <v>21.4</v>
      </c>
      <c r="BZ138" s="1">
        <v>87.84</v>
      </c>
      <c r="CA138" s="1">
        <v>1.38</v>
      </c>
      <c r="CB138" s="1">
        <v>75.05</v>
      </c>
      <c r="CC138" s="1">
        <v>0.77</v>
      </c>
      <c r="CH138" s="1">
        <v>0.23</v>
      </c>
      <c r="CI138" s="1">
        <v>53.41</v>
      </c>
      <c r="CJ138" s="1">
        <v>46.61</v>
      </c>
      <c r="CK138" s="1">
        <v>2.4500000000000002</v>
      </c>
      <c r="CL138" s="1">
        <v>1.22</v>
      </c>
      <c r="CN138" s="1">
        <v>0.13</v>
      </c>
      <c r="CO138" s="1">
        <v>0.89</v>
      </c>
      <c r="CP138" s="1">
        <v>100</v>
      </c>
      <c r="CR138" s="1">
        <v>0.87</v>
      </c>
      <c r="CS138" s="1">
        <v>4.09</v>
      </c>
      <c r="CT138" s="1">
        <v>69</v>
      </c>
      <c r="CU138" s="1">
        <v>92</v>
      </c>
      <c r="CV138" s="1">
        <v>4</v>
      </c>
      <c r="CW138" s="1">
        <v>3</v>
      </c>
      <c r="CX138" s="1">
        <v>0</v>
      </c>
      <c r="CY138" s="1">
        <v>1</v>
      </c>
      <c r="CZ138" s="1">
        <v>2.59</v>
      </c>
      <c r="DA138" s="1">
        <v>57.29</v>
      </c>
      <c r="DB138" s="1">
        <v>48.56</v>
      </c>
      <c r="DC138" s="1">
        <v>90.9</v>
      </c>
      <c r="DD138" s="1">
        <v>0.15</v>
      </c>
      <c r="DE138" s="1">
        <v>0</v>
      </c>
      <c r="DF138" s="1">
        <v>0</v>
      </c>
      <c r="DG138" s="1">
        <v>0</v>
      </c>
      <c r="DH138" s="1" t="s">
        <v>156</v>
      </c>
      <c r="DI138" s="1">
        <v>60.71</v>
      </c>
      <c r="DJ138" s="1">
        <v>139.16999999999999</v>
      </c>
      <c r="DK138" s="1">
        <v>126.51</v>
      </c>
      <c r="DL138" s="1">
        <v>118849796</v>
      </c>
      <c r="DM138" s="1">
        <v>71366205</v>
      </c>
      <c r="DN138" s="1">
        <v>92.18</v>
      </c>
      <c r="DO138" s="1">
        <v>64402115</v>
      </c>
      <c r="DP138" s="1" t="s">
        <v>574</v>
      </c>
      <c r="DQ138" s="1">
        <v>44189</v>
      </c>
      <c r="DR138" s="1">
        <v>7</v>
      </c>
    </row>
    <row r="139" spans="1:122" x14ac:dyDescent="0.3">
      <c r="A139" s="1" t="s">
        <v>575</v>
      </c>
      <c r="B139" s="1" t="s">
        <v>576</v>
      </c>
      <c r="C139" s="1" t="s">
        <v>169</v>
      </c>
      <c r="D139" s="1" t="s">
        <v>170</v>
      </c>
      <c r="E139" s="1" t="s">
        <v>137</v>
      </c>
      <c r="F139" s="1" t="s">
        <v>577</v>
      </c>
      <c r="G139" s="1" t="s">
        <v>577</v>
      </c>
      <c r="H139" s="8"/>
      <c r="I139" s="8">
        <v>0</v>
      </c>
      <c r="J139" s="8">
        <v>0</v>
      </c>
      <c r="K139" s="8">
        <v>40.700000000000003</v>
      </c>
      <c r="L139" s="8">
        <v>34.26</v>
      </c>
      <c r="M139" s="8">
        <v>35</v>
      </c>
      <c r="N139" s="8" t="s">
        <v>902</v>
      </c>
      <c r="O139" s="8" t="s">
        <v>902</v>
      </c>
      <c r="P139" s="8"/>
      <c r="Q139" s="8"/>
      <c r="R139" s="8">
        <f t="shared" si="15"/>
        <v>0</v>
      </c>
      <c r="S139" s="1">
        <v>4</v>
      </c>
      <c r="U139" s="1">
        <v>4</v>
      </c>
      <c r="V139" s="1">
        <v>6.75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4</v>
      </c>
      <c r="AD139" s="1">
        <v>0</v>
      </c>
      <c r="AE139" s="1">
        <v>0</v>
      </c>
      <c r="AH139" s="1">
        <v>0</v>
      </c>
      <c r="AI139" s="1">
        <v>67.09</v>
      </c>
      <c r="AJ139" s="1">
        <v>0</v>
      </c>
      <c r="AK139" s="1">
        <v>0</v>
      </c>
      <c r="AN139" s="1">
        <v>0</v>
      </c>
      <c r="BO139" s="1">
        <v>59618</v>
      </c>
      <c r="BP139" s="1">
        <v>295.14999999999998</v>
      </c>
      <c r="BT139" s="1">
        <v>3819.2</v>
      </c>
      <c r="BV139" s="1">
        <v>557.79</v>
      </c>
      <c r="BW139" s="1">
        <v>30.53</v>
      </c>
      <c r="BZ139" s="1">
        <v>82.5</v>
      </c>
      <c r="CA139" s="1">
        <v>2.7</v>
      </c>
      <c r="CB139" s="1">
        <v>73.7</v>
      </c>
      <c r="CC139" s="1">
        <v>0.7</v>
      </c>
      <c r="CO139" s="1">
        <v>0</v>
      </c>
      <c r="CS139" s="1">
        <v>5</v>
      </c>
      <c r="CT139" s="1">
        <v>0</v>
      </c>
      <c r="CU139" s="1">
        <v>5</v>
      </c>
      <c r="CV139" s="1">
        <v>0</v>
      </c>
      <c r="CW139" s="1">
        <v>30</v>
      </c>
      <c r="CX139" s="1">
        <v>0</v>
      </c>
      <c r="CY139" s="1">
        <v>70</v>
      </c>
      <c r="CZ139" s="1">
        <v>0.1</v>
      </c>
      <c r="DE139" s="1">
        <v>35.32</v>
      </c>
      <c r="DF139" s="1">
        <v>0</v>
      </c>
      <c r="DG139" s="1">
        <v>1</v>
      </c>
      <c r="DH139" s="1" t="s">
        <v>191</v>
      </c>
      <c r="DL139" s="1">
        <v>42288</v>
      </c>
      <c r="DM139" s="1">
        <v>24092</v>
      </c>
      <c r="DN139" s="1">
        <v>71.44</v>
      </c>
      <c r="DO139" s="1">
        <v>20283</v>
      </c>
      <c r="DP139" s="1" t="s">
        <v>578</v>
      </c>
      <c r="DQ139" s="1">
        <v>44194</v>
      </c>
      <c r="DR139" s="1">
        <v>3</v>
      </c>
    </row>
    <row r="140" spans="1:122" x14ac:dyDescent="0.3">
      <c r="A140" s="1" t="s">
        <v>579</v>
      </c>
      <c r="B140" s="1" t="s">
        <v>580</v>
      </c>
      <c r="C140" s="1" t="s">
        <v>135</v>
      </c>
      <c r="D140" s="1" t="s">
        <v>136</v>
      </c>
      <c r="E140" s="1" t="s">
        <v>137</v>
      </c>
      <c r="F140" s="1" t="s">
        <v>581</v>
      </c>
      <c r="G140" s="1" t="s">
        <v>581</v>
      </c>
      <c r="H140" s="8"/>
      <c r="I140" s="8">
        <v>149.94</v>
      </c>
      <c r="J140" s="8">
        <v>86</v>
      </c>
      <c r="K140" s="8">
        <v>39.090000000000003</v>
      </c>
      <c r="L140" s="8">
        <v>37.99</v>
      </c>
      <c r="M140" s="8">
        <v>95</v>
      </c>
      <c r="N140" s="8" t="s">
        <v>902</v>
      </c>
      <c r="O140" s="8" t="s">
        <v>902</v>
      </c>
      <c r="P140" s="8"/>
      <c r="Q140" s="8"/>
      <c r="R140" s="8">
        <f t="shared" si="15"/>
        <v>3.5192939887288666</v>
      </c>
      <c r="S140" s="1">
        <v>204416</v>
      </c>
      <c r="U140" s="1">
        <v>204416</v>
      </c>
      <c r="V140" s="1">
        <v>9811.74</v>
      </c>
      <c r="W140" s="1">
        <v>3124</v>
      </c>
      <c r="X140" s="1">
        <v>550</v>
      </c>
      <c r="Y140" s="1">
        <v>7194</v>
      </c>
      <c r="Z140" s="1">
        <v>345.3</v>
      </c>
      <c r="AA140" s="1">
        <v>4.12</v>
      </c>
      <c r="AB140" s="1">
        <v>12</v>
      </c>
      <c r="AC140" s="1">
        <v>204416</v>
      </c>
      <c r="AD140" s="1">
        <v>550</v>
      </c>
      <c r="AE140" s="1">
        <v>446.28</v>
      </c>
      <c r="AF140" s="1">
        <v>7194</v>
      </c>
      <c r="AG140" s="1">
        <v>16</v>
      </c>
      <c r="AH140" s="1">
        <v>13.71</v>
      </c>
      <c r="AI140" s="1">
        <v>98151.35</v>
      </c>
      <c r="AJ140" s="1">
        <v>264.08</v>
      </c>
      <c r="AK140" s="1">
        <v>214.28</v>
      </c>
      <c r="AL140" s="1">
        <v>3454.23</v>
      </c>
      <c r="AM140" s="1">
        <v>7.68</v>
      </c>
      <c r="AN140" s="1">
        <v>6.58</v>
      </c>
      <c r="BC140" s="1">
        <v>1624729</v>
      </c>
      <c r="BD140" s="1">
        <v>846247</v>
      </c>
      <c r="BE140" s="1">
        <v>778482</v>
      </c>
      <c r="BF140" s="1">
        <v>38719</v>
      </c>
      <c r="BG140" s="1">
        <v>3869</v>
      </c>
      <c r="BH140" s="1">
        <v>3395</v>
      </c>
      <c r="BI140" s="1">
        <v>78.010000000000005</v>
      </c>
      <c r="BJ140" s="1">
        <v>40.630000000000003</v>
      </c>
      <c r="BK140" s="1">
        <v>37.380000000000003</v>
      </c>
      <c r="BL140" s="1">
        <v>1.86</v>
      </c>
      <c r="BM140" s="1">
        <v>1630</v>
      </c>
      <c r="BO140" s="1">
        <v>2082661</v>
      </c>
      <c r="BP140" s="1">
        <v>82.6</v>
      </c>
      <c r="BQ140" s="1">
        <v>39.1</v>
      </c>
      <c r="BR140" s="1">
        <v>13.26</v>
      </c>
      <c r="BS140" s="1">
        <v>8.16</v>
      </c>
      <c r="BT140" s="1">
        <v>13111.21</v>
      </c>
      <c r="BU140" s="1">
        <v>5</v>
      </c>
      <c r="BV140" s="1">
        <v>322.68</v>
      </c>
      <c r="BW140" s="1">
        <v>10.08</v>
      </c>
      <c r="CA140" s="1">
        <v>4.28</v>
      </c>
      <c r="CB140" s="1">
        <v>75.8</v>
      </c>
      <c r="CC140" s="1">
        <v>0.77</v>
      </c>
      <c r="CH140" s="1">
        <v>0.49</v>
      </c>
      <c r="CI140" s="1">
        <v>42.56</v>
      </c>
      <c r="CJ140" s="1">
        <v>37.380000000000003</v>
      </c>
      <c r="CK140" s="1">
        <v>1.25</v>
      </c>
      <c r="CL140" s="1">
        <v>0.18</v>
      </c>
      <c r="CM140" s="1">
        <v>0.03</v>
      </c>
      <c r="CN140" s="1">
        <v>1.88</v>
      </c>
      <c r="CO140" s="1">
        <v>0.34</v>
      </c>
      <c r="CP140" s="1">
        <v>0</v>
      </c>
      <c r="CS140" s="1">
        <v>4.6500000000000004</v>
      </c>
      <c r="CT140" s="1">
        <v>59</v>
      </c>
      <c r="CU140" s="1">
        <v>44</v>
      </c>
      <c r="CV140" s="1">
        <v>4</v>
      </c>
      <c r="CW140" s="1">
        <v>13</v>
      </c>
      <c r="CX140" s="1">
        <v>34</v>
      </c>
      <c r="CY140" s="1">
        <v>11</v>
      </c>
      <c r="CZ140" s="1">
        <v>0.5</v>
      </c>
      <c r="DA140" s="1">
        <v>40.630000000000003</v>
      </c>
      <c r="DB140" s="1">
        <v>39.01</v>
      </c>
      <c r="DC140" s="1">
        <v>91.66</v>
      </c>
      <c r="DD140" s="1">
        <v>0.25</v>
      </c>
      <c r="DE140" s="1">
        <v>0</v>
      </c>
      <c r="DF140" s="1">
        <v>0</v>
      </c>
      <c r="DG140" s="1">
        <v>0</v>
      </c>
      <c r="DH140" s="1" t="s">
        <v>156</v>
      </c>
      <c r="DI140" s="1">
        <v>0.77</v>
      </c>
      <c r="DJ140" s="1">
        <v>1.77</v>
      </c>
      <c r="DK140" s="1">
        <v>1.62</v>
      </c>
      <c r="DL140" s="1">
        <v>1600688</v>
      </c>
      <c r="DM140" s="1">
        <v>811745</v>
      </c>
      <c r="DN140" s="1">
        <v>76.8</v>
      </c>
      <c r="DO140" s="1">
        <v>788943</v>
      </c>
      <c r="DP140" s="1" t="s">
        <v>582</v>
      </c>
      <c r="DQ140" s="1">
        <v>44244</v>
      </c>
      <c r="DR140" s="1">
        <v>6</v>
      </c>
    </row>
    <row r="141" spans="1:122" x14ac:dyDescent="0.3">
      <c r="A141" s="1" t="s">
        <v>583</v>
      </c>
      <c r="B141" s="1" t="s">
        <v>584</v>
      </c>
      <c r="C141" s="1" t="s">
        <v>127</v>
      </c>
      <c r="D141" s="1" t="s">
        <v>128</v>
      </c>
      <c r="E141" s="1" t="s">
        <v>121</v>
      </c>
      <c r="F141" s="1" t="s">
        <v>585</v>
      </c>
      <c r="G141" s="1" t="s">
        <v>585</v>
      </c>
      <c r="H141" s="8"/>
      <c r="I141" s="8">
        <v>1.41</v>
      </c>
      <c r="J141" s="8">
        <v>8</v>
      </c>
      <c r="K141" s="8">
        <v>1.59</v>
      </c>
      <c r="L141" s="8">
        <v>1.32</v>
      </c>
      <c r="M141" s="8">
        <v>30</v>
      </c>
      <c r="N141" s="8" t="s">
        <v>902</v>
      </c>
      <c r="O141" s="8" t="s">
        <v>902</v>
      </c>
      <c r="P141" s="8"/>
      <c r="Q141" s="8"/>
      <c r="R141" s="8">
        <f t="shared" si="15"/>
        <v>3.5111494394480718</v>
      </c>
      <c r="S141" s="1">
        <v>16234</v>
      </c>
      <c r="U141" s="1">
        <v>16234</v>
      </c>
      <c r="V141" s="1">
        <v>80.16</v>
      </c>
      <c r="W141" s="1">
        <v>286</v>
      </c>
      <c r="X141" s="1">
        <v>38</v>
      </c>
      <c r="Y141" s="1">
        <v>570</v>
      </c>
      <c r="Z141" s="1">
        <v>2.81</v>
      </c>
      <c r="AA141" s="1">
        <v>0.04</v>
      </c>
      <c r="AB141" s="1">
        <v>1</v>
      </c>
      <c r="AC141" s="1">
        <v>16233</v>
      </c>
      <c r="AD141" s="1">
        <v>38</v>
      </c>
      <c r="AE141" s="1">
        <v>40.85</v>
      </c>
      <c r="AF141" s="1">
        <v>570</v>
      </c>
      <c r="AG141" s="1">
        <v>1</v>
      </c>
      <c r="AH141" s="1">
        <v>1.1399999999999999</v>
      </c>
      <c r="AI141" s="1">
        <v>778.34</v>
      </c>
      <c r="AJ141" s="1">
        <v>1.82</v>
      </c>
      <c r="AK141" s="1">
        <v>1.95</v>
      </c>
      <c r="AL141" s="1">
        <v>27.33</v>
      </c>
      <c r="AM141" s="1">
        <v>0.04</v>
      </c>
      <c r="AN141" s="1">
        <v>0.05</v>
      </c>
      <c r="BO141" s="1">
        <v>20855724</v>
      </c>
      <c r="BP141" s="1">
        <v>15.19</v>
      </c>
      <c r="BQ141" s="1">
        <v>16.399999999999999</v>
      </c>
      <c r="BR141" s="1">
        <v>2.5099999999999998</v>
      </c>
      <c r="BS141" s="1">
        <v>1.48</v>
      </c>
      <c r="BT141" s="1">
        <v>2014.3</v>
      </c>
      <c r="BV141" s="1">
        <v>268.02</v>
      </c>
      <c r="BW141" s="1">
        <v>2.42</v>
      </c>
      <c r="BX141" s="1">
        <v>1.6</v>
      </c>
      <c r="BY141" s="1">
        <v>23</v>
      </c>
      <c r="BZ141" s="1">
        <v>52.23</v>
      </c>
      <c r="CA141" s="1">
        <v>0.1</v>
      </c>
      <c r="CB141" s="1">
        <v>59.31</v>
      </c>
      <c r="CC141" s="1">
        <v>0.43</v>
      </c>
      <c r="CH141" s="1">
        <v>0.49</v>
      </c>
      <c r="CI141" s="1">
        <v>3.5</v>
      </c>
      <c r="CJ141" s="1">
        <v>1.29</v>
      </c>
      <c r="CK141" s="1">
        <v>0.05</v>
      </c>
      <c r="CL141" s="1">
        <v>9.9999997764825804E-3</v>
      </c>
      <c r="CM141" s="1">
        <v>1.37</v>
      </c>
      <c r="CN141" s="1">
        <v>0.05</v>
      </c>
      <c r="CO141" s="1">
        <v>0.43</v>
      </c>
      <c r="CP141" s="1">
        <v>0</v>
      </c>
      <c r="CQ141" s="1">
        <v>1.37</v>
      </c>
      <c r="CR141" s="1">
        <v>0.94</v>
      </c>
      <c r="CS141" s="1">
        <v>4.55</v>
      </c>
      <c r="CT141" s="1">
        <v>20</v>
      </c>
      <c r="CU141" s="1">
        <v>0</v>
      </c>
      <c r="CV141" s="1">
        <v>0</v>
      </c>
      <c r="CW141" s="1">
        <v>30</v>
      </c>
      <c r="CX141" s="1">
        <v>0</v>
      </c>
      <c r="CY141" s="1">
        <v>50</v>
      </c>
      <c r="CZ141" s="1">
        <v>20.89</v>
      </c>
      <c r="DA141" s="1">
        <v>1.55</v>
      </c>
      <c r="DB141" s="1">
        <v>1.43</v>
      </c>
      <c r="DC141" s="1">
        <v>40.86</v>
      </c>
      <c r="DD141" s="1">
        <v>0.56999999999999995</v>
      </c>
      <c r="DE141" s="1">
        <v>40</v>
      </c>
      <c r="DF141" s="1">
        <v>16.7</v>
      </c>
      <c r="DG141" s="1">
        <v>1</v>
      </c>
      <c r="DH141" s="1" t="s">
        <v>131</v>
      </c>
      <c r="DI141" s="1">
        <v>0.27</v>
      </c>
      <c r="DJ141" s="1">
        <v>1.45</v>
      </c>
      <c r="DK141" s="1">
        <v>0.59</v>
      </c>
      <c r="DL141" s="1">
        <v>444188</v>
      </c>
      <c r="DM141" s="1">
        <v>322020</v>
      </c>
      <c r="DN141" s="1">
        <v>2.19</v>
      </c>
      <c r="DO141" s="1">
        <v>267723</v>
      </c>
      <c r="DP141" s="1" t="s">
        <v>132</v>
      </c>
      <c r="DQ141" s="1">
        <v>44286</v>
      </c>
      <c r="DR141" s="1">
        <v>1</v>
      </c>
    </row>
    <row r="142" spans="1:122" x14ac:dyDescent="0.3">
      <c r="A142" s="1" t="s">
        <v>586</v>
      </c>
      <c r="B142" s="1" t="s">
        <v>587</v>
      </c>
      <c r="C142" s="1" t="s">
        <v>135</v>
      </c>
      <c r="D142" s="1" t="s">
        <v>136</v>
      </c>
      <c r="E142" s="1" t="s">
        <v>142</v>
      </c>
      <c r="F142" s="1" t="s">
        <v>588</v>
      </c>
      <c r="G142" s="1" t="s">
        <v>588</v>
      </c>
      <c r="H142" s="8"/>
      <c r="I142" s="8">
        <v>31.67</v>
      </c>
      <c r="J142" s="8">
        <v>2</v>
      </c>
      <c r="K142" s="8">
        <v>82.03</v>
      </c>
      <c r="L142" s="8">
        <v>81.040000000000006</v>
      </c>
      <c r="M142" s="8">
        <v>319</v>
      </c>
      <c r="N142" s="8">
        <v>1.3</v>
      </c>
      <c r="O142" s="8">
        <v>26.233760000000004</v>
      </c>
      <c r="P142" s="8"/>
      <c r="Q142" s="8"/>
      <c r="R142" s="8">
        <f t="shared" si="15"/>
        <v>1.2230311052283256</v>
      </c>
      <c r="S142" s="1">
        <v>37775</v>
      </c>
      <c r="U142" s="1">
        <v>37775</v>
      </c>
      <c r="V142" s="1">
        <v>7341.16</v>
      </c>
      <c r="W142" s="1">
        <v>163</v>
      </c>
      <c r="X142" s="1">
        <v>37</v>
      </c>
      <c r="Y142" s="1">
        <v>462</v>
      </c>
      <c r="Z142" s="1">
        <v>89.78</v>
      </c>
      <c r="AA142" s="1">
        <v>0.38</v>
      </c>
      <c r="AB142" s="1">
        <v>0</v>
      </c>
      <c r="AC142" s="1">
        <v>37773</v>
      </c>
      <c r="AD142" s="1">
        <v>37</v>
      </c>
      <c r="AE142" s="1">
        <v>23.28</v>
      </c>
      <c r="AF142" s="1">
        <v>462</v>
      </c>
      <c r="AG142" s="1">
        <v>0</v>
      </c>
      <c r="AH142" s="1">
        <v>0.28000000000000003</v>
      </c>
      <c r="AI142" s="1">
        <v>73407.77</v>
      </c>
      <c r="AJ142" s="1">
        <v>71.900000000000006</v>
      </c>
      <c r="AK142" s="1">
        <v>45.25</v>
      </c>
      <c r="AL142" s="1">
        <v>897.84</v>
      </c>
      <c r="AM142" s="1">
        <v>0</v>
      </c>
      <c r="AN142" s="1">
        <v>0.55000000000000004</v>
      </c>
      <c r="AV142" s="1">
        <v>1958</v>
      </c>
      <c r="AW142" s="1">
        <v>1349895</v>
      </c>
      <c r="AX142" s="1">
        <v>3.8050000000000002</v>
      </c>
      <c r="AY142" s="1">
        <v>1765</v>
      </c>
      <c r="AZ142" s="1">
        <v>3.43</v>
      </c>
      <c r="BA142" s="1">
        <v>75.8</v>
      </c>
      <c r="BB142" s="1" t="s">
        <v>148</v>
      </c>
      <c r="BO142" s="1">
        <v>514564</v>
      </c>
      <c r="BP142" s="1">
        <v>1454.03</v>
      </c>
      <c r="BQ142" s="1">
        <v>42.4</v>
      </c>
      <c r="BR142" s="1">
        <v>19.420000000000002</v>
      </c>
      <c r="BS142" s="1">
        <v>11.32</v>
      </c>
      <c r="BT142" s="1">
        <v>36513.32</v>
      </c>
      <c r="BU142" s="1">
        <v>0.2</v>
      </c>
      <c r="BV142" s="1">
        <v>168.71</v>
      </c>
      <c r="BW142" s="1">
        <v>8.83</v>
      </c>
      <c r="BX142" s="1">
        <v>20.9</v>
      </c>
      <c r="BY142" s="1">
        <v>30.2</v>
      </c>
      <c r="CA142" s="1">
        <v>4.4800000000000004</v>
      </c>
      <c r="CB142" s="1">
        <v>82.53</v>
      </c>
      <c r="CC142" s="1">
        <v>0.89</v>
      </c>
      <c r="CH142" s="1">
        <v>0.27</v>
      </c>
      <c r="CI142" s="1">
        <v>94.38</v>
      </c>
      <c r="CJ142" s="1">
        <v>83.36</v>
      </c>
      <c r="CK142" s="1">
        <v>1.47</v>
      </c>
      <c r="CL142" s="1">
        <v>0.31</v>
      </c>
      <c r="CN142" s="1">
        <v>6.5</v>
      </c>
      <c r="CO142" s="1">
        <v>0.79</v>
      </c>
      <c r="CP142" s="1">
        <v>0</v>
      </c>
      <c r="CS142" s="1">
        <v>4.21</v>
      </c>
      <c r="CT142" s="1">
        <v>121</v>
      </c>
      <c r="CU142" s="1">
        <v>0</v>
      </c>
      <c r="CV142" s="1">
        <v>0</v>
      </c>
      <c r="CW142" s="1">
        <v>0</v>
      </c>
      <c r="CX142" s="1">
        <v>319</v>
      </c>
      <c r="DA142" s="1">
        <v>83.8</v>
      </c>
      <c r="DB142" s="1">
        <v>85.93</v>
      </c>
      <c r="DC142" s="1">
        <v>91.04</v>
      </c>
      <c r="DE142" s="1">
        <v>0</v>
      </c>
      <c r="DF142" s="1">
        <v>0</v>
      </c>
      <c r="DG142" s="1">
        <v>0</v>
      </c>
      <c r="DH142" s="1" t="s">
        <v>149</v>
      </c>
      <c r="DI142" s="1">
        <v>0.42</v>
      </c>
      <c r="DJ142" s="1">
        <v>0.97</v>
      </c>
      <c r="DK142" s="1">
        <v>0.88</v>
      </c>
      <c r="DL142" s="1">
        <v>808079</v>
      </c>
      <c r="DM142" s="1">
        <v>422123</v>
      </c>
      <c r="DN142" s="1">
        <v>157</v>
      </c>
      <c r="DO142" s="1">
        <v>385956</v>
      </c>
      <c r="DP142" s="1" t="s">
        <v>176</v>
      </c>
      <c r="DQ142" s="1">
        <v>44188</v>
      </c>
      <c r="DR142" s="1">
        <v>4</v>
      </c>
    </row>
    <row r="143" spans="1:122" x14ac:dyDescent="0.3">
      <c r="A143" s="1" t="s">
        <v>589</v>
      </c>
      <c r="B143" s="1" t="s">
        <v>590</v>
      </c>
      <c r="C143" s="1" t="s">
        <v>119</v>
      </c>
      <c r="D143" s="1" t="s">
        <v>199</v>
      </c>
      <c r="E143" s="1" t="s">
        <v>129</v>
      </c>
      <c r="F143" s="1" t="s">
        <v>591</v>
      </c>
      <c r="G143" s="1" t="s">
        <v>591</v>
      </c>
      <c r="H143" s="8"/>
      <c r="I143" s="8">
        <v>9.8800000000000008</v>
      </c>
      <c r="J143" s="8">
        <v>122</v>
      </c>
      <c r="K143" s="8">
        <v>24.34</v>
      </c>
      <c r="L143" s="8">
        <v>12.96</v>
      </c>
      <c r="M143" s="8">
        <v>67</v>
      </c>
      <c r="N143" s="8" t="s">
        <v>902</v>
      </c>
      <c r="O143" s="8" t="s">
        <v>902</v>
      </c>
      <c r="P143" s="8"/>
      <c r="Q143" s="8"/>
      <c r="R143" s="8">
        <f t="shared" si="15"/>
        <v>3.7235530704530526</v>
      </c>
      <c r="S143" s="1">
        <v>503981</v>
      </c>
      <c r="U143" s="1">
        <v>503981</v>
      </c>
      <c r="V143" s="1">
        <v>926.26</v>
      </c>
      <c r="W143" s="1">
        <v>5376</v>
      </c>
      <c r="X143" s="1">
        <v>0</v>
      </c>
      <c r="Y143" s="1">
        <v>18766</v>
      </c>
      <c r="Z143" s="1">
        <v>34.49</v>
      </c>
      <c r="AA143" s="1">
        <v>0.22</v>
      </c>
      <c r="AB143" s="1">
        <v>0</v>
      </c>
      <c r="AC143" s="1">
        <v>503981</v>
      </c>
      <c r="AD143" s="1">
        <v>1002</v>
      </c>
      <c r="AE143" s="1">
        <v>897.28</v>
      </c>
      <c r="AF143" s="1">
        <v>18766</v>
      </c>
      <c r="AG143" s="1">
        <v>22</v>
      </c>
      <c r="AH143" s="1">
        <v>20.57</v>
      </c>
      <c r="AI143" s="1">
        <v>9195.7199999999993</v>
      </c>
      <c r="AJ143" s="1">
        <v>18.28</v>
      </c>
      <c r="AK143" s="1">
        <v>16.37</v>
      </c>
      <c r="AL143" s="1">
        <v>342.4</v>
      </c>
      <c r="AM143" s="1">
        <v>0.4</v>
      </c>
      <c r="AN143" s="1">
        <v>0.37</v>
      </c>
      <c r="BO143" s="1">
        <v>54806014</v>
      </c>
      <c r="BP143" s="1">
        <v>81.72</v>
      </c>
      <c r="BQ143" s="1">
        <v>29.1</v>
      </c>
      <c r="BR143" s="1">
        <v>5.73</v>
      </c>
      <c r="BS143" s="1">
        <v>3.12</v>
      </c>
      <c r="BT143" s="1">
        <v>5591.59</v>
      </c>
      <c r="BU143" s="1">
        <v>6.4</v>
      </c>
      <c r="BV143" s="1">
        <v>202.1</v>
      </c>
      <c r="BW143" s="1">
        <v>4.6100000000000003</v>
      </c>
      <c r="BX143" s="1">
        <v>6.3</v>
      </c>
      <c r="BY143" s="1">
        <v>35.200000000000003</v>
      </c>
      <c r="BZ143" s="1">
        <v>79.28</v>
      </c>
      <c r="CA143" s="1">
        <v>0.9</v>
      </c>
      <c r="CB143" s="1">
        <v>67.13</v>
      </c>
      <c r="CC143" s="1">
        <v>0.57999999999999996</v>
      </c>
      <c r="CH143" s="1">
        <v>0.68</v>
      </c>
      <c r="CI143" s="1">
        <v>18.14</v>
      </c>
      <c r="CJ143" s="1">
        <v>12.86</v>
      </c>
      <c r="CK143" s="1">
        <v>0.67</v>
      </c>
      <c r="CL143" s="1">
        <v>0.5</v>
      </c>
      <c r="CM143" s="1">
        <v>0.76</v>
      </c>
      <c r="CN143" s="1">
        <v>0.37</v>
      </c>
      <c r="CO143" s="1">
        <v>0.01</v>
      </c>
      <c r="CP143" s="1">
        <v>0</v>
      </c>
      <c r="CQ143" s="1">
        <v>0.25</v>
      </c>
      <c r="CR143" s="1">
        <v>0.62</v>
      </c>
      <c r="CS143" s="1">
        <v>4.9800000000000004</v>
      </c>
      <c r="CT143" s="1">
        <v>23</v>
      </c>
      <c r="CU143" s="1">
        <v>29</v>
      </c>
      <c r="CV143" s="1">
        <v>7</v>
      </c>
      <c r="CW143" s="1">
        <v>30</v>
      </c>
      <c r="CX143" s="1">
        <v>0</v>
      </c>
      <c r="CY143" s="1">
        <v>47</v>
      </c>
      <c r="CZ143" s="1">
        <v>51.5</v>
      </c>
      <c r="DA143" s="1">
        <v>24.17</v>
      </c>
      <c r="DB143" s="1">
        <v>18.149999999999999</v>
      </c>
      <c r="DC143" s="1">
        <v>100</v>
      </c>
      <c r="DD143" s="1">
        <v>0.43</v>
      </c>
      <c r="DE143" s="1">
        <v>3.33</v>
      </c>
      <c r="DF143" s="1">
        <v>3.6</v>
      </c>
      <c r="DG143" s="1">
        <v>1</v>
      </c>
      <c r="DH143" s="1" t="s">
        <v>131</v>
      </c>
      <c r="DI143" s="1">
        <v>7.05</v>
      </c>
      <c r="DJ143" s="1">
        <v>19.89</v>
      </c>
      <c r="DK143" s="1">
        <v>19.89</v>
      </c>
      <c r="DL143" s="1">
        <v>20299011</v>
      </c>
      <c r="DM143" s="1">
        <v>13244996</v>
      </c>
      <c r="DN143" s="1">
        <v>37.299999999999997</v>
      </c>
      <c r="DO143" s="1">
        <v>7054015</v>
      </c>
      <c r="DP143" s="1" t="s">
        <v>396</v>
      </c>
      <c r="DQ143" s="1">
        <v>44223</v>
      </c>
      <c r="DR143" s="1">
        <v>2</v>
      </c>
    </row>
    <row r="144" spans="1:122" x14ac:dyDescent="0.3">
      <c r="A144" s="1" t="s">
        <v>592</v>
      </c>
      <c r="B144" s="1" t="s">
        <v>593</v>
      </c>
      <c r="C144" s="1" t="s">
        <v>135</v>
      </c>
      <c r="D144" s="1" t="s">
        <v>136</v>
      </c>
      <c r="E144" s="1" t="s">
        <v>137</v>
      </c>
      <c r="F144" s="1" t="s">
        <v>594</v>
      </c>
      <c r="G144" s="1" t="s">
        <v>594</v>
      </c>
      <c r="H144" s="8"/>
      <c r="I144" s="8">
        <v>612.99</v>
      </c>
      <c r="J144" s="8">
        <v>37</v>
      </c>
      <c r="K144" s="8">
        <v>40.04</v>
      </c>
      <c r="L144" s="8">
        <v>34.729999999999997</v>
      </c>
      <c r="M144" s="8">
        <v>46</v>
      </c>
      <c r="N144" s="8" t="s">
        <v>902</v>
      </c>
      <c r="O144" s="8" t="s">
        <v>902</v>
      </c>
      <c r="P144" s="8"/>
      <c r="Q144" s="8"/>
      <c r="R144" s="8">
        <f t="shared" si="15"/>
        <v>1.4450354609929077</v>
      </c>
      <c r="S144" s="1">
        <v>146640</v>
      </c>
      <c r="U144" s="1">
        <v>146640</v>
      </c>
      <c r="V144" s="1">
        <v>23348.01</v>
      </c>
      <c r="W144" s="1">
        <v>3850</v>
      </c>
      <c r="X144" s="1">
        <v>712</v>
      </c>
      <c r="Y144" s="1">
        <v>2119</v>
      </c>
      <c r="Z144" s="1">
        <v>337.38</v>
      </c>
      <c r="AA144" s="1">
        <v>5.89</v>
      </c>
      <c r="AB144" s="1">
        <v>6</v>
      </c>
      <c r="AC144" s="1">
        <v>146663</v>
      </c>
      <c r="AD144" s="1">
        <v>727</v>
      </c>
      <c r="AE144" s="1">
        <v>550.85</v>
      </c>
      <c r="AF144" s="1">
        <v>2125</v>
      </c>
      <c r="AG144" s="1">
        <v>6</v>
      </c>
      <c r="AH144" s="1">
        <v>5.42</v>
      </c>
      <c r="AI144" s="1">
        <v>233520.84</v>
      </c>
      <c r="AJ144" s="1">
        <v>1157.54</v>
      </c>
      <c r="AK144" s="1">
        <v>877.09</v>
      </c>
      <c r="AL144" s="1">
        <v>3383.48</v>
      </c>
      <c r="AM144" s="1">
        <v>9.5500000000000007</v>
      </c>
      <c r="AN144" s="1">
        <v>8.64</v>
      </c>
      <c r="BC144" s="1">
        <v>504639</v>
      </c>
      <c r="BD144" s="1">
        <v>259161</v>
      </c>
      <c r="BE144" s="1">
        <v>245478</v>
      </c>
      <c r="BG144" s="1">
        <v>1848</v>
      </c>
      <c r="BH144" s="1">
        <v>949</v>
      </c>
      <c r="BI144" s="1">
        <v>80.349999999999994</v>
      </c>
      <c r="BJ144" s="1">
        <v>41.26</v>
      </c>
      <c r="BK144" s="1">
        <v>39.090000000000003</v>
      </c>
      <c r="BM144" s="1">
        <v>1511</v>
      </c>
      <c r="BO144" s="1">
        <v>628051</v>
      </c>
      <c r="BP144" s="1">
        <v>46.28</v>
      </c>
      <c r="BQ144" s="1">
        <v>39.1</v>
      </c>
      <c r="BR144" s="1">
        <v>14.76</v>
      </c>
      <c r="BS144" s="1">
        <v>9.39</v>
      </c>
      <c r="BT144" s="1">
        <v>16409.28</v>
      </c>
      <c r="BU144" s="1">
        <v>1</v>
      </c>
      <c r="BV144" s="1">
        <v>387.3</v>
      </c>
      <c r="BW144" s="1">
        <v>10.08</v>
      </c>
      <c r="BX144" s="1">
        <v>44</v>
      </c>
      <c r="BY144" s="1">
        <v>47.9</v>
      </c>
      <c r="CA144" s="1">
        <v>3.86</v>
      </c>
      <c r="CB144" s="1">
        <v>76.88</v>
      </c>
      <c r="CC144" s="1">
        <v>0.82</v>
      </c>
      <c r="CH144" s="1">
        <v>1.21</v>
      </c>
      <c r="CI144" s="1">
        <v>44.02</v>
      </c>
      <c r="CJ144" s="1">
        <v>39.090000000000003</v>
      </c>
      <c r="CK144" s="1">
        <v>2.67</v>
      </c>
      <c r="CL144" s="1">
        <v>0.15</v>
      </c>
      <c r="CO144" s="1">
        <v>0.18</v>
      </c>
      <c r="CP144" s="1">
        <v>0</v>
      </c>
      <c r="CS144" s="1">
        <v>4.82</v>
      </c>
      <c r="CT144" s="1">
        <v>46</v>
      </c>
      <c r="CU144" s="1">
        <v>20</v>
      </c>
      <c r="CV144" s="1">
        <v>18</v>
      </c>
      <c r="CW144" s="1">
        <v>7</v>
      </c>
      <c r="CX144" s="1">
        <v>0</v>
      </c>
      <c r="CY144" s="1">
        <v>24</v>
      </c>
      <c r="CZ144" s="1">
        <v>0.3</v>
      </c>
      <c r="DA144" s="1">
        <v>41.25</v>
      </c>
      <c r="DB144" s="1">
        <v>40.18</v>
      </c>
      <c r="DC144" s="1">
        <v>91.26</v>
      </c>
      <c r="DD144" s="1">
        <v>0.25</v>
      </c>
      <c r="DE144" s="1">
        <v>24.47</v>
      </c>
      <c r="DF144" s="1">
        <v>0.3</v>
      </c>
      <c r="DG144" s="1">
        <v>0</v>
      </c>
      <c r="DH144" s="1" t="s">
        <v>123</v>
      </c>
      <c r="DI144" s="1">
        <v>0.24</v>
      </c>
      <c r="DJ144" s="1">
        <v>0.55000000000000004</v>
      </c>
      <c r="DK144" s="1">
        <v>0.5</v>
      </c>
      <c r="DL144" s="1">
        <v>465047</v>
      </c>
      <c r="DM144" s="1">
        <v>249056</v>
      </c>
      <c r="DN144" s="1">
        <v>74</v>
      </c>
      <c r="DO144" s="1">
        <v>215991</v>
      </c>
      <c r="DP144" s="1" t="s">
        <v>461</v>
      </c>
      <c r="DQ144" s="1">
        <v>44251</v>
      </c>
      <c r="DR144" s="1">
        <v>4</v>
      </c>
    </row>
    <row r="145" spans="1:122" x14ac:dyDescent="0.3">
      <c r="A145" s="1" t="s">
        <v>595</v>
      </c>
      <c r="B145" s="1" t="s">
        <v>596</v>
      </c>
      <c r="C145" s="1" t="s">
        <v>119</v>
      </c>
      <c r="D145" s="1" t="s">
        <v>170</v>
      </c>
      <c r="E145" s="1" t="s">
        <v>129</v>
      </c>
      <c r="F145" s="1" t="s">
        <v>597</v>
      </c>
      <c r="G145" s="1" t="s">
        <v>597</v>
      </c>
      <c r="H145" s="8"/>
      <c r="I145" s="8">
        <v>141.99</v>
      </c>
      <c r="J145" s="8">
        <v>66</v>
      </c>
      <c r="K145" s="8">
        <v>68.790000000000006</v>
      </c>
      <c r="L145" s="8">
        <v>65.260000000000005</v>
      </c>
      <c r="M145" s="8">
        <v>86</v>
      </c>
      <c r="N145" s="8">
        <v>13.900000000000002</v>
      </c>
      <c r="O145" s="8">
        <v>12.827070000000001</v>
      </c>
      <c r="P145" s="8"/>
      <c r="Q145" s="8"/>
      <c r="R145" s="8">
        <f t="shared" si="15"/>
        <v>0.48526961796408891</v>
      </c>
      <c r="S145" s="1">
        <v>351145</v>
      </c>
      <c r="U145" s="1">
        <v>351145</v>
      </c>
      <c r="V145" s="1">
        <v>10711.22</v>
      </c>
      <c r="W145" s="1">
        <v>4655</v>
      </c>
      <c r="X145" s="1">
        <v>0</v>
      </c>
      <c r="Y145" s="1">
        <v>1704</v>
      </c>
      <c r="Z145" s="1">
        <v>51.97</v>
      </c>
      <c r="AA145" s="1">
        <v>2.0099999999999998</v>
      </c>
      <c r="AB145" s="1">
        <v>0</v>
      </c>
      <c r="AC145" s="1">
        <v>364051</v>
      </c>
      <c r="AD145" s="1">
        <v>1279</v>
      </c>
      <c r="AE145" s="1">
        <v>1040.8499999999999</v>
      </c>
      <c r="AF145" s="1">
        <v>1777</v>
      </c>
      <c r="AG145" s="1">
        <v>10</v>
      </c>
      <c r="AH145" s="1">
        <v>9.42</v>
      </c>
      <c r="AI145" s="1">
        <v>109348.2</v>
      </c>
      <c r="AJ145" s="1">
        <v>384.16</v>
      </c>
      <c r="AK145" s="1">
        <v>312.63</v>
      </c>
      <c r="AL145" s="1">
        <v>533.74</v>
      </c>
      <c r="AM145" s="1">
        <v>3</v>
      </c>
      <c r="AN145" s="1">
        <v>2.83</v>
      </c>
      <c r="AV145" s="1">
        <v>8014</v>
      </c>
      <c r="AW145" s="1">
        <v>4270494</v>
      </c>
      <c r="AX145" s="1">
        <v>2.407</v>
      </c>
      <c r="AY145" s="1">
        <v>7476</v>
      </c>
      <c r="AZ145" s="1">
        <v>2.246</v>
      </c>
      <c r="BA145" s="1">
        <v>7.2</v>
      </c>
      <c r="BB145" s="1" t="s">
        <v>246</v>
      </c>
      <c r="BO145" s="1">
        <v>3329282</v>
      </c>
      <c r="BP145" s="1">
        <v>1.98</v>
      </c>
      <c r="BQ145" s="1">
        <v>28.6</v>
      </c>
      <c r="BR145" s="1">
        <v>4.03</v>
      </c>
      <c r="BS145" s="1">
        <v>2.42</v>
      </c>
      <c r="BT145" s="1">
        <v>11840.84</v>
      </c>
      <c r="BU145" s="1">
        <v>0.5</v>
      </c>
      <c r="BV145" s="1">
        <v>460.04</v>
      </c>
      <c r="BW145" s="1">
        <v>4.82</v>
      </c>
      <c r="BX145" s="1">
        <v>5.5</v>
      </c>
      <c r="BY145" s="1">
        <v>46.5</v>
      </c>
      <c r="BZ145" s="1">
        <v>71.180000000000007</v>
      </c>
      <c r="CA145" s="1">
        <v>7</v>
      </c>
      <c r="CB145" s="1">
        <v>69.87</v>
      </c>
      <c r="CC145" s="1">
        <v>0.73</v>
      </c>
      <c r="CH145" s="1">
        <v>51.15</v>
      </c>
      <c r="CI145" s="1">
        <v>72.61</v>
      </c>
      <c r="CJ145" s="1">
        <v>64.260000000000005</v>
      </c>
      <c r="CK145" s="1">
        <v>4.4400000000000004</v>
      </c>
      <c r="CL145" s="1">
        <v>9.9999997764825804E-3</v>
      </c>
      <c r="CN145" s="1">
        <v>2.33</v>
      </c>
      <c r="CO145" s="1">
        <v>9.9999997764825804E-3</v>
      </c>
      <c r="CP145" s="1">
        <v>0</v>
      </c>
      <c r="CS145" s="1">
        <v>4.9800000000000004</v>
      </c>
      <c r="CT145" s="1">
        <v>73</v>
      </c>
      <c r="CU145" s="1">
        <v>15</v>
      </c>
      <c r="CV145" s="1">
        <v>11</v>
      </c>
      <c r="CW145" s="1">
        <v>30</v>
      </c>
      <c r="CX145" s="1">
        <v>30</v>
      </c>
      <c r="DA145" s="1">
        <v>67.75</v>
      </c>
      <c r="DB145" s="1">
        <v>66.010000000000005</v>
      </c>
      <c r="DC145" s="1">
        <v>90.91</v>
      </c>
      <c r="DD145" s="1">
        <v>0.02</v>
      </c>
      <c r="DE145" s="1">
        <v>0</v>
      </c>
      <c r="DF145" s="1">
        <v>0</v>
      </c>
      <c r="DG145" s="1">
        <v>1</v>
      </c>
      <c r="DH145" s="1" t="s">
        <v>123</v>
      </c>
      <c r="DI145" s="1">
        <v>2.13</v>
      </c>
      <c r="DJ145" s="1">
        <v>4.83</v>
      </c>
      <c r="DK145" s="1">
        <v>4.3899999999999997</v>
      </c>
      <c r="DL145" s="1">
        <v>4805372</v>
      </c>
      <c r="DM145" s="1">
        <v>2255321</v>
      </c>
      <c r="DN145" s="1">
        <v>146.58000000000001</v>
      </c>
      <c r="DO145" s="1">
        <v>2139447</v>
      </c>
      <c r="DP145" s="1" t="s">
        <v>422</v>
      </c>
      <c r="DQ145" s="1">
        <v>44250</v>
      </c>
      <c r="DR145" s="1">
        <v>6</v>
      </c>
    </row>
    <row r="146" spans="1:122" x14ac:dyDescent="0.3">
      <c r="A146" s="1" t="s">
        <v>598</v>
      </c>
      <c r="B146" s="1" t="s">
        <v>599</v>
      </c>
      <c r="C146" s="1" t="s">
        <v>127</v>
      </c>
      <c r="D146" s="1" t="s">
        <v>128</v>
      </c>
      <c r="E146" s="1" t="s">
        <v>121</v>
      </c>
      <c r="F146" s="1" t="s">
        <v>600</v>
      </c>
      <c r="G146" s="1" t="s">
        <v>600</v>
      </c>
      <c r="H146" s="8"/>
      <c r="I146" s="8">
        <v>0.25</v>
      </c>
      <c r="J146" s="8">
        <v>3</v>
      </c>
      <c r="K146" s="8">
        <v>11.73</v>
      </c>
      <c r="L146" s="8">
        <v>7.05</v>
      </c>
      <c r="M146" s="8">
        <v>89</v>
      </c>
      <c r="N146" s="8" t="s">
        <v>902</v>
      </c>
      <c r="O146" s="8" t="s">
        <v>902</v>
      </c>
      <c r="P146" s="8"/>
      <c r="Q146" s="8"/>
      <c r="R146" s="8">
        <f t="shared" si="15"/>
        <v>1.276604180019691</v>
      </c>
      <c r="S146" s="1">
        <v>151339</v>
      </c>
      <c r="U146" s="1">
        <v>151339</v>
      </c>
      <c r="V146" s="1">
        <v>484.2</v>
      </c>
      <c r="W146" s="1">
        <v>79</v>
      </c>
      <c r="X146" s="1">
        <v>14</v>
      </c>
      <c r="Y146" s="1">
        <v>1932</v>
      </c>
      <c r="Z146" s="1">
        <v>6.18</v>
      </c>
      <c r="AA146" s="1">
        <v>0.01</v>
      </c>
      <c r="AB146" s="1">
        <v>0</v>
      </c>
      <c r="AC146" s="1">
        <v>151339</v>
      </c>
      <c r="AD146" s="1">
        <v>14</v>
      </c>
      <c r="AE146" s="1">
        <v>11.28</v>
      </c>
      <c r="AF146" s="1">
        <v>1932</v>
      </c>
      <c r="AG146" s="1">
        <v>0</v>
      </c>
      <c r="AH146" s="1">
        <v>0.42</v>
      </c>
      <c r="AI146" s="1">
        <v>4705.3599999999997</v>
      </c>
      <c r="AJ146" s="1">
        <v>0.43</v>
      </c>
      <c r="AK146" s="1">
        <v>0.35</v>
      </c>
      <c r="AL146" s="1">
        <v>60.06</v>
      </c>
      <c r="AM146" s="1">
        <v>0</v>
      </c>
      <c r="AN146" s="1">
        <v>0.01</v>
      </c>
      <c r="BC146" s="1">
        <v>6585750</v>
      </c>
      <c r="BD146" s="1">
        <v>4159380</v>
      </c>
      <c r="BE146" s="1">
        <v>2426370</v>
      </c>
      <c r="BH146" s="1">
        <v>257780</v>
      </c>
      <c r="BI146" s="1">
        <v>20.48</v>
      </c>
      <c r="BJ146" s="1">
        <v>12.93</v>
      </c>
      <c r="BK146" s="1">
        <v>7.54</v>
      </c>
      <c r="BM146" s="1">
        <v>8015</v>
      </c>
      <c r="BO146" s="1">
        <v>32163045</v>
      </c>
      <c r="BP146" s="1">
        <v>37.72</v>
      </c>
      <c r="BQ146" s="1">
        <v>17.7</v>
      </c>
      <c r="BR146" s="1">
        <v>3.15</v>
      </c>
      <c r="BS146" s="1">
        <v>1.87</v>
      </c>
      <c r="BT146" s="1">
        <v>1136.0999999999999</v>
      </c>
      <c r="BU146" s="1">
        <v>62.9</v>
      </c>
      <c r="BV146" s="1">
        <v>329.94</v>
      </c>
      <c r="BW146" s="1">
        <v>3.3</v>
      </c>
      <c r="BX146" s="1">
        <v>5.0999999999999996</v>
      </c>
      <c r="BY146" s="1">
        <v>29.1</v>
      </c>
      <c r="BZ146" s="1">
        <v>12.22</v>
      </c>
      <c r="CA146" s="1">
        <v>0.7</v>
      </c>
      <c r="CB146" s="1">
        <v>60.85</v>
      </c>
      <c r="CC146" s="1">
        <v>0.45</v>
      </c>
      <c r="CH146" s="1">
        <v>7.0000000000000007E-2</v>
      </c>
      <c r="CI146" s="1">
        <v>10.76</v>
      </c>
      <c r="CJ146" s="1">
        <v>7.53</v>
      </c>
      <c r="CK146" s="1">
        <v>0.8</v>
      </c>
      <c r="CL146" s="1">
        <v>0.72</v>
      </c>
      <c r="CM146" s="1">
        <v>1.05</v>
      </c>
      <c r="CN146" s="1">
        <v>0.04</v>
      </c>
      <c r="CO146" s="1">
        <v>0.51</v>
      </c>
      <c r="CP146" s="1">
        <v>0</v>
      </c>
      <c r="CQ146" s="1">
        <v>0.34</v>
      </c>
      <c r="CR146" s="1">
        <v>0.95</v>
      </c>
      <c r="CS146" s="1">
        <v>4.4800000000000004</v>
      </c>
      <c r="CT146" s="1">
        <v>23</v>
      </c>
      <c r="CU146" s="1">
        <v>17</v>
      </c>
      <c r="CV146" s="1">
        <v>1</v>
      </c>
      <c r="CW146" s="1">
        <v>30</v>
      </c>
      <c r="CX146" s="1">
        <v>41</v>
      </c>
      <c r="CY146" s="1">
        <v>47</v>
      </c>
      <c r="CZ146" s="1">
        <v>30.2</v>
      </c>
      <c r="DA146" s="1">
        <v>12.93</v>
      </c>
      <c r="DB146" s="1">
        <v>10.24</v>
      </c>
      <c r="DC146" s="1">
        <v>95.16</v>
      </c>
      <c r="DD146" s="1">
        <v>0.5</v>
      </c>
      <c r="DE146" s="1">
        <v>0</v>
      </c>
      <c r="DF146" s="1">
        <v>0</v>
      </c>
      <c r="DG146" s="1">
        <v>1</v>
      </c>
      <c r="DH146" s="1" t="s">
        <v>123</v>
      </c>
      <c r="DI146" s="1">
        <v>2.42</v>
      </c>
      <c r="DJ146" s="1">
        <v>6.92</v>
      </c>
      <c r="DK146" s="1">
        <v>6.58</v>
      </c>
      <c r="DL146" s="1">
        <v>5871057</v>
      </c>
      <c r="DM146" s="1">
        <v>3667470</v>
      </c>
      <c r="DN146" s="1">
        <v>18.78</v>
      </c>
      <c r="DO146" s="1">
        <v>2203587</v>
      </c>
      <c r="DP146" s="1" t="s">
        <v>196</v>
      </c>
      <c r="DQ146" s="1">
        <v>44263</v>
      </c>
      <c r="DR146" s="1">
        <v>3</v>
      </c>
    </row>
    <row r="147" spans="1:122" x14ac:dyDescent="0.3">
      <c r="A147" s="1" t="s">
        <v>601</v>
      </c>
      <c r="B147" s="1" t="s">
        <v>602</v>
      </c>
      <c r="C147" s="1" t="s">
        <v>127</v>
      </c>
      <c r="D147" s="1" t="s">
        <v>128</v>
      </c>
      <c r="E147" s="1" t="s">
        <v>129</v>
      </c>
      <c r="F147" s="1" t="s">
        <v>603</v>
      </c>
      <c r="G147" s="1" t="s">
        <v>603</v>
      </c>
      <c r="H147" s="8"/>
      <c r="I147" s="8">
        <v>8.17</v>
      </c>
      <c r="J147" s="8">
        <v>7</v>
      </c>
      <c r="K147" s="8">
        <v>20.18</v>
      </c>
      <c r="L147" s="8">
        <v>13.29</v>
      </c>
      <c r="M147" s="8">
        <v>41</v>
      </c>
      <c r="N147" s="8" t="s">
        <v>902</v>
      </c>
      <c r="O147" s="8" t="s">
        <v>902</v>
      </c>
      <c r="P147" s="8"/>
      <c r="Q147" s="8"/>
      <c r="R147" s="8">
        <f t="shared" ref="R147:R210" si="16">IFERROR((Y147/U147)*100,"")</f>
        <v>2.1340082589583056</v>
      </c>
      <c r="S147" s="1">
        <v>37535</v>
      </c>
      <c r="U147" s="1">
        <v>37535</v>
      </c>
      <c r="V147" s="1">
        <v>807.26</v>
      </c>
      <c r="W147" s="1">
        <v>380</v>
      </c>
      <c r="X147" s="1">
        <v>46</v>
      </c>
      <c r="Y147" s="1">
        <v>801</v>
      </c>
      <c r="Z147" s="1">
        <v>17.22</v>
      </c>
      <c r="AA147" s="1">
        <v>0.15</v>
      </c>
      <c r="AB147" s="1">
        <v>2</v>
      </c>
      <c r="AC147" s="1">
        <v>37535</v>
      </c>
      <c r="AD147" s="1">
        <v>46</v>
      </c>
      <c r="AE147" s="1">
        <v>54.28</v>
      </c>
      <c r="AF147" s="1">
        <v>801</v>
      </c>
      <c r="AG147" s="1">
        <v>2</v>
      </c>
      <c r="AH147" s="1">
        <v>1</v>
      </c>
      <c r="AI147" s="1">
        <v>7860.55</v>
      </c>
      <c r="AJ147" s="1">
        <v>9.6300000000000008</v>
      </c>
      <c r="AK147" s="1">
        <v>11.36</v>
      </c>
      <c r="AL147" s="1">
        <v>167.74</v>
      </c>
      <c r="AM147" s="1">
        <v>0.41</v>
      </c>
      <c r="AN147" s="1">
        <v>0.2</v>
      </c>
      <c r="BC147" s="1">
        <v>1625803</v>
      </c>
      <c r="BD147" s="1">
        <v>1002548</v>
      </c>
      <c r="BE147" s="1">
        <v>623255</v>
      </c>
      <c r="BH147" s="1">
        <v>13254</v>
      </c>
      <c r="BI147" s="1">
        <v>34.049999999999997</v>
      </c>
      <c r="BJ147" s="1">
        <v>21</v>
      </c>
      <c r="BK147" s="1">
        <v>13.05</v>
      </c>
      <c r="BM147" s="1">
        <v>2776</v>
      </c>
      <c r="BO147" s="1">
        <v>4775110</v>
      </c>
      <c r="BP147" s="1">
        <v>4.28</v>
      </c>
      <c r="BQ147" s="1">
        <v>20.3</v>
      </c>
      <c r="BR147" s="1">
        <v>3.13</v>
      </c>
      <c r="BS147" s="1">
        <v>1.79</v>
      </c>
      <c r="BT147" s="1">
        <v>3597.63</v>
      </c>
      <c r="BU147" s="1">
        <v>6</v>
      </c>
      <c r="BV147" s="1">
        <v>232.34</v>
      </c>
      <c r="BW147" s="1">
        <v>2.42</v>
      </c>
      <c r="BZ147" s="1">
        <v>15.95</v>
      </c>
      <c r="CB147" s="1">
        <v>64.92</v>
      </c>
      <c r="CC147" s="1">
        <v>0.54</v>
      </c>
      <c r="CH147" s="1">
        <v>0.23</v>
      </c>
      <c r="CI147" s="1">
        <v>22.77</v>
      </c>
      <c r="CJ147" s="1">
        <v>13.05</v>
      </c>
      <c r="CK147" s="1">
        <v>1.37</v>
      </c>
      <c r="CL147" s="1">
        <v>0.37</v>
      </c>
      <c r="CM147" s="1">
        <v>0.81</v>
      </c>
      <c r="CN147" s="1">
        <v>0.32</v>
      </c>
      <c r="CO147" s="1">
        <v>0</v>
      </c>
      <c r="CQ147" s="1">
        <v>0.43</v>
      </c>
      <c r="CR147" s="1">
        <v>0.68</v>
      </c>
      <c r="CS147" s="1">
        <v>5</v>
      </c>
      <c r="CT147" s="1">
        <v>30</v>
      </c>
      <c r="CU147" s="1">
        <v>0</v>
      </c>
      <c r="CV147" s="1">
        <v>4</v>
      </c>
      <c r="CW147" s="1">
        <v>30</v>
      </c>
      <c r="CX147" s="1">
        <v>7</v>
      </c>
      <c r="CY147" s="1">
        <v>40</v>
      </c>
      <c r="CZ147" s="1">
        <v>3.79</v>
      </c>
      <c r="DA147" s="1">
        <v>21</v>
      </c>
      <c r="DB147" s="1">
        <v>17.02</v>
      </c>
      <c r="DC147" s="1">
        <v>74.75</v>
      </c>
      <c r="DD147" s="1">
        <v>0.44</v>
      </c>
      <c r="DE147" s="1">
        <v>29.09</v>
      </c>
      <c r="DF147" s="1">
        <v>2.8</v>
      </c>
      <c r="DG147" s="1">
        <v>1</v>
      </c>
      <c r="DH147" s="1" t="s">
        <v>123</v>
      </c>
      <c r="DI147" s="1">
        <v>0.62</v>
      </c>
      <c r="DJ147" s="1">
        <v>2.17</v>
      </c>
      <c r="DK147" s="1">
        <v>1.62</v>
      </c>
      <c r="DL147" s="1">
        <v>1556245</v>
      </c>
      <c r="DM147" s="1">
        <v>938294</v>
      </c>
      <c r="DN147" s="1">
        <v>33.47</v>
      </c>
      <c r="DO147" s="1">
        <v>617951</v>
      </c>
      <c r="DP147" s="1" t="s">
        <v>396</v>
      </c>
      <c r="DQ147" s="1">
        <v>44281</v>
      </c>
      <c r="DR147" s="1">
        <v>2</v>
      </c>
    </row>
    <row r="148" spans="1:122" x14ac:dyDescent="0.3">
      <c r="A148" s="1" t="s">
        <v>604</v>
      </c>
      <c r="B148" s="1" t="s">
        <v>605</v>
      </c>
      <c r="C148" s="1" t="s">
        <v>127</v>
      </c>
      <c r="D148" s="1" t="s">
        <v>128</v>
      </c>
      <c r="E148" s="1" t="s">
        <v>137</v>
      </c>
      <c r="F148" s="1" t="s">
        <v>606</v>
      </c>
      <c r="G148" s="1" t="s">
        <v>606</v>
      </c>
      <c r="H148" s="8"/>
      <c r="I148" s="8">
        <v>48.43</v>
      </c>
      <c r="J148" s="8">
        <v>33</v>
      </c>
      <c r="K148" s="8">
        <v>71.16</v>
      </c>
      <c r="L148" s="8">
        <v>67.28</v>
      </c>
      <c r="M148" s="8">
        <v>244</v>
      </c>
      <c r="N148" s="8" t="s">
        <v>902</v>
      </c>
      <c r="O148" s="8" t="s">
        <v>902</v>
      </c>
      <c r="P148" s="8"/>
      <c r="Q148" s="8"/>
      <c r="R148" s="8">
        <f t="shared" si="16"/>
        <v>1.0866004149830732</v>
      </c>
      <c r="S148" s="1">
        <v>18314</v>
      </c>
      <c r="U148" s="1">
        <v>18314</v>
      </c>
      <c r="V148" s="1">
        <v>1440.04</v>
      </c>
      <c r="W148" s="1">
        <v>616</v>
      </c>
      <c r="X148" s="1">
        <v>0</v>
      </c>
      <c r="Y148" s="1">
        <v>199</v>
      </c>
      <c r="Z148" s="1">
        <v>15.64</v>
      </c>
      <c r="AA148" s="1">
        <v>2.59</v>
      </c>
      <c r="AB148" s="1">
        <v>0</v>
      </c>
      <c r="AC148" s="1">
        <v>18314</v>
      </c>
      <c r="AD148" s="1">
        <v>109</v>
      </c>
      <c r="AE148" s="1">
        <v>104</v>
      </c>
      <c r="AF148" s="1">
        <v>199</v>
      </c>
      <c r="AG148" s="1">
        <v>3</v>
      </c>
      <c r="AH148" s="1">
        <v>5</v>
      </c>
      <c r="AI148" s="1">
        <v>14381.65</v>
      </c>
      <c r="AJ148" s="1">
        <v>85.59</v>
      </c>
      <c r="AK148" s="1">
        <v>81.66</v>
      </c>
      <c r="AL148" s="1">
        <v>156.27000000000001</v>
      </c>
      <c r="AM148" s="1">
        <v>2.35</v>
      </c>
      <c r="AN148" s="1">
        <v>3.92</v>
      </c>
      <c r="BC148" s="1">
        <v>1760061</v>
      </c>
      <c r="BD148" s="1">
        <v>905034</v>
      </c>
      <c r="BE148" s="1">
        <v>855027</v>
      </c>
      <c r="BH148" s="1">
        <v>1438</v>
      </c>
      <c r="BI148" s="1">
        <v>138.21</v>
      </c>
      <c r="BJ148" s="1">
        <v>71.069999999999993</v>
      </c>
      <c r="BK148" s="1">
        <v>67.14</v>
      </c>
      <c r="BM148" s="1">
        <v>1129</v>
      </c>
      <c r="BO148" s="1">
        <v>1273428</v>
      </c>
      <c r="BP148" s="1">
        <v>622.96</v>
      </c>
      <c r="BQ148" s="1">
        <v>37.4</v>
      </c>
      <c r="BR148" s="1">
        <v>10.94</v>
      </c>
      <c r="BS148" s="1">
        <v>5.88</v>
      </c>
      <c r="BT148" s="1">
        <v>20292.740000000002</v>
      </c>
      <c r="BU148" s="1">
        <v>0.5</v>
      </c>
      <c r="BV148" s="1">
        <v>224.64</v>
      </c>
      <c r="BW148" s="1">
        <v>22.02</v>
      </c>
      <c r="BX148" s="1">
        <v>3.2</v>
      </c>
      <c r="BY148" s="1">
        <v>40.700000000000003</v>
      </c>
      <c r="CA148" s="1">
        <v>3.4</v>
      </c>
      <c r="CB148" s="1">
        <v>74.989999999999995</v>
      </c>
      <c r="CC148" s="1">
        <v>0.8</v>
      </c>
      <c r="CH148" s="1">
        <v>10.89</v>
      </c>
      <c r="CI148" s="1">
        <v>96.65</v>
      </c>
      <c r="CJ148" s="1">
        <v>67.13</v>
      </c>
      <c r="CK148" s="1">
        <v>1.62</v>
      </c>
      <c r="CL148" s="1">
        <v>0.18</v>
      </c>
      <c r="CN148" s="1">
        <v>0</v>
      </c>
      <c r="CO148" s="1">
        <v>1.58</v>
      </c>
      <c r="CP148" s="1">
        <v>0</v>
      </c>
      <c r="CR148" s="1">
        <v>1</v>
      </c>
      <c r="CS148" s="1">
        <v>3.42</v>
      </c>
      <c r="CT148" s="1">
        <v>110</v>
      </c>
      <c r="CU148" s="1">
        <v>137</v>
      </c>
      <c r="CV148" s="1">
        <v>8</v>
      </c>
      <c r="CW148" s="1">
        <v>10</v>
      </c>
      <c r="CX148" s="1">
        <v>89</v>
      </c>
      <c r="DA148" s="1">
        <v>71.06</v>
      </c>
      <c r="DB148" s="1">
        <v>69.11</v>
      </c>
      <c r="DC148" s="1">
        <v>71.510000000000005</v>
      </c>
      <c r="DD148" s="1">
        <v>9.9999997764825804E-3</v>
      </c>
      <c r="DE148" s="1">
        <v>0</v>
      </c>
      <c r="DF148" s="1">
        <v>0</v>
      </c>
      <c r="DG148" s="1">
        <v>0</v>
      </c>
      <c r="DH148" s="1" t="s">
        <v>149</v>
      </c>
      <c r="DI148" s="1">
        <v>0.85</v>
      </c>
      <c r="DJ148" s="1">
        <v>2.46</v>
      </c>
      <c r="DK148" s="1">
        <v>1.76</v>
      </c>
      <c r="DL148" s="1">
        <v>1776981</v>
      </c>
      <c r="DM148" s="1">
        <v>905034</v>
      </c>
      <c r="DN148" s="1">
        <v>139.72</v>
      </c>
      <c r="DO148" s="1">
        <v>855748</v>
      </c>
      <c r="DP148" s="1" t="s">
        <v>294</v>
      </c>
      <c r="DQ148" s="1">
        <v>44222</v>
      </c>
      <c r="DR148" s="1">
        <v>3</v>
      </c>
    </row>
    <row r="149" spans="1:122" x14ac:dyDescent="0.3">
      <c r="A149" s="1" t="s">
        <v>607</v>
      </c>
      <c r="B149" s="1" t="s">
        <v>608</v>
      </c>
      <c r="C149" s="1" t="s">
        <v>127</v>
      </c>
      <c r="D149" s="1" t="s">
        <v>128</v>
      </c>
      <c r="E149" s="1" t="s">
        <v>121</v>
      </c>
      <c r="F149" s="1" t="s">
        <v>609</v>
      </c>
      <c r="G149" s="1" t="s">
        <v>609</v>
      </c>
      <c r="H149" s="8"/>
      <c r="I149" s="8">
        <v>0.11</v>
      </c>
      <c r="J149" s="8">
        <v>4</v>
      </c>
      <c r="K149" s="8">
        <v>4.96</v>
      </c>
      <c r="L149" s="8">
        <v>2.91</v>
      </c>
      <c r="M149" s="8">
        <v>30</v>
      </c>
      <c r="N149" s="8" t="s">
        <v>902</v>
      </c>
      <c r="O149" s="8" t="s">
        <v>902</v>
      </c>
      <c r="P149" s="8"/>
      <c r="Q149" s="8"/>
      <c r="R149" s="8">
        <f t="shared" si="16"/>
        <v>3.7247382813132051</v>
      </c>
      <c r="S149" s="1">
        <v>61803</v>
      </c>
      <c r="U149" s="1">
        <v>61803</v>
      </c>
      <c r="V149" s="1">
        <v>323.06</v>
      </c>
      <c r="W149" s="1">
        <v>21</v>
      </c>
      <c r="X149" s="1">
        <v>0</v>
      </c>
      <c r="Y149" s="1">
        <v>2302</v>
      </c>
      <c r="Z149" s="1">
        <v>12.03</v>
      </c>
      <c r="AA149" s="1">
        <v>0.02</v>
      </c>
      <c r="AB149" s="1">
        <v>0</v>
      </c>
      <c r="AC149" s="1">
        <v>61803</v>
      </c>
      <c r="AD149" s="1">
        <v>0</v>
      </c>
      <c r="AE149" s="1">
        <v>3</v>
      </c>
      <c r="AF149" s="1">
        <v>2302</v>
      </c>
      <c r="AG149" s="1">
        <v>0</v>
      </c>
      <c r="AH149" s="1">
        <v>0.56999999999999995</v>
      </c>
      <c r="AI149" s="1">
        <v>3145.56</v>
      </c>
      <c r="AJ149" s="1">
        <v>0</v>
      </c>
      <c r="AK149" s="1">
        <v>0.15</v>
      </c>
      <c r="AL149" s="1">
        <v>117.16</v>
      </c>
      <c r="AM149" s="1">
        <v>0</v>
      </c>
      <c r="AN149" s="1">
        <v>0.02</v>
      </c>
      <c r="BC149" s="1">
        <v>1255245</v>
      </c>
      <c r="BD149" s="1">
        <v>992325</v>
      </c>
      <c r="BE149" s="1">
        <v>560444</v>
      </c>
      <c r="BG149" s="1">
        <v>4380</v>
      </c>
      <c r="BH149" s="1">
        <v>5345</v>
      </c>
      <c r="BI149" s="1">
        <v>6.39</v>
      </c>
      <c r="BJ149" s="1">
        <v>5.05</v>
      </c>
      <c r="BK149" s="1">
        <v>2.85</v>
      </c>
      <c r="BM149" s="1">
        <v>272</v>
      </c>
      <c r="BO149" s="1">
        <v>19647681</v>
      </c>
      <c r="BP149" s="1">
        <v>197.51</v>
      </c>
      <c r="BQ149" s="1">
        <v>18.100000000000001</v>
      </c>
      <c r="BR149" s="1">
        <v>2.97</v>
      </c>
      <c r="BS149" s="1">
        <v>1.78</v>
      </c>
      <c r="BT149" s="1">
        <v>1095.04</v>
      </c>
      <c r="BU149" s="1">
        <v>71.400000000000006</v>
      </c>
      <c r="BV149" s="1">
        <v>227.34</v>
      </c>
      <c r="BW149" s="1">
        <v>3.94</v>
      </c>
      <c r="BX149" s="1">
        <v>4.4000000000000004</v>
      </c>
      <c r="BY149" s="1">
        <v>24.7</v>
      </c>
      <c r="BZ149" s="1">
        <v>8.6999999999999993</v>
      </c>
      <c r="CA149" s="1">
        <v>1.3</v>
      </c>
      <c r="CB149" s="1">
        <v>64.260000000000005</v>
      </c>
      <c r="CC149" s="1">
        <v>0.48</v>
      </c>
      <c r="CH149" s="1">
        <v>0</v>
      </c>
      <c r="CI149" s="1">
        <v>6.17</v>
      </c>
      <c r="CJ149" s="1">
        <v>2.84</v>
      </c>
      <c r="CK149" s="1">
        <v>0.1</v>
      </c>
      <c r="CL149" s="1">
        <v>0.02</v>
      </c>
      <c r="CM149" s="1">
        <v>1.28</v>
      </c>
      <c r="CN149" s="1">
        <v>0.03</v>
      </c>
      <c r="CO149" s="1">
        <v>0.94</v>
      </c>
      <c r="CP149" s="1">
        <v>0</v>
      </c>
      <c r="CQ149" s="1">
        <v>1.25</v>
      </c>
      <c r="CR149" s="1">
        <v>0.97</v>
      </c>
      <c r="CS149" s="1">
        <v>4.05</v>
      </c>
      <c r="CT149" s="1">
        <v>20</v>
      </c>
      <c r="CU149" s="1">
        <v>0</v>
      </c>
      <c r="CV149" s="1">
        <v>0</v>
      </c>
      <c r="CW149" s="1">
        <v>30</v>
      </c>
      <c r="CX149" s="1">
        <v>0</v>
      </c>
      <c r="CY149" s="1">
        <v>50</v>
      </c>
      <c r="CZ149" s="1">
        <v>19.600000000000001</v>
      </c>
      <c r="DA149" s="1">
        <v>5.05</v>
      </c>
      <c r="DB149" s="1">
        <v>3.19</v>
      </c>
      <c r="DC149" s="1">
        <v>51.7</v>
      </c>
      <c r="DD149" s="1">
        <v>0.56000000000000005</v>
      </c>
      <c r="DE149" s="1">
        <v>39.61</v>
      </c>
      <c r="DF149" s="1">
        <v>15.6</v>
      </c>
      <c r="DG149" s="1">
        <v>1</v>
      </c>
      <c r="DH149" s="1" t="s">
        <v>123</v>
      </c>
      <c r="DI149" s="1">
        <v>0.55000000000000004</v>
      </c>
      <c r="DJ149" s="1">
        <v>2.42</v>
      </c>
      <c r="DK149" s="1">
        <v>1.25</v>
      </c>
      <c r="DL149" s="1">
        <v>1285264</v>
      </c>
      <c r="DM149" s="1">
        <v>950239</v>
      </c>
      <c r="DN149" s="1">
        <v>6.71</v>
      </c>
      <c r="DO149" s="1">
        <v>558239</v>
      </c>
      <c r="DP149" s="1" t="s">
        <v>610</v>
      </c>
      <c r="DQ149" s="1">
        <v>44266</v>
      </c>
      <c r="DR149" s="1">
        <v>2</v>
      </c>
    </row>
    <row r="150" spans="1:122" x14ac:dyDescent="0.3">
      <c r="A150" s="1" t="s">
        <v>611</v>
      </c>
      <c r="B150" s="1" t="s">
        <v>612</v>
      </c>
      <c r="C150" s="1" t="s">
        <v>119</v>
      </c>
      <c r="D150" s="1" t="s">
        <v>170</v>
      </c>
      <c r="E150" s="1" t="s">
        <v>137</v>
      </c>
      <c r="F150" s="1" t="s">
        <v>613</v>
      </c>
      <c r="G150" s="1" t="s">
        <v>613</v>
      </c>
      <c r="H150" s="8"/>
      <c r="I150" s="8">
        <v>116.15</v>
      </c>
      <c r="J150" s="8">
        <v>386</v>
      </c>
      <c r="K150" s="8">
        <v>78.22</v>
      </c>
      <c r="L150" s="8">
        <v>72.45</v>
      </c>
      <c r="M150" s="8">
        <v>137</v>
      </c>
      <c r="N150" s="8" t="s">
        <v>902</v>
      </c>
      <c r="O150" s="8" t="s">
        <v>902</v>
      </c>
      <c r="P150" s="8">
        <v>16.93</v>
      </c>
      <c r="Q150" s="8">
        <v>139.73599999999999</v>
      </c>
      <c r="R150" s="8">
        <f t="shared" si="16"/>
        <v>1.1697828107928965</v>
      </c>
      <c r="S150" s="1">
        <v>2492343</v>
      </c>
      <c r="U150" s="1">
        <v>2492343</v>
      </c>
      <c r="V150" s="1">
        <v>7700.49</v>
      </c>
      <c r="W150" s="1">
        <v>37594</v>
      </c>
      <c r="X150" s="1">
        <v>5713</v>
      </c>
      <c r="Y150" s="1">
        <v>29155</v>
      </c>
      <c r="Z150" s="1">
        <v>90.07</v>
      </c>
      <c r="AA150" s="1">
        <v>1.19</v>
      </c>
      <c r="AB150" s="1">
        <v>64</v>
      </c>
      <c r="AC150" s="1">
        <v>2492343</v>
      </c>
      <c r="AD150" s="1">
        <v>5713</v>
      </c>
      <c r="AE150" s="1">
        <v>5370.57</v>
      </c>
      <c r="AF150" s="1">
        <v>29155</v>
      </c>
      <c r="AG150" s="1">
        <v>64</v>
      </c>
      <c r="AH150" s="1">
        <v>55.14</v>
      </c>
      <c r="AI150" s="1">
        <v>76041.25</v>
      </c>
      <c r="AJ150" s="1">
        <v>174.3</v>
      </c>
      <c r="AK150" s="1">
        <v>163.85</v>
      </c>
      <c r="AL150" s="1">
        <v>889.51</v>
      </c>
      <c r="AM150" s="1">
        <v>1.95</v>
      </c>
      <c r="AN150" s="1">
        <v>1.68</v>
      </c>
      <c r="AP150" s="1">
        <v>555</v>
      </c>
      <c r="AQ150" s="1">
        <v>4580</v>
      </c>
      <c r="BC150" s="1">
        <v>50462307</v>
      </c>
      <c r="BD150" s="1">
        <v>25516702</v>
      </c>
      <c r="BE150" s="1">
        <v>24625458</v>
      </c>
      <c r="BF150" s="1">
        <v>492054</v>
      </c>
      <c r="BG150" s="1">
        <v>41391</v>
      </c>
      <c r="BH150" s="1">
        <v>95144</v>
      </c>
      <c r="BI150" s="1">
        <v>153.96</v>
      </c>
      <c r="BJ150" s="1">
        <v>77.849999999999994</v>
      </c>
      <c r="BK150" s="1">
        <v>75.13</v>
      </c>
      <c r="BL150" s="1">
        <v>1.5</v>
      </c>
      <c r="BM150" s="1">
        <v>2903</v>
      </c>
      <c r="BO150" s="1">
        <v>32776195</v>
      </c>
      <c r="BP150" s="1">
        <v>96.25</v>
      </c>
      <c r="BQ150" s="1">
        <v>29.9</v>
      </c>
      <c r="BR150" s="1">
        <v>6.29</v>
      </c>
      <c r="BS150" s="1">
        <v>3.4</v>
      </c>
      <c r="BT150" s="1">
        <v>26808.16</v>
      </c>
      <c r="BU150" s="1">
        <v>0.1</v>
      </c>
      <c r="BV150" s="1">
        <v>260.94</v>
      </c>
      <c r="BW150" s="1">
        <v>16.739999999999998</v>
      </c>
      <c r="BX150" s="1">
        <v>1</v>
      </c>
      <c r="BY150" s="1">
        <v>42.4</v>
      </c>
      <c r="CA150" s="1">
        <v>1.9</v>
      </c>
      <c r="CB150" s="1">
        <v>76.16</v>
      </c>
      <c r="CC150" s="1">
        <v>0.81</v>
      </c>
      <c r="CH150" s="1">
        <v>3.88</v>
      </c>
      <c r="CI150" s="1">
        <v>84.61</v>
      </c>
      <c r="CJ150" s="1">
        <v>75.12</v>
      </c>
      <c r="CK150" s="1">
        <v>1.66</v>
      </c>
      <c r="CL150" s="1">
        <v>0.4</v>
      </c>
      <c r="CN150" s="1">
        <v>3.75</v>
      </c>
      <c r="CO150" s="1">
        <v>0.18</v>
      </c>
      <c r="CP150" s="1">
        <v>100</v>
      </c>
      <c r="CS150" s="1">
        <v>4.8</v>
      </c>
      <c r="CT150" s="1">
        <v>124</v>
      </c>
      <c r="CU150" s="1">
        <v>129</v>
      </c>
      <c r="CV150" s="1">
        <v>6</v>
      </c>
      <c r="CW150" s="1">
        <v>2</v>
      </c>
      <c r="CX150" s="1">
        <v>0</v>
      </c>
      <c r="DA150" s="1">
        <v>77.84</v>
      </c>
      <c r="DB150" s="1">
        <v>76.98</v>
      </c>
      <c r="DC150" s="1">
        <v>90.98</v>
      </c>
      <c r="DE150" s="1">
        <v>0</v>
      </c>
      <c r="DF150" s="1">
        <v>0</v>
      </c>
      <c r="DG150" s="1">
        <v>0</v>
      </c>
      <c r="DH150" s="1" t="s">
        <v>156</v>
      </c>
      <c r="DI150" s="1">
        <v>24.62</v>
      </c>
      <c r="DJ150" s="1">
        <v>55.46</v>
      </c>
      <c r="DK150" s="1">
        <v>50.46</v>
      </c>
      <c r="DL150" s="1">
        <v>46825766</v>
      </c>
      <c r="DM150" s="1">
        <v>25317072</v>
      </c>
      <c r="DN150" s="1">
        <v>144.66999999999999</v>
      </c>
      <c r="DO150" s="1">
        <v>23451810</v>
      </c>
      <c r="DP150" s="1" t="s">
        <v>614</v>
      </c>
      <c r="DQ150" s="1">
        <v>44251</v>
      </c>
      <c r="DR150" s="1">
        <v>5</v>
      </c>
    </row>
    <row r="151" spans="1:122" x14ac:dyDescent="0.3">
      <c r="A151" s="1" t="s">
        <v>615</v>
      </c>
      <c r="B151" s="1" t="s">
        <v>616</v>
      </c>
      <c r="C151" s="1" t="s">
        <v>127</v>
      </c>
      <c r="D151" s="1" t="s">
        <v>128</v>
      </c>
      <c r="E151" s="1" t="s">
        <v>137</v>
      </c>
      <c r="F151" s="1" t="s">
        <v>617</v>
      </c>
      <c r="G151" s="1" t="s">
        <v>617</v>
      </c>
      <c r="H151" s="8"/>
      <c r="I151" s="8">
        <v>3.89</v>
      </c>
      <c r="J151" s="8">
        <v>8</v>
      </c>
      <c r="K151" s="8">
        <v>12.87</v>
      </c>
      <c r="L151" s="8">
        <v>10.210000000000001</v>
      </c>
      <c r="M151" s="8">
        <v>35</v>
      </c>
      <c r="N151" s="8" t="s">
        <v>902</v>
      </c>
      <c r="O151" s="8" t="s">
        <v>902</v>
      </c>
      <c r="P151" s="8"/>
      <c r="Q151" s="8"/>
      <c r="R151" s="8">
        <f t="shared" si="16"/>
        <v>2.7588452860033965</v>
      </c>
      <c r="S151" s="1">
        <v>128967</v>
      </c>
      <c r="U151" s="1">
        <v>128967</v>
      </c>
      <c r="V151" s="1">
        <v>5075.63</v>
      </c>
      <c r="W151" s="1">
        <v>99</v>
      </c>
      <c r="X151" s="1">
        <v>4</v>
      </c>
      <c r="Y151" s="1">
        <v>3558</v>
      </c>
      <c r="Z151" s="1">
        <v>140.02000000000001</v>
      </c>
      <c r="AA151" s="1">
        <v>0.31</v>
      </c>
      <c r="AB151" s="1">
        <v>1</v>
      </c>
      <c r="AC151" s="1">
        <v>128967</v>
      </c>
      <c r="AD151" s="1">
        <v>4</v>
      </c>
      <c r="AE151" s="1">
        <v>12.42</v>
      </c>
      <c r="AF151" s="1">
        <v>3558</v>
      </c>
      <c r="AG151" s="1">
        <v>1</v>
      </c>
      <c r="AH151" s="1">
        <v>1.1399999999999999</v>
      </c>
      <c r="AI151" s="1">
        <v>49845.32</v>
      </c>
      <c r="AJ151" s="1">
        <v>1.54</v>
      </c>
      <c r="AK151" s="1">
        <v>4.8</v>
      </c>
      <c r="AL151" s="1">
        <v>1375.15</v>
      </c>
      <c r="AM151" s="1">
        <v>0.38</v>
      </c>
      <c r="AN151" s="1">
        <v>0.44</v>
      </c>
      <c r="BC151" s="1">
        <v>600216</v>
      </c>
      <c r="BD151" s="1">
        <v>333506</v>
      </c>
      <c r="BE151" s="1">
        <v>266710</v>
      </c>
      <c r="BH151" s="1">
        <v>3714</v>
      </c>
      <c r="BI151" s="1">
        <v>23.2</v>
      </c>
      <c r="BJ151" s="1">
        <v>12.89</v>
      </c>
      <c r="BK151" s="1">
        <v>10.31</v>
      </c>
      <c r="BM151" s="1">
        <v>1435</v>
      </c>
      <c r="BO151" s="1">
        <v>2587344</v>
      </c>
      <c r="BP151" s="1">
        <v>3.07</v>
      </c>
      <c r="BQ151" s="1">
        <v>22</v>
      </c>
      <c r="BR151" s="1">
        <v>3.55</v>
      </c>
      <c r="BS151" s="1">
        <v>2.08</v>
      </c>
      <c r="BT151" s="1">
        <v>9541.7999999999993</v>
      </c>
      <c r="BU151" s="1">
        <v>13.4</v>
      </c>
      <c r="BV151" s="1">
        <v>243.81</v>
      </c>
      <c r="BW151" s="1">
        <v>3.94</v>
      </c>
      <c r="BX151" s="1">
        <v>9.6999999999999993</v>
      </c>
      <c r="BY151" s="1">
        <v>34.200000000000003</v>
      </c>
      <c r="BZ151" s="1">
        <v>44.6</v>
      </c>
      <c r="CB151" s="1">
        <v>63.71</v>
      </c>
      <c r="CC151" s="1">
        <v>0.64</v>
      </c>
      <c r="CH151" s="1">
        <v>9.9999997764825804E-3</v>
      </c>
      <c r="CI151" s="1">
        <v>16.86</v>
      </c>
      <c r="CJ151" s="1">
        <v>10.31</v>
      </c>
      <c r="CK151" s="1">
        <v>0.23</v>
      </c>
      <c r="CL151" s="1">
        <v>0.17</v>
      </c>
      <c r="CM151" s="1">
        <v>1</v>
      </c>
      <c r="CN151" s="1">
        <v>0.52</v>
      </c>
      <c r="CO151" s="1">
        <v>0.27</v>
      </c>
      <c r="CP151" s="1">
        <v>0</v>
      </c>
      <c r="CQ151" s="1">
        <v>0.83</v>
      </c>
      <c r="CR151" s="1">
        <v>0.47</v>
      </c>
      <c r="CS151" s="1">
        <v>4.7300000000000004</v>
      </c>
      <c r="CT151" s="1">
        <v>29</v>
      </c>
      <c r="CU151" s="1">
        <v>5</v>
      </c>
      <c r="CV151" s="1">
        <v>9</v>
      </c>
      <c r="CW151" s="1">
        <v>8</v>
      </c>
      <c r="CX151" s="1">
        <v>13</v>
      </c>
      <c r="CY151" s="1">
        <v>41</v>
      </c>
      <c r="CZ151" s="1">
        <v>2.09</v>
      </c>
      <c r="DA151" s="1">
        <v>12.89</v>
      </c>
      <c r="DB151" s="1">
        <v>11.6</v>
      </c>
      <c r="DC151" s="1">
        <v>68.8</v>
      </c>
      <c r="DD151" s="1">
        <v>0.49</v>
      </c>
      <c r="DE151" s="1">
        <v>35.409999999999997</v>
      </c>
      <c r="DF151" s="1">
        <v>1.8</v>
      </c>
      <c r="DG151" s="1">
        <v>0</v>
      </c>
      <c r="DH151" s="1" t="s">
        <v>123</v>
      </c>
      <c r="DI151" s="1">
        <v>0.26</v>
      </c>
      <c r="DJ151" s="1">
        <v>0.87</v>
      </c>
      <c r="DK151" s="1">
        <v>0.6</v>
      </c>
      <c r="DL151" s="1">
        <v>708735</v>
      </c>
      <c r="DM151" s="1">
        <v>327097</v>
      </c>
      <c r="DN151" s="1">
        <v>27.89</v>
      </c>
      <c r="DO151" s="1">
        <v>259493</v>
      </c>
      <c r="DP151" s="1" t="s">
        <v>124</v>
      </c>
      <c r="DQ151" s="1">
        <v>44274</v>
      </c>
      <c r="DR151" s="1">
        <v>4</v>
      </c>
    </row>
    <row r="152" spans="1:122" x14ac:dyDescent="0.3">
      <c r="A152" s="1" t="s">
        <v>618</v>
      </c>
      <c r="B152" s="1" t="s">
        <v>619</v>
      </c>
      <c r="C152" s="1" t="s">
        <v>127</v>
      </c>
      <c r="D152" s="1" t="s">
        <v>128</v>
      </c>
      <c r="E152" s="1" t="s">
        <v>121</v>
      </c>
      <c r="F152" s="1" t="s">
        <v>620</v>
      </c>
      <c r="G152" s="1" t="s">
        <v>620</v>
      </c>
      <c r="H152" s="8"/>
      <c r="I152" s="8">
        <v>0.5</v>
      </c>
      <c r="J152" s="8">
        <v>8</v>
      </c>
      <c r="K152" s="8">
        <v>2.06</v>
      </c>
      <c r="L152" s="8">
        <v>1.64</v>
      </c>
      <c r="M152" s="8">
        <v>40</v>
      </c>
      <c r="N152" s="8" t="s">
        <v>902</v>
      </c>
      <c r="O152" s="8" t="s">
        <v>902</v>
      </c>
      <c r="P152" s="8"/>
      <c r="Q152" s="8"/>
      <c r="R152" s="8">
        <f t="shared" si="16"/>
        <v>3.4193347839602115</v>
      </c>
      <c r="S152" s="1">
        <v>6434</v>
      </c>
      <c r="U152" s="1">
        <v>6434</v>
      </c>
      <c r="V152" s="1">
        <v>26.57</v>
      </c>
      <c r="W152" s="1">
        <v>123</v>
      </c>
      <c r="X152" s="1">
        <v>13</v>
      </c>
      <c r="Y152" s="1">
        <v>220</v>
      </c>
      <c r="Z152" s="1">
        <v>0.9</v>
      </c>
      <c r="AA152" s="1">
        <v>0.03</v>
      </c>
      <c r="AB152" s="1">
        <v>0</v>
      </c>
      <c r="AC152" s="1">
        <v>6434</v>
      </c>
      <c r="AD152" s="1">
        <v>35</v>
      </c>
      <c r="AE152" s="1">
        <v>19.14</v>
      </c>
      <c r="AF152" s="1">
        <v>220</v>
      </c>
      <c r="AG152" s="1">
        <v>4</v>
      </c>
      <c r="AH152" s="1">
        <v>1.28</v>
      </c>
      <c r="AI152" s="1">
        <v>256.02</v>
      </c>
      <c r="AJ152" s="1">
        <v>1.39</v>
      </c>
      <c r="AK152" s="1">
        <v>0.76</v>
      </c>
      <c r="AL152" s="1">
        <v>8.75</v>
      </c>
      <c r="AM152" s="1">
        <v>0.15</v>
      </c>
      <c r="AN152" s="1">
        <v>0.05</v>
      </c>
      <c r="BO152" s="1">
        <v>25130810</v>
      </c>
      <c r="BP152" s="1">
        <v>16.95</v>
      </c>
      <c r="BQ152" s="1">
        <v>15.1</v>
      </c>
      <c r="BR152" s="1">
        <v>2.5499999999999998</v>
      </c>
      <c r="BS152" s="1">
        <v>1.37</v>
      </c>
      <c r="BT152" s="1">
        <v>926</v>
      </c>
      <c r="BU152" s="1">
        <v>44.5</v>
      </c>
      <c r="BV152" s="1">
        <v>238.33</v>
      </c>
      <c r="BW152" s="1">
        <v>2.42</v>
      </c>
      <c r="BX152" s="1">
        <v>0.1</v>
      </c>
      <c r="BY152" s="1">
        <v>15.4</v>
      </c>
      <c r="BZ152" s="1">
        <v>8.9700000000000006</v>
      </c>
      <c r="CA152" s="1">
        <v>0.3</v>
      </c>
      <c r="CB152" s="1">
        <v>62.42</v>
      </c>
      <c r="CC152" s="1">
        <v>0.39</v>
      </c>
      <c r="CH152" s="1">
        <v>0.56000000000000005</v>
      </c>
      <c r="CI152" s="1">
        <v>4</v>
      </c>
      <c r="CJ152" s="1">
        <v>1.58</v>
      </c>
      <c r="CK152" s="1">
        <v>0.1</v>
      </c>
      <c r="CL152" s="1">
        <v>0.02</v>
      </c>
      <c r="CM152" s="1">
        <v>1.36</v>
      </c>
      <c r="CN152" s="1">
        <v>0.02</v>
      </c>
      <c r="CO152" s="1">
        <v>0.67</v>
      </c>
      <c r="CQ152" s="1">
        <v>1.33</v>
      </c>
      <c r="CR152" s="1">
        <v>0.98</v>
      </c>
      <c r="CS152" s="1">
        <v>4.32</v>
      </c>
      <c r="CT152" s="1">
        <v>21</v>
      </c>
      <c r="CU152" s="1">
        <v>0</v>
      </c>
      <c r="CV152" s="1">
        <v>1</v>
      </c>
      <c r="CW152" s="1">
        <v>30</v>
      </c>
      <c r="CX152" s="1">
        <v>9</v>
      </c>
      <c r="CY152" s="1">
        <v>49</v>
      </c>
      <c r="CZ152" s="1">
        <v>24.6</v>
      </c>
      <c r="DA152" s="1">
        <v>1.99</v>
      </c>
      <c r="DB152" s="1">
        <v>1.78</v>
      </c>
      <c r="DC152" s="1">
        <v>44.5</v>
      </c>
      <c r="DD152" s="1">
        <v>0.56999999999999995</v>
      </c>
      <c r="DE152" s="1">
        <v>29.94</v>
      </c>
      <c r="DF152" s="1">
        <v>15</v>
      </c>
      <c r="DG152" s="1">
        <v>1</v>
      </c>
      <c r="DH152" s="1" t="s">
        <v>123</v>
      </c>
      <c r="DI152" s="1">
        <v>0.39</v>
      </c>
      <c r="DJ152" s="1">
        <v>2.0099999999999998</v>
      </c>
      <c r="DK152" s="1">
        <v>0.89</v>
      </c>
      <c r="DL152" s="1">
        <v>896106</v>
      </c>
      <c r="DM152" s="1">
        <v>498894</v>
      </c>
      <c r="DN152" s="1">
        <v>3.7</v>
      </c>
      <c r="DO152" s="1">
        <v>397212</v>
      </c>
      <c r="DP152" s="1" t="s">
        <v>396</v>
      </c>
      <c r="DQ152" s="1">
        <v>44284</v>
      </c>
      <c r="DR152" s="1">
        <v>2</v>
      </c>
    </row>
    <row r="153" spans="1:122" x14ac:dyDescent="0.3">
      <c r="A153" s="1" t="s">
        <v>621</v>
      </c>
      <c r="B153" s="1" t="s">
        <v>622</v>
      </c>
      <c r="C153" s="1" t="s">
        <v>127</v>
      </c>
      <c r="D153" s="1" t="s">
        <v>128</v>
      </c>
      <c r="E153" s="1" t="s">
        <v>129</v>
      </c>
      <c r="F153" s="1" t="s">
        <v>623</v>
      </c>
      <c r="G153" s="1" t="s">
        <v>623</v>
      </c>
      <c r="H153" s="8"/>
      <c r="I153" s="8">
        <v>0.37</v>
      </c>
      <c r="J153" s="8">
        <v>10</v>
      </c>
      <c r="K153" s="8">
        <v>2.77</v>
      </c>
      <c r="L153" s="8">
        <v>1.5</v>
      </c>
      <c r="M153" s="8">
        <v>49</v>
      </c>
      <c r="N153" s="8" t="s">
        <v>902</v>
      </c>
      <c r="O153" s="8" t="s">
        <v>902</v>
      </c>
      <c r="P153" s="8"/>
      <c r="Q153" s="8"/>
      <c r="R153" s="8">
        <f t="shared" si="16"/>
        <v>1.3659941820509682</v>
      </c>
      <c r="S153" s="1">
        <v>212446</v>
      </c>
      <c r="U153" s="1">
        <v>212446</v>
      </c>
      <c r="V153" s="1">
        <v>103.05</v>
      </c>
      <c r="W153" s="1">
        <v>768</v>
      </c>
      <c r="X153" s="1">
        <v>87</v>
      </c>
      <c r="Y153" s="1">
        <v>2902</v>
      </c>
      <c r="Z153" s="1">
        <v>1.4</v>
      </c>
      <c r="AA153" s="1">
        <v>5.0000000000000001E-3</v>
      </c>
      <c r="AB153" s="1">
        <v>2</v>
      </c>
      <c r="AC153" s="1">
        <v>212446</v>
      </c>
      <c r="AD153" s="1">
        <v>87</v>
      </c>
      <c r="AE153" s="1">
        <v>109.71</v>
      </c>
      <c r="AF153" s="1">
        <v>2902</v>
      </c>
      <c r="AG153" s="1">
        <v>2</v>
      </c>
      <c r="AH153" s="1">
        <v>1.42</v>
      </c>
      <c r="AI153" s="1">
        <v>1004.94</v>
      </c>
      <c r="AJ153" s="1">
        <v>0.41</v>
      </c>
      <c r="AK153" s="1">
        <v>0.51</v>
      </c>
      <c r="AL153" s="1">
        <v>13.72</v>
      </c>
      <c r="AM153" s="1">
        <v>8.9999999999999993E-3</v>
      </c>
      <c r="AN153" s="1">
        <v>7.0000000000000001E-3</v>
      </c>
      <c r="BC153" s="1">
        <v>8794180</v>
      </c>
      <c r="BD153" s="1">
        <v>5701796</v>
      </c>
      <c r="BE153" s="1">
        <v>3092384</v>
      </c>
      <c r="BH153" s="1">
        <v>30415</v>
      </c>
      <c r="BI153" s="1">
        <v>4.16</v>
      </c>
      <c r="BJ153" s="1">
        <v>2.7</v>
      </c>
      <c r="BK153" s="1">
        <v>1.46</v>
      </c>
      <c r="BM153" s="1">
        <v>144</v>
      </c>
      <c r="BO153" s="1">
        <v>211400704</v>
      </c>
      <c r="BP153" s="1">
        <v>209.58</v>
      </c>
      <c r="BQ153" s="1">
        <v>18.100000000000001</v>
      </c>
      <c r="BR153" s="1">
        <v>2.75</v>
      </c>
      <c r="BS153" s="1">
        <v>1.44</v>
      </c>
      <c r="BT153" s="1">
        <v>5338.45</v>
      </c>
      <c r="BV153" s="1">
        <v>181.01</v>
      </c>
      <c r="BW153" s="1">
        <v>2.42</v>
      </c>
      <c r="BX153" s="1">
        <v>0.6</v>
      </c>
      <c r="BY153" s="1">
        <v>10.8</v>
      </c>
      <c r="BZ153" s="1">
        <v>41.94</v>
      </c>
      <c r="CB153" s="1">
        <v>54.69</v>
      </c>
      <c r="CC153" s="1">
        <v>0.53</v>
      </c>
      <c r="CH153" s="1">
        <v>0.1</v>
      </c>
      <c r="CI153" s="1">
        <v>4.32</v>
      </c>
      <c r="CJ153" s="1">
        <v>1.46</v>
      </c>
      <c r="CK153" s="1">
        <v>0.15</v>
      </c>
      <c r="CL153" s="1">
        <v>0.05</v>
      </c>
      <c r="CM153" s="1">
        <v>1.35</v>
      </c>
      <c r="CN153" s="1">
        <v>1.6</v>
      </c>
      <c r="CO153" s="1">
        <v>1.36</v>
      </c>
      <c r="CP153" s="1">
        <v>0</v>
      </c>
      <c r="CQ153" s="1">
        <v>1.28</v>
      </c>
      <c r="CS153" s="1">
        <v>3.64</v>
      </c>
      <c r="CT153" s="1">
        <v>22</v>
      </c>
      <c r="CU153" s="1">
        <v>0</v>
      </c>
      <c r="CV153" s="1">
        <v>0</v>
      </c>
      <c r="CW153" s="1">
        <v>30</v>
      </c>
      <c r="CX153" s="1">
        <v>19</v>
      </c>
      <c r="CY153" s="1">
        <v>48</v>
      </c>
      <c r="CZ153" s="1">
        <v>202.89</v>
      </c>
      <c r="DA153" s="1">
        <v>2.7</v>
      </c>
      <c r="DB153" s="1">
        <v>2.08</v>
      </c>
      <c r="DC153" s="1">
        <v>48.15</v>
      </c>
      <c r="DD153" s="1">
        <v>0.56000000000000005</v>
      </c>
      <c r="DE153" s="1">
        <v>20.82</v>
      </c>
      <c r="DF153" s="1">
        <v>88</v>
      </c>
      <c r="DG153" s="1">
        <v>1</v>
      </c>
      <c r="DH153" s="1" t="s">
        <v>156</v>
      </c>
      <c r="DI153" s="1">
        <v>3.08</v>
      </c>
      <c r="DJ153" s="1">
        <v>18.260000000000002</v>
      </c>
      <c r="DK153" s="1">
        <v>8.7899999999999991</v>
      </c>
      <c r="DL153" s="1">
        <v>8822719</v>
      </c>
      <c r="DM153" s="1">
        <v>5717669</v>
      </c>
      <c r="DN153" s="1">
        <v>4.28</v>
      </c>
      <c r="DO153" s="1">
        <v>3105050</v>
      </c>
      <c r="DP153" s="1" t="s">
        <v>132</v>
      </c>
      <c r="DQ153" s="1">
        <v>44260</v>
      </c>
      <c r="DR153" s="1">
        <v>1</v>
      </c>
    </row>
    <row r="154" spans="1:122" x14ac:dyDescent="0.3">
      <c r="A154" s="1" t="s">
        <v>624</v>
      </c>
      <c r="B154" s="1" t="s">
        <v>625</v>
      </c>
      <c r="C154" s="1" t="s">
        <v>164</v>
      </c>
      <c r="D154" s="1" t="s">
        <v>154</v>
      </c>
      <c r="E154" s="1" t="s">
        <v>129</v>
      </c>
      <c r="F154" s="1" t="s">
        <v>626</v>
      </c>
      <c r="G154" s="1" t="s">
        <v>626</v>
      </c>
      <c r="H154" s="8"/>
      <c r="I154" s="8">
        <v>2.73</v>
      </c>
      <c r="J154" s="8">
        <v>1</v>
      </c>
      <c r="K154" s="8">
        <v>17.32</v>
      </c>
      <c r="L154" s="8">
        <v>6.59</v>
      </c>
      <c r="M154" s="8">
        <v>31</v>
      </c>
      <c r="N154" s="8" t="s">
        <v>902</v>
      </c>
      <c r="O154" s="8" t="s">
        <v>902</v>
      </c>
      <c r="P154" s="8"/>
      <c r="Q154" s="8"/>
      <c r="R154" s="8">
        <f t="shared" si="16"/>
        <v>1.6019008201119032</v>
      </c>
      <c r="S154" s="1">
        <v>13047</v>
      </c>
      <c r="U154" s="1">
        <v>13047</v>
      </c>
      <c r="V154" s="1">
        <v>196.94</v>
      </c>
      <c r="W154" s="1">
        <v>181</v>
      </c>
      <c r="X154" s="1">
        <v>0</v>
      </c>
      <c r="Y154" s="1">
        <v>209</v>
      </c>
      <c r="Z154" s="1">
        <v>3.15</v>
      </c>
      <c r="AA154" s="1">
        <v>0.01</v>
      </c>
      <c r="AB154" s="1">
        <v>0</v>
      </c>
      <c r="AC154" s="1">
        <v>16699</v>
      </c>
      <c r="AD154" s="1">
        <v>0</v>
      </c>
      <c r="AE154" s="1">
        <v>39.57</v>
      </c>
      <c r="AF154" s="1">
        <v>209</v>
      </c>
      <c r="AG154" s="1">
        <v>0</v>
      </c>
      <c r="AH154" s="1">
        <v>0.14000000000000001</v>
      </c>
      <c r="AI154" s="1">
        <v>2491.5</v>
      </c>
      <c r="AJ154" s="1">
        <v>0</v>
      </c>
      <c r="AK154" s="1">
        <v>5.9</v>
      </c>
      <c r="AL154" s="1">
        <v>31.18</v>
      </c>
      <c r="AM154" s="1">
        <v>0</v>
      </c>
      <c r="AN154" s="1">
        <v>0.02</v>
      </c>
      <c r="BO154" s="1">
        <v>6702379</v>
      </c>
      <c r="BP154" s="1">
        <v>51.66</v>
      </c>
      <c r="BQ154" s="1">
        <v>27.3</v>
      </c>
      <c r="BR154" s="1">
        <v>5.44</v>
      </c>
      <c r="BS154" s="1">
        <v>3.51</v>
      </c>
      <c r="BT154" s="1">
        <v>5321.44</v>
      </c>
      <c r="BU154" s="1">
        <v>3.2</v>
      </c>
      <c r="BV154" s="1">
        <v>137.01</v>
      </c>
      <c r="BW154" s="1">
        <v>11.47</v>
      </c>
      <c r="CA154" s="1">
        <v>0.9</v>
      </c>
      <c r="CB154" s="1">
        <v>74.48</v>
      </c>
      <c r="CC154" s="1">
        <v>0.66</v>
      </c>
      <c r="CH154" s="1">
        <v>0</v>
      </c>
      <c r="CI154" s="1">
        <v>22.55</v>
      </c>
      <c r="CJ154" s="1">
        <v>5.4</v>
      </c>
      <c r="CK154" s="1">
        <v>2.72</v>
      </c>
      <c r="CL154" s="1">
        <v>2.72</v>
      </c>
      <c r="CM154" s="1">
        <v>1.08</v>
      </c>
      <c r="CO154" s="1">
        <v>0</v>
      </c>
      <c r="CS154" s="1">
        <v>5</v>
      </c>
      <c r="CT154" s="1">
        <v>20</v>
      </c>
      <c r="CU154" s="1">
        <v>0</v>
      </c>
      <c r="CV154" s="1">
        <v>1</v>
      </c>
      <c r="CW154" s="1">
        <v>30</v>
      </c>
      <c r="CX154" s="1">
        <v>0</v>
      </c>
      <c r="CY154" s="1">
        <v>50</v>
      </c>
      <c r="CZ154" s="1">
        <v>6.69</v>
      </c>
      <c r="DA154" s="1">
        <v>14.09</v>
      </c>
      <c r="DB154" s="1">
        <v>19.260000000000002</v>
      </c>
      <c r="DC154" s="1">
        <v>85.37</v>
      </c>
      <c r="DD154" s="1">
        <v>0.5</v>
      </c>
      <c r="DE154" s="1">
        <v>38.51</v>
      </c>
      <c r="DF154" s="1">
        <v>5.2</v>
      </c>
      <c r="DG154" s="1">
        <v>1</v>
      </c>
      <c r="DH154" s="1" t="s">
        <v>191</v>
      </c>
      <c r="DI154" s="1">
        <v>0.36</v>
      </c>
      <c r="DJ154" s="1">
        <v>3.02</v>
      </c>
      <c r="DK154" s="1">
        <v>2.58</v>
      </c>
      <c r="DL154" s="1">
        <v>1540217</v>
      </c>
      <c r="DM154" s="1">
        <v>1147782</v>
      </c>
      <c r="DN154" s="1">
        <v>23.25</v>
      </c>
      <c r="DO154" s="1">
        <v>436905</v>
      </c>
      <c r="DP154" s="1" t="s">
        <v>627</v>
      </c>
      <c r="DQ154" s="1">
        <v>44257</v>
      </c>
      <c r="DR154" s="1">
        <v>8</v>
      </c>
    </row>
    <row r="155" spans="1:122" x14ac:dyDescent="0.3">
      <c r="A155" s="1" t="s">
        <v>628</v>
      </c>
      <c r="B155" s="1" t="s">
        <v>629</v>
      </c>
      <c r="C155" s="1" t="s">
        <v>135</v>
      </c>
      <c r="D155" s="1" t="s">
        <v>136</v>
      </c>
      <c r="E155" s="1" t="s">
        <v>142</v>
      </c>
      <c r="F155" s="1" t="s">
        <v>630</v>
      </c>
      <c r="G155" s="1" t="s">
        <v>630</v>
      </c>
      <c r="H155" s="8"/>
      <c r="I155" s="8">
        <v>335.34</v>
      </c>
      <c r="J155" s="8">
        <v>126</v>
      </c>
      <c r="K155" s="8">
        <v>70.709999999999994</v>
      </c>
      <c r="L155" s="8">
        <v>64.489999999999995</v>
      </c>
      <c r="M155" s="8">
        <v>319</v>
      </c>
      <c r="N155" s="8" t="s">
        <v>902</v>
      </c>
      <c r="O155" s="8" t="s">
        <v>902</v>
      </c>
      <c r="P155" s="8"/>
      <c r="Q155" s="8"/>
      <c r="R155" s="8">
        <f t="shared" si="16"/>
        <v>0.85365673556716914</v>
      </c>
      <c r="S155" s="1">
        <v>2166796</v>
      </c>
      <c r="U155" s="1">
        <v>2166796</v>
      </c>
      <c r="V155" s="1">
        <v>12447.42</v>
      </c>
      <c r="W155" s="1">
        <v>58375</v>
      </c>
      <c r="X155" s="1">
        <v>10272</v>
      </c>
      <c r="Y155" s="1">
        <v>18497</v>
      </c>
      <c r="Z155" s="1">
        <v>106.25</v>
      </c>
      <c r="AA155" s="1">
        <v>0.72</v>
      </c>
      <c r="AB155" s="1">
        <v>24</v>
      </c>
      <c r="AC155" s="1">
        <v>2206853</v>
      </c>
      <c r="AD155" s="1">
        <v>10255</v>
      </c>
      <c r="AE155" s="1">
        <v>8352.85</v>
      </c>
      <c r="AF155" s="1">
        <v>18937</v>
      </c>
      <c r="AG155" s="1">
        <v>23</v>
      </c>
      <c r="AH155" s="1">
        <v>18.14</v>
      </c>
      <c r="AI155" s="1">
        <v>128506.43</v>
      </c>
      <c r="AJ155" s="1">
        <v>597.15</v>
      </c>
      <c r="AK155" s="1">
        <v>486.39</v>
      </c>
      <c r="AL155" s="1">
        <v>1102.71</v>
      </c>
      <c r="AM155" s="1">
        <v>1.33</v>
      </c>
      <c r="AN155" s="1">
        <v>1.05</v>
      </c>
      <c r="BN155" s="1">
        <v>32.409999999999997</v>
      </c>
      <c r="BO155" s="1">
        <v>17173094</v>
      </c>
      <c r="BP155" s="1">
        <v>508.54</v>
      </c>
      <c r="BQ155" s="1">
        <v>43.2</v>
      </c>
      <c r="BR155" s="1">
        <v>18.77</v>
      </c>
      <c r="BS155" s="1">
        <v>11.88</v>
      </c>
      <c r="BT155" s="1">
        <v>48472.54</v>
      </c>
      <c r="BV155" s="1">
        <v>109.36</v>
      </c>
      <c r="BW155" s="1">
        <v>5.29</v>
      </c>
      <c r="BX155" s="1">
        <v>24.4</v>
      </c>
      <c r="BY155" s="1">
        <v>27.3</v>
      </c>
      <c r="CA155" s="1">
        <v>3.32</v>
      </c>
      <c r="CB155" s="1">
        <v>82.28</v>
      </c>
      <c r="CC155" s="1">
        <v>0.94</v>
      </c>
      <c r="CH155" s="1">
        <v>1.02</v>
      </c>
      <c r="CI155" s="1">
        <v>96.37</v>
      </c>
      <c r="CJ155" s="1">
        <v>68.94</v>
      </c>
      <c r="CK155" s="1">
        <v>1.45</v>
      </c>
      <c r="CL155" s="1">
        <v>0.11</v>
      </c>
      <c r="CN155" s="1">
        <v>1.68</v>
      </c>
      <c r="CO155" s="1">
        <v>3.18</v>
      </c>
      <c r="CP155" s="1">
        <v>99.69</v>
      </c>
      <c r="CS155" s="1">
        <v>1.82</v>
      </c>
      <c r="CT155" s="1">
        <v>123</v>
      </c>
      <c r="CU155" s="1">
        <v>0</v>
      </c>
      <c r="CV155" s="1">
        <v>0</v>
      </c>
      <c r="CW155" s="1">
        <v>0</v>
      </c>
      <c r="CX155" s="1">
        <v>319</v>
      </c>
      <c r="DA155" s="1">
        <v>75.88</v>
      </c>
      <c r="DB155" s="1">
        <v>70.27</v>
      </c>
      <c r="DC155" s="1">
        <v>72.91</v>
      </c>
      <c r="DE155" s="1">
        <v>0</v>
      </c>
      <c r="DF155" s="1">
        <v>0</v>
      </c>
      <c r="DG155" s="1">
        <v>0</v>
      </c>
      <c r="DH155" s="1" t="s">
        <v>149</v>
      </c>
      <c r="DI155" s="1">
        <v>11.83</v>
      </c>
      <c r="DJ155" s="1">
        <v>33.090000000000003</v>
      </c>
      <c r="DK155" s="1">
        <v>24.13</v>
      </c>
      <c r="DL155" s="1">
        <v>22691720</v>
      </c>
      <c r="DM155" s="1">
        <v>12310354</v>
      </c>
      <c r="DN155" s="1">
        <v>130.4</v>
      </c>
      <c r="DO155" s="1">
        <v>10381366</v>
      </c>
      <c r="DP155" s="1" t="s">
        <v>176</v>
      </c>
      <c r="DQ155" s="1">
        <v>44202</v>
      </c>
      <c r="DR155" s="1">
        <v>4</v>
      </c>
    </row>
    <row r="156" spans="1:122" x14ac:dyDescent="0.3">
      <c r="A156" s="1" t="s">
        <v>631</v>
      </c>
      <c r="B156" s="1" t="s">
        <v>632</v>
      </c>
      <c r="C156" s="1" t="s">
        <v>135</v>
      </c>
      <c r="D156" s="1" t="s">
        <v>136</v>
      </c>
      <c r="E156" s="1" t="s">
        <v>142</v>
      </c>
      <c r="F156" s="1" t="s">
        <v>633</v>
      </c>
      <c r="G156" s="1" t="s">
        <v>633</v>
      </c>
      <c r="H156" s="8"/>
      <c r="I156" s="8">
        <v>136.63</v>
      </c>
      <c r="J156" s="8">
        <v>19</v>
      </c>
      <c r="K156" s="8">
        <v>78.34</v>
      </c>
      <c r="L156" s="8">
        <v>69.8</v>
      </c>
      <c r="M156" s="8">
        <v>77</v>
      </c>
      <c r="N156" s="8" t="s">
        <v>902</v>
      </c>
      <c r="O156" s="8" t="s">
        <v>902</v>
      </c>
      <c r="P156" s="8"/>
      <c r="Q156" s="8"/>
      <c r="R156" s="8">
        <f t="shared" si="16"/>
        <v>0.43447051267520498</v>
      </c>
      <c r="S156" s="1">
        <v>211752</v>
      </c>
      <c r="U156" s="1">
        <v>211752</v>
      </c>
      <c r="V156" s="1">
        <v>3945.01</v>
      </c>
      <c r="W156" s="1">
        <v>7334</v>
      </c>
      <c r="X156" s="1">
        <v>1513</v>
      </c>
      <c r="Y156" s="1">
        <v>920</v>
      </c>
      <c r="Z156" s="1">
        <v>17.14</v>
      </c>
      <c r="AA156" s="1">
        <v>0.35</v>
      </c>
      <c r="AB156" s="1">
        <v>1</v>
      </c>
      <c r="AC156" s="1">
        <v>213289</v>
      </c>
      <c r="AD156" s="1">
        <v>1534</v>
      </c>
      <c r="AE156" s="1">
        <v>1222.71</v>
      </c>
      <c r="AF156" s="1">
        <v>920</v>
      </c>
      <c r="AG156" s="1">
        <v>1</v>
      </c>
      <c r="AH156" s="1">
        <v>2.85</v>
      </c>
      <c r="AI156" s="1">
        <v>39023.68</v>
      </c>
      <c r="AJ156" s="1">
        <v>280.66000000000003</v>
      </c>
      <c r="AK156" s="1">
        <v>223.71</v>
      </c>
      <c r="AL156" s="1">
        <v>168.32</v>
      </c>
      <c r="AM156" s="1">
        <v>0.18</v>
      </c>
      <c r="AN156" s="1">
        <v>0.52</v>
      </c>
      <c r="BN156" s="1">
        <v>20.37</v>
      </c>
      <c r="BO156" s="1">
        <v>5465629</v>
      </c>
      <c r="BP156" s="1">
        <v>14.46</v>
      </c>
      <c r="BQ156" s="1">
        <v>39.700000000000003</v>
      </c>
      <c r="BR156" s="1">
        <v>16.82</v>
      </c>
      <c r="BS156" s="1">
        <v>10.81</v>
      </c>
      <c r="BT156" s="1">
        <v>64800.05</v>
      </c>
      <c r="BU156" s="1">
        <v>0.2</v>
      </c>
      <c r="BV156" s="1">
        <v>114.31</v>
      </c>
      <c r="BW156" s="1">
        <v>5.31</v>
      </c>
      <c r="BX156" s="1">
        <v>19.600000000000001</v>
      </c>
      <c r="BY156" s="1">
        <v>20.7</v>
      </c>
      <c r="CA156" s="1">
        <v>3.6</v>
      </c>
      <c r="CB156" s="1">
        <v>82.4</v>
      </c>
      <c r="CC156" s="1">
        <v>0.95</v>
      </c>
      <c r="CH156" s="1">
        <v>2.68</v>
      </c>
      <c r="CI156" s="1">
        <v>95.13</v>
      </c>
      <c r="CJ156" s="1">
        <v>68.58</v>
      </c>
      <c r="CK156" s="1">
        <v>1.92</v>
      </c>
      <c r="CL156" s="1">
        <v>0.05</v>
      </c>
      <c r="CN156" s="1">
        <v>1.81</v>
      </c>
      <c r="CO156" s="1">
        <v>14.5</v>
      </c>
      <c r="CP156" s="1">
        <v>99.9</v>
      </c>
      <c r="CT156" s="1">
        <v>100</v>
      </c>
      <c r="CU156" s="1">
        <v>77</v>
      </c>
      <c r="CV156" s="1">
        <v>0</v>
      </c>
      <c r="CW156" s="1">
        <v>0</v>
      </c>
      <c r="CX156" s="1">
        <v>0</v>
      </c>
      <c r="DA156" s="1">
        <v>76.98</v>
      </c>
      <c r="DB156" s="1">
        <v>72.790000000000006</v>
      </c>
      <c r="DC156" s="1">
        <v>76.510000000000005</v>
      </c>
      <c r="DE156" s="1">
        <v>0</v>
      </c>
      <c r="DF156" s="1">
        <v>0</v>
      </c>
      <c r="DG156" s="1">
        <v>0</v>
      </c>
      <c r="DH156" s="1" t="s">
        <v>149</v>
      </c>
      <c r="DI156" s="1">
        <v>3.74</v>
      </c>
      <c r="DJ156" s="1">
        <v>10.39</v>
      </c>
      <c r="DK156" s="1">
        <v>7.95</v>
      </c>
      <c r="DL156" s="1">
        <v>7946430</v>
      </c>
      <c r="DM156" s="1">
        <v>4204983</v>
      </c>
      <c r="DN156" s="1">
        <v>148</v>
      </c>
      <c r="DO156" s="1">
        <v>3741447</v>
      </c>
      <c r="DP156" s="1" t="s">
        <v>176</v>
      </c>
      <c r="DQ156" s="1">
        <v>44188</v>
      </c>
      <c r="DR156" s="1">
        <v>4</v>
      </c>
    </row>
    <row r="157" spans="1:122" x14ac:dyDescent="0.3">
      <c r="A157" s="1" t="s">
        <v>634</v>
      </c>
      <c r="B157" s="1" t="s">
        <v>635</v>
      </c>
      <c r="C157" s="1" t="s">
        <v>119</v>
      </c>
      <c r="D157" s="1" t="s">
        <v>199</v>
      </c>
      <c r="E157" s="1" t="s">
        <v>129</v>
      </c>
      <c r="F157" s="1" t="s">
        <v>636</v>
      </c>
      <c r="G157" s="1" t="s">
        <v>636</v>
      </c>
      <c r="H157" s="8"/>
      <c r="I157" s="8">
        <v>7.61</v>
      </c>
      <c r="J157" s="8">
        <v>48</v>
      </c>
      <c r="K157" s="8">
        <v>29.75</v>
      </c>
      <c r="L157" s="8">
        <v>24.87</v>
      </c>
      <c r="M157" s="8">
        <v>62</v>
      </c>
      <c r="N157" s="8" t="s">
        <v>902</v>
      </c>
      <c r="O157" s="8" t="s">
        <v>902</v>
      </c>
      <c r="P157" s="8"/>
      <c r="Q157" s="8"/>
      <c r="R157" s="8">
        <f t="shared" si="16"/>
        <v>1.4047155500144328</v>
      </c>
      <c r="S157" s="1">
        <v>814115</v>
      </c>
      <c r="U157" s="1">
        <v>814115</v>
      </c>
      <c r="V157" s="1">
        <v>2794.11</v>
      </c>
      <c r="W157" s="1">
        <v>2218</v>
      </c>
      <c r="X157" s="1">
        <v>0</v>
      </c>
      <c r="Y157" s="1">
        <v>11436</v>
      </c>
      <c r="Z157" s="1">
        <v>39.24</v>
      </c>
      <c r="AA157" s="1">
        <v>0.16</v>
      </c>
      <c r="AB157" s="1">
        <v>0</v>
      </c>
      <c r="AC157" s="1">
        <v>814115</v>
      </c>
      <c r="AD157" s="1">
        <v>287</v>
      </c>
      <c r="AE157" s="1">
        <v>386.85</v>
      </c>
      <c r="AF157" s="1">
        <v>11436</v>
      </c>
      <c r="AG157" s="1">
        <v>2</v>
      </c>
      <c r="AH157" s="1">
        <v>7.71</v>
      </c>
      <c r="AI157" s="1">
        <v>27434.44</v>
      </c>
      <c r="AJ157" s="1">
        <v>9.67</v>
      </c>
      <c r="AK157" s="1">
        <v>13.03</v>
      </c>
      <c r="AL157" s="1">
        <v>385.37</v>
      </c>
      <c r="AM157" s="1">
        <v>0.06</v>
      </c>
      <c r="AN157" s="1">
        <v>0.26</v>
      </c>
      <c r="BO157" s="1">
        <v>29674920</v>
      </c>
      <c r="BP157" s="1">
        <v>204.43</v>
      </c>
      <c r="BQ157" s="1">
        <v>25</v>
      </c>
      <c r="BR157" s="1">
        <v>5.8</v>
      </c>
      <c r="BS157" s="1">
        <v>3.21</v>
      </c>
      <c r="BT157" s="1">
        <v>2442.8000000000002</v>
      </c>
      <c r="BU157" s="1">
        <v>15</v>
      </c>
      <c r="BV157" s="1">
        <v>260.79000000000002</v>
      </c>
      <c r="BW157" s="1">
        <v>7.26</v>
      </c>
      <c r="BX157" s="1">
        <v>9.5</v>
      </c>
      <c r="BY157" s="1">
        <v>37.799999999999997</v>
      </c>
      <c r="BZ157" s="1">
        <v>47.78</v>
      </c>
      <c r="CA157" s="1">
        <v>0.3</v>
      </c>
      <c r="CB157" s="1">
        <v>70.78</v>
      </c>
      <c r="CC157" s="1">
        <v>0.6</v>
      </c>
      <c r="CH157" s="1">
        <v>0.1</v>
      </c>
      <c r="CI157" s="1">
        <v>28.29</v>
      </c>
      <c r="CJ157" s="1">
        <v>24.43</v>
      </c>
      <c r="CK157" s="1">
        <v>0.85</v>
      </c>
      <c r="CL157" s="1">
        <v>0.49</v>
      </c>
      <c r="CM157" s="1">
        <v>0.46</v>
      </c>
      <c r="CN157" s="1">
        <v>0.21</v>
      </c>
      <c r="CO157" s="1">
        <v>0.03</v>
      </c>
      <c r="CP157" s="1">
        <v>0</v>
      </c>
      <c r="CR157" s="1">
        <v>0.79</v>
      </c>
      <c r="CS157" s="1">
        <v>4.96</v>
      </c>
      <c r="CT157" s="1">
        <v>32</v>
      </c>
      <c r="CU157" s="1">
        <v>3</v>
      </c>
      <c r="CV157" s="1">
        <v>12</v>
      </c>
      <c r="CW157" s="1">
        <v>30</v>
      </c>
      <c r="CX157" s="1">
        <v>17</v>
      </c>
      <c r="CY157" s="1">
        <v>38</v>
      </c>
      <c r="CZ157" s="1">
        <v>22.6</v>
      </c>
      <c r="DA157" s="1">
        <v>29.21</v>
      </c>
      <c r="DB157" s="1">
        <v>26.82</v>
      </c>
      <c r="DC157" s="1">
        <v>94.76</v>
      </c>
      <c r="DD157" s="1">
        <v>0.36</v>
      </c>
      <c r="DE157" s="1">
        <v>7.91</v>
      </c>
      <c r="DF157" s="1">
        <v>4.7</v>
      </c>
      <c r="DG157" s="1">
        <v>1</v>
      </c>
      <c r="DH157" s="1" t="s">
        <v>131</v>
      </c>
      <c r="DI157" s="1">
        <v>7.24</v>
      </c>
      <c r="DJ157" s="1">
        <v>16.79</v>
      </c>
      <c r="DK157" s="1">
        <v>15.91</v>
      </c>
      <c r="DL157" s="1">
        <v>15918578</v>
      </c>
      <c r="DM157" s="1">
        <v>8670024</v>
      </c>
      <c r="DN157" s="1">
        <v>54.63</v>
      </c>
      <c r="DO157" s="1">
        <v>7248554</v>
      </c>
      <c r="DP157" s="1" t="s">
        <v>637</v>
      </c>
      <c r="DQ157" s="1">
        <v>44223</v>
      </c>
      <c r="DR157" s="1">
        <v>6</v>
      </c>
    </row>
    <row r="158" spans="1:122" x14ac:dyDescent="0.3">
      <c r="A158" s="1" t="s">
        <v>638</v>
      </c>
      <c r="B158" s="1" t="s">
        <v>639</v>
      </c>
      <c r="C158" s="1" t="s">
        <v>169</v>
      </c>
      <c r="D158" s="1" t="s">
        <v>170</v>
      </c>
      <c r="E158" s="1" t="s">
        <v>142</v>
      </c>
      <c r="F158" s="1" t="s">
        <v>640</v>
      </c>
      <c r="G158" s="1" t="s">
        <v>640</v>
      </c>
      <c r="H158" s="8"/>
      <c r="I158" s="8">
        <v>21</v>
      </c>
      <c r="J158" s="8">
        <v>1</v>
      </c>
      <c r="K158" s="8">
        <v>76.59</v>
      </c>
      <c r="L158" s="8">
        <v>64.53</v>
      </c>
      <c r="M158" s="8">
        <v>334</v>
      </c>
      <c r="N158" s="8">
        <v>0.5</v>
      </c>
      <c r="O158" s="8">
        <v>8.6299600000000005</v>
      </c>
      <c r="P158" s="8"/>
      <c r="Q158" s="8"/>
      <c r="R158" s="8">
        <f t="shared" si="16"/>
        <v>0.42791795779843583</v>
      </c>
      <c r="S158" s="1">
        <v>6777</v>
      </c>
      <c r="U158" s="1">
        <v>6777</v>
      </c>
      <c r="V158" s="1">
        <v>140.53</v>
      </c>
      <c r="W158" s="1">
        <v>1013</v>
      </c>
      <c r="X158" s="1">
        <v>166</v>
      </c>
      <c r="Y158" s="1">
        <v>29</v>
      </c>
      <c r="Z158" s="1">
        <v>0.6</v>
      </c>
      <c r="AA158" s="1">
        <v>0.02</v>
      </c>
      <c r="AB158" s="1">
        <v>1</v>
      </c>
      <c r="AC158" s="1">
        <v>7139</v>
      </c>
      <c r="AD158" s="1">
        <v>166</v>
      </c>
      <c r="AE158" s="1">
        <v>144.85</v>
      </c>
      <c r="AF158" s="1">
        <v>29</v>
      </c>
      <c r="AG158" s="1">
        <v>1</v>
      </c>
      <c r="AH158" s="1">
        <v>0.14000000000000001</v>
      </c>
      <c r="AI158" s="1">
        <v>1468.73</v>
      </c>
      <c r="AJ158" s="1">
        <v>34.15</v>
      </c>
      <c r="AK158" s="1">
        <v>29.8</v>
      </c>
      <c r="AL158" s="1">
        <v>5.96</v>
      </c>
      <c r="AM158" s="1">
        <v>0.2</v>
      </c>
      <c r="AN158" s="1">
        <v>0.02</v>
      </c>
      <c r="AV158" s="1">
        <v>31884</v>
      </c>
      <c r="AW158" s="1">
        <v>4194715</v>
      </c>
      <c r="AX158" s="1">
        <v>6.56</v>
      </c>
      <c r="AY158" s="1">
        <v>27035</v>
      </c>
      <c r="AZ158" s="1">
        <v>5.5620000000000003</v>
      </c>
      <c r="BA158" s="1">
        <v>186.6</v>
      </c>
      <c r="BB158" s="1" t="s">
        <v>148</v>
      </c>
      <c r="BC158" s="1">
        <v>6979625</v>
      </c>
      <c r="BD158" s="1">
        <v>3738116</v>
      </c>
      <c r="BE158" s="1">
        <v>3241509</v>
      </c>
      <c r="BH158" s="1">
        <v>30958</v>
      </c>
      <c r="BI158" s="1">
        <v>143.59</v>
      </c>
      <c r="BJ158" s="1">
        <v>76.91</v>
      </c>
      <c r="BK158" s="1">
        <v>66.69</v>
      </c>
      <c r="BM158" s="1">
        <v>6369</v>
      </c>
      <c r="BO158" s="1">
        <v>4860642</v>
      </c>
      <c r="BP158" s="1">
        <v>18.2</v>
      </c>
      <c r="BQ158" s="1">
        <v>37.9</v>
      </c>
      <c r="BR158" s="1">
        <v>15.32</v>
      </c>
      <c r="BS158" s="1">
        <v>9.7200000000000006</v>
      </c>
      <c r="BT158" s="1">
        <v>36085.839999999997</v>
      </c>
      <c r="BV158" s="1">
        <v>128.79</v>
      </c>
      <c r="BW158" s="1">
        <v>8.08</v>
      </c>
      <c r="BX158" s="1">
        <v>14.8</v>
      </c>
      <c r="BY158" s="1">
        <v>17.2</v>
      </c>
      <c r="CA158" s="1">
        <v>2.61</v>
      </c>
      <c r="CB158" s="1">
        <v>82.29</v>
      </c>
      <c r="CC158" s="1">
        <v>0.93</v>
      </c>
      <c r="CH158" s="1">
        <v>3.31</v>
      </c>
      <c r="CI158" s="1">
        <v>78.680000000000007</v>
      </c>
      <c r="CJ158" s="1">
        <v>66.69</v>
      </c>
      <c r="CK158" s="1">
        <v>1.67</v>
      </c>
      <c r="CL158" s="1">
        <v>0.7</v>
      </c>
      <c r="CN158" s="1">
        <v>5.56</v>
      </c>
      <c r="CO158" s="1">
        <v>57.7</v>
      </c>
      <c r="CP158" s="1">
        <v>100</v>
      </c>
      <c r="CT158" s="1">
        <v>119</v>
      </c>
      <c r="CU158" s="1">
        <v>332</v>
      </c>
      <c r="CV158" s="1">
        <v>0</v>
      </c>
      <c r="CW158" s="1">
        <v>1</v>
      </c>
      <c r="CX158" s="1">
        <v>0</v>
      </c>
      <c r="DA158" s="1">
        <v>76.91</v>
      </c>
      <c r="DB158" s="1">
        <v>71.8</v>
      </c>
      <c r="DC158" s="1">
        <v>91.26</v>
      </c>
      <c r="DE158" s="1">
        <v>0</v>
      </c>
      <c r="DF158" s="1">
        <v>0</v>
      </c>
      <c r="DG158" s="1">
        <v>0</v>
      </c>
      <c r="DH158" s="1" t="s">
        <v>149</v>
      </c>
      <c r="DI158" s="1">
        <v>3.24</v>
      </c>
      <c r="DJ158" s="1">
        <v>7.64</v>
      </c>
      <c r="DK158" s="1">
        <v>6.97</v>
      </c>
      <c r="DL158" s="1">
        <v>6805926</v>
      </c>
      <c r="DM158" s="1">
        <v>3693729</v>
      </c>
      <c r="DN158" s="1">
        <v>141.13</v>
      </c>
      <c r="DO158" s="1">
        <v>3112035</v>
      </c>
      <c r="DP158" s="1" t="s">
        <v>641</v>
      </c>
      <c r="DQ158" s="1">
        <v>44246</v>
      </c>
      <c r="DR158" s="1">
        <v>4</v>
      </c>
    </row>
    <row r="159" spans="1:122" x14ac:dyDescent="0.3">
      <c r="A159" s="1" t="s">
        <v>642</v>
      </c>
      <c r="B159" s="1" t="s">
        <v>643</v>
      </c>
      <c r="C159" s="1" t="s">
        <v>119</v>
      </c>
      <c r="D159" s="1" t="s">
        <v>120</v>
      </c>
      <c r="E159" s="1" t="s">
        <v>142</v>
      </c>
      <c r="F159" s="1" t="s">
        <v>644</v>
      </c>
      <c r="G159" s="1" t="s">
        <v>644</v>
      </c>
      <c r="H159" s="8"/>
      <c r="I159" s="8">
        <v>1.72</v>
      </c>
      <c r="J159" s="8">
        <v>1</v>
      </c>
      <c r="K159" s="8">
        <v>58.01</v>
      </c>
      <c r="L159" s="8">
        <v>45.22</v>
      </c>
      <c r="M159" s="8">
        <v>59</v>
      </c>
      <c r="N159" s="8" t="s">
        <v>902</v>
      </c>
      <c r="O159" s="8" t="s">
        <v>902</v>
      </c>
      <c r="P159" s="8"/>
      <c r="Q159" s="8"/>
      <c r="R159" s="8">
        <f t="shared" si="16"/>
        <v>1.3511692937577424</v>
      </c>
      <c r="S159" s="1">
        <v>304329</v>
      </c>
      <c r="U159" s="1">
        <v>304329</v>
      </c>
      <c r="V159" s="1">
        <v>5959.49</v>
      </c>
      <c r="W159" s="1">
        <v>88</v>
      </c>
      <c r="X159" s="1">
        <v>11</v>
      </c>
      <c r="Y159" s="1">
        <v>4112</v>
      </c>
      <c r="Z159" s="1">
        <v>80.52</v>
      </c>
      <c r="AA159" s="1">
        <v>0.02</v>
      </c>
      <c r="AB159" s="1">
        <v>0</v>
      </c>
      <c r="AC159" s="1">
        <v>304329</v>
      </c>
      <c r="AD159" s="1">
        <v>11</v>
      </c>
      <c r="AE159" s="1">
        <v>12.57</v>
      </c>
      <c r="AF159" s="1">
        <v>4112</v>
      </c>
      <c r="AG159" s="1">
        <v>0</v>
      </c>
      <c r="AH159" s="1">
        <v>0.14000000000000001</v>
      </c>
      <c r="AI159" s="1">
        <v>58262.89</v>
      </c>
      <c r="AJ159" s="1">
        <v>2.1</v>
      </c>
      <c r="AK159" s="1">
        <v>2.4</v>
      </c>
      <c r="AL159" s="1">
        <v>787.23</v>
      </c>
      <c r="AM159" s="1">
        <v>0</v>
      </c>
      <c r="AN159" s="1">
        <v>0.02</v>
      </c>
      <c r="BO159" s="1">
        <v>5223376</v>
      </c>
      <c r="BP159" s="1">
        <v>14.98</v>
      </c>
      <c r="BQ159" s="1">
        <v>30.7</v>
      </c>
      <c r="BR159" s="1">
        <v>2.35</v>
      </c>
      <c r="BS159" s="1">
        <v>1.53</v>
      </c>
      <c r="BT159" s="1">
        <v>37960.699999999997</v>
      </c>
      <c r="BV159" s="1">
        <v>266.33999999999997</v>
      </c>
      <c r="BW159" s="1">
        <v>12.61</v>
      </c>
      <c r="BX159" s="1">
        <v>0.5</v>
      </c>
      <c r="BY159" s="1">
        <v>15.6</v>
      </c>
      <c r="BZ159" s="1">
        <v>97.4</v>
      </c>
      <c r="CA159" s="1">
        <v>1.6</v>
      </c>
      <c r="CB159" s="1">
        <v>77.86</v>
      </c>
      <c r="CC159" s="1">
        <v>0.81</v>
      </c>
      <c r="CH159" s="1">
        <v>9.9999997764825804E-3</v>
      </c>
      <c r="CI159" s="1">
        <v>59.81</v>
      </c>
      <c r="CJ159" s="1">
        <v>50.06</v>
      </c>
      <c r="CK159" s="1">
        <v>1.1599999999999999</v>
      </c>
      <c r="CL159" s="1">
        <v>0.68</v>
      </c>
      <c r="CN159" s="1">
        <v>0.65</v>
      </c>
      <c r="CO159" s="1">
        <v>0.28000000000000003</v>
      </c>
      <c r="CP159" s="1">
        <v>0</v>
      </c>
      <c r="CR159" s="1">
        <v>0.34</v>
      </c>
      <c r="CS159" s="1">
        <v>4.71</v>
      </c>
      <c r="CT159" s="1">
        <v>65</v>
      </c>
      <c r="CU159" s="1">
        <v>51</v>
      </c>
      <c r="CV159" s="1">
        <v>2</v>
      </c>
      <c r="CW159" s="1">
        <v>6</v>
      </c>
      <c r="CX159" s="1">
        <v>0</v>
      </c>
      <c r="CY159" s="1">
        <v>5</v>
      </c>
      <c r="CZ159" s="1">
        <v>0.5</v>
      </c>
      <c r="DA159" s="1">
        <v>58.68</v>
      </c>
      <c r="DB159" s="1">
        <v>54.37</v>
      </c>
      <c r="DC159" s="1">
        <v>90.9</v>
      </c>
      <c r="DD159" s="1">
        <v>0.12</v>
      </c>
      <c r="DE159" s="1">
        <v>11.32</v>
      </c>
      <c r="DF159" s="1">
        <v>1.2</v>
      </c>
      <c r="DG159" s="1">
        <v>0</v>
      </c>
      <c r="DH159" s="1" t="s">
        <v>149</v>
      </c>
      <c r="DI159" s="1">
        <v>2.61</v>
      </c>
      <c r="DJ159" s="1">
        <v>6.24</v>
      </c>
      <c r="DK159" s="1">
        <v>5.67</v>
      </c>
      <c r="DL159" s="1">
        <v>5271912</v>
      </c>
      <c r="DM159" s="1">
        <v>2962504</v>
      </c>
      <c r="DN159" s="1">
        <v>103.23</v>
      </c>
      <c r="DO159" s="1">
        <v>2309408</v>
      </c>
      <c r="DP159" s="1" t="s">
        <v>139</v>
      </c>
      <c r="DQ159" s="1">
        <v>44194</v>
      </c>
      <c r="DR159" s="1">
        <v>5</v>
      </c>
    </row>
    <row r="160" spans="1:122" x14ac:dyDescent="0.3">
      <c r="A160" s="1" t="s">
        <v>645</v>
      </c>
      <c r="B160" s="1" t="s">
        <v>646</v>
      </c>
      <c r="C160" s="1" t="s">
        <v>119</v>
      </c>
      <c r="D160" s="1" t="s">
        <v>120</v>
      </c>
      <c r="E160" s="1" t="s">
        <v>129</v>
      </c>
      <c r="F160" s="1" t="s">
        <v>647</v>
      </c>
      <c r="G160" s="1" t="s">
        <v>647</v>
      </c>
      <c r="H160" s="8"/>
      <c r="I160" s="8">
        <v>1.87</v>
      </c>
      <c r="J160" s="8">
        <v>82</v>
      </c>
      <c r="K160" s="8">
        <v>12.89</v>
      </c>
      <c r="L160" s="8">
        <v>19.02</v>
      </c>
      <c r="M160" s="8">
        <v>47</v>
      </c>
      <c r="N160" s="8">
        <v>1.3</v>
      </c>
      <c r="O160" s="8">
        <v>0.93102999999999991</v>
      </c>
      <c r="P160" s="8"/>
      <c r="Q160" s="8"/>
      <c r="R160" s="8">
        <f t="shared" si="16"/>
        <v>2.2347034641981622</v>
      </c>
      <c r="S160" s="1">
        <v>1275158</v>
      </c>
      <c r="U160" s="1">
        <v>1275158</v>
      </c>
      <c r="V160" s="1">
        <v>577.27</v>
      </c>
      <c r="W160" s="1">
        <v>4131</v>
      </c>
      <c r="X160" s="1">
        <v>580</v>
      </c>
      <c r="Y160" s="1">
        <v>28496</v>
      </c>
      <c r="Z160" s="1">
        <v>12.9</v>
      </c>
      <c r="AA160" s="1">
        <v>0.03</v>
      </c>
      <c r="AB160" s="1">
        <v>19</v>
      </c>
      <c r="AC160" s="1">
        <v>1275673</v>
      </c>
      <c r="AD160" s="1">
        <v>515</v>
      </c>
      <c r="AE160" s="1">
        <v>569.41999999999996</v>
      </c>
      <c r="AF160" s="1">
        <v>28507</v>
      </c>
      <c r="AG160" s="1">
        <v>11</v>
      </c>
      <c r="AH160" s="1">
        <v>10.85</v>
      </c>
      <c r="AI160" s="1">
        <v>5664.62</v>
      </c>
      <c r="AJ160" s="1">
        <v>2.2799999999999998</v>
      </c>
      <c r="AK160" s="1">
        <v>2.52</v>
      </c>
      <c r="AL160" s="1">
        <v>126.58</v>
      </c>
      <c r="AM160" s="1">
        <v>0.04</v>
      </c>
      <c r="AN160" s="1">
        <v>0.04</v>
      </c>
      <c r="AV160" s="1">
        <v>43899</v>
      </c>
      <c r="AW160" s="1">
        <v>20966900</v>
      </c>
      <c r="AX160" s="1">
        <v>0.19500000000000001</v>
      </c>
      <c r="AY160" s="1">
        <v>43819</v>
      </c>
      <c r="AZ160" s="1">
        <v>0.19500000000000001</v>
      </c>
      <c r="BA160" s="1">
        <v>77</v>
      </c>
      <c r="BB160" s="1" t="s">
        <v>148</v>
      </c>
      <c r="BC160" s="1">
        <v>109586984</v>
      </c>
      <c r="BD160" s="1">
        <v>73315751</v>
      </c>
      <c r="BE160" s="1">
        <v>43231870</v>
      </c>
      <c r="BH160" s="1">
        <v>867541</v>
      </c>
      <c r="BI160" s="1">
        <v>48.66</v>
      </c>
      <c r="BJ160" s="1">
        <v>32.56</v>
      </c>
      <c r="BK160" s="1">
        <v>19.2</v>
      </c>
      <c r="BM160" s="1">
        <v>3852</v>
      </c>
      <c r="BO160" s="1">
        <v>225199929</v>
      </c>
      <c r="BP160" s="1">
        <v>255.57</v>
      </c>
      <c r="BQ160" s="1">
        <v>23.5</v>
      </c>
      <c r="BR160" s="1">
        <v>4.49</v>
      </c>
      <c r="BS160" s="1">
        <v>2.78</v>
      </c>
      <c r="BT160" s="1">
        <v>5034.7</v>
      </c>
      <c r="BU160" s="1">
        <v>4</v>
      </c>
      <c r="BV160" s="1">
        <v>423.03</v>
      </c>
      <c r="BW160" s="1">
        <v>8.35</v>
      </c>
      <c r="BX160" s="1">
        <v>2.8</v>
      </c>
      <c r="BY160" s="1">
        <v>36.700000000000003</v>
      </c>
      <c r="BZ160" s="1">
        <v>59.6</v>
      </c>
      <c r="CA160" s="1">
        <v>0.6</v>
      </c>
      <c r="CB160" s="1">
        <v>67.27</v>
      </c>
      <c r="CC160" s="1">
        <v>0.55000000000000004</v>
      </c>
      <c r="CH160" s="1">
        <v>0.1</v>
      </c>
      <c r="CI160" s="1">
        <v>26.12</v>
      </c>
      <c r="CJ160" s="1">
        <v>19.2</v>
      </c>
      <c r="CK160" s="1">
        <v>0.56000000000000005</v>
      </c>
      <c r="CL160" s="1">
        <v>0.3</v>
      </c>
      <c r="CM160" s="1">
        <v>0.5</v>
      </c>
      <c r="CN160" s="1">
        <v>0.19</v>
      </c>
      <c r="CO160" s="1">
        <v>0.1</v>
      </c>
      <c r="CP160" s="1">
        <v>98.19</v>
      </c>
      <c r="CQ160" s="1">
        <v>0.2</v>
      </c>
      <c r="CR160" s="1">
        <v>0.81</v>
      </c>
      <c r="CS160" s="1">
        <v>4.88</v>
      </c>
      <c r="CT160" s="1">
        <v>37</v>
      </c>
      <c r="CU160" s="1">
        <v>11</v>
      </c>
      <c r="CV160" s="1">
        <v>1</v>
      </c>
      <c r="CW160" s="1">
        <v>30</v>
      </c>
      <c r="CX160" s="1">
        <v>5</v>
      </c>
      <c r="CY160" s="1">
        <v>33</v>
      </c>
      <c r="CZ160" s="1">
        <v>148.6</v>
      </c>
      <c r="DA160" s="1">
        <v>32.56</v>
      </c>
      <c r="DB160" s="1">
        <v>24.33</v>
      </c>
      <c r="DC160" s="1">
        <v>93.11</v>
      </c>
      <c r="DD160" s="1">
        <v>0.37</v>
      </c>
      <c r="DE160" s="1">
        <v>23.08</v>
      </c>
      <c r="DF160" s="1">
        <v>104</v>
      </c>
      <c r="DG160" s="1">
        <v>1</v>
      </c>
      <c r="DH160" s="1" t="s">
        <v>131</v>
      </c>
      <c r="DI160" s="1">
        <v>43.23</v>
      </c>
      <c r="DJ160" s="1">
        <v>117.68</v>
      </c>
      <c r="DK160" s="1">
        <v>109.58</v>
      </c>
      <c r="DL160" s="1">
        <v>105321827</v>
      </c>
      <c r="DM160" s="1">
        <v>28491717</v>
      </c>
      <c r="DN160" s="1">
        <v>47.68</v>
      </c>
      <c r="DO160" s="1">
        <v>42022907</v>
      </c>
      <c r="DP160" s="1" t="s">
        <v>648</v>
      </c>
      <c r="DQ160" s="1">
        <v>44230</v>
      </c>
      <c r="DR160" s="1">
        <v>8</v>
      </c>
    </row>
    <row r="161" spans="1:122" x14ac:dyDescent="0.3">
      <c r="A161" s="1" t="s">
        <v>649</v>
      </c>
      <c r="B161" s="1" t="s">
        <v>650</v>
      </c>
      <c r="C161" s="1" t="s">
        <v>164</v>
      </c>
      <c r="D161" s="1" t="s">
        <v>154</v>
      </c>
      <c r="E161" s="1" t="s">
        <v>137</v>
      </c>
      <c r="F161" s="1" t="s">
        <v>651</v>
      </c>
      <c r="G161" s="1" t="s">
        <v>651</v>
      </c>
      <c r="H161" s="8"/>
      <c r="I161" s="8">
        <v>21.97</v>
      </c>
      <c r="J161" s="8">
        <v>6</v>
      </c>
      <c r="K161" s="8">
        <v>70.400000000000006</v>
      </c>
      <c r="L161" s="8">
        <v>61.81</v>
      </c>
      <c r="M161" s="8">
        <v>138</v>
      </c>
      <c r="N161" s="8" t="s">
        <v>902</v>
      </c>
      <c r="O161" s="8" t="s">
        <v>902</v>
      </c>
      <c r="P161" s="8"/>
      <c r="Q161" s="8"/>
      <c r="R161" s="8">
        <f t="shared" si="16"/>
        <v>1.5475523514550587</v>
      </c>
      <c r="S161" s="1">
        <v>473005</v>
      </c>
      <c r="U161" s="1">
        <v>473005</v>
      </c>
      <c r="V161" s="1">
        <v>10962.46</v>
      </c>
      <c r="W161" s="1">
        <v>948</v>
      </c>
      <c r="X161" s="1">
        <v>128</v>
      </c>
      <c r="Y161" s="1">
        <v>7320</v>
      </c>
      <c r="Z161" s="1">
        <v>169.65</v>
      </c>
      <c r="AA161" s="1">
        <v>0.13</v>
      </c>
      <c r="AB161" s="1">
        <v>5</v>
      </c>
      <c r="AC161" s="1">
        <v>473089</v>
      </c>
      <c r="AD161" s="1">
        <v>84</v>
      </c>
      <c r="AE161" s="1">
        <v>127.42</v>
      </c>
      <c r="AF161" s="1">
        <v>7321</v>
      </c>
      <c r="AG161" s="1">
        <v>1</v>
      </c>
      <c r="AH161" s="1">
        <v>1</v>
      </c>
      <c r="AI161" s="1">
        <v>107972.16</v>
      </c>
      <c r="AJ161" s="1">
        <v>19.170000000000002</v>
      </c>
      <c r="AK161" s="1">
        <v>29.08</v>
      </c>
      <c r="AL161" s="1">
        <v>1670.85</v>
      </c>
      <c r="AM161" s="1">
        <v>0.22</v>
      </c>
      <c r="AN161" s="1">
        <v>0.22</v>
      </c>
      <c r="BC161" s="1">
        <v>5468923</v>
      </c>
      <c r="BD161" s="1">
        <v>2979701</v>
      </c>
      <c r="BE161" s="1">
        <v>2380409</v>
      </c>
      <c r="BG161" s="1">
        <v>349</v>
      </c>
      <c r="BH161" s="1">
        <v>4912</v>
      </c>
      <c r="BI161" s="1">
        <v>124.82</v>
      </c>
      <c r="BJ161" s="1">
        <v>68.010000000000005</v>
      </c>
      <c r="BK161" s="1">
        <v>54.33</v>
      </c>
      <c r="BM161" s="1">
        <v>1121</v>
      </c>
      <c r="BO161" s="1">
        <v>4381583</v>
      </c>
      <c r="BP161" s="1">
        <v>55.13</v>
      </c>
      <c r="BQ161" s="1">
        <v>29.7</v>
      </c>
      <c r="BR161" s="1">
        <v>7.91</v>
      </c>
      <c r="BS161" s="1">
        <v>5.03</v>
      </c>
      <c r="BT161" s="1">
        <v>22267.03</v>
      </c>
      <c r="BU161" s="1">
        <v>2.2000000000000002</v>
      </c>
      <c r="BV161" s="1">
        <v>128.34</v>
      </c>
      <c r="BW161" s="1">
        <v>8.33</v>
      </c>
      <c r="BX161" s="1">
        <v>2.4</v>
      </c>
      <c r="BY161" s="1">
        <v>9.9</v>
      </c>
      <c r="CA161" s="1">
        <v>2.2999999999999998</v>
      </c>
      <c r="CB161" s="1">
        <v>78.510000000000005</v>
      </c>
      <c r="CC161" s="1">
        <v>0.81</v>
      </c>
      <c r="CH161" s="1">
        <v>0.02</v>
      </c>
      <c r="CI161" s="1">
        <v>77.86</v>
      </c>
      <c r="CJ161" s="1">
        <v>54.33</v>
      </c>
      <c r="CK161" s="1">
        <v>3.68</v>
      </c>
      <c r="CL161" s="1">
        <v>0.17</v>
      </c>
      <c r="CN161" s="1">
        <v>1.45</v>
      </c>
      <c r="CO161" s="1">
        <v>0.27</v>
      </c>
      <c r="CP161" s="1">
        <v>0</v>
      </c>
      <c r="CS161" s="1">
        <v>4.7300000000000004</v>
      </c>
      <c r="CT161" s="1">
        <v>99</v>
      </c>
      <c r="CU161" s="1">
        <v>127</v>
      </c>
      <c r="CV161" s="1">
        <v>6</v>
      </c>
      <c r="CW161" s="1">
        <v>6</v>
      </c>
      <c r="CX161" s="1">
        <v>0</v>
      </c>
      <c r="DA161" s="1">
        <v>68.010000000000005</v>
      </c>
      <c r="DB161" s="1">
        <v>62.41</v>
      </c>
      <c r="DC161" s="1">
        <v>80.16</v>
      </c>
      <c r="DD161" s="1">
        <v>7.0000000000000007E-2</v>
      </c>
      <c r="DE161" s="1">
        <v>0</v>
      </c>
      <c r="DF161" s="1">
        <v>0</v>
      </c>
      <c r="DG161" s="1">
        <v>0</v>
      </c>
      <c r="DH161" s="1" t="s">
        <v>149</v>
      </c>
      <c r="DI161" s="1">
        <v>2.38</v>
      </c>
      <c r="DJ161" s="1">
        <v>6.82</v>
      </c>
      <c r="DK161" s="1">
        <v>5.46</v>
      </c>
      <c r="DL161" s="1">
        <v>5797679</v>
      </c>
      <c r="DM161" s="1">
        <v>3037711</v>
      </c>
      <c r="DN161" s="1">
        <v>134.36000000000001</v>
      </c>
      <c r="DO161" s="1">
        <v>2667214</v>
      </c>
      <c r="DP161" s="1" t="s">
        <v>303</v>
      </c>
      <c r="DQ161" s="1">
        <v>44216</v>
      </c>
      <c r="DR161" s="1">
        <v>2</v>
      </c>
    </row>
    <row r="162" spans="1:122" x14ac:dyDescent="0.3">
      <c r="A162" s="1" t="s">
        <v>652</v>
      </c>
      <c r="B162" s="1" t="s">
        <v>653</v>
      </c>
      <c r="C162" s="1" t="s">
        <v>153</v>
      </c>
      <c r="D162" s="1" t="s">
        <v>154</v>
      </c>
      <c r="E162" s="1" t="s">
        <v>137</v>
      </c>
      <c r="F162" s="1" t="s">
        <v>654</v>
      </c>
      <c r="G162" s="1" t="s">
        <v>654</v>
      </c>
      <c r="H162" s="8"/>
      <c r="I162" s="8">
        <v>15.98</v>
      </c>
      <c r="J162" s="8">
        <v>177</v>
      </c>
      <c r="K162" s="8">
        <v>57.02</v>
      </c>
      <c r="L162" s="8">
        <v>46.61</v>
      </c>
      <c r="M162" s="8">
        <v>230</v>
      </c>
      <c r="N162" s="8" t="s">
        <v>902</v>
      </c>
      <c r="O162" s="8" t="s">
        <v>902</v>
      </c>
      <c r="P162" s="8"/>
      <c r="Q162" s="8"/>
      <c r="R162" s="8">
        <f t="shared" si="16"/>
        <v>9.0920478734267984</v>
      </c>
      <c r="S162" s="1">
        <v>2203310</v>
      </c>
      <c r="U162" s="1">
        <v>2203310</v>
      </c>
      <c r="V162" s="1">
        <v>6682.39</v>
      </c>
      <c r="W162" s="1">
        <v>5272</v>
      </c>
      <c r="X162" s="1">
        <v>639</v>
      </c>
      <c r="Y162" s="1">
        <v>200326</v>
      </c>
      <c r="Z162" s="1">
        <v>607.55999999999995</v>
      </c>
      <c r="AA162" s="1">
        <v>0.53</v>
      </c>
      <c r="AB162" s="1">
        <v>26</v>
      </c>
      <c r="AC162" s="1">
        <v>2204424</v>
      </c>
      <c r="AD162" s="1">
        <v>1114</v>
      </c>
      <c r="AE162" s="1">
        <v>769.71</v>
      </c>
      <c r="AF162" s="1">
        <v>200350</v>
      </c>
      <c r="AG162" s="1">
        <v>24</v>
      </c>
      <c r="AH162" s="1">
        <v>24.42</v>
      </c>
      <c r="AI162" s="1">
        <v>66081.009999999995</v>
      </c>
      <c r="AJ162" s="1">
        <v>33.39</v>
      </c>
      <c r="AK162" s="1">
        <v>23.07</v>
      </c>
      <c r="AL162" s="1">
        <v>6005.8</v>
      </c>
      <c r="AM162" s="1">
        <v>0.71</v>
      </c>
      <c r="AN162" s="1">
        <v>0.73</v>
      </c>
      <c r="BN162" s="1">
        <v>61.11</v>
      </c>
      <c r="BO162" s="1">
        <v>33359415</v>
      </c>
      <c r="BP162" s="1">
        <v>25.12</v>
      </c>
      <c r="BQ162" s="1">
        <v>29.1</v>
      </c>
      <c r="BR162" s="1">
        <v>7.15</v>
      </c>
      <c r="BS162" s="1">
        <v>4.45</v>
      </c>
      <c r="BT162" s="1">
        <v>12236.7</v>
      </c>
      <c r="BU162" s="1">
        <v>3.5</v>
      </c>
      <c r="BV162" s="1">
        <v>85.75</v>
      </c>
      <c r="BW162" s="1">
        <v>5.95</v>
      </c>
      <c r="BX162" s="1">
        <v>4.8</v>
      </c>
      <c r="CA162" s="1">
        <v>1.6</v>
      </c>
      <c r="CB162" s="1">
        <v>76.739999999999995</v>
      </c>
      <c r="CC162" s="1">
        <v>0.77</v>
      </c>
      <c r="CH162" s="1">
        <v>0.12</v>
      </c>
      <c r="CI162" s="1">
        <v>57.11</v>
      </c>
      <c r="CJ162" s="1">
        <v>46.95</v>
      </c>
      <c r="CK162" s="1">
        <v>1.44</v>
      </c>
      <c r="CL162" s="1">
        <v>0.46</v>
      </c>
      <c r="CN162" s="1">
        <v>1.2</v>
      </c>
      <c r="CO162" s="1">
        <v>0.41</v>
      </c>
      <c r="CP162" s="1">
        <v>87.5</v>
      </c>
      <c r="CS162" s="1">
        <v>4.57</v>
      </c>
      <c r="CT162" s="1">
        <v>69</v>
      </c>
      <c r="CU162" s="1">
        <v>219</v>
      </c>
      <c r="CV162" s="1">
        <v>3</v>
      </c>
      <c r="CW162" s="1">
        <v>8</v>
      </c>
      <c r="CX162" s="1">
        <v>0</v>
      </c>
      <c r="CY162" s="1">
        <v>1</v>
      </c>
      <c r="CZ162" s="1">
        <v>0.69</v>
      </c>
      <c r="DA162" s="1">
        <v>58.18</v>
      </c>
      <c r="DB162" s="1">
        <v>52.95</v>
      </c>
      <c r="DC162" s="1">
        <v>92.72</v>
      </c>
      <c r="DD162" s="1">
        <v>0.15</v>
      </c>
      <c r="DE162" s="1">
        <v>0</v>
      </c>
      <c r="DF162" s="1">
        <v>0</v>
      </c>
      <c r="DG162" s="1">
        <v>0</v>
      </c>
      <c r="DH162" s="1" t="s">
        <v>156</v>
      </c>
      <c r="DI162" s="1">
        <v>15.66</v>
      </c>
      <c r="DJ162" s="1">
        <v>38.1</v>
      </c>
      <c r="DK162" s="1">
        <v>35.32</v>
      </c>
      <c r="DL162" s="1">
        <v>34381604</v>
      </c>
      <c r="DM162" s="1">
        <v>18802615</v>
      </c>
      <c r="DN162" s="1">
        <v>104.27</v>
      </c>
      <c r="DO162" s="1">
        <v>15370504</v>
      </c>
      <c r="DP162" s="1" t="s">
        <v>655</v>
      </c>
      <c r="DQ162" s="1">
        <v>44236</v>
      </c>
      <c r="DR162" s="1">
        <v>4</v>
      </c>
    </row>
    <row r="163" spans="1:122" x14ac:dyDescent="0.3">
      <c r="A163" s="1" t="s">
        <v>656</v>
      </c>
      <c r="B163" s="1" t="s">
        <v>657</v>
      </c>
      <c r="C163" s="1" t="s">
        <v>119</v>
      </c>
      <c r="D163" s="1" t="s">
        <v>170</v>
      </c>
      <c r="E163" s="1" t="s">
        <v>129</v>
      </c>
      <c r="F163" s="1" t="s">
        <v>658</v>
      </c>
      <c r="G163" s="1" t="s">
        <v>658</v>
      </c>
      <c r="H163" s="8"/>
      <c r="I163" s="8">
        <v>21.12</v>
      </c>
      <c r="J163" s="8">
        <v>1250</v>
      </c>
      <c r="K163" s="8">
        <v>31.96</v>
      </c>
      <c r="L163" s="8">
        <v>24.46</v>
      </c>
      <c r="M163" s="8">
        <v>106</v>
      </c>
      <c r="N163" s="8" t="s">
        <v>902</v>
      </c>
      <c r="O163" s="8" t="s">
        <v>902</v>
      </c>
      <c r="P163" s="8"/>
      <c r="Q163" s="8"/>
      <c r="R163" s="8">
        <f t="shared" si="16"/>
        <v>1.5676184575850558</v>
      </c>
      <c r="S163" s="1">
        <v>2795642</v>
      </c>
      <c r="U163" s="1">
        <v>2795642</v>
      </c>
      <c r="V163" s="1">
        <v>2551.1999999999998</v>
      </c>
      <c r="W163" s="1">
        <v>23151</v>
      </c>
      <c r="X163" s="1">
        <v>1766</v>
      </c>
      <c r="Y163" s="1">
        <v>43825</v>
      </c>
      <c r="Z163" s="1">
        <v>39.99</v>
      </c>
      <c r="AA163" s="1">
        <v>1.1399999999999999</v>
      </c>
      <c r="AB163" s="1">
        <v>239</v>
      </c>
      <c r="AC163" s="1">
        <v>2795642</v>
      </c>
      <c r="AD163" s="1">
        <v>1744</v>
      </c>
      <c r="AE163" s="1">
        <v>3827.57</v>
      </c>
      <c r="AF163" s="1">
        <v>43825</v>
      </c>
      <c r="AG163" s="1">
        <v>239</v>
      </c>
      <c r="AH163" s="1">
        <v>211</v>
      </c>
      <c r="AI163" s="1">
        <v>25175.32</v>
      </c>
      <c r="AJ163" s="1">
        <v>15.7</v>
      </c>
      <c r="AK163" s="1">
        <v>34.46</v>
      </c>
      <c r="AL163" s="1">
        <v>394.65</v>
      </c>
      <c r="AM163" s="1">
        <v>2.15</v>
      </c>
      <c r="AN163" s="1">
        <v>1.9</v>
      </c>
      <c r="BC163" s="1">
        <v>62474334</v>
      </c>
      <c r="BE163" s="1">
        <v>33755478</v>
      </c>
      <c r="BG163" s="1">
        <v>1119389</v>
      </c>
      <c r="BH163" s="1">
        <v>608878</v>
      </c>
      <c r="BI163" s="1">
        <v>56.26</v>
      </c>
      <c r="BK163" s="1">
        <v>30.4</v>
      </c>
      <c r="BM163" s="1">
        <v>5483</v>
      </c>
      <c r="BO163" s="1">
        <v>111046910</v>
      </c>
      <c r="BP163" s="1">
        <v>351.87</v>
      </c>
      <c r="BQ163" s="1">
        <v>25.2</v>
      </c>
      <c r="BR163" s="1">
        <v>4.8</v>
      </c>
      <c r="BS163" s="1">
        <v>2.66</v>
      </c>
      <c r="BT163" s="1">
        <v>7599.18</v>
      </c>
      <c r="BV163" s="1">
        <v>370.43</v>
      </c>
      <c r="BW163" s="1">
        <v>7.07</v>
      </c>
      <c r="BX163" s="1">
        <v>7.8</v>
      </c>
      <c r="BY163" s="1">
        <v>40.799999999999997</v>
      </c>
      <c r="BZ163" s="1">
        <v>78.459999999999994</v>
      </c>
      <c r="CA163" s="1">
        <v>1</v>
      </c>
      <c r="CB163" s="1">
        <v>71.23</v>
      </c>
      <c r="CC163" s="1">
        <v>0.71</v>
      </c>
      <c r="CH163" s="1">
        <v>0.4</v>
      </c>
      <c r="CI163" s="1">
        <v>41.13</v>
      </c>
      <c r="CJ163" s="1">
        <v>30.39</v>
      </c>
      <c r="CK163" s="1">
        <v>0.7</v>
      </c>
      <c r="CL163" s="1">
        <v>0.47</v>
      </c>
      <c r="CM163" s="1">
        <v>0.36</v>
      </c>
      <c r="CN163" s="1">
        <v>0.36</v>
      </c>
      <c r="CO163" s="1">
        <v>0.46</v>
      </c>
      <c r="CP163" s="1">
        <v>0</v>
      </c>
      <c r="CR163" s="1">
        <v>0.63</v>
      </c>
      <c r="CS163" s="1">
        <v>4.53</v>
      </c>
      <c r="CT163" s="1">
        <v>49</v>
      </c>
      <c r="CU163" s="1">
        <v>68</v>
      </c>
      <c r="CV163" s="1">
        <v>2</v>
      </c>
      <c r="CW163" s="1">
        <v>30</v>
      </c>
      <c r="CX163" s="1">
        <v>6</v>
      </c>
      <c r="CY163" s="1">
        <v>21</v>
      </c>
      <c r="CZ163" s="1">
        <v>46.59</v>
      </c>
      <c r="DA163" s="1">
        <v>29.68</v>
      </c>
      <c r="DB163" s="1">
        <v>28.13</v>
      </c>
      <c r="DC163" s="1">
        <v>68.38</v>
      </c>
      <c r="DD163" s="1">
        <v>0.34</v>
      </c>
      <c r="DE163" s="1">
        <v>0</v>
      </c>
      <c r="DF163" s="1">
        <v>0</v>
      </c>
      <c r="DG163" s="1">
        <v>1</v>
      </c>
      <c r="DH163" s="1" t="s">
        <v>156</v>
      </c>
      <c r="DI163" s="1">
        <v>33.75</v>
      </c>
      <c r="DJ163" s="1">
        <v>91.34</v>
      </c>
      <c r="DK163" s="1">
        <v>62.47</v>
      </c>
      <c r="DL163" s="1">
        <v>58212187</v>
      </c>
      <c r="DM163" s="1">
        <v>35022949</v>
      </c>
      <c r="DN163" s="1">
        <v>53.12</v>
      </c>
      <c r="DO163" s="1">
        <v>26803677</v>
      </c>
      <c r="DP163" s="1" t="s">
        <v>659</v>
      </c>
      <c r="DQ163" s="1">
        <v>44256</v>
      </c>
      <c r="DR163" s="1">
        <v>10</v>
      </c>
    </row>
    <row r="164" spans="1:122" x14ac:dyDescent="0.3">
      <c r="A164" s="1" t="s">
        <v>660</v>
      </c>
      <c r="B164" s="1" t="s">
        <v>661</v>
      </c>
      <c r="C164" s="1" t="s">
        <v>169</v>
      </c>
      <c r="D164" s="1" t="s">
        <v>170</v>
      </c>
      <c r="E164" s="1" t="s">
        <v>142</v>
      </c>
      <c r="F164" s="1" t="s">
        <v>662</v>
      </c>
      <c r="G164" s="1" t="s">
        <v>662</v>
      </c>
      <c r="H164" s="8"/>
      <c r="I164" s="8">
        <v>0</v>
      </c>
      <c r="J164" s="8">
        <v>0</v>
      </c>
      <c r="K164" s="8">
        <v>98.57</v>
      </c>
      <c r="L164" s="8">
        <v>86.07</v>
      </c>
      <c r="M164" s="8"/>
      <c r="N164" s="8" t="s">
        <v>902</v>
      </c>
      <c r="O164" s="8" t="s">
        <v>902</v>
      </c>
      <c r="P164" s="8"/>
      <c r="Q164" s="8"/>
      <c r="R164" s="8">
        <f t="shared" si="16"/>
        <v>0</v>
      </c>
      <c r="S164" s="1">
        <v>8</v>
      </c>
      <c r="U164" s="1">
        <v>8</v>
      </c>
      <c r="V164" s="1">
        <v>44.21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8</v>
      </c>
      <c r="AD164" s="1">
        <v>0</v>
      </c>
      <c r="AE164" s="1">
        <v>0</v>
      </c>
      <c r="AH164" s="1">
        <v>0</v>
      </c>
      <c r="AI164" s="1">
        <v>440.18</v>
      </c>
      <c r="AJ164" s="1">
        <v>0</v>
      </c>
      <c r="AK164" s="1">
        <v>0</v>
      </c>
      <c r="AN164" s="1">
        <v>0</v>
      </c>
      <c r="BO164" s="1">
        <v>18174</v>
      </c>
      <c r="BP164" s="1">
        <v>47.23</v>
      </c>
      <c r="BT164" s="1">
        <v>13240.4</v>
      </c>
      <c r="BW164" s="1">
        <v>15.89</v>
      </c>
      <c r="BX164" s="1">
        <v>7.7</v>
      </c>
      <c r="BY164" s="1">
        <v>22.7</v>
      </c>
      <c r="CA164" s="1">
        <v>4.8</v>
      </c>
      <c r="CB164" s="1">
        <v>73.7</v>
      </c>
      <c r="CC164" s="1">
        <v>0.82</v>
      </c>
      <c r="DL164" s="1">
        <v>31681</v>
      </c>
      <c r="DM164" s="1">
        <v>17834</v>
      </c>
      <c r="DN164" s="1">
        <v>175.11</v>
      </c>
      <c r="DO164" s="1">
        <v>15572</v>
      </c>
      <c r="DP164" s="1" t="s">
        <v>578</v>
      </c>
      <c r="DQ164" s="1">
        <v>44199</v>
      </c>
      <c r="DR164" s="1">
        <v>3</v>
      </c>
    </row>
    <row r="165" spans="1:122" x14ac:dyDescent="0.3">
      <c r="A165" s="1" t="s">
        <v>663</v>
      </c>
      <c r="B165" s="1" t="s">
        <v>664</v>
      </c>
      <c r="C165" s="1" t="s">
        <v>169</v>
      </c>
      <c r="D165" s="1" t="s">
        <v>170</v>
      </c>
      <c r="E165" s="1" t="s">
        <v>129</v>
      </c>
      <c r="F165" s="1" t="s">
        <v>665</v>
      </c>
      <c r="G165" s="1" t="s">
        <v>665</v>
      </c>
      <c r="H165" s="8"/>
      <c r="I165" s="8">
        <v>24.35</v>
      </c>
      <c r="J165" s="8">
        <v>39</v>
      </c>
      <c r="K165" s="8">
        <v>2.0499999999999998</v>
      </c>
      <c r="L165" s="8">
        <v>1.19</v>
      </c>
      <c r="M165" s="8">
        <v>31</v>
      </c>
      <c r="N165" s="8" t="s">
        <v>902</v>
      </c>
      <c r="O165" s="8" t="s">
        <v>902</v>
      </c>
      <c r="P165" s="8"/>
      <c r="Q165" s="8"/>
      <c r="R165" s="8">
        <f t="shared" si="16"/>
        <v>1.2976635663374565</v>
      </c>
      <c r="S165" s="1">
        <v>31287</v>
      </c>
      <c r="U165" s="1">
        <v>31287</v>
      </c>
      <c r="V165" s="1">
        <v>349.69</v>
      </c>
      <c r="W165" s="1">
        <v>2179</v>
      </c>
      <c r="X165" s="1">
        <v>277</v>
      </c>
      <c r="Y165" s="1">
        <v>406</v>
      </c>
      <c r="Z165" s="1">
        <v>4.53</v>
      </c>
      <c r="AA165" s="1">
        <v>0.43</v>
      </c>
      <c r="AB165" s="1">
        <v>14</v>
      </c>
      <c r="AC165" s="1">
        <v>31010</v>
      </c>
      <c r="AD165" s="1">
        <v>0</v>
      </c>
      <c r="AE165" s="1">
        <v>312.42</v>
      </c>
      <c r="AF165" s="1">
        <v>392</v>
      </c>
      <c r="AG165" s="1">
        <v>0</v>
      </c>
      <c r="AH165" s="1">
        <v>6.71</v>
      </c>
      <c r="AI165" s="1">
        <v>3400.59</v>
      </c>
      <c r="AJ165" s="1">
        <v>0</v>
      </c>
      <c r="AK165" s="1">
        <v>34.26</v>
      </c>
      <c r="AL165" s="1">
        <v>42.98</v>
      </c>
      <c r="AM165" s="1">
        <v>0</v>
      </c>
      <c r="AN165" s="1">
        <v>0.73</v>
      </c>
      <c r="BO165" s="1">
        <v>9119005</v>
      </c>
      <c r="BP165" s="1">
        <v>18.22</v>
      </c>
      <c r="BQ165" s="1">
        <v>22.6</v>
      </c>
      <c r="BR165" s="1">
        <v>3.8</v>
      </c>
      <c r="BS165" s="1">
        <v>2.14</v>
      </c>
      <c r="BT165" s="1">
        <v>3823.19</v>
      </c>
      <c r="BV165" s="1">
        <v>561.49</v>
      </c>
      <c r="BW165" s="1">
        <v>17.649999999999999</v>
      </c>
      <c r="BX165" s="1">
        <v>23.5</v>
      </c>
      <c r="BY165" s="1">
        <v>48.8</v>
      </c>
      <c r="CB165" s="1">
        <v>64.5</v>
      </c>
      <c r="CC165" s="1">
        <v>0.55000000000000004</v>
      </c>
      <c r="CH165" s="1">
        <v>0</v>
      </c>
      <c r="CI165" s="1">
        <v>4.21</v>
      </c>
      <c r="CJ165" s="1">
        <v>1.1599999999999999</v>
      </c>
      <c r="CK165" s="1">
        <v>0.05</v>
      </c>
      <c r="CL165" s="1">
        <v>0.05</v>
      </c>
      <c r="CM165" s="1">
        <v>1.37</v>
      </c>
      <c r="CN165" s="1">
        <v>0.06</v>
      </c>
      <c r="CO165" s="1">
        <v>3.23</v>
      </c>
      <c r="CP165" s="1">
        <v>0</v>
      </c>
      <c r="CQ165" s="1">
        <v>1.32</v>
      </c>
      <c r="CR165" s="1">
        <v>0.93</v>
      </c>
      <c r="CS165" s="1">
        <v>1.76</v>
      </c>
      <c r="CT165" s="1">
        <v>19</v>
      </c>
      <c r="CU165" s="1">
        <v>0</v>
      </c>
      <c r="CV165" s="1">
        <v>1</v>
      </c>
      <c r="CW165" s="1">
        <v>30</v>
      </c>
      <c r="CX165" s="1">
        <v>0</v>
      </c>
      <c r="CY165" s="1">
        <v>51</v>
      </c>
      <c r="CZ165" s="1">
        <v>9.3000000000000007</v>
      </c>
      <c r="DA165" s="1">
        <v>2.0099999999999998</v>
      </c>
      <c r="DB165" s="1">
        <v>1.59</v>
      </c>
      <c r="DC165" s="1">
        <v>37.68</v>
      </c>
      <c r="DD165" s="1">
        <v>0.56999999999999995</v>
      </c>
      <c r="DE165" s="1">
        <v>38.799999999999997</v>
      </c>
      <c r="DF165" s="1">
        <v>7.1</v>
      </c>
      <c r="DG165" s="1">
        <v>1</v>
      </c>
      <c r="DH165" s="1" t="s">
        <v>191</v>
      </c>
      <c r="DI165" s="1">
        <v>0.1</v>
      </c>
      <c r="DJ165" s="1">
        <v>0.76</v>
      </c>
      <c r="DK165" s="1">
        <v>0.28000000000000003</v>
      </c>
      <c r="DL165" s="1">
        <v>254400</v>
      </c>
      <c r="DM165" s="1">
        <v>183856</v>
      </c>
      <c r="DN165" s="1">
        <v>2.84</v>
      </c>
      <c r="DO165" s="1">
        <v>106657</v>
      </c>
      <c r="DP165" s="1" t="s">
        <v>666</v>
      </c>
      <c r="DQ165" s="1">
        <v>44285</v>
      </c>
      <c r="DR165" s="1">
        <v>4</v>
      </c>
    </row>
    <row r="166" spans="1:122" x14ac:dyDescent="0.3">
      <c r="A166" s="1" t="s">
        <v>667</v>
      </c>
      <c r="B166" s="1" t="s">
        <v>668</v>
      </c>
      <c r="C166" s="1" t="s">
        <v>135</v>
      </c>
      <c r="D166" s="1" t="s">
        <v>136</v>
      </c>
      <c r="E166" s="1" t="s">
        <v>142</v>
      </c>
      <c r="F166" s="1" t="s">
        <v>669</v>
      </c>
      <c r="G166" s="1" t="s">
        <v>669</v>
      </c>
      <c r="H166" s="8"/>
      <c r="I166" s="8">
        <v>179.73</v>
      </c>
      <c r="J166" s="8">
        <v>672</v>
      </c>
      <c r="K166" s="8">
        <v>56.02</v>
      </c>
      <c r="L166" s="8">
        <v>52.44</v>
      </c>
      <c r="M166" s="8">
        <v>319</v>
      </c>
      <c r="N166" s="8">
        <v>17.299999999999997</v>
      </c>
      <c r="O166" s="8">
        <v>5.8132600000000005</v>
      </c>
      <c r="P166" s="8"/>
      <c r="Q166" s="8"/>
      <c r="R166" s="8">
        <f t="shared" si="16"/>
        <v>2.5206093382193764</v>
      </c>
      <c r="S166" s="1">
        <v>3076518</v>
      </c>
      <c r="U166" s="1">
        <v>3076518</v>
      </c>
      <c r="V166" s="1">
        <v>8105.02</v>
      </c>
      <c r="W166" s="1">
        <v>68224</v>
      </c>
      <c r="X166" s="1">
        <v>15905</v>
      </c>
      <c r="Y166" s="1">
        <v>77547</v>
      </c>
      <c r="Z166" s="1">
        <v>204.29</v>
      </c>
      <c r="AA166" s="1">
        <v>1.77</v>
      </c>
      <c r="AB166" s="1">
        <v>152</v>
      </c>
      <c r="AC166" s="1">
        <v>3060613</v>
      </c>
      <c r="AD166" s="1">
        <v>15511</v>
      </c>
      <c r="AE166" s="1">
        <v>8817.42</v>
      </c>
      <c r="AF166" s="1">
        <v>77395</v>
      </c>
      <c r="AG166" s="1">
        <v>250</v>
      </c>
      <c r="AH166" s="1">
        <v>88.85</v>
      </c>
      <c r="AI166" s="1">
        <v>80975.02</v>
      </c>
      <c r="AJ166" s="1">
        <v>410.37</v>
      </c>
      <c r="AK166" s="1">
        <v>233.28</v>
      </c>
      <c r="AL166" s="1">
        <v>2047.64</v>
      </c>
      <c r="AM166" s="1">
        <v>6.61</v>
      </c>
      <c r="AN166" s="1">
        <v>2.35</v>
      </c>
      <c r="AV166" s="1">
        <v>78054</v>
      </c>
      <c r="AW166" s="1">
        <v>21972386</v>
      </c>
      <c r="AX166" s="1">
        <v>2.0649999999999999</v>
      </c>
      <c r="AY166" s="1">
        <v>51034</v>
      </c>
      <c r="AZ166" s="1">
        <v>1.35</v>
      </c>
      <c r="BA166" s="1">
        <v>5.8</v>
      </c>
      <c r="BB166" s="1" t="s">
        <v>338</v>
      </c>
      <c r="BO166" s="1">
        <v>37797000</v>
      </c>
      <c r="BP166" s="1">
        <v>124.02</v>
      </c>
      <c r="BQ166" s="1">
        <v>41.8</v>
      </c>
      <c r="BR166" s="1">
        <v>16.760000000000002</v>
      </c>
      <c r="BS166" s="1">
        <v>10.199999999999999</v>
      </c>
      <c r="BT166" s="1">
        <v>27216.44</v>
      </c>
      <c r="BV166" s="1">
        <v>227.33</v>
      </c>
      <c r="BW166" s="1">
        <v>5.91</v>
      </c>
      <c r="BX166" s="1">
        <v>23.3</v>
      </c>
      <c r="BY166" s="1">
        <v>33.1</v>
      </c>
      <c r="CA166" s="1">
        <v>6.62</v>
      </c>
      <c r="CB166" s="1">
        <v>78.73</v>
      </c>
      <c r="CC166" s="1">
        <v>0.88</v>
      </c>
      <c r="CH166" s="1">
        <v>0.7</v>
      </c>
      <c r="CI166" s="1">
        <v>92.88</v>
      </c>
      <c r="CJ166" s="1">
        <v>52.9</v>
      </c>
      <c r="CK166" s="1">
        <v>0.98</v>
      </c>
      <c r="CL166" s="1">
        <v>0.15</v>
      </c>
      <c r="CN166" s="1">
        <v>0.94</v>
      </c>
      <c r="CO166" s="1">
        <v>0.83</v>
      </c>
      <c r="CP166" s="1">
        <v>100</v>
      </c>
      <c r="CR166" s="1">
        <v>0.05</v>
      </c>
      <c r="CS166" s="1">
        <v>4.1500000000000004</v>
      </c>
      <c r="CT166" s="1">
        <v>124</v>
      </c>
      <c r="CU166" s="1">
        <v>0</v>
      </c>
      <c r="CV166" s="1">
        <v>0</v>
      </c>
      <c r="CW166" s="1">
        <v>0</v>
      </c>
      <c r="CX166" s="1">
        <v>319</v>
      </c>
      <c r="DA166" s="1">
        <v>53.66</v>
      </c>
      <c r="DB166" s="1">
        <v>51.87</v>
      </c>
      <c r="DC166" s="1">
        <v>55.84</v>
      </c>
      <c r="DD166" s="1">
        <v>0.14000000000000001</v>
      </c>
      <c r="DE166" s="1">
        <v>0</v>
      </c>
      <c r="DF166" s="1">
        <v>0</v>
      </c>
      <c r="DG166" s="1">
        <v>0</v>
      </c>
      <c r="DH166" s="1" t="s">
        <v>149</v>
      </c>
      <c r="DI166" s="1">
        <v>19.989999999999998</v>
      </c>
      <c r="DJ166" s="1">
        <v>70.209999999999994</v>
      </c>
      <c r="DK166" s="1">
        <v>39.21</v>
      </c>
      <c r="DL166" s="1">
        <v>39021793</v>
      </c>
      <c r="DM166" s="1">
        <v>21026891</v>
      </c>
      <c r="DN166" s="1">
        <v>102.8</v>
      </c>
      <c r="DO166" s="1">
        <v>17756701</v>
      </c>
      <c r="DP166" s="1" t="s">
        <v>176</v>
      </c>
      <c r="DQ166" s="1">
        <v>44188</v>
      </c>
      <c r="DR166" s="1">
        <v>4</v>
      </c>
    </row>
    <row r="167" spans="1:122" x14ac:dyDescent="0.3">
      <c r="A167" s="1" t="s">
        <v>670</v>
      </c>
      <c r="B167" s="1" t="s">
        <v>671</v>
      </c>
      <c r="C167" s="1" t="s">
        <v>135</v>
      </c>
      <c r="D167" s="1" t="s">
        <v>136</v>
      </c>
      <c r="E167" s="1" t="s">
        <v>142</v>
      </c>
      <c r="F167" s="1" t="s">
        <v>672</v>
      </c>
      <c r="G167" s="1" t="s">
        <v>672</v>
      </c>
      <c r="H167" s="8"/>
      <c r="I167" s="8">
        <v>57.45</v>
      </c>
      <c r="J167" s="8">
        <v>35</v>
      </c>
      <c r="K167" s="8">
        <v>87.69</v>
      </c>
      <c r="L167" s="8">
        <v>81.03</v>
      </c>
      <c r="M167" s="8">
        <v>319</v>
      </c>
      <c r="N167" s="8" t="s">
        <v>902</v>
      </c>
      <c r="O167" s="8" t="s">
        <v>902</v>
      </c>
      <c r="P167" s="8"/>
      <c r="Q167" s="8"/>
      <c r="R167" s="8">
        <f t="shared" si="16"/>
        <v>1.6620842961186346</v>
      </c>
      <c r="S167" s="1">
        <v>1094048</v>
      </c>
      <c r="U167" s="1">
        <v>1094048</v>
      </c>
      <c r="V167" s="1">
        <v>10626.04</v>
      </c>
      <c r="W167" s="1">
        <v>5915</v>
      </c>
      <c r="X167" s="1">
        <v>1382</v>
      </c>
      <c r="Y167" s="1">
        <v>18184</v>
      </c>
      <c r="Z167" s="1">
        <v>176.61</v>
      </c>
      <c r="AA167" s="1">
        <v>0.34</v>
      </c>
      <c r="AB167" s="1">
        <v>4</v>
      </c>
      <c r="AC167" s="1">
        <v>1094048</v>
      </c>
      <c r="AD167" s="1">
        <v>1382</v>
      </c>
      <c r="AE167" s="1">
        <v>845</v>
      </c>
      <c r="AF167" s="1">
        <v>18184</v>
      </c>
      <c r="AG167" s="1">
        <v>4</v>
      </c>
      <c r="AH167" s="1">
        <v>5</v>
      </c>
      <c r="AI167" s="1">
        <v>107597.98</v>
      </c>
      <c r="AJ167" s="1">
        <v>135.91</v>
      </c>
      <c r="AK167" s="1">
        <v>83.1</v>
      </c>
      <c r="AL167" s="1">
        <v>1788.36</v>
      </c>
      <c r="AM167" s="1">
        <v>0.39</v>
      </c>
      <c r="AN167" s="1">
        <v>0.49</v>
      </c>
      <c r="BO167" s="1">
        <v>10167923</v>
      </c>
      <c r="BP167" s="1">
        <v>112.37</v>
      </c>
      <c r="BQ167" s="1">
        <v>46.2</v>
      </c>
      <c r="BR167" s="1">
        <v>21.5</v>
      </c>
      <c r="BS167" s="1">
        <v>14.92</v>
      </c>
      <c r="BT167" s="1">
        <v>27936.89</v>
      </c>
      <c r="BU167" s="1">
        <v>0.5</v>
      </c>
      <c r="BV167" s="1">
        <v>127.84</v>
      </c>
      <c r="BW167" s="1">
        <v>9.85</v>
      </c>
      <c r="BX167" s="1">
        <v>16.3</v>
      </c>
      <c r="BY167" s="1">
        <v>30</v>
      </c>
      <c r="CA167" s="1">
        <v>3.39</v>
      </c>
      <c r="CB167" s="1">
        <v>82.05</v>
      </c>
      <c r="CC167" s="1">
        <v>0.86</v>
      </c>
      <c r="CH167" s="1">
        <v>0.23</v>
      </c>
      <c r="CI167" s="1">
        <v>108.94</v>
      </c>
      <c r="CJ167" s="1">
        <v>87.38</v>
      </c>
      <c r="CK167" s="1">
        <v>1.48</v>
      </c>
      <c r="CL167" s="1">
        <v>0.14000000000000001</v>
      </c>
      <c r="CN167" s="1">
        <v>5.45</v>
      </c>
      <c r="CO167" s="1">
        <v>1.82</v>
      </c>
      <c r="CP167" s="1">
        <v>100</v>
      </c>
      <c r="CS167" s="1">
        <v>3.18</v>
      </c>
      <c r="CT167" s="1">
        <v>124</v>
      </c>
      <c r="CU167" s="1">
        <v>0</v>
      </c>
      <c r="CV167" s="1">
        <v>0</v>
      </c>
      <c r="CW167" s="1">
        <v>0</v>
      </c>
      <c r="CX167" s="1">
        <v>319</v>
      </c>
      <c r="DA167" s="1">
        <v>88.77</v>
      </c>
      <c r="DB167" s="1">
        <v>79.89</v>
      </c>
      <c r="DC167" s="1">
        <v>73.33</v>
      </c>
      <c r="DE167" s="1">
        <v>0</v>
      </c>
      <c r="DF167" s="1">
        <v>0</v>
      </c>
      <c r="DG167" s="1">
        <v>0</v>
      </c>
      <c r="DH167" s="1" t="s">
        <v>149</v>
      </c>
      <c r="DI167" s="1">
        <v>8.8800000000000008</v>
      </c>
      <c r="DJ167" s="1">
        <v>22.15</v>
      </c>
      <c r="DK167" s="1">
        <v>16.239999999999998</v>
      </c>
      <c r="DL167" s="1">
        <v>16246418</v>
      </c>
      <c r="DM167" s="1">
        <v>9026651</v>
      </c>
      <c r="DN167" s="1">
        <v>157.80000000000001</v>
      </c>
      <c r="DO167" s="1">
        <v>7217644</v>
      </c>
      <c r="DP167" s="1" t="s">
        <v>176</v>
      </c>
      <c r="DQ167" s="1">
        <v>44188</v>
      </c>
      <c r="DR167" s="1">
        <v>4</v>
      </c>
    </row>
    <row r="168" spans="1:122" x14ac:dyDescent="0.3">
      <c r="A168" s="1" t="s">
        <v>673</v>
      </c>
      <c r="B168" s="1" t="s">
        <v>674</v>
      </c>
      <c r="C168" s="1" t="s">
        <v>153</v>
      </c>
      <c r="D168" s="1" t="s">
        <v>154</v>
      </c>
      <c r="E168" s="1" t="s">
        <v>137</v>
      </c>
      <c r="F168" s="1" t="s">
        <v>675</v>
      </c>
      <c r="G168" s="1" t="s">
        <v>675</v>
      </c>
      <c r="H168" s="8"/>
      <c r="I168" s="8">
        <v>4.0599999999999996</v>
      </c>
      <c r="J168" s="8">
        <v>18</v>
      </c>
      <c r="K168" s="8">
        <v>40.92</v>
      </c>
      <c r="L168" s="8">
        <v>33.11</v>
      </c>
      <c r="M168" s="8">
        <v>47</v>
      </c>
      <c r="N168" s="8" t="s">
        <v>902</v>
      </c>
      <c r="O168" s="8" t="s">
        <v>902</v>
      </c>
      <c r="P168" s="8"/>
      <c r="Q168" s="8"/>
      <c r="R168" s="8">
        <f t="shared" si="16"/>
        <v>3.5248404107688036</v>
      </c>
      <c r="S168" s="1">
        <v>461184</v>
      </c>
      <c r="U168" s="1">
        <v>461184</v>
      </c>
      <c r="V168" s="1">
        <v>6465.91</v>
      </c>
      <c r="W168" s="1">
        <v>290</v>
      </c>
      <c r="X168" s="1">
        <v>52</v>
      </c>
      <c r="Y168" s="1">
        <v>16256</v>
      </c>
      <c r="Z168" s="1">
        <v>227.91</v>
      </c>
      <c r="AA168" s="1">
        <v>0.25</v>
      </c>
      <c r="AB168" s="1">
        <v>6</v>
      </c>
      <c r="AC168" s="1">
        <v>461225</v>
      </c>
      <c r="AD168" s="1">
        <v>41</v>
      </c>
      <c r="AE168" s="1">
        <v>40.14</v>
      </c>
      <c r="AF168" s="1">
        <v>16256</v>
      </c>
      <c r="AG168" s="1">
        <v>0</v>
      </c>
      <c r="AH168" s="1">
        <v>1.85</v>
      </c>
      <c r="AI168" s="1">
        <v>63884.75</v>
      </c>
      <c r="AJ168" s="1">
        <v>5.67</v>
      </c>
      <c r="AK168" s="1">
        <v>5.56</v>
      </c>
      <c r="AL168" s="1">
        <v>2251.63</v>
      </c>
      <c r="AM168" s="1">
        <v>0</v>
      </c>
      <c r="AN168" s="1">
        <v>0.25</v>
      </c>
      <c r="BO168" s="1">
        <v>7219641</v>
      </c>
      <c r="BP168" s="1">
        <v>17.14</v>
      </c>
      <c r="BQ168" s="1">
        <v>26.5</v>
      </c>
      <c r="BR168" s="1">
        <v>6.37</v>
      </c>
      <c r="BS168" s="1">
        <v>3.83</v>
      </c>
      <c r="BT168" s="1">
        <v>8827.01</v>
      </c>
      <c r="BU168" s="1">
        <v>1.7</v>
      </c>
      <c r="BV168" s="1">
        <v>199.12</v>
      </c>
      <c r="BW168" s="1">
        <v>8.27</v>
      </c>
      <c r="BX168" s="1">
        <v>5</v>
      </c>
      <c r="BY168" s="1">
        <v>21.6</v>
      </c>
      <c r="BZ168" s="1">
        <v>79.599999999999994</v>
      </c>
      <c r="CA168" s="1">
        <v>1.3</v>
      </c>
      <c r="CB168" s="1">
        <v>74.25</v>
      </c>
      <c r="CC168" s="1">
        <v>0.72</v>
      </c>
      <c r="CH168" s="1">
        <v>0.03</v>
      </c>
      <c r="CI168" s="1">
        <v>40.29</v>
      </c>
      <c r="CJ168" s="1">
        <v>32.700000000000003</v>
      </c>
      <c r="CK168" s="1">
        <v>1.92</v>
      </c>
      <c r="CL168" s="1">
        <v>0.25</v>
      </c>
      <c r="CM168" s="1">
        <v>0.11</v>
      </c>
      <c r="CN168" s="1">
        <v>0.26</v>
      </c>
      <c r="CO168" s="1">
        <v>0.09</v>
      </c>
      <c r="CP168" s="1">
        <v>0</v>
      </c>
      <c r="CR168" s="1">
        <v>0.74</v>
      </c>
      <c r="CS168" s="1">
        <v>4.9000000000000004</v>
      </c>
      <c r="CT168" s="1">
        <v>49</v>
      </c>
      <c r="CU168" s="1">
        <v>14</v>
      </c>
      <c r="CV168" s="1">
        <v>19</v>
      </c>
      <c r="CW168" s="1">
        <v>14</v>
      </c>
      <c r="CX168" s="1">
        <v>0</v>
      </c>
      <c r="CY168" s="1">
        <v>21</v>
      </c>
      <c r="CZ168" s="1">
        <v>3</v>
      </c>
      <c r="DA168" s="1">
        <v>40.43</v>
      </c>
      <c r="DB168" s="1">
        <v>36.630000000000003</v>
      </c>
      <c r="DC168" s="1">
        <v>90.88</v>
      </c>
      <c r="DD168" s="1">
        <v>0.28000000000000003</v>
      </c>
      <c r="DE168" s="1">
        <v>22.84</v>
      </c>
      <c r="DF168" s="1">
        <v>3.3</v>
      </c>
      <c r="DG168" s="1">
        <v>0</v>
      </c>
      <c r="DH168" s="1" t="s">
        <v>123</v>
      </c>
      <c r="DI168" s="1">
        <v>2.36</v>
      </c>
      <c r="DJ168" s="1">
        <v>5.81</v>
      </c>
      <c r="DK168" s="1">
        <v>5.28</v>
      </c>
      <c r="DL168" s="1">
        <v>5289785</v>
      </c>
      <c r="DM168" s="1">
        <v>2919121</v>
      </c>
      <c r="DN168" s="1">
        <v>74.16</v>
      </c>
      <c r="DO168" s="1">
        <v>2361819</v>
      </c>
      <c r="DP168" s="1" t="s">
        <v>676</v>
      </c>
      <c r="DQ168" s="1">
        <v>44249</v>
      </c>
      <c r="DR168" s="1">
        <v>8</v>
      </c>
    </row>
    <row r="169" spans="1:122" x14ac:dyDescent="0.3">
      <c r="A169" s="1" t="s">
        <v>677</v>
      </c>
      <c r="B169" s="1" t="s">
        <v>678</v>
      </c>
      <c r="C169" s="1" t="s">
        <v>119</v>
      </c>
      <c r="D169" s="1" t="s">
        <v>120</v>
      </c>
      <c r="E169" s="1" t="s">
        <v>129</v>
      </c>
      <c r="F169" s="1" t="s">
        <v>679</v>
      </c>
      <c r="G169" s="1" t="s">
        <v>680</v>
      </c>
      <c r="H169" s="8"/>
      <c r="I169" s="8">
        <v>41.2</v>
      </c>
      <c r="J169" s="8">
        <v>42</v>
      </c>
      <c r="K169" s="8">
        <v>29.15</v>
      </c>
      <c r="L169" s="8">
        <v>24.59</v>
      </c>
      <c r="M169" s="8">
        <v>93</v>
      </c>
      <c r="N169" s="8">
        <v>8.3000000000000007</v>
      </c>
      <c r="O169" s="8" t="s">
        <v>902</v>
      </c>
      <c r="P169" s="8"/>
      <c r="Q169" s="8"/>
      <c r="R169" s="8">
        <f t="shared" si="16"/>
        <v>1.0338409884442725</v>
      </c>
      <c r="S169" s="1">
        <v>455099</v>
      </c>
      <c r="U169" s="1">
        <v>455099</v>
      </c>
      <c r="V169" s="1">
        <v>8921.0300000000007</v>
      </c>
      <c r="W169" s="1">
        <v>2102</v>
      </c>
      <c r="X169" s="1">
        <v>300</v>
      </c>
      <c r="Y169" s="1">
        <v>4705</v>
      </c>
      <c r="Z169" s="1">
        <v>92.22</v>
      </c>
      <c r="AA169" s="1">
        <v>0.82</v>
      </c>
      <c r="AB169" s="1">
        <v>8</v>
      </c>
      <c r="AC169" s="1">
        <v>454799</v>
      </c>
      <c r="AD169" s="1">
        <v>290</v>
      </c>
      <c r="AE169" s="1">
        <v>308.14</v>
      </c>
      <c r="AF169" s="1">
        <v>4697</v>
      </c>
      <c r="AG169" s="1">
        <v>3</v>
      </c>
      <c r="AH169" s="1">
        <v>5.71</v>
      </c>
      <c r="AI169" s="1">
        <v>87080.26</v>
      </c>
      <c r="AJ169" s="1">
        <v>55.52</v>
      </c>
      <c r="AK169" s="1">
        <v>59</v>
      </c>
      <c r="AL169" s="1">
        <v>899.33</v>
      </c>
      <c r="AM169" s="1">
        <v>0.56999999999999995</v>
      </c>
      <c r="AN169" s="1">
        <v>1.0900000000000001</v>
      </c>
      <c r="AV169" s="1">
        <v>4013</v>
      </c>
      <c r="AX169" s="1">
        <v>0.76800000000000002</v>
      </c>
      <c r="AY169" s="1">
        <v>3692</v>
      </c>
      <c r="AZ169" s="1">
        <v>0.70699999999999996</v>
      </c>
      <c r="BA169" s="1">
        <v>12</v>
      </c>
      <c r="BB169" s="1" t="s">
        <v>148</v>
      </c>
      <c r="BO169" s="1">
        <v>5222756</v>
      </c>
      <c r="BP169" s="1">
        <v>778.2</v>
      </c>
      <c r="BQ169" s="1">
        <v>20.399999999999999</v>
      </c>
      <c r="BR169" s="1">
        <v>3.04</v>
      </c>
      <c r="BS169" s="1">
        <v>1.72</v>
      </c>
      <c r="BT169" s="1">
        <v>4449.8900000000003</v>
      </c>
      <c r="BU169" s="1">
        <v>1</v>
      </c>
      <c r="BV169" s="1">
        <v>265.91000000000003</v>
      </c>
      <c r="BW169" s="1">
        <v>10.59</v>
      </c>
      <c r="CB169" s="1">
        <v>74.05</v>
      </c>
      <c r="CC169" s="1">
        <v>0.7</v>
      </c>
      <c r="CH169" s="1">
        <v>0.15</v>
      </c>
      <c r="CI169" s="1">
        <v>28.87</v>
      </c>
      <c r="CJ169" s="1">
        <v>24.03</v>
      </c>
      <c r="CK169" s="1">
        <v>1.07</v>
      </c>
      <c r="CL169" s="1">
        <v>0.5</v>
      </c>
      <c r="CM169" s="1">
        <v>0.49</v>
      </c>
      <c r="CN169" s="1">
        <v>0.68</v>
      </c>
      <c r="CO169" s="1">
        <v>0.02</v>
      </c>
      <c r="CR169" s="1">
        <v>0.31</v>
      </c>
      <c r="CS169" s="1">
        <v>4.96</v>
      </c>
      <c r="CT169" s="1">
        <v>39</v>
      </c>
      <c r="CU169" s="1">
        <v>57</v>
      </c>
      <c r="CV169" s="1">
        <v>6</v>
      </c>
      <c r="CW169" s="1">
        <v>30</v>
      </c>
      <c r="CX169" s="1">
        <v>0</v>
      </c>
      <c r="CY169" s="1">
        <v>31</v>
      </c>
      <c r="CZ169" s="1">
        <v>3.2</v>
      </c>
      <c r="DA169" s="1">
        <v>28.46</v>
      </c>
      <c r="DB169" s="1">
        <v>26.25</v>
      </c>
      <c r="DC169" s="1">
        <v>90.88</v>
      </c>
      <c r="DD169" s="1">
        <v>0.37</v>
      </c>
      <c r="DE169" s="1">
        <v>0</v>
      </c>
      <c r="DF169" s="1">
        <v>0</v>
      </c>
      <c r="DG169" s="1">
        <v>1</v>
      </c>
      <c r="DH169" s="1" t="s">
        <v>123</v>
      </c>
      <c r="DI169" s="1">
        <v>1.25</v>
      </c>
      <c r="DJ169" s="1">
        <v>3.01</v>
      </c>
      <c r="DK169" s="1">
        <v>2.74</v>
      </c>
      <c r="DL169" s="1">
        <v>2742004</v>
      </c>
      <c r="DM169" s="1">
        <v>1487111</v>
      </c>
      <c r="DN169" s="1">
        <v>53.75</v>
      </c>
      <c r="DO169" s="1">
        <v>1254893</v>
      </c>
      <c r="DP169" s="1" t="s">
        <v>681</v>
      </c>
      <c r="DQ169" s="1">
        <v>44229</v>
      </c>
      <c r="DR169" s="1">
        <v>8</v>
      </c>
    </row>
    <row r="170" spans="1:122" x14ac:dyDescent="0.3">
      <c r="A170" s="1" t="s">
        <v>682</v>
      </c>
      <c r="B170" s="1" t="s">
        <v>683</v>
      </c>
      <c r="C170" s="1" t="s">
        <v>119</v>
      </c>
      <c r="D170" s="1" t="s">
        <v>120</v>
      </c>
      <c r="E170" s="1" t="s">
        <v>142</v>
      </c>
      <c r="F170" s="1" t="s">
        <v>684</v>
      </c>
      <c r="G170" s="1" t="s">
        <v>684</v>
      </c>
      <c r="H170" s="8"/>
      <c r="I170" s="8">
        <v>27.83</v>
      </c>
      <c r="J170" s="8">
        <v>2</v>
      </c>
      <c r="K170" s="8">
        <v>74.09</v>
      </c>
      <c r="L170" s="8">
        <v>63.06</v>
      </c>
      <c r="M170" s="8">
        <v>81</v>
      </c>
      <c r="N170" s="8" t="s">
        <v>902</v>
      </c>
      <c r="O170" s="8" t="s">
        <v>902</v>
      </c>
      <c r="P170" s="8"/>
      <c r="Q170" s="8"/>
      <c r="R170" s="8">
        <f t="shared" si="16"/>
        <v>0.25484667489739399</v>
      </c>
      <c r="S170" s="1">
        <v>239752</v>
      </c>
      <c r="U170" s="1">
        <v>239752</v>
      </c>
      <c r="V170" s="1">
        <v>8321.68</v>
      </c>
      <c r="W170" s="1">
        <v>802</v>
      </c>
      <c r="X170" s="1">
        <v>106</v>
      </c>
      <c r="Y170" s="1">
        <v>611</v>
      </c>
      <c r="Z170" s="1">
        <v>21.2</v>
      </c>
      <c r="AA170" s="1">
        <v>0.06</v>
      </c>
      <c r="AB170" s="1">
        <v>0</v>
      </c>
      <c r="AC170" s="1">
        <v>239752</v>
      </c>
      <c r="AD170" s="1">
        <v>106</v>
      </c>
      <c r="AE170" s="1">
        <v>114.57</v>
      </c>
      <c r="AF170" s="1">
        <v>611</v>
      </c>
      <c r="AG170" s="1">
        <v>0</v>
      </c>
      <c r="AH170" s="1">
        <v>0.28000000000000003</v>
      </c>
      <c r="AI170" s="1">
        <v>81811.990000000005</v>
      </c>
      <c r="AJ170" s="1">
        <v>36.17</v>
      </c>
      <c r="AK170" s="1">
        <v>39.090000000000003</v>
      </c>
      <c r="AL170" s="1">
        <v>208.49</v>
      </c>
      <c r="AM170" s="1">
        <v>0</v>
      </c>
      <c r="AN170" s="1">
        <v>0.09</v>
      </c>
      <c r="BC170" s="1">
        <v>4848914</v>
      </c>
      <c r="BG170" s="1">
        <v>3381</v>
      </c>
      <c r="BH170" s="1">
        <v>3190</v>
      </c>
      <c r="BI170" s="1">
        <v>165.46</v>
      </c>
      <c r="BM170" s="1">
        <v>1089</v>
      </c>
      <c r="BO170" s="1">
        <v>2930524</v>
      </c>
      <c r="BP170" s="1">
        <v>227.32</v>
      </c>
      <c r="BQ170" s="1">
        <v>31.9</v>
      </c>
      <c r="BR170" s="1">
        <v>1.3</v>
      </c>
      <c r="BS170" s="1">
        <v>0.61</v>
      </c>
      <c r="BT170" s="1">
        <v>116935.6</v>
      </c>
      <c r="BV170" s="1">
        <v>176.69</v>
      </c>
      <c r="BW170" s="1">
        <v>16.52</v>
      </c>
      <c r="BX170" s="1">
        <v>0.8</v>
      </c>
      <c r="BY170" s="1">
        <v>26.9</v>
      </c>
      <c r="CA170" s="1">
        <v>1.2</v>
      </c>
      <c r="CB170" s="1">
        <v>80.23</v>
      </c>
      <c r="CC170" s="1">
        <v>0.84</v>
      </c>
      <c r="CH170" s="1">
        <v>0.05</v>
      </c>
      <c r="CI170" s="1">
        <v>90.94</v>
      </c>
      <c r="CJ170" s="1">
        <v>75.69</v>
      </c>
      <c r="CK170" s="1">
        <v>1.26</v>
      </c>
      <c r="CL170" s="1">
        <v>0.11</v>
      </c>
      <c r="CN170" s="1">
        <v>1.88</v>
      </c>
      <c r="CO170" s="1">
        <v>1.48</v>
      </c>
      <c r="CP170" s="1">
        <v>0</v>
      </c>
      <c r="CS170" s="1">
        <v>3.51</v>
      </c>
      <c r="CT170" s="1">
        <v>94</v>
      </c>
      <c r="CU170" s="1">
        <v>75</v>
      </c>
      <c r="CV170" s="1">
        <v>0</v>
      </c>
      <c r="CW170" s="1">
        <v>6</v>
      </c>
      <c r="CX170" s="1">
        <v>0</v>
      </c>
      <c r="DA170" s="1">
        <v>80.540000000000006</v>
      </c>
      <c r="DB170" s="1">
        <v>82.73</v>
      </c>
      <c r="DC170" s="1">
        <v>90.97</v>
      </c>
      <c r="DE170" s="1">
        <v>0</v>
      </c>
      <c r="DF170" s="1">
        <v>0</v>
      </c>
      <c r="DG170" s="1">
        <v>0</v>
      </c>
      <c r="DH170" s="1" t="s">
        <v>149</v>
      </c>
      <c r="DI170" s="1">
        <v>2.21</v>
      </c>
      <c r="DJ170" s="1">
        <v>5.33</v>
      </c>
      <c r="DK170" s="1">
        <v>4.84</v>
      </c>
      <c r="DL170" s="1">
        <v>4842210</v>
      </c>
      <c r="DM170" s="1">
        <v>2134729</v>
      </c>
      <c r="DN170" s="1">
        <v>168.07</v>
      </c>
      <c r="DO170" s="1">
        <v>1816789</v>
      </c>
      <c r="DP170" s="1" t="s">
        <v>176</v>
      </c>
      <c r="DQ170" s="1">
        <v>44188</v>
      </c>
      <c r="DR170" s="1">
        <v>4</v>
      </c>
    </row>
    <row r="171" spans="1:122" x14ac:dyDescent="0.3">
      <c r="A171" s="1" t="s">
        <v>685</v>
      </c>
      <c r="B171" s="1" t="s">
        <v>686</v>
      </c>
      <c r="C171" s="1" t="s">
        <v>135</v>
      </c>
      <c r="D171" s="1" t="s">
        <v>136</v>
      </c>
      <c r="E171" s="1" t="s">
        <v>137</v>
      </c>
      <c r="F171" s="1" t="s">
        <v>687</v>
      </c>
      <c r="G171" s="1" t="s">
        <v>687</v>
      </c>
      <c r="H171" s="8"/>
      <c r="I171" s="8">
        <v>336.44</v>
      </c>
      <c r="J171" s="8">
        <v>3176</v>
      </c>
      <c r="K171" s="8">
        <v>36.46</v>
      </c>
      <c r="L171" s="8">
        <v>32.68</v>
      </c>
      <c r="M171" s="8">
        <v>319</v>
      </c>
      <c r="N171" s="8">
        <v>17.8</v>
      </c>
      <c r="O171" s="8" t="s">
        <v>902</v>
      </c>
      <c r="P171" s="8"/>
      <c r="Q171" s="8"/>
      <c r="R171" s="8">
        <f t="shared" si="16"/>
        <v>2.957546713023433</v>
      </c>
      <c r="S171" s="1">
        <v>1693532</v>
      </c>
      <c r="U171" s="1">
        <v>1693532</v>
      </c>
      <c r="V171" s="1">
        <v>8761.68</v>
      </c>
      <c r="W171" s="1">
        <v>65031</v>
      </c>
      <c r="X171" s="1">
        <v>8268</v>
      </c>
      <c r="Y171" s="1">
        <v>50087</v>
      </c>
      <c r="Z171" s="1">
        <v>259.13</v>
      </c>
      <c r="AA171" s="1">
        <v>16.43</v>
      </c>
      <c r="AB171" s="1">
        <v>483</v>
      </c>
      <c r="AC171" s="1">
        <v>1685264</v>
      </c>
      <c r="AD171" s="1">
        <v>8971</v>
      </c>
      <c r="AE171" s="1">
        <v>9891</v>
      </c>
      <c r="AF171" s="1">
        <v>49604</v>
      </c>
      <c r="AG171" s="1">
        <v>489</v>
      </c>
      <c r="AH171" s="1">
        <v>453.42</v>
      </c>
      <c r="AI171" s="1">
        <v>88105.600000000006</v>
      </c>
      <c r="AJ171" s="1">
        <v>469</v>
      </c>
      <c r="AK171" s="1">
        <v>517.1</v>
      </c>
      <c r="AL171" s="1">
        <v>2593.29</v>
      </c>
      <c r="AM171" s="1">
        <v>25.56</v>
      </c>
      <c r="AN171" s="1">
        <v>23.7</v>
      </c>
      <c r="AY171" s="1">
        <v>55597</v>
      </c>
      <c r="AZ171" s="1">
        <v>2.907</v>
      </c>
      <c r="BA171" s="1">
        <v>5.6</v>
      </c>
      <c r="BB171" s="1" t="s">
        <v>148</v>
      </c>
      <c r="BO171" s="1">
        <v>19127772</v>
      </c>
      <c r="BP171" s="1">
        <v>85.12</v>
      </c>
      <c r="BQ171" s="1">
        <v>43</v>
      </c>
      <c r="BR171" s="1">
        <v>17.850000000000001</v>
      </c>
      <c r="BS171" s="1">
        <v>11.69</v>
      </c>
      <c r="BT171" s="1">
        <v>23313.19</v>
      </c>
      <c r="BU171" s="1">
        <v>5.7</v>
      </c>
      <c r="BV171" s="1">
        <v>370.94</v>
      </c>
      <c r="BW171" s="1">
        <v>9.74</v>
      </c>
      <c r="BX171" s="1">
        <v>22.9</v>
      </c>
      <c r="BY171" s="1">
        <v>37.1</v>
      </c>
      <c r="CA171" s="1">
        <v>6.89</v>
      </c>
      <c r="CB171" s="1">
        <v>76.05</v>
      </c>
      <c r="CC171" s="1">
        <v>0.82</v>
      </c>
      <c r="CH171" s="1">
        <v>1.0900000000000001</v>
      </c>
      <c r="CI171" s="1">
        <v>50.7</v>
      </c>
      <c r="CJ171" s="1">
        <v>33.5</v>
      </c>
      <c r="CK171" s="1">
        <v>0.68</v>
      </c>
      <c r="CL171" s="1">
        <v>0.56999999999999995</v>
      </c>
      <c r="CM171" s="1">
        <v>0.17</v>
      </c>
      <c r="CN171" s="1">
        <v>2.89</v>
      </c>
      <c r="CO171" s="1">
        <v>0.34</v>
      </c>
      <c r="CP171" s="1">
        <v>100</v>
      </c>
      <c r="CS171" s="1">
        <v>4.6500000000000004</v>
      </c>
      <c r="CT171" s="1">
        <v>59</v>
      </c>
      <c r="CU171" s="1">
        <v>0</v>
      </c>
      <c r="CV171" s="1">
        <v>0</v>
      </c>
      <c r="CW171" s="1">
        <v>0</v>
      </c>
      <c r="CX171" s="1">
        <v>319</v>
      </c>
      <c r="CY171" s="1">
        <v>11</v>
      </c>
      <c r="CZ171" s="1">
        <v>4.1900000000000004</v>
      </c>
      <c r="DA171" s="1">
        <v>36.840000000000003</v>
      </c>
      <c r="DB171" s="1">
        <v>33.78</v>
      </c>
      <c r="DC171" s="1">
        <v>66.62</v>
      </c>
      <c r="DD171" s="1">
        <v>0.28000000000000003</v>
      </c>
      <c r="DE171" s="1">
        <v>0</v>
      </c>
      <c r="DF171" s="1">
        <v>0</v>
      </c>
      <c r="DG171" s="1">
        <v>0</v>
      </c>
      <c r="DH171" s="1" t="s">
        <v>149</v>
      </c>
      <c r="DI171" s="1">
        <v>6.4</v>
      </c>
      <c r="DJ171" s="1">
        <v>19.39</v>
      </c>
      <c r="DK171" s="1">
        <v>12.92</v>
      </c>
      <c r="DL171" s="1">
        <v>11873828</v>
      </c>
      <c r="DM171" s="1">
        <v>7047759</v>
      </c>
      <c r="DN171" s="1">
        <v>61.4</v>
      </c>
      <c r="DO171" s="1">
        <v>4826069</v>
      </c>
      <c r="DP171" s="1" t="s">
        <v>176</v>
      </c>
      <c r="DQ171" s="1">
        <v>44223</v>
      </c>
      <c r="DR171" s="1">
        <v>4</v>
      </c>
    </row>
    <row r="172" spans="1:122" x14ac:dyDescent="0.3">
      <c r="A172" s="1" t="s">
        <v>688</v>
      </c>
      <c r="B172" s="1" t="s">
        <v>689</v>
      </c>
      <c r="C172" s="1" t="s">
        <v>135</v>
      </c>
      <c r="D172" s="1" t="s">
        <v>136</v>
      </c>
      <c r="E172" s="1" t="s">
        <v>137</v>
      </c>
      <c r="F172" s="1" t="s">
        <v>690</v>
      </c>
      <c r="G172" s="1" t="s">
        <v>691</v>
      </c>
      <c r="H172" s="8"/>
      <c r="I172" s="8">
        <v>193.27</v>
      </c>
      <c r="J172" s="8">
        <v>8227</v>
      </c>
      <c r="K172" s="8">
        <v>36.22</v>
      </c>
      <c r="L172" s="8">
        <v>32.82</v>
      </c>
      <c r="M172" s="8">
        <v>70</v>
      </c>
      <c r="N172" s="8">
        <v>6.4</v>
      </c>
      <c r="O172" s="8">
        <v>14.522180000000001</v>
      </c>
      <c r="P172" s="8"/>
      <c r="Q172" s="8"/>
      <c r="R172" s="8">
        <f t="shared" si="16"/>
        <v>2.8050299526254521</v>
      </c>
      <c r="S172" s="1">
        <v>8714595</v>
      </c>
      <c r="U172" s="1">
        <v>8714595</v>
      </c>
      <c r="V172" s="1">
        <v>5971.58</v>
      </c>
      <c r="W172" s="1">
        <v>282049</v>
      </c>
      <c r="X172" s="1">
        <v>40735</v>
      </c>
      <c r="Y172" s="1">
        <v>244447</v>
      </c>
      <c r="Z172" s="1">
        <v>167.5</v>
      </c>
      <c r="AA172" s="1">
        <v>5.63</v>
      </c>
      <c r="AB172" s="1">
        <v>1192</v>
      </c>
      <c r="AC172" s="1">
        <v>8533706</v>
      </c>
      <c r="AD172" s="1">
        <v>39117</v>
      </c>
      <c r="AE172" s="1">
        <v>39094.42</v>
      </c>
      <c r="AF172" s="1">
        <v>238784</v>
      </c>
      <c r="AG172" s="1">
        <v>1165</v>
      </c>
      <c r="AH172" s="1">
        <v>1142.57</v>
      </c>
      <c r="AI172" s="1">
        <v>58485.279999999999</v>
      </c>
      <c r="AJ172" s="1">
        <v>268.08</v>
      </c>
      <c r="AK172" s="1">
        <v>267.93</v>
      </c>
      <c r="AL172" s="1">
        <v>1636.49</v>
      </c>
      <c r="AM172" s="1">
        <v>7.98</v>
      </c>
      <c r="AN172" s="1">
        <v>7.83</v>
      </c>
      <c r="AW172" s="1">
        <v>211896118</v>
      </c>
      <c r="AY172" s="1">
        <v>611233</v>
      </c>
      <c r="AZ172" s="1">
        <v>4.1890000000000001</v>
      </c>
      <c r="BA172" s="1">
        <v>15.6</v>
      </c>
      <c r="BB172" s="1" t="s">
        <v>148</v>
      </c>
      <c r="BC172" s="1">
        <v>108485269</v>
      </c>
      <c r="BD172" s="1">
        <v>57596873</v>
      </c>
      <c r="BE172" s="1">
        <v>49316326</v>
      </c>
      <c r="BF172" s="1">
        <v>1971353</v>
      </c>
      <c r="BG172" s="1">
        <v>1966223</v>
      </c>
      <c r="BH172" s="1">
        <v>865244</v>
      </c>
      <c r="BI172" s="1">
        <v>74.349999999999994</v>
      </c>
      <c r="BJ172" s="1">
        <v>39.47</v>
      </c>
      <c r="BK172" s="1">
        <v>33.799999999999997</v>
      </c>
      <c r="BL172" s="1">
        <v>1.35</v>
      </c>
      <c r="BM172" s="1">
        <v>5930</v>
      </c>
      <c r="BO172" s="1">
        <v>145912022</v>
      </c>
      <c r="BP172" s="1">
        <v>8.82</v>
      </c>
      <c r="BQ172" s="1">
        <v>39.6</v>
      </c>
      <c r="BR172" s="1">
        <v>14.17</v>
      </c>
      <c r="BS172" s="1">
        <v>9.39</v>
      </c>
      <c r="BT172" s="1">
        <v>24765.95</v>
      </c>
      <c r="BU172" s="1">
        <v>0.1</v>
      </c>
      <c r="BV172" s="1">
        <v>431.29</v>
      </c>
      <c r="BW172" s="1">
        <v>6.18</v>
      </c>
      <c r="BX172" s="1">
        <v>23.4</v>
      </c>
      <c r="BY172" s="1">
        <v>58.3</v>
      </c>
      <c r="CA172" s="1">
        <v>8.0500000000000007</v>
      </c>
      <c r="CB172" s="1">
        <v>72.58</v>
      </c>
      <c r="CC172" s="1">
        <v>0.82</v>
      </c>
      <c r="CH172" s="1">
        <v>1.4</v>
      </c>
      <c r="CI172" s="1">
        <v>40.520000000000003</v>
      </c>
      <c r="CJ172" s="1">
        <v>33.79</v>
      </c>
      <c r="CK172" s="1">
        <v>0.83</v>
      </c>
      <c r="CL172" s="1">
        <v>0.41</v>
      </c>
      <c r="CM172" s="1">
        <v>0.11</v>
      </c>
      <c r="CN172" s="1">
        <v>3.99</v>
      </c>
      <c r="CO172" s="1">
        <v>0.1</v>
      </c>
      <c r="CS172" s="1">
        <v>4.88</v>
      </c>
      <c r="CT172" s="1">
        <v>49</v>
      </c>
      <c r="CU172" s="1">
        <v>0</v>
      </c>
      <c r="CV172" s="1">
        <v>0</v>
      </c>
      <c r="CW172" s="1">
        <v>0</v>
      </c>
      <c r="CX172" s="1">
        <v>70</v>
      </c>
      <c r="CY172" s="1">
        <v>21</v>
      </c>
      <c r="CZ172" s="1">
        <v>61.29</v>
      </c>
      <c r="DA172" s="1">
        <v>39.47</v>
      </c>
      <c r="DB172" s="1">
        <v>37.17</v>
      </c>
      <c r="DC172" s="1">
        <v>91.7</v>
      </c>
      <c r="DD172" s="1">
        <v>0.28000000000000003</v>
      </c>
      <c r="DE172" s="1">
        <v>0</v>
      </c>
      <c r="DF172" s="1">
        <v>0</v>
      </c>
      <c r="DG172" s="1">
        <v>0</v>
      </c>
      <c r="DH172" s="1" t="s">
        <v>149</v>
      </c>
      <c r="DI172" s="1">
        <v>49.31</v>
      </c>
      <c r="DJ172" s="1">
        <v>118.27</v>
      </c>
      <c r="DK172" s="1">
        <v>108.47</v>
      </c>
      <c r="DL172" s="1">
        <v>100766655</v>
      </c>
      <c r="DM172" s="1">
        <v>52861352</v>
      </c>
      <c r="DN172" s="1">
        <v>69</v>
      </c>
      <c r="DO172" s="1">
        <v>47905905</v>
      </c>
      <c r="DP172" s="1" t="s">
        <v>692</v>
      </c>
      <c r="DR172" s="1">
        <v>2</v>
      </c>
    </row>
    <row r="173" spans="1:122" x14ac:dyDescent="0.3">
      <c r="A173" s="1" t="s">
        <v>693</v>
      </c>
      <c r="B173" s="1" t="s">
        <v>694</v>
      </c>
      <c r="C173" s="1" t="s">
        <v>127</v>
      </c>
      <c r="D173" s="1" t="s">
        <v>128</v>
      </c>
      <c r="E173" s="1" t="s">
        <v>121</v>
      </c>
      <c r="F173" s="1" t="s">
        <v>695</v>
      </c>
      <c r="G173" s="1" t="s">
        <v>695</v>
      </c>
      <c r="H173" s="8"/>
      <c r="I173" s="8">
        <v>2.23</v>
      </c>
      <c r="J173" s="8">
        <v>5</v>
      </c>
      <c r="K173" s="8">
        <v>29.4</v>
      </c>
      <c r="L173" s="8">
        <v>15.36</v>
      </c>
      <c r="M173" s="8">
        <v>69</v>
      </c>
      <c r="N173" s="8">
        <v>0.4</v>
      </c>
      <c r="O173" s="8">
        <v>2.3853</v>
      </c>
      <c r="P173" s="8"/>
      <c r="Q173" s="8"/>
      <c r="R173" s="8">
        <f t="shared" si="16"/>
        <v>1.3339475634426263</v>
      </c>
      <c r="S173" s="1">
        <v>99854</v>
      </c>
      <c r="U173" s="1">
        <v>99854</v>
      </c>
      <c r="V173" s="1">
        <v>770.94</v>
      </c>
      <c r="W173" s="1">
        <v>289</v>
      </c>
      <c r="X173" s="1">
        <v>34</v>
      </c>
      <c r="Y173" s="1">
        <v>1332</v>
      </c>
      <c r="Z173" s="1">
        <v>10.28</v>
      </c>
      <c r="AA173" s="1">
        <v>0.03</v>
      </c>
      <c r="AB173" s="1">
        <v>0</v>
      </c>
      <c r="AC173" s="1">
        <v>99854</v>
      </c>
      <c r="AD173" s="1">
        <v>34</v>
      </c>
      <c r="AE173" s="1">
        <v>41.28</v>
      </c>
      <c r="AF173" s="1">
        <v>1332</v>
      </c>
      <c r="AG173" s="1">
        <v>0</v>
      </c>
      <c r="AH173" s="1">
        <v>0.71</v>
      </c>
      <c r="AI173" s="1">
        <v>7521.09</v>
      </c>
      <c r="AJ173" s="1">
        <v>2.56</v>
      </c>
      <c r="AK173" s="1">
        <v>3.11</v>
      </c>
      <c r="AL173" s="1">
        <v>100.32</v>
      </c>
      <c r="AM173" s="1">
        <v>0</v>
      </c>
      <c r="AN173" s="1">
        <v>0.05</v>
      </c>
      <c r="AV173" s="1">
        <v>7373</v>
      </c>
      <c r="AW173" s="1">
        <v>3166848</v>
      </c>
      <c r="AX173" s="1">
        <v>0.55500000000000005</v>
      </c>
      <c r="AY173" s="1">
        <v>11530</v>
      </c>
      <c r="AZ173" s="1">
        <v>0.86799999999999999</v>
      </c>
      <c r="BA173" s="1">
        <v>279.3</v>
      </c>
      <c r="BB173" s="1" t="s">
        <v>246</v>
      </c>
      <c r="BC173" s="1">
        <v>6000758</v>
      </c>
      <c r="BD173" s="1">
        <v>3937599</v>
      </c>
      <c r="BE173" s="1">
        <v>2063159</v>
      </c>
      <c r="BH173" s="1">
        <v>41481</v>
      </c>
      <c r="BI173" s="1">
        <v>45.2</v>
      </c>
      <c r="BJ173" s="1">
        <v>29.66</v>
      </c>
      <c r="BK173" s="1">
        <v>15.54</v>
      </c>
      <c r="BM173" s="1">
        <v>3124</v>
      </c>
      <c r="BO173" s="1">
        <v>13276517</v>
      </c>
      <c r="BP173" s="1">
        <v>494.86</v>
      </c>
      <c r="BQ173" s="1">
        <v>20.3</v>
      </c>
      <c r="BR173" s="1">
        <v>2.97</v>
      </c>
      <c r="BS173" s="1">
        <v>1.64</v>
      </c>
      <c r="BT173" s="1">
        <v>1854.21</v>
      </c>
      <c r="BU173" s="1">
        <v>56</v>
      </c>
      <c r="BV173" s="1">
        <v>191.37</v>
      </c>
      <c r="BW173" s="1">
        <v>4.28</v>
      </c>
      <c r="BX173" s="1">
        <v>4.7</v>
      </c>
      <c r="BY173" s="1">
        <v>21</v>
      </c>
      <c r="BZ173" s="1">
        <v>4.6100000000000003</v>
      </c>
      <c r="CB173" s="1">
        <v>69.02</v>
      </c>
      <c r="CC173" s="1">
        <v>0.54</v>
      </c>
      <c r="CH173" s="1">
        <v>0.34</v>
      </c>
      <c r="CI173" s="1">
        <v>23.37</v>
      </c>
      <c r="CJ173" s="1">
        <v>15.53</v>
      </c>
      <c r="CK173" s="1">
        <v>1.42</v>
      </c>
      <c r="CL173" s="1">
        <v>1.42</v>
      </c>
      <c r="CM173" s="1">
        <v>0.62</v>
      </c>
      <c r="CN173" s="1">
        <v>0.87</v>
      </c>
      <c r="CO173" s="1">
        <v>0.69</v>
      </c>
      <c r="CP173" s="1">
        <v>0</v>
      </c>
      <c r="CR173" s="1">
        <v>0.12</v>
      </c>
      <c r="CS173" s="1">
        <v>4.3</v>
      </c>
      <c r="CT173" s="1">
        <v>39</v>
      </c>
      <c r="CU173" s="1">
        <v>0</v>
      </c>
      <c r="CV173" s="1">
        <v>8</v>
      </c>
      <c r="CW173" s="1">
        <v>30</v>
      </c>
      <c r="CX173" s="1">
        <v>31</v>
      </c>
      <c r="CY173" s="1">
        <v>31</v>
      </c>
      <c r="CZ173" s="1">
        <v>8.19</v>
      </c>
      <c r="DA173" s="1">
        <v>29.65</v>
      </c>
      <c r="DB173" s="1">
        <v>22.6</v>
      </c>
      <c r="DC173" s="1">
        <v>96.66</v>
      </c>
      <c r="DD173" s="1">
        <v>0.4</v>
      </c>
      <c r="DE173" s="1">
        <v>1.06</v>
      </c>
      <c r="DF173" s="1">
        <v>0.3</v>
      </c>
      <c r="DG173" s="1">
        <v>1</v>
      </c>
      <c r="DH173" s="1" t="s">
        <v>123</v>
      </c>
      <c r="DI173" s="1">
        <v>2.06</v>
      </c>
      <c r="DJ173" s="1">
        <v>6.2</v>
      </c>
      <c r="DK173" s="1">
        <v>6</v>
      </c>
      <c r="DL173" s="1">
        <v>5179627</v>
      </c>
      <c r="DM173" s="1">
        <v>3809048</v>
      </c>
      <c r="DN173" s="1">
        <v>39.99</v>
      </c>
      <c r="DO173" s="1">
        <v>1990105</v>
      </c>
      <c r="DP173" s="1" t="s">
        <v>696</v>
      </c>
      <c r="DQ173" s="1">
        <v>44260</v>
      </c>
      <c r="DR173" s="1">
        <v>7</v>
      </c>
    </row>
    <row r="174" spans="1:122" x14ac:dyDescent="0.3">
      <c r="A174" s="1" t="s">
        <v>697</v>
      </c>
      <c r="B174" s="1" t="s">
        <v>698</v>
      </c>
      <c r="C174" s="1" t="s">
        <v>119</v>
      </c>
      <c r="D174" s="1" t="s">
        <v>120</v>
      </c>
      <c r="E174" s="1" t="s">
        <v>142</v>
      </c>
      <c r="F174" s="1" t="s">
        <v>699</v>
      </c>
      <c r="G174" s="1" t="s">
        <v>699</v>
      </c>
      <c r="H174" s="8"/>
      <c r="I174" s="8">
        <v>0.95</v>
      </c>
      <c r="J174" s="8">
        <v>12</v>
      </c>
      <c r="K174" s="8">
        <v>69.67</v>
      </c>
      <c r="L174" s="8">
        <v>62.13</v>
      </c>
      <c r="M174" s="8">
        <v>69</v>
      </c>
      <c r="N174" s="8" t="s">
        <v>902</v>
      </c>
      <c r="O174" s="8" t="s">
        <v>902</v>
      </c>
      <c r="P174" s="8"/>
      <c r="Q174" s="8"/>
      <c r="R174" s="8">
        <f t="shared" si="16"/>
        <v>1.6034839332732027</v>
      </c>
      <c r="S174" s="1">
        <v>548805</v>
      </c>
      <c r="U174" s="1">
        <v>548805</v>
      </c>
      <c r="V174" s="1">
        <v>1576.39</v>
      </c>
      <c r="W174" s="1">
        <v>331</v>
      </c>
      <c r="X174" s="1">
        <v>45</v>
      </c>
      <c r="Y174" s="1">
        <v>8800</v>
      </c>
      <c r="Z174" s="1">
        <v>25.27</v>
      </c>
      <c r="AA174" s="1">
        <v>0.03</v>
      </c>
      <c r="AB174" s="1">
        <v>1</v>
      </c>
      <c r="AC174" s="1">
        <v>548805</v>
      </c>
      <c r="AD174" s="1">
        <v>45</v>
      </c>
      <c r="AE174" s="1">
        <v>47.28</v>
      </c>
      <c r="AF174" s="1">
        <v>8800</v>
      </c>
      <c r="AG174" s="1">
        <v>1</v>
      </c>
      <c r="AH174" s="1">
        <v>1.71</v>
      </c>
      <c r="AI174" s="1">
        <v>15528.98</v>
      </c>
      <c r="AJ174" s="1">
        <v>1.27</v>
      </c>
      <c r="AK174" s="1">
        <v>1.33</v>
      </c>
      <c r="AL174" s="1">
        <v>249</v>
      </c>
      <c r="AM174" s="1">
        <v>0.02</v>
      </c>
      <c r="AN174" s="1">
        <v>0.04</v>
      </c>
      <c r="BC174" s="1">
        <v>46225391</v>
      </c>
      <c r="BD174" s="1">
        <v>24273577</v>
      </c>
      <c r="BE174" s="1">
        <v>21681961</v>
      </c>
      <c r="BG174" s="1">
        <v>50669</v>
      </c>
      <c r="BH174" s="1">
        <v>94138</v>
      </c>
      <c r="BI174" s="1">
        <v>130.80000000000001</v>
      </c>
      <c r="BJ174" s="1">
        <v>68.680000000000007</v>
      </c>
      <c r="BK174" s="1">
        <v>61.35</v>
      </c>
      <c r="BM174" s="1">
        <v>2664</v>
      </c>
      <c r="BO174" s="1">
        <v>35340680</v>
      </c>
      <c r="BP174" s="1">
        <v>15.32</v>
      </c>
      <c r="BQ174" s="1">
        <v>31.9</v>
      </c>
      <c r="BR174" s="1">
        <v>3.29</v>
      </c>
      <c r="BS174" s="1">
        <v>1.84</v>
      </c>
      <c r="BT174" s="1">
        <v>49045.41</v>
      </c>
      <c r="BV174" s="1">
        <v>259.52999999999997</v>
      </c>
      <c r="BW174" s="1">
        <v>17.72</v>
      </c>
      <c r="BX174" s="1">
        <v>1.8</v>
      </c>
      <c r="BY174" s="1">
        <v>25.4</v>
      </c>
      <c r="CA174" s="1">
        <v>2.7</v>
      </c>
      <c r="CB174" s="1">
        <v>75.13</v>
      </c>
      <c r="CC174" s="1">
        <v>0.85</v>
      </c>
      <c r="CH174" s="1">
        <v>9.9999997764825804E-3</v>
      </c>
      <c r="CI174" s="1">
        <v>71.86</v>
      </c>
      <c r="CJ174" s="1">
        <v>61.34</v>
      </c>
      <c r="CK174" s="1">
        <v>1.1299999999999999</v>
      </c>
      <c r="CL174" s="1">
        <v>0.21</v>
      </c>
      <c r="CN174" s="1">
        <v>1.17</v>
      </c>
      <c r="CO174" s="1">
        <v>0.2</v>
      </c>
      <c r="CS174" s="1">
        <v>4.8</v>
      </c>
      <c r="CT174" s="1">
        <v>89</v>
      </c>
      <c r="CU174" s="1">
        <v>66</v>
      </c>
      <c r="CV174" s="1">
        <v>0</v>
      </c>
      <c r="CW174" s="1">
        <v>3</v>
      </c>
      <c r="CX174" s="1">
        <v>0</v>
      </c>
      <c r="DA174" s="1">
        <v>68.680000000000007</v>
      </c>
      <c r="DB174" s="1">
        <v>65.400000000000006</v>
      </c>
      <c r="DC174" s="1">
        <v>91.01</v>
      </c>
      <c r="DD174" s="1">
        <v>0.03</v>
      </c>
      <c r="DE174" s="1">
        <v>1.32</v>
      </c>
      <c r="DF174" s="1">
        <v>0.9</v>
      </c>
      <c r="DG174" s="1">
        <v>0</v>
      </c>
      <c r="DH174" s="1" t="s">
        <v>149</v>
      </c>
      <c r="DI174" s="1">
        <v>21.68</v>
      </c>
      <c r="DJ174" s="1">
        <v>50.79</v>
      </c>
      <c r="DK174" s="1">
        <v>46.22</v>
      </c>
      <c r="DL174" s="1">
        <v>46148567</v>
      </c>
      <c r="DM174" s="1">
        <v>24254984</v>
      </c>
      <c r="DN174" s="1">
        <v>132.55000000000001</v>
      </c>
      <c r="DO174" s="1">
        <v>21631501</v>
      </c>
      <c r="DP174" s="1" t="s">
        <v>176</v>
      </c>
      <c r="DQ174" s="1">
        <v>44202</v>
      </c>
      <c r="DR174" s="1">
        <v>4</v>
      </c>
    </row>
    <row r="175" spans="1:122" x14ac:dyDescent="0.3">
      <c r="A175" s="1" t="s">
        <v>700</v>
      </c>
      <c r="B175" s="1" t="s">
        <v>701</v>
      </c>
      <c r="C175" s="1" t="s">
        <v>127</v>
      </c>
      <c r="D175" s="1" t="s">
        <v>120</v>
      </c>
      <c r="E175" s="1" t="s">
        <v>121</v>
      </c>
      <c r="F175" s="1" t="s">
        <v>702</v>
      </c>
      <c r="G175" s="1" t="s">
        <v>702</v>
      </c>
      <c r="H175" s="8"/>
      <c r="I175" s="8">
        <v>0</v>
      </c>
      <c r="J175" s="8">
        <v>0</v>
      </c>
      <c r="K175" s="8">
        <v>1.53</v>
      </c>
      <c r="L175" s="8">
        <v>2.31</v>
      </c>
      <c r="M175" s="8">
        <v>42</v>
      </c>
      <c r="N175" s="8" t="s">
        <v>902</v>
      </c>
      <c r="O175" s="8" t="s">
        <v>902</v>
      </c>
      <c r="P175" s="8"/>
      <c r="Q175" s="8"/>
      <c r="R175" s="8">
        <f t="shared" si="16"/>
        <v>7.4073158063957658</v>
      </c>
      <c r="S175" s="1">
        <v>40433</v>
      </c>
      <c r="U175" s="1">
        <v>40433</v>
      </c>
      <c r="V175" s="1">
        <v>92.2</v>
      </c>
      <c r="W175" s="1">
        <v>0</v>
      </c>
      <c r="X175" s="1">
        <v>0</v>
      </c>
      <c r="Y175" s="1">
        <v>2995</v>
      </c>
      <c r="Z175" s="1">
        <v>6.83</v>
      </c>
      <c r="AA175" s="1">
        <v>0</v>
      </c>
      <c r="AB175" s="1">
        <v>0</v>
      </c>
      <c r="AC175" s="1">
        <v>40433</v>
      </c>
      <c r="AD175" s="1">
        <v>0</v>
      </c>
      <c r="AE175" s="1">
        <v>0</v>
      </c>
      <c r="AF175" s="1">
        <v>3099</v>
      </c>
      <c r="AG175" s="1">
        <v>0</v>
      </c>
      <c r="AH175" s="1">
        <v>0</v>
      </c>
      <c r="AI175" s="1">
        <v>900.32</v>
      </c>
      <c r="AJ175" s="1">
        <v>0</v>
      </c>
      <c r="AK175" s="1">
        <v>0</v>
      </c>
      <c r="AL175" s="1">
        <v>69</v>
      </c>
      <c r="AM175" s="1">
        <v>0</v>
      </c>
      <c r="AN175" s="1">
        <v>0</v>
      </c>
      <c r="BO175" s="1">
        <v>44909351</v>
      </c>
      <c r="BP175" s="1">
        <v>23.25</v>
      </c>
      <c r="BQ175" s="1">
        <v>19.7</v>
      </c>
      <c r="BR175" s="1">
        <v>3.54</v>
      </c>
      <c r="BS175" s="1">
        <v>2.0299999999999998</v>
      </c>
      <c r="BT175" s="1">
        <v>4466.5</v>
      </c>
      <c r="BV175" s="1">
        <v>431.38</v>
      </c>
      <c r="BW175" s="1">
        <v>15.67</v>
      </c>
      <c r="BZ175" s="1">
        <v>23.43</v>
      </c>
      <c r="CA175" s="1">
        <v>0.8</v>
      </c>
      <c r="CB175" s="1">
        <v>65.31</v>
      </c>
      <c r="CC175" s="1">
        <v>0.51</v>
      </c>
      <c r="CH175" s="1">
        <v>0</v>
      </c>
      <c r="CI175" s="1">
        <v>4.21</v>
      </c>
      <c r="CJ175" s="1">
        <v>1.29</v>
      </c>
      <c r="CK175" s="1">
        <v>0.05</v>
      </c>
      <c r="CL175" s="1">
        <v>9.9999997764825804E-3</v>
      </c>
      <c r="CM175" s="1">
        <v>1.36</v>
      </c>
      <c r="CN175" s="1">
        <v>0.05</v>
      </c>
      <c r="CO175" s="1">
        <v>0.28000000000000003</v>
      </c>
      <c r="CQ175" s="1">
        <v>1.35</v>
      </c>
      <c r="CR175" s="1">
        <v>0.94</v>
      </c>
      <c r="CS175" s="1">
        <v>4.71</v>
      </c>
      <c r="CT175" s="1">
        <v>21</v>
      </c>
      <c r="CU175" s="1">
        <v>0</v>
      </c>
      <c r="CV175" s="1">
        <v>0</v>
      </c>
      <c r="CW175" s="1">
        <v>30</v>
      </c>
      <c r="CX175" s="1">
        <v>12</v>
      </c>
      <c r="CY175" s="1">
        <v>49</v>
      </c>
      <c r="CZ175" s="1">
        <v>44</v>
      </c>
      <c r="DA175" s="1">
        <v>2.56</v>
      </c>
      <c r="DB175" s="1">
        <v>1.85</v>
      </c>
      <c r="DC175" s="1">
        <v>43.84</v>
      </c>
      <c r="DD175" s="1">
        <v>0.56000000000000005</v>
      </c>
      <c r="DE175" s="1">
        <v>27.85</v>
      </c>
      <c r="DF175" s="1">
        <v>25</v>
      </c>
      <c r="DG175" s="1">
        <v>1</v>
      </c>
      <c r="DH175" s="1" t="s">
        <v>191</v>
      </c>
      <c r="DI175" s="1">
        <v>0.57999999999999996</v>
      </c>
      <c r="DJ175" s="1">
        <v>3.79</v>
      </c>
      <c r="DK175" s="1">
        <v>1.66</v>
      </c>
      <c r="DL175" s="1">
        <v>2111141</v>
      </c>
      <c r="DM175" s="1">
        <v>670873</v>
      </c>
      <c r="DN175" s="1">
        <v>4.8099999999999996</v>
      </c>
      <c r="DO175" s="1">
        <v>1013673</v>
      </c>
      <c r="DP175" s="1" t="s">
        <v>703</v>
      </c>
      <c r="DQ175" s="1">
        <v>44264</v>
      </c>
      <c r="DR175" s="1">
        <v>5</v>
      </c>
    </row>
    <row r="176" spans="1:122" x14ac:dyDescent="0.3">
      <c r="A176" s="1" t="s">
        <v>704</v>
      </c>
      <c r="B176" s="1" t="s">
        <v>705</v>
      </c>
      <c r="C176" s="1" t="s">
        <v>127</v>
      </c>
      <c r="D176" s="1" t="s">
        <v>128</v>
      </c>
      <c r="E176" s="1" t="s">
        <v>129</v>
      </c>
      <c r="F176" s="1" t="s">
        <v>706</v>
      </c>
      <c r="G176" s="1" t="s">
        <v>706</v>
      </c>
      <c r="H176" s="8"/>
      <c r="I176" s="8">
        <v>0.16</v>
      </c>
      <c r="J176" s="8">
        <v>1</v>
      </c>
      <c r="K176" s="8">
        <v>7.73</v>
      </c>
      <c r="L176" s="8">
        <v>5.34</v>
      </c>
      <c r="M176" s="8">
        <v>69</v>
      </c>
      <c r="N176" s="8">
        <v>0.3</v>
      </c>
      <c r="O176" s="8">
        <v>0.50011000000000005</v>
      </c>
      <c r="P176" s="8"/>
      <c r="Q176" s="8"/>
      <c r="R176" s="8">
        <f t="shared" si="16"/>
        <v>2.5415590212495438</v>
      </c>
      <c r="S176" s="1">
        <v>73931</v>
      </c>
      <c r="U176" s="1">
        <v>73931</v>
      </c>
      <c r="V176" s="1">
        <v>441.53</v>
      </c>
      <c r="W176" s="1">
        <v>27</v>
      </c>
      <c r="X176" s="1">
        <v>5</v>
      </c>
      <c r="Y176" s="1">
        <v>1879</v>
      </c>
      <c r="Z176" s="1">
        <v>11.22</v>
      </c>
      <c r="AA176" s="1">
        <v>6.0000000000000001E-3</v>
      </c>
      <c r="AB176" s="1">
        <v>0</v>
      </c>
      <c r="AC176" s="1">
        <v>73931</v>
      </c>
      <c r="AD176" s="1">
        <v>5</v>
      </c>
      <c r="AE176" s="1">
        <v>3.85</v>
      </c>
      <c r="AF176" s="1">
        <v>1879</v>
      </c>
      <c r="AG176" s="1">
        <v>0</v>
      </c>
      <c r="AH176" s="1">
        <v>0.14000000000000001</v>
      </c>
      <c r="AI176" s="1">
        <v>4299.2299999999996</v>
      </c>
      <c r="AJ176" s="1">
        <v>0.28999999999999998</v>
      </c>
      <c r="AK176" s="1">
        <v>0.22</v>
      </c>
      <c r="AL176" s="1">
        <v>109.26</v>
      </c>
      <c r="AM176" s="1">
        <v>0</v>
      </c>
      <c r="AN176" s="1">
        <v>8.0000000000000002E-3</v>
      </c>
      <c r="AV176" s="1">
        <v>1213</v>
      </c>
      <c r="AW176" s="1">
        <v>859997</v>
      </c>
      <c r="AX176" s="1">
        <v>7.0999999999999994E-2</v>
      </c>
      <c r="AY176" s="1">
        <v>1274</v>
      </c>
      <c r="AZ176" s="1">
        <v>7.3999999999999996E-2</v>
      </c>
      <c r="BA176" s="1">
        <v>330.3</v>
      </c>
      <c r="BB176" s="1" t="s">
        <v>148</v>
      </c>
      <c r="BO176" s="1">
        <v>17196308</v>
      </c>
      <c r="BP176" s="1">
        <v>82.32</v>
      </c>
      <c r="BQ176" s="1">
        <v>18.7</v>
      </c>
      <c r="BR176" s="1">
        <v>3</v>
      </c>
      <c r="BS176" s="1">
        <v>1.79</v>
      </c>
      <c r="BT176" s="1">
        <v>2470.58</v>
      </c>
      <c r="BU176" s="1">
        <v>38</v>
      </c>
      <c r="BV176" s="1">
        <v>241.21</v>
      </c>
      <c r="BW176" s="1">
        <v>2.42</v>
      </c>
      <c r="BX176" s="1">
        <v>0.4</v>
      </c>
      <c r="BY176" s="1">
        <v>16.600000000000001</v>
      </c>
      <c r="BZ176" s="1">
        <v>20.85</v>
      </c>
      <c r="CB176" s="1">
        <v>67.94</v>
      </c>
      <c r="CC176" s="1">
        <v>0.51</v>
      </c>
      <c r="CH176" s="1">
        <v>0.02</v>
      </c>
      <c r="CI176" s="1">
        <v>11.84</v>
      </c>
      <c r="CJ176" s="1">
        <v>5.1100000000000003</v>
      </c>
      <c r="CK176" s="1">
        <v>0.23</v>
      </c>
      <c r="CL176" s="1">
        <v>0.1</v>
      </c>
      <c r="CM176" s="1">
        <v>1.2</v>
      </c>
      <c r="CN176" s="1">
        <v>7.0000000000000007E-2</v>
      </c>
      <c r="CO176" s="1">
        <v>0.87</v>
      </c>
      <c r="CP176" s="1">
        <v>66.69</v>
      </c>
      <c r="CQ176" s="1">
        <v>1.1000000000000001</v>
      </c>
      <c r="CR176" s="1">
        <v>0.93</v>
      </c>
      <c r="CS176" s="1">
        <v>4.13</v>
      </c>
      <c r="CT176" s="1">
        <v>24</v>
      </c>
      <c r="CU176" s="1">
        <v>1</v>
      </c>
      <c r="CV176" s="1">
        <v>1</v>
      </c>
      <c r="CW176" s="1">
        <v>30</v>
      </c>
      <c r="CX176" s="1">
        <v>38</v>
      </c>
      <c r="CY176" s="1">
        <v>46</v>
      </c>
      <c r="CZ176" s="1">
        <v>15.8</v>
      </c>
      <c r="DA176" s="1">
        <v>7.44</v>
      </c>
      <c r="DB176" s="1">
        <v>5.7</v>
      </c>
      <c r="DC176" s="1">
        <v>48.13</v>
      </c>
      <c r="DD176" s="1">
        <v>0.54</v>
      </c>
      <c r="DE176" s="1">
        <v>0.71</v>
      </c>
      <c r="DF176" s="1">
        <v>0.2</v>
      </c>
      <c r="DG176" s="1">
        <v>1</v>
      </c>
      <c r="DH176" s="1" t="s">
        <v>131</v>
      </c>
      <c r="DI176" s="1">
        <v>0.87</v>
      </c>
      <c r="DJ176" s="1">
        <v>4.07</v>
      </c>
      <c r="DK176" s="1">
        <v>1.96</v>
      </c>
      <c r="DL176" s="1">
        <v>1872024</v>
      </c>
      <c r="DM176" s="1">
        <v>1295646</v>
      </c>
      <c r="DN176" s="1">
        <v>11.18</v>
      </c>
      <c r="DO176" s="1">
        <v>895314</v>
      </c>
      <c r="DP176" s="1" t="s">
        <v>196</v>
      </c>
      <c r="DQ176" s="1">
        <v>44250</v>
      </c>
      <c r="DR176" s="1">
        <v>3</v>
      </c>
    </row>
    <row r="177" spans="1:122" x14ac:dyDescent="0.3">
      <c r="A177" s="1" t="s">
        <v>707</v>
      </c>
      <c r="B177" s="1" t="s">
        <v>708</v>
      </c>
      <c r="C177" s="1" t="s">
        <v>119</v>
      </c>
      <c r="D177" s="1" t="s">
        <v>170</v>
      </c>
      <c r="E177" s="1" t="s">
        <v>142</v>
      </c>
      <c r="F177" s="1" t="s">
        <v>709</v>
      </c>
      <c r="G177" s="1" t="s">
        <v>709</v>
      </c>
      <c r="H177" s="8"/>
      <c r="I177" s="8">
        <v>395.31</v>
      </c>
      <c r="J177" s="8">
        <v>95</v>
      </c>
      <c r="K177" s="8">
        <v>84.66</v>
      </c>
      <c r="L177" s="8">
        <v>85.67</v>
      </c>
      <c r="M177" s="8">
        <v>81</v>
      </c>
      <c r="N177" s="8" t="s">
        <v>902</v>
      </c>
      <c r="O177" s="8" t="s">
        <v>902</v>
      </c>
      <c r="P177" s="8"/>
      <c r="Q177" s="8"/>
      <c r="R177" s="8">
        <f t="shared" si="16"/>
        <v>0.21755822882006653</v>
      </c>
      <c r="S177" s="1">
        <v>210978</v>
      </c>
      <c r="U177" s="1">
        <v>210978</v>
      </c>
      <c r="V177" s="1">
        <v>3606.25</v>
      </c>
      <c r="W177" s="1">
        <v>23127</v>
      </c>
      <c r="X177" s="1">
        <v>3003</v>
      </c>
      <c r="Y177" s="1">
        <v>459</v>
      </c>
      <c r="Z177" s="1">
        <v>7.84</v>
      </c>
      <c r="AA177" s="1">
        <v>1.62</v>
      </c>
      <c r="AB177" s="1">
        <v>17</v>
      </c>
      <c r="AC177" s="1">
        <v>210978</v>
      </c>
      <c r="AD177" s="1">
        <v>3003</v>
      </c>
      <c r="AE177" s="1">
        <v>3303.85</v>
      </c>
      <c r="AF177" s="1">
        <v>459</v>
      </c>
      <c r="AG177" s="1">
        <v>17</v>
      </c>
      <c r="AH177" s="1">
        <v>13.57</v>
      </c>
      <c r="AI177" s="1">
        <v>35779.089999999997</v>
      </c>
      <c r="AJ177" s="1">
        <v>509.26</v>
      </c>
      <c r="AK177" s="1">
        <v>560.29</v>
      </c>
      <c r="AL177" s="1">
        <v>77.84</v>
      </c>
      <c r="AM177" s="1">
        <v>2.88</v>
      </c>
      <c r="AN177" s="1">
        <v>2.2999999999999998</v>
      </c>
      <c r="BO177" s="1">
        <v>5896684</v>
      </c>
      <c r="BP177" s="1">
        <v>7915.73</v>
      </c>
      <c r="BQ177" s="1">
        <v>42.4</v>
      </c>
      <c r="BR177" s="1">
        <v>12.92</v>
      </c>
      <c r="BS177" s="1">
        <v>7.04</v>
      </c>
      <c r="BT177" s="1">
        <v>85535.38</v>
      </c>
      <c r="BV177" s="1">
        <v>92.24</v>
      </c>
      <c r="BW177" s="1">
        <v>10.99</v>
      </c>
      <c r="BX177" s="1">
        <v>5.2</v>
      </c>
      <c r="BY177" s="1">
        <v>28.3</v>
      </c>
      <c r="CA177" s="1">
        <v>2.4</v>
      </c>
      <c r="CB177" s="1">
        <v>83.62</v>
      </c>
      <c r="CC177" s="1">
        <v>0.93</v>
      </c>
      <c r="CH177" s="1">
        <v>4.05</v>
      </c>
      <c r="CI177" s="1">
        <v>94.15</v>
      </c>
      <c r="CJ177" s="1">
        <v>79.760000000000005</v>
      </c>
      <c r="CK177" s="1">
        <v>2.09</v>
      </c>
      <c r="CL177" s="1">
        <v>0.38</v>
      </c>
      <c r="CN177" s="1">
        <v>11.37</v>
      </c>
      <c r="CO177" s="1">
        <v>4.38</v>
      </c>
      <c r="CP177" s="1">
        <v>100</v>
      </c>
      <c r="CS177" s="1">
        <v>0.62</v>
      </c>
      <c r="CT177" s="1">
        <v>97</v>
      </c>
      <c r="CU177" s="1">
        <v>81</v>
      </c>
      <c r="CV177" s="1">
        <v>0</v>
      </c>
      <c r="CW177" s="1">
        <v>0</v>
      </c>
      <c r="CX177" s="1">
        <v>0</v>
      </c>
      <c r="DA177" s="1">
        <v>80.72</v>
      </c>
      <c r="DB177" s="1">
        <v>85.59</v>
      </c>
      <c r="DC177" s="1">
        <v>90.91</v>
      </c>
      <c r="DE177" s="1">
        <v>0</v>
      </c>
      <c r="DF177" s="1">
        <v>0</v>
      </c>
      <c r="DG177" s="1">
        <v>0</v>
      </c>
      <c r="DH177" s="1" t="s">
        <v>149</v>
      </c>
      <c r="DI177" s="1">
        <v>4.7</v>
      </c>
      <c r="DJ177" s="1">
        <v>11.1</v>
      </c>
      <c r="DK177" s="1">
        <v>10.09</v>
      </c>
      <c r="DL177" s="1">
        <v>9965396</v>
      </c>
      <c r="DM177" s="1">
        <v>4953215</v>
      </c>
      <c r="DN177" s="1">
        <v>170.33</v>
      </c>
      <c r="DO177" s="1">
        <v>5012181</v>
      </c>
      <c r="DP177" s="1" t="s">
        <v>710</v>
      </c>
      <c r="DQ177" s="1">
        <v>44195</v>
      </c>
      <c r="DR177" s="1">
        <v>4</v>
      </c>
    </row>
    <row r="178" spans="1:122" x14ac:dyDescent="0.3">
      <c r="A178" s="1" t="s">
        <v>711</v>
      </c>
      <c r="B178" s="1" t="s">
        <v>712</v>
      </c>
      <c r="C178" s="1" t="s">
        <v>169</v>
      </c>
      <c r="D178" s="1" t="s">
        <v>170</v>
      </c>
      <c r="E178" s="1" t="s">
        <v>129</v>
      </c>
      <c r="F178" s="1" t="s">
        <v>713</v>
      </c>
      <c r="G178" s="1" t="s">
        <v>713</v>
      </c>
      <c r="H178" s="8"/>
      <c r="I178" s="8">
        <v>0</v>
      </c>
      <c r="J178" s="8">
        <v>0</v>
      </c>
      <c r="K178" s="8">
        <v>19.79</v>
      </c>
      <c r="L178" s="8">
        <v>5.17</v>
      </c>
      <c r="M178" s="8">
        <v>105</v>
      </c>
      <c r="N178" s="8" t="s">
        <v>902</v>
      </c>
      <c r="O178" s="8" t="s">
        <v>902</v>
      </c>
      <c r="P178" s="8"/>
      <c r="Q178" s="8"/>
      <c r="R178" s="8">
        <f t="shared" si="16"/>
        <v>0</v>
      </c>
      <c r="S178" s="1">
        <v>20</v>
      </c>
      <c r="U178" s="1">
        <v>20</v>
      </c>
      <c r="V178" s="1">
        <v>2.91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20</v>
      </c>
      <c r="AD178" s="1">
        <v>0</v>
      </c>
      <c r="AE178" s="1">
        <v>0</v>
      </c>
      <c r="AH178" s="1">
        <v>0</v>
      </c>
      <c r="AI178" s="1">
        <v>28.4</v>
      </c>
      <c r="AJ178" s="1">
        <v>0</v>
      </c>
      <c r="AK178" s="1">
        <v>0</v>
      </c>
      <c r="AN178" s="1">
        <v>0</v>
      </c>
      <c r="BO178" s="1">
        <v>703995</v>
      </c>
      <c r="BP178" s="1">
        <v>21.84</v>
      </c>
      <c r="BQ178" s="1">
        <v>20.8</v>
      </c>
      <c r="BR178" s="1">
        <v>3.5</v>
      </c>
      <c r="BS178" s="1">
        <v>2.04</v>
      </c>
      <c r="BT178" s="1">
        <v>2205.92</v>
      </c>
      <c r="BU178" s="1">
        <v>25.1</v>
      </c>
      <c r="BV178" s="1">
        <v>459.78</v>
      </c>
      <c r="BW178" s="1">
        <v>18.68</v>
      </c>
      <c r="BZ178" s="1">
        <v>35.89</v>
      </c>
      <c r="CA178" s="1">
        <v>1.4</v>
      </c>
      <c r="CB178" s="1">
        <v>73</v>
      </c>
      <c r="CC178" s="1">
        <v>0.56000000000000005</v>
      </c>
      <c r="CH178" s="1">
        <v>0</v>
      </c>
      <c r="CI178" s="1">
        <v>15.75</v>
      </c>
      <c r="CJ178" s="1">
        <v>4.4000000000000004</v>
      </c>
      <c r="CK178" s="1">
        <v>0.33</v>
      </c>
      <c r="CL178" s="1">
        <v>0.11</v>
      </c>
      <c r="CM178" s="1">
        <v>1.03</v>
      </c>
      <c r="CO178" s="1">
        <v>30</v>
      </c>
      <c r="CQ178" s="1">
        <v>0.92</v>
      </c>
      <c r="CT178" s="1">
        <v>20</v>
      </c>
      <c r="CU178" s="1">
        <v>0</v>
      </c>
      <c r="CV178" s="1">
        <v>75</v>
      </c>
      <c r="CW178" s="1">
        <v>30</v>
      </c>
      <c r="CX178" s="1">
        <v>0</v>
      </c>
      <c r="CY178" s="1">
        <v>50</v>
      </c>
      <c r="CZ178" s="1">
        <v>0.69</v>
      </c>
      <c r="DA178" s="1">
        <v>17.29</v>
      </c>
      <c r="DB178" s="1">
        <v>10.85</v>
      </c>
      <c r="DC178" s="1">
        <v>68.88</v>
      </c>
      <c r="DD178" s="1">
        <v>0.5</v>
      </c>
      <c r="DE178" s="1">
        <v>0</v>
      </c>
      <c r="DF178" s="1">
        <v>0</v>
      </c>
      <c r="DG178" s="1">
        <v>1</v>
      </c>
      <c r="DH178" s="1" t="s">
        <v>123</v>
      </c>
      <c r="DI178" s="1">
        <v>0.03</v>
      </c>
      <c r="DJ178" s="1">
        <v>0.22</v>
      </c>
      <c r="DK178" s="1">
        <v>0.15</v>
      </c>
      <c r="DL178" s="1">
        <v>171562</v>
      </c>
      <c r="DM178" s="1">
        <v>135995</v>
      </c>
      <c r="DN178" s="1">
        <v>24.97</v>
      </c>
      <c r="DO178" s="1">
        <v>35567</v>
      </c>
      <c r="DP178" s="1" t="s">
        <v>714</v>
      </c>
      <c r="DQ178" s="1">
        <v>44278</v>
      </c>
      <c r="DR178" s="1">
        <v>3</v>
      </c>
    </row>
    <row r="179" spans="1:122" x14ac:dyDescent="0.3">
      <c r="A179" s="1" t="s">
        <v>715</v>
      </c>
      <c r="B179" s="1" t="s">
        <v>716</v>
      </c>
      <c r="C179" s="1" t="s">
        <v>127</v>
      </c>
      <c r="D179" s="1" t="s">
        <v>128</v>
      </c>
      <c r="E179" s="1" t="s">
        <v>121</v>
      </c>
      <c r="F179" s="1" t="s">
        <v>717</v>
      </c>
      <c r="G179" s="1" t="s">
        <v>717</v>
      </c>
      <c r="H179" s="8"/>
      <c r="I179" s="8">
        <v>0.01</v>
      </c>
      <c r="J179" s="8">
        <v>0</v>
      </c>
      <c r="K179" s="8">
        <v>6.33</v>
      </c>
      <c r="L179" s="8">
        <v>3.15</v>
      </c>
      <c r="M179" s="8">
        <v>39</v>
      </c>
      <c r="N179" s="8" t="s">
        <v>902</v>
      </c>
      <c r="O179" s="8" t="s">
        <v>902</v>
      </c>
      <c r="P179" s="8"/>
      <c r="Q179" s="8"/>
      <c r="R179" s="8">
        <f t="shared" si="16"/>
        <v>1.8912160050015632</v>
      </c>
      <c r="S179" s="1">
        <v>6398</v>
      </c>
      <c r="U179" s="1">
        <v>6398</v>
      </c>
      <c r="V179" s="1">
        <v>80.2</v>
      </c>
      <c r="W179" s="1">
        <v>1</v>
      </c>
      <c r="X179" s="1">
        <v>0</v>
      </c>
      <c r="Y179" s="1">
        <v>121</v>
      </c>
      <c r="Z179" s="1">
        <v>1.51</v>
      </c>
      <c r="AA179" s="1">
        <v>0</v>
      </c>
      <c r="AB179" s="1">
        <v>0</v>
      </c>
      <c r="AC179" s="1">
        <v>6398</v>
      </c>
      <c r="AD179" s="1">
        <v>0</v>
      </c>
      <c r="AE179" s="1">
        <v>0.14000000000000001</v>
      </c>
      <c r="AF179" s="1">
        <v>121</v>
      </c>
      <c r="AG179" s="1">
        <v>0</v>
      </c>
      <c r="AH179" s="1">
        <v>0</v>
      </c>
      <c r="AI179" s="1">
        <v>785.86</v>
      </c>
      <c r="AJ179" s="1">
        <v>0</v>
      </c>
      <c r="AK179" s="1">
        <v>0.01</v>
      </c>
      <c r="AL179" s="1">
        <v>14.86</v>
      </c>
      <c r="AM179" s="1">
        <v>0</v>
      </c>
      <c r="AN179" s="1">
        <v>0</v>
      </c>
      <c r="BC179" s="1">
        <v>617851</v>
      </c>
      <c r="BD179" s="1">
        <v>505385</v>
      </c>
      <c r="BE179" s="1">
        <v>251854</v>
      </c>
      <c r="BH179" s="1">
        <v>13039</v>
      </c>
      <c r="BI179" s="1">
        <v>7.59</v>
      </c>
      <c r="BJ179" s="1">
        <v>6.21</v>
      </c>
      <c r="BK179" s="1">
        <v>3.09</v>
      </c>
      <c r="BM179" s="1">
        <v>1602</v>
      </c>
      <c r="BO179" s="1">
        <v>8141343</v>
      </c>
      <c r="BP179" s="1">
        <v>104.7</v>
      </c>
      <c r="BQ179" s="1">
        <v>19.100000000000001</v>
      </c>
      <c r="BR179" s="1">
        <v>2.5299999999999998</v>
      </c>
      <c r="BS179" s="1">
        <v>1.28</v>
      </c>
      <c r="BT179" s="1">
        <v>1390.3</v>
      </c>
      <c r="BU179" s="1">
        <v>52.2</v>
      </c>
      <c r="BV179" s="1">
        <v>325.72000000000003</v>
      </c>
      <c r="BW179" s="1">
        <v>2.42</v>
      </c>
      <c r="BX179" s="1">
        <v>8.8000000000000007</v>
      </c>
      <c r="BY179" s="1">
        <v>41.3</v>
      </c>
      <c r="BZ179" s="1">
        <v>19.27</v>
      </c>
      <c r="CB179" s="1">
        <v>54.7</v>
      </c>
      <c r="CC179" s="1">
        <v>0.45</v>
      </c>
      <c r="CH179" s="1">
        <v>0</v>
      </c>
      <c r="CI179" s="1">
        <v>6.9</v>
      </c>
      <c r="CJ179" s="1">
        <v>3.08</v>
      </c>
      <c r="CK179" s="1">
        <v>0.15</v>
      </c>
      <c r="CL179" s="1">
        <v>0.15</v>
      </c>
      <c r="CM179" s="1">
        <v>1.25</v>
      </c>
      <c r="CN179" s="1">
        <v>0.04</v>
      </c>
      <c r="CO179" s="1">
        <v>0.92</v>
      </c>
      <c r="CP179" s="1">
        <v>0</v>
      </c>
      <c r="CQ179" s="1">
        <v>1.1000000000000001</v>
      </c>
      <c r="CR179" s="1">
        <v>0.95</v>
      </c>
      <c r="CS179" s="1">
        <v>4.07</v>
      </c>
      <c r="CT179" s="1">
        <v>21</v>
      </c>
      <c r="CU179" s="1">
        <v>0</v>
      </c>
      <c r="CV179" s="1">
        <v>2</v>
      </c>
      <c r="CW179" s="1">
        <v>30</v>
      </c>
      <c r="CX179" s="1">
        <v>7</v>
      </c>
      <c r="CY179" s="1">
        <v>49</v>
      </c>
      <c r="CZ179" s="1">
        <v>8</v>
      </c>
      <c r="DA179" s="1">
        <v>6.21</v>
      </c>
      <c r="DB179" s="1">
        <v>3.79</v>
      </c>
      <c r="DC179" s="1">
        <v>54.93</v>
      </c>
      <c r="DD179" s="1">
        <v>0.55000000000000004</v>
      </c>
      <c r="DE179" s="1">
        <v>30.54</v>
      </c>
      <c r="DF179" s="1">
        <v>5</v>
      </c>
      <c r="DG179" s="1">
        <v>1</v>
      </c>
      <c r="DH179" s="1" t="s">
        <v>191</v>
      </c>
      <c r="DI179" s="1">
        <v>0.25</v>
      </c>
      <c r="DJ179" s="1">
        <v>1.1200000000000001</v>
      </c>
      <c r="DK179" s="1">
        <v>0.61</v>
      </c>
      <c r="DL179" s="1">
        <v>617851</v>
      </c>
      <c r="DM179" s="1">
        <v>505385</v>
      </c>
      <c r="DN179" s="1">
        <v>7.74</v>
      </c>
      <c r="DO179" s="1">
        <v>251854</v>
      </c>
      <c r="DP179" s="1" t="s">
        <v>396</v>
      </c>
      <c r="DQ179" s="1">
        <v>44270</v>
      </c>
      <c r="DR179" s="1">
        <v>2</v>
      </c>
    </row>
    <row r="180" spans="1:122" x14ac:dyDescent="0.3">
      <c r="A180" s="1" t="s">
        <v>718</v>
      </c>
      <c r="B180" s="1" t="s">
        <v>719</v>
      </c>
      <c r="C180" s="1" t="s">
        <v>164</v>
      </c>
      <c r="D180" s="1" t="s">
        <v>154</v>
      </c>
      <c r="E180" s="1" t="s">
        <v>129</v>
      </c>
      <c r="F180" s="1" t="s">
        <v>720</v>
      </c>
      <c r="G180" s="1" t="s">
        <v>720</v>
      </c>
      <c r="H180" s="8"/>
      <c r="I180" s="8">
        <v>0</v>
      </c>
      <c r="J180" s="8">
        <v>60</v>
      </c>
      <c r="K180" s="8">
        <v>66.510000000000005</v>
      </c>
      <c r="L180" s="8">
        <v>58.42</v>
      </c>
      <c r="M180" s="8">
        <v>112</v>
      </c>
      <c r="N180" s="8" t="s">
        <v>902</v>
      </c>
      <c r="O180" s="8" t="s">
        <v>902</v>
      </c>
      <c r="P180" s="8"/>
      <c r="Q180" s="8"/>
      <c r="R180" s="8">
        <f t="shared" si="16"/>
        <v>3.2304138526917181</v>
      </c>
      <c r="S180" s="1">
        <v>113422</v>
      </c>
      <c r="U180" s="1">
        <v>113422</v>
      </c>
      <c r="V180" s="1">
        <v>1748.66</v>
      </c>
      <c r="W180" s="1">
        <v>0</v>
      </c>
      <c r="X180" s="1">
        <v>0</v>
      </c>
      <c r="Y180" s="1">
        <v>3664</v>
      </c>
      <c r="Z180" s="1">
        <v>56.48</v>
      </c>
      <c r="AA180" s="1">
        <v>0.92</v>
      </c>
      <c r="AB180" s="1">
        <v>10</v>
      </c>
      <c r="AC180" s="1">
        <v>113422</v>
      </c>
      <c r="AD180" s="1">
        <v>0</v>
      </c>
      <c r="AE180" s="1">
        <v>0</v>
      </c>
      <c r="AF180" s="1">
        <v>3664</v>
      </c>
      <c r="AG180" s="1">
        <v>10</v>
      </c>
      <c r="AH180" s="1">
        <v>8.57</v>
      </c>
      <c r="AI180" s="1">
        <v>17400.009999999998</v>
      </c>
      <c r="AJ180" s="1">
        <v>0</v>
      </c>
      <c r="AK180" s="1">
        <v>0</v>
      </c>
      <c r="AL180" s="1">
        <v>562.09</v>
      </c>
      <c r="AM180" s="1">
        <v>1.53</v>
      </c>
      <c r="AN180" s="1">
        <v>1.31</v>
      </c>
      <c r="BC180" s="1">
        <v>8674987</v>
      </c>
      <c r="BD180" s="1">
        <v>4341703</v>
      </c>
      <c r="BE180" s="1">
        <v>3880753</v>
      </c>
      <c r="BF180" s="1">
        <v>452531</v>
      </c>
      <c r="BG180" s="1">
        <v>35093</v>
      </c>
      <c r="BH180" s="1">
        <v>22619</v>
      </c>
      <c r="BI180" s="1">
        <v>133.08000000000001</v>
      </c>
      <c r="BJ180" s="1">
        <v>66.61</v>
      </c>
      <c r="BK180" s="1">
        <v>59.53</v>
      </c>
      <c r="BL180" s="1">
        <v>6.94</v>
      </c>
      <c r="BM180" s="1">
        <v>3470</v>
      </c>
      <c r="BO180" s="1">
        <v>6518500</v>
      </c>
      <c r="BP180" s="1">
        <v>307.81</v>
      </c>
      <c r="BQ180" s="1">
        <v>27.6</v>
      </c>
      <c r="BR180" s="1">
        <v>8.27</v>
      </c>
      <c r="BS180" s="1">
        <v>5.41</v>
      </c>
      <c r="BT180" s="1">
        <v>7292.45</v>
      </c>
      <c r="BU180" s="1">
        <v>2.2000000000000002</v>
      </c>
      <c r="BV180" s="1">
        <v>167.29</v>
      </c>
      <c r="BW180" s="1">
        <v>8.8699999999999992</v>
      </c>
      <c r="BX180" s="1">
        <v>2.5</v>
      </c>
      <c r="BY180" s="1">
        <v>18.8</v>
      </c>
      <c r="BZ180" s="1">
        <v>90.65</v>
      </c>
      <c r="CA180" s="1">
        <v>1.3</v>
      </c>
      <c r="CB180" s="1">
        <v>73.319999999999993</v>
      </c>
      <c r="CC180" s="1">
        <v>0.67</v>
      </c>
      <c r="CH180" s="1">
        <v>0</v>
      </c>
      <c r="CI180" s="1">
        <v>84.88</v>
      </c>
      <c r="CJ180" s="1">
        <v>59.52</v>
      </c>
      <c r="CK180" s="1">
        <v>1.1100000000000001</v>
      </c>
      <c r="CL180" s="1">
        <v>0.4</v>
      </c>
      <c r="CN180" s="1">
        <v>0.36</v>
      </c>
      <c r="CO180" s="1">
        <v>0.12</v>
      </c>
      <c r="CP180" s="1">
        <v>0</v>
      </c>
      <c r="CR180" s="1">
        <v>0.63</v>
      </c>
      <c r="CS180" s="1">
        <v>4.8600000000000003</v>
      </c>
      <c r="CT180" s="1">
        <v>99</v>
      </c>
      <c r="CU180" s="1">
        <v>72</v>
      </c>
      <c r="CV180" s="1">
        <v>10</v>
      </c>
      <c r="CW180" s="1">
        <v>30</v>
      </c>
      <c r="CX180" s="1">
        <v>0</v>
      </c>
      <c r="DA180" s="1">
        <v>66.61</v>
      </c>
      <c r="DB180" s="1">
        <v>66.540000000000006</v>
      </c>
      <c r="DC180" s="1">
        <v>78.37</v>
      </c>
      <c r="DD180" s="1">
        <v>0.05</v>
      </c>
      <c r="DE180" s="1">
        <v>0</v>
      </c>
      <c r="DF180" s="1">
        <v>0</v>
      </c>
      <c r="DG180" s="1">
        <v>1</v>
      </c>
      <c r="DH180" s="1" t="s">
        <v>131</v>
      </c>
      <c r="DI180" s="1">
        <v>3.88</v>
      </c>
      <c r="DJ180" s="1">
        <v>11.06</v>
      </c>
      <c r="DK180" s="1">
        <v>8.67</v>
      </c>
      <c r="DL180" s="1">
        <v>8516654</v>
      </c>
      <c r="DM180" s="1">
        <v>4314392</v>
      </c>
      <c r="DN180" s="1">
        <v>131.30000000000001</v>
      </c>
      <c r="DO180" s="1">
        <v>3789448</v>
      </c>
      <c r="DP180" s="1" t="s">
        <v>721</v>
      </c>
      <c r="DQ180" s="1">
        <v>44244</v>
      </c>
      <c r="DR180" s="1">
        <v>6</v>
      </c>
    </row>
    <row r="181" spans="1:122" x14ac:dyDescent="0.3">
      <c r="A181" s="1" t="s">
        <v>722</v>
      </c>
      <c r="B181" s="1" t="s">
        <v>723</v>
      </c>
      <c r="C181" s="1" t="s">
        <v>135</v>
      </c>
      <c r="D181" s="1" t="s">
        <v>136</v>
      </c>
      <c r="E181" s="1" t="s">
        <v>142</v>
      </c>
      <c r="F181" s="1" t="s">
        <v>724</v>
      </c>
      <c r="G181" s="1" t="s">
        <v>724</v>
      </c>
      <c r="H181" s="8"/>
      <c r="I181" s="8">
        <v>117.86</v>
      </c>
      <c r="J181" s="8">
        <v>0</v>
      </c>
      <c r="K181" s="8">
        <v>73.06</v>
      </c>
      <c r="L181" s="8">
        <v>64.81</v>
      </c>
      <c r="M181" s="8">
        <v>74</v>
      </c>
      <c r="N181" s="8" t="s">
        <v>902</v>
      </c>
      <c r="O181" s="8" t="s">
        <v>902</v>
      </c>
      <c r="P181" s="8"/>
      <c r="Q181" s="8"/>
      <c r="R181" s="8">
        <f t="shared" si="16"/>
        <v>1.6463851109520402</v>
      </c>
      <c r="S181" s="1">
        <v>5588</v>
      </c>
      <c r="U181" s="1">
        <v>5588</v>
      </c>
      <c r="V181" s="1">
        <v>16465.310000000001</v>
      </c>
      <c r="W181" s="1">
        <v>40</v>
      </c>
      <c r="X181" s="1">
        <v>6</v>
      </c>
      <c r="Y181" s="1">
        <v>92</v>
      </c>
      <c r="Z181" s="1">
        <v>271.08</v>
      </c>
      <c r="AA181" s="1">
        <v>0</v>
      </c>
      <c r="AB181" s="1">
        <v>0</v>
      </c>
      <c r="AC181" s="1">
        <v>5582</v>
      </c>
      <c r="AD181" s="1">
        <v>13</v>
      </c>
      <c r="AE181" s="1">
        <v>6</v>
      </c>
      <c r="AF181" s="1">
        <v>92</v>
      </c>
      <c r="AG181" s="1">
        <v>0</v>
      </c>
      <c r="AH181" s="1">
        <v>0</v>
      </c>
      <c r="AI181" s="1">
        <v>164128.19</v>
      </c>
      <c r="AJ181" s="1">
        <v>382.24</v>
      </c>
      <c r="AK181" s="1">
        <v>176.41</v>
      </c>
      <c r="AL181" s="1">
        <v>2705.08</v>
      </c>
      <c r="AM181" s="1">
        <v>0</v>
      </c>
      <c r="AN181" s="1">
        <v>0</v>
      </c>
      <c r="BO181" s="1">
        <v>34010</v>
      </c>
      <c r="BP181" s="1">
        <v>556.66</v>
      </c>
      <c r="BT181" s="1">
        <v>56861.47</v>
      </c>
      <c r="BW181" s="1">
        <v>5.64</v>
      </c>
      <c r="CA181" s="1">
        <v>3.8</v>
      </c>
      <c r="CB181" s="1">
        <v>84.97</v>
      </c>
      <c r="CH181" s="1">
        <v>0.34</v>
      </c>
      <c r="CI181" s="1">
        <v>76.5</v>
      </c>
      <c r="CJ181" s="1">
        <v>65.650000000000006</v>
      </c>
      <c r="CK181" s="1">
        <v>2.81</v>
      </c>
      <c r="CL181" s="1">
        <v>7.0000000000000007E-2</v>
      </c>
      <c r="CO181" s="1">
        <v>0</v>
      </c>
      <c r="CS181" s="1">
        <v>5</v>
      </c>
      <c r="CT181" s="1">
        <v>76</v>
      </c>
      <c r="CU181" s="1">
        <v>74</v>
      </c>
      <c r="CV181" s="1">
        <v>0</v>
      </c>
      <c r="CW181" s="1">
        <v>0</v>
      </c>
      <c r="CX181" s="1">
        <v>0</v>
      </c>
      <c r="DA181" s="1">
        <v>74.010000000000005</v>
      </c>
      <c r="DB181" s="1">
        <v>69.84</v>
      </c>
      <c r="DC181" s="1">
        <v>91.29</v>
      </c>
      <c r="DE181" s="1">
        <v>0</v>
      </c>
      <c r="DF181" s="1">
        <v>0</v>
      </c>
      <c r="DG181" s="1">
        <v>0</v>
      </c>
      <c r="DH181" s="1" t="s">
        <v>149</v>
      </c>
      <c r="DI181" s="1">
        <v>0.02</v>
      </c>
      <c r="DJ181" s="1">
        <v>0.05</v>
      </c>
      <c r="DK181" s="1">
        <v>0.04</v>
      </c>
      <c r="DL181" s="1">
        <v>47502</v>
      </c>
      <c r="DM181" s="1">
        <v>25173</v>
      </c>
      <c r="DN181" s="1">
        <v>140</v>
      </c>
      <c r="DO181" s="1">
        <v>22329</v>
      </c>
      <c r="DP181" s="1" t="s">
        <v>725</v>
      </c>
      <c r="DQ181" s="1">
        <v>44251</v>
      </c>
      <c r="DR181" s="1">
        <v>2</v>
      </c>
    </row>
    <row r="182" spans="1:122" x14ac:dyDescent="0.3">
      <c r="A182" s="1" t="s">
        <v>726</v>
      </c>
      <c r="B182" s="1" t="s">
        <v>727</v>
      </c>
      <c r="C182" s="1" t="s">
        <v>127</v>
      </c>
      <c r="D182" s="1" t="s">
        <v>120</v>
      </c>
      <c r="E182" s="1" t="s">
        <v>121</v>
      </c>
      <c r="F182" s="1" t="s">
        <v>728</v>
      </c>
      <c r="G182" s="1" t="s">
        <v>728</v>
      </c>
      <c r="H182" s="8"/>
      <c r="I182" s="8">
        <v>2.33</v>
      </c>
      <c r="J182" s="8">
        <v>30</v>
      </c>
      <c r="K182" s="8">
        <v>2.2999999999999998</v>
      </c>
      <c r="L182" s="8">
        <v>1.98</v>
      </c>
      <c r="M182" s="8">
        <v>31</v>
      </c>
      <c r="N182" s="8" t="s">
        <v>902</v>
      </c>
      <c r="O182" s="8" t="s">
        <v>902</v>
      </c>
      <c r="P182" s="8"/>
      <c r="Q182" s="8"/>
      <c r="R182" s="8">
        <f t="shared" si="16"/>
        <v>5.5344449908355315</v>
      </c>
      <c r="S182" s="1">
        <v>22369</v>
      </c>
      <c r="U182" s="1">
        <v>22369</v>
      </c>
      <c r="V182" s="1">
        <v>140.74</v>
      </c>
      <c r="W182" s="1">
        <v>371</v>
      </c>
      <c r="X182" s="1">
        <v>371</v>
      </c>
      <c r="Y182" s="1">
        <v>1238</v>
      </c>
      <c r="Z182" s="1">
        <v>7.78</v>
      </c>
      <c r="AA182" s="1">
        <v>0.18</v>
      </c>
      <c r="AB182" s="1">
        <v>30</v>
      </c>
      <c r="AC182" s="1">
        <v>21998</v>
      </c>
      <c r="AD182" s="1">
        <v>0</v>
      </c>
      <c r="AE182" s="1">
        <v>0</v>
      </c>
      <c r="AF182" s="1">
        <v>1208</v>
      </c>
      <c r="AG182" s="1">
        <v>0</v>
      </c>
      <c r="AH182" s="1">
        <v>0</v>
      </c>
      <c r="AI182" s="1">
        <v>1344.66</v>
      </c>
      <c r="AJ182" s="1">
        <v>0</v>
      </c>
      <c r="AK182" s="1">
        <v>0</v>
      </c>
      <c r="AL182" s="1">
        <v>73.84</v>
      </c>
      <c r="AM182" s="1">
        <v>0</v>
      </c>
      <c r="AN182" s="1">
        <v>0</v>
      </c>
      <c r="BO182" s="1">
        <v>16359500</v>
      </c>
      <c r="BP182" s="1">
        <v>23.5</v>
      </c>
      <c r="BQ182" s="1">
        <v>16.8</v>
      </c>
      <c r="BR182" s="1">
        <v>2.73</v>
      </c>
      <c r="BS182" s="1">
        <v>1.49</v>
      </c>
      <c r="BV182" s="1">
        <v>365.76</v>
      </c>
      <c r="BW182" s="1">
        <v>6.05</v>
      </c>
      <c r="BZ182" s="1">
        <v>9.83</v>
      </c>
      <c r="CA182" s="1">
        <v>0.9</v>
      </c>
      <c r="CB182" s="1">
        <v>57.4</v>
      </c>
      <c r="CH182" s="1">
        <v>0</v>
      </c>
      <c r="CI182" s="1">
        <v>4.1500000000000004</v>
      </c>
      <c r="CJ182" s="1">
        <v>1.92</v>
      </c>
      <c r="CK182" s="1">
        <v>7.0000000000000007E-2</v>
      </c>
      <c r="CL182" s="1">
        <v>0.03</v>
      </c>
      <c r="CM182" s="1">
        <v>1.35</v>
      </c>
      <c r="CN182" s="1">
        <v>0.34</v>
      </c>
      <c r="CO182" s="1">
        <v>0.17</v>
      </c>
      <c r="CQ182" s="1">
        <v>1.3</v>
      </c>
      <c r="CR182" s="1">
        <v>0.66</v>
      </c>
      <c r="CS182" s="1">
        <v>4.82</v>
      </c>
      <c r="CT182" s="1">
        <v>20</v>
      </c>
      <c r="CU182" s="1">
        <v>1</v>
      </c>
      <c r="CV182" s="1">
        <v>1</v>
      </c>
      <c r="CW182" s="1">
        <v>30</v>
      </c>
      <c r="CX182" s="1">
        <v>0</v>
      </c>
      <c r="CY182" s="1">
        <v>50</v>
      </c>
      <c r="CZ182" s="1">
        <v>16.39</v>
      </c>
      <c r="DA182" s="1">
        <v>2.2400000000000002</v>
      </c>
      <c r="DB182" s="1">
        <v>2.08</v>
      </c>
      <c r="DC182" s="1">
        <v>50.11</v>
      </c>
      <c r="DD182" s="1">
        <v>0.56000000000000005</v>
      </c>
      <c r="DE182" s="1">
        <v>38.78</v>
      </c>
      <c r="DF182" s="1">
        <v>12.7</v>
      </c>
      <c r="DG182" s="1">
        <v>1</v>
      </c>
      <c r="DH182" s="1" t="s">
        <v>191</v>
      </c>
      <c r="DI182" s="1">
        <v>0.31</v>
      </c>
      <c r="DJ182" s="1">
        <v>1.35</v>
      </c>
      <c r="DK182" s="1">
        <v>0.68</v>
      </c>
      <c r="DL182" s="1">
        <v>681532</v>
      </c>
      <c r="DM182" s="1">
        <v>365791</v>
      </c>
      <c r="DN182" s="1">
        <v>4.28</v>
      </c>
      <c r="DO182" s="1">
        <v>315741</v>
      </c>
      <c r="DP182" s="1" t="s">
        <v>729</v>
      </c>
      <c r="DQ182" s="1">
        <v>44271</v>
      </c>
      <c r="DR182" s="1">
        <v>4</v>
      </c>
    </row>
    <row r="183" spans="1:122" x14ac:dyDescent="0.3">
      <c r="A183" s="1" t="s">
        <v>730</v>
      </c>
      <c r="B183" s="1" t="s">
        <v>731</v>
      </c>
      <c r="C183" s="1" t="s">
        <v>135</v>
      </c>
      <c r="D183" s="1" t="s">
        <v>136</v>
      </c>
      <c r="E183" s="1" t="s">
        <v>137</v>
      </c>
      <c r="F183" s="1" t="s">
        <v>732</v>
      </c>
      <c r="G183" s="1" t="s">
        <v>732</v>
      </c>
      <c r="H183" s="8"/>
      <c r="I183" s="8">
        <v>620.87</v>
      </c>
      <c r="J183" s="8">
        <v>442</v>
      </c>
      <c r="K183" s="8">
        <v>45.28</v>
      </c>
      <c r="L183" s="8">
        <v>43.41</v>
      </c>
      <c r="M183" s="8">
        <v>49</v>
      </c>
      <c r="N183" s="8">
        <v>28.7</v>
      </c>
      <c r="O183" s="8">
        <v>9.27</v>
      </c>
      <c r="P183" s="8">
        <v>40.090000000000003</v>
      </c>
      <c r="Q183" s="8">
        <v>979.55700000000002</v>
      </c>
      <c r="R183" s="8">
        <f t="shared" si="16"/>
        <v>0.87309003532407781</v>
      </c>
      <c r="S183" s="1">
        <v>1168608</v>
      </c>
      <c r="U183" s="1">
        <v>1168608</v>
      </c>
      <c r="V183" s="1">
        <v>16871.05</v>
      </c>
      <c r="W183" s="1">
        <v>43006</v>
      </c>
      <c r="X183" s="1">
        <v>6126</v>
      </c>
      <c r="Y183" s="1">
        <v>10203</v>
      </c>
      <c r="Z183" s="1">
        <v>147.29</v>
      </c>
      <c r="AA183" s="1">
        <v>6.38</v>
      </c>
      <c r="AB183" s="1">
        <v>64</v>
      </c>
      <c r="AC183" s="1">
        <v>1168608</v>
      </c>
      <c r="AD183" s="1">
        <v>6126</v>
      </c>
      <c r="AE183" s="1">
        <v>6143.71</v>
      </c>
      <c r="AF183" s="1">
        <v>10203</v>
      </c>
      <c r="AG183" s="1">
        <v>64</v>
      </c>
      <c r="AH183" s="1">
        <v>63.14</v>
      </c>
      <c r="AI183" s="1">
        <v>169161.85</v>
      </c>
      <c r="AJ183" s="1">
        <v>886.76</v>
      </c>
      <c r="AK183" s="1">
        <v>889.33</v>
      </c>
      <c r="AL183" s="1">
        <v>1476.93</v>
      </c>
      <c r="AM183" s="1">
        <v>9.26</v>
      </c>
      <c r="AN183" s="1">
        <v>9.14</v>
      </c>
      <c r="AP183" s="1">
        <v>277</v>
      </c>
      <c r="AQ183" s="1">
        <v>6767</v>
      </c>
      <c r="AV183" s="1">
        <v>22552</v>
      </c>
      <c r="AW183" s="1">
        <v>6403925</v>
      </c>
      <c r="AX183" s="1">
        <v>3.2650000000000001</v>
      </c>
      <c r="AY183" s="1">
        <v>21437</v>
      </c>
      <c r="AZ183" s="1">
        <v>3.1030000000000002</v>
      </c>
      <c r="BA183" s="1">
        <v>3.5</v>
      </c>
      <c r="BB183" s="1" t="s">
        <v>338</v>
      </c>
      <c r="BO183" s="1">
        <v>6908224</v>
      </c>
      <c r="BP183" s="1">
        <v>80.290000000000006</v>
      </c>
      <c r="BQ183" s="1">
        <v>41.2</v>
      </c>
      <c r="BR183" s="1">
        <v>17.36</v>
      </c>
      <c r="BT183" s="1">
        <v>14048.88</v>
      </c>
      <c r="BV183" s="1">
        <v>439.41</v>
      </c>
      <c r="BW183" s="1">
        <v>10.08</v>
      </c>
      <c r="BX183" s="1">
        <v>37.700000000000003</v>
      </c>
      <c r="BY183" s="1">
        <v>40.200000000000003</v>
      </c>
      <c r="BZ183" s="1">
        <v>97.71</v>
      </c>
      <c r="CA183" s="1">
        <v>5.6</v>
      </c>
      <c r="CB183" s="1">
        <v>76</v>
      </c>
      <c r="CC183" s="1">
        <v>0.8</v>
      </c>
      <c r="CH183" s="1">
        <v>0.98</v>
      </c>
      <c r="CI183" s="1">
        <v>57.09</v>
      </c>
      <c r="CJ183" s="1">
        <v>43.61</v>
      </c>
      <c r="CK183" s="1">
        <v>0.93</v>
      </c>
      <c r="CL183" s="1">
        <v>0.34</v>
      </c>
      <c r="CN183" s="1">
        <v>3.84</v>
      </c>
      <c r="CO183" s="1">
        <v>0.02</v>
      </c>
      <c r="CP183" s="1">
        <v>0</v>
      </c>
      <c r="CS183" s="1">
        <v>4.96</v>
      </c>
      <c r="CT183" s="1">
        <v>53</v>
      </c>
      <c r="CU183" s="1">
        <v>46</v>
      </c>
      <c r="CV183" s="1">
        <v>1</v>
      </c>
      <c r="CW183" s="1">
        <v>2</v>
      </c>
      <c r="CX183" s="1">
        <v>0</v>
      </c>
      <c r="CY183" s="1">
        <v>17</v>
      </c>
      <c r="CZ183" s="1">
        <v>2.29</v>
      </c>
      <c r="DA183" s="1">
        <v>45.86</v>
      </c>
      <c r="DB183" s="1">
        <v>52.11</v>
      </c>
      <c r="DC183" s="1">
        <v>91.26</v>
      </c>
      <c r="DD183" s="1">
        <v>0.2</v>
      </c>
      <c r="DE183" s="1">
        <v>21</v>
      </c>
      <c r="DF183" s="1">
        <v>3.7</v>
      </c>
      <c r="DG183" s="1">
        <v>0</v>
      </c>
      <c r="DH183" s="1" t="s">
        <v>131</v>
      </c>
      <c r="DI183" s="1">
        <v>3.01</v>
      </c>
      <c r="DJ183" s="1">
        <v>7.88</v>
      </c>
      <c r="DK183" s="1">
        <v>7.19</v>
      </c>
      <c r="DL183" s="1">
        <v>6144244</v>
      </c>
      <c r="DM183" s="1">
        <v>3137032</v>
      </c>
      <c r="DN183" s="1">
        <v>88.7</v>
      </c>
      <c r="DO183" s="1">
        <v>3007212</v>
      </c>
      <c r="DP183" s="1" t="s">
        <v>461</v>
      </c>
      <c r="DQ183" s="1">
        <v>44188</v>
      </c>
      <c r="DR183" s="1">
        <v>4</v>
      </c>
    </row>
    <row r="184" spans="1:122" x14ac:dyDescent="0.3">
      <c r="A184" s="1" t="s">
        <v>733</v>
      </c>
      <c r="B184" s="1" t="s">
        <v>734</v>
      </c>
      <c r="C184" s="1" t="s">
        <v>127</v>
      </c>
      <c r="D184" s="1" t="s">
        <v>128</v>
      </c>
      <c r="E184" s="1" t="s">
        <v>121</v>
      </c>
      <c r="F184" s="1" t="s">
        <v>735</v>
      </c>
      <c r="G184" s="1" t="s">
        <v>735</v>
      </c>
      <c r="H184" s="8"/>
      <c r="I184" s="8">
        <v>0.82</v>
      </c>
      <c r="J184" s="8">
        <v>0</v>
      </c>
      <c r="K184" s="8">
        <v>0.75</v>
      </c>
      <c r="L184" s="8">
        <v>0.49</v>
      </c>
      <c r="M184" s="8">
        <v>30</v>
      </c>
      <c r="N184" s="8" t="s">
        <v>902</v>
      </c>
      <c r="O184" s="8" t="s">
        <v>902</v>
      </c>
      <c r="P184" s="8"/>
      <c r="Q184" s="8"/>
      <c r="R184" s="8">
        <f t="shared" si="16"/>
        <v>1.0680157391793141</v>
      </c>
      <c r="S184" s="1">
        <v>12453</v>
      </c>
      <c r="U184" s="1">
        <v>12453</v>
      </c>
      <c r="V184" s="1">
        <v>111.25</v>
      </c>
      <c r="W184" s="1">
        <v>92</v>
      </c>
      <c r="X184" s="1">
        <v>5</v>
      </c>
      <c r="Y184" s="1">
        <v>133</v>
      </c>
      <c r="Z184" s="1">
        <v>1.18</v>
      </c>
      <c r="AA184" s="1">
        <v>0</v>
      </c>
      <c r="AB184" s="1">
        <v>0</v>
      </c>
      <c r="AC184" s="1">
        <v>12448</v>
      </c>
      <c r="AD184" s="1">
        <v>12</v>
      </c>
      <c r="AE184" s="1">
        <v>14.28</v>
      </c>
      <c r="AF184" s="1">
        <v>133</v>
      </c>
      <c r="AG184" s="1">
        <v>0</v>
      </c>
      <c r="AH184" s="1">
        <v>0</v>
      </c>
      <c r="AI184" s="1">
        <v>1093.71</v>
      </c>
      <c r="AJ184" s="1">
        <v>1.05</v>
      </c>
      <c r="AK184" s="1">
        <v>1.25</v>
      </c>
      <c r="AL184" s="1">
        <v>11.68</v>
      </c>
      <c r="AM184" s="1">
        <v>0</v>
      </c>
      <c r="AN184" s="1">
        <v>0</v>
      </c>
      <c r="BO184" s="1">
        <v>11381377</v>
      </c>
      <c r="BQ184" s="1">
        <v>19.2</v>
      </c>
      <c r="BR184" s="1">
        <v>3.44</v>
      </c>
      <c r="BS184" s="1">
        <v>2.0299999999999998</v>
      </c>
      <c r="BT184" s="1">
        <v>1569.88</v>
      </c>
      <c r="BV184" s="1">
        <v>280.77</v>
      </c>
      <c r="BW184" s="1">
        <v>10.43</v>
      </c>
      <c r="CB184" s="1">
        <v>57.85</v>
      </c>
      <c r="CC184" s="1">
        <v>0.43</v>
      </c>
      <c r="CH184" s="1">
        <v>0.25</v>
      </c>
      <c r="CI184" s="1">
        <v>1.2</v>
      </c>
      <c r="CJ184" s="1">
        <v>0.43</v>
      </c>
      <c r="CK184" s="1">
        <v>0.02</v>
      </c>
      <c r="CL184" s="1">
        <v>9.9999997764825804E-3</v>
      </c>
      <c r="CM184" s="1">
        <v>1.4</v>
      </c>
      <c r="CN184" s="1">
        <v>0.05</v>
      </c>
      <c r="CO184" s="1">
        <v>0.7</v>
      </c>
      <c r="CP184" s="1">
        <v>0</v>
      </c>
      <c r="CQ184" s="1">
        <v>1.39</v>
      </c>
      <c r="CR184" s="1">
        <v>0.94</v>
      </c>
      <c r="CS184" s="1">
        <v>4.28</v>
      </c>
      <c r="CT184" s="1">
        <v>20</v>
      </c>
      <c r="CU184" s="1">
        <v>0</v>
      </c>
      <c r="CV184" s="1">
        <v>0</v>
      </c>
      <c r="CW184" s="1">
        <v>30</v>
      </c>
      <c r="CX184" s="1">
        <v>0</v>
      </c>
      <c r="CY184" s="1">
        <v>50</v>
      </c>
      <c r="CZ184" s="1">
        <v>11.39</v>
      </c>
      <c r="DA184" s="1">
        <v>0.75</v>
      </c>
      <c r="DB184" s="1">
        <v>0.59</v>
      </c>
      <c r="DC184" s="1">
        <v>49.16</v>
      </c>
      <c r="DD184" s="1">
        <v>0.57999999999999996</v>
      </c>
      <c r="DE184" s="1">
        <v>39.74</v>
      </c>
      <c r="DF184" s="1">
        <v>9</v>
      </c>
      <c r="DG184" s="1">
        <v>1</v>
      </c>
      <c r="DH184" s="1" t="s">
        <v>123</v>
      </c>
      <c r="DI184" s="1">
        <v>0.05</v>
      </c>
      <c r="DJ184" s="1">
        <v>0.27</v>
      </c>
      <c r="DK184" s="1">
        <v>0.13</v>
      </c>
      <c r="DL184" s="1">
        <v>140418</v>
      </c>
      <c r="DM184" s="1">
        <v>84839</v>
      </c>
      <c r="DN184" s="1">
        <v>1.25</v>
      </c>
      <c r="DO184" s="1">
        <v>55579</v>
      </c>
      <c r="DP184" s="1" t="s">
        <v>610</v>
      </c>
      <c r="DQ184" s="1">
        <v>44292</v>
      </c>
      <c r="DR184" s="1">
        <v>2</v>
      </c>
    </row>
    <row r="185" spans="1:122" x14ac:dyDescent="0.3">
      <c r="A185" s="1" t="s">
        <v>736</v>
      </c>
      <c r="B185" s="1" t="s">
        <v>737</v>
      </c>
      <c r="C185" s="1" t="s">
        <v>127</v>
      </c>
      <c r="D185" s="1" t="s">
        <v>128</v>
      </c>
      <c r="E185" s="1" t="s">
        <v>129</v>
      </c>
      <c r="F185" s="1" t="s">
        <v>738</v>
      </c>
      <c r="G185" s="1" t="s">
        <v>738</v>
      </c>
      <c r="H185" s="8"/>
      <c r="I185" s="8">
        <v>5.93</v>
      </c>
      <c r="J185" s="8">
        <v>0</v>
      </c>
      <c r="K185" s="8">
        <v>36.659999999999997</v>
      </c>
      <c r="L185" s="8">
        <v>13</v>
      </c>
      <c r="M185" s="8">
        <v>90</v>
      </c>
      <c r="N185" s="8" t="s">
        <v>902</v>
      </c>
      <c r="O185" s="8" t="s">
        <v>902</v>
      </c>
      <c r="P185" s="8"/>
      <c r="Q185" s="8"/>
      <c r="R185" s="8">
        <f t="shared" si="16"/>
        <v>1.5061861215707371</v>
      </c>
      <c r="S185" s="1">
        <v>3718</v>
      </c>
      <c r="U185" s="1">
        <v>3718</v>
      </c>
      <c r="V185" s="1">
        <v>1696.48</v>
      </c>
      <c r="W185" s="1">
        <v>13</v>
      </c>
      <c r="X185" s="1">
        <v>3</v>
      </c>
      <c r="Y185" s="1">
        <v>56</v>
      </c>
      <c r="Z185" s="1">
        <v>25.55</v>
      </c>
      <c r="AA185" s="1">
        <v>0</v>
      </c>
      <c r="AB185" s="1">
        <v>0</v>
      </c>
      <c r="AC185" s="1">
        <v>3718</v>
      </c>
      <c r="AD185" s="1">
        <v>3</v>
      </c>
      <c r="AE185" s="1">
        <v>1.85</v>
      </c>
      <c r="AF185" s="1">
        <v>56</v>
      </c>
      <c r="AG185" s="1">
        <v>0</v>
      </c>
      <c r="AH185" s="1">
        <v>0</v>
      </c>
      <c r="AI185" s="1">
        <v>16645.47</v>
      </c>
      <c r="AJ185" s="1">
        <v>13.43</v>
      </c>
      <c r="AK185" s="1">
        <v>8.31</v>
      </c>
      <c r="AL185" s="1">
        <v>250.71</v>
      </c>
      <c r="AM185" s="1">
        <v>0</v>
      </c>
      <c r="AN185" s="1">
        <v>0</v>
      </c>
      <c r="BO185" s="1">
        <v>223364</v>
      </c>
      <c r="BP185" s="1">
        <v>212.84</v>
      </c>
      <c r="BQ185" s="1">
        <v>18.7</v>
      </c>
      <c r="BR185" s="1">
        <v>2.88</v>
      </c>
      <c r="BS185" s="1">
        <v>2.16</v>
      </c>
      <c r="BT185" s="1">
        <v>3052.71</v>
      </c>
      <c r="BU185" s="1">
        <v>32.299999999999997</v>
      </c>
      <c r="BV185" s="1">
        <v>270.11</v>
      </c>
      <c r="BW185" s="1">
        <v>2.42</v>
      </c>
      <c r="BZ185" s="1">
        <v>41.34</v>
      </c>
      <c r="CA185" s="1">
        <v>2.9</v>
      </c>
      <c r="CB185" s="1">
        <v>70.39</v>
      </c>
      <c r="CC185" s="1">
        <v>0.62</v>
      </c>
      <c r="CH185" s="1">
        <v>0.23</v>
      </c>
      <c r="CI185" s="1">
        <v>61.93</v>
      </c>
      <c r="CJ185" s="1">
        <v>12.76</v>
      </c>
      <c r="CK185" s="1">
        <v>1.1000000000000001</v>
      </c>
      <c r="CL185" s="1">
        <v>0.15</v>
      </c>
      <c r="CM185" s="1">
        <v>0.56000000000000005</v>
      </c>
      <c r="CN185" s="1">
        <v>0.3</v>
      </c>
      <c r="CO185" s="1">
        <v>0</v>
      </c>
      <c r="CQ185" s="1">
        <v>0.4</v>
      </c>
      <c r="CR185" s="1">
        <v>0.69</v>
      </c>
      <c r="CS185" s="1">
        <v>5</v>
      </c>
      <c r="CT185" s="1">
        <v>50</v>
      </c>
      <c r="CU185" s="1">
        <v>0</v>
      </c>
      <c r="CV185" s="1">
        <v>8</v>
      </c>
      <c r="CW185" s="1">
        <v>30</v>
      </c>
      <c r="CX185" s="1">
        <v>52</v>
      </c>
      <c r="CY185" s="1">
        <v>20</v>
      </c>
      <c r="CZ185" s="1">
        <v>0.1</v>
      </c>
      <c r="DA185" s="1">
        <v>35.97</v>
      </c>
      <c r="DB185" s="1">
        <v>24.36</v>
      </c>
      <c r="DC185" s="1">
        <v>39.33</v>
      </c>
      <c r="DD185" s="1">
        <v>0.38</v>
      </c>
      <c r="DE185" s="1">
        <v>0</v>
      </c>
      <c r="DF185" s="1">
        <v>0</v>
      </c>
      <c r="DG185" s="1">
        <v>1</v>
      </c>
      <c r="DH185" s="1" t="s">
        <v>123</v>
      </c>
      <c r="DI185" s="1">
        <v>0.02</v>
      </c>
      <c r="DJ185" s="1">
        <v>0.27</v>
      </c>
      <c r="DK185" s="1">
        <v>0.1</v>
      </c>
      <c r="DL185" s="1">
        <v>108838</v>
      </c>
      <c r="DM185" s="1">
        <v>80345</v>
      </c>
      <c r="DN185" s="1">
        <v>49.66</v>
      </c>
      <c r="DO185" s="1">
        <v>28493</v>
      </c>
      <c r="DP185" s="1" t="s">
        <v>739</v>
      </c>
      <c r="DQ185" s="1">
        <v>44270</v>
      </c>
      <c r="DR185" s="1">
        <v>2</v>
      </c>
    </row>
    <row r="186" spans="1:122" x14ac:dyDescent="0.3">
      <c r="A186" s="1" t="s">
        <v>740</v>
      </c>
      <c r="B186" s="1" t="s">
        <v>741</v>
      </c>
      <c r="C186" s="1" t="s">
        <v>153</v>
      </c>
      <c r="D186" s="1" t="s">
        <v>154</v>
      </c>
      <c r="E186" s="1" t="s">
        <v>137</v>
      </c>
      <c r="F186" s="1" t="s">
        <v>742</v>
      </c>
      <c r="G186" s="1" t="s">
        <v>742</v>
      </c>
      <c r="H186" s="8"/>
      <c r="I186" s="8">
        <v>117.96</v>
      </c>
      <c r="J186" s="8">
        <v>27</v>
      </c>
      <c r="K186" s="8">
        <v>42.4</v>
      </c>
      <c r="L186" s="8">
        <v>33.92</v>
      </c>
      <c r="M186" s="8">
        <v>82</v>
      </c>
      <c r="N186" s="8" t="s">
        <v>902</v>
      </c>
      <c r="O186" s="8" t="s">
        <v>902</v>
      </c>
      <c r="P186" s="8"/>
      <c r="Q186" s="8"/>
      <c r="R186" s="8">
        <f t="shared" si="16"/>
        <v>2.2304606782545275</v>
      </c>
      <c r="S186" s="1">
        <v>49362</v>
      </c>
      <c r="U186" s="1">
        <v>49362</v>
      </c>
      <c r="V186" s="1">
        <v>8414.4699999999993</v>
      </c>
      <c r="W186" s="1">
        <v>692</v>
      </c>
      <c r="X186" s="1">
        <v>105</v>
      </c>
      <c r="Y186" s="1">
        <v>1101</v>
      </c>
      <c r="Z186" s="1">
        <v>187.68</v>
      </c>
      <c r="AA186" s="1">
        <v>4.5999999999999996</v>
      </c>
      <c r="AB186" s="1">
        <v>3</v>
      </c>
      <c r="AC186" s="1">
        <v>49362</v>
      </c>
      <c r="AD186" s="1">
        <v>105</v>
      </c>
      <c r="AE186" s="1">
        <v>82.42</v>
      </c>
      <c r="AF186" s="1">
        <v>1101</v>
      </c>
      <c r="AG186" s="1">
        <v>3</v>
      </c>
      <c r="AH186" s="1">
        <v>2.71</v>
      </c>
      <c r="AI186" s="1">
        <v>83410.210000000006</v>
      </c>
      <c r="AJ186" s="1">
        <v>177.42</v>
      </c>
      <c r="AK186" s="1">
        <v>139.28</v>
      </c>
      <c r="AL186" s="1">
        <v>1860.43</v>
      </c>
      <c r="AM186" s="1">
        <v>5.0599999999999996</v>
      </c>
      <c r="AN186" s="1">
        <v>4.58</v>
      </c>
      <c r="BC186" s="1">
        <v>454937</v>
      </c>
      <c r="BD186" s="1">
        <v>251204</v>
      </c>
      <c r="BE186" s="1">
        <v>203733</v>
      </c>
      <c r="BG186" s="1">
        <v>446</v>
      </c>
      <c r="BH186" s="1">
        <v>1020</v>
      </c>
      <c r="BI186" s="1">
        <v>76.87</v>
      </c>
      <c r="BJ186" s="1">
        <v>42.45</v>
      </c>
      <c r="BK186" s="1">
        <v>34.43</v>
      </c>
      <c r="BM186" s="1">
        <v>1724</v>
      </c>
      <c r="BN186" s="1">
        <v>61.11</v>
      </c>
      <c r="BO186" s="1">
        <v>591798</v>
      </c>
      <c r="BP186" s="1">
        <v>3.61</v>
      </c>
      <c r="BQ186" s="1">
        <v>29.6</v>
      </c>
      <c r="BR186" s="1">
        <v>6.93</v>
      </c>
      <c r="BS186" s="1">
        <v>4.22</v>
      </c>
      <c r="BT186" s="1">
        <v>13767.11</v>
      </c>
      <c r="BV186" s="1">
        <v>258.31</v>
      </c>
      <c r="BW186" s="1">
        <v>12.54</v>
      </c>
      <c r="BX186" s="1">
        <v>7.4</v>
      </c>
      <c r="BY186" s="1">
        <v>42.9</v>
      </c>
      <c r="BZ186" s="1">
        <v>67.77</v>
      </c>
      <c r="CA186" s="1">
        <v>3.1</v>
      </c>
      <c r="CB186" s="1">
        <v>71.680000000000007</v>
      </c>
      <c r="CC186" s="1">
        <v>0.73</v>
      </c>
      <c r="CH186" s="1">
        <v>1.22</v>
      </c>
      <c r="CI186" s="1">
        <v>43.97</v>
      </c>
      <c r="CJ186" s="1">
        <v>34.43</v>
      </c>
      <c r="CK186" s="1">
        <v>1.53</v>
      </c>
      <c r="CL186" s="1">
        <v>0.2</v>
      </c>
      <c r="CM186" s="1">
        <v>0.05</v>
      </c>
      <c r="CO186" s="1">
        <v>1.62</v>
      </c>
      <c r="CP186" s="1">
        <v>0</v>
      </c>
      <c r="CS186" s="1">
        <v>3.36</v>
      </c>
      <c r="CT186" s="1">
        <v>50</v>
      </c>
      <c r="CU186" s="1">
        <v>0</v>
      </c>
      <c r="CV186" s="1">
        <v>75</v>
      </c>
      <c r="CW186" s="1">
        <v>7</v>
      </c>
      <c r="CX186" s="1">
        <v>0</v>
      </c>
      <c r="CY186" s="1">
        <v>20</v>
      </c>
      <c r="CZ186" s="1">
        <v>0.2</v>
      </c>
      <c r="DA186" s="1">
        <v>42.45</v>
      </c>
      <c r="DB186" s="1">
        <v>38.44</v>
      </c>
      <c r="DC186" s="1">
        <v>87.4</v>
      </c>
      <c r="DD186" s="1">
        <v>0.27</v>
      </c>
      <c r="DE186" s="1">
        <v>0</v>
      </c>
      <c r="DF186" s="1">
        <v>0</v>
      </c>
      <c r="DG186" s="1">
        <v>0</v>
      </c>
      <c r="DH186" s="1" t="s">
        <v>123</v>
      </c>
      <c r="DI186" s="1">
        <v>0.2</v>
      </c>
      <c r="DJ186" s="1">
        <v>0.52</v>
      </c>
      <c r="DK186" s="1">
        <v>0.45</v>
      </c>
      <c r="DL186" s="1">
        <v>447796</v>
      </c>
      <c r="DM186" s="1">
        <v>248758</v>
      </c>
      <c r="DN186" s="1">
        <v>76.33</v>
      </c>
      <c r="DO186" s="1">
        <v>199038</v>
      </c>
      <c r="DP186" s="1" t="s">
        <v>247</v>
      </c>
      <c r="DQ186" s="1">
        <v>44250</v>
      </c>
      <c r="DR186" s="1">
        <v>5</v>
      </c>
    </row>
    <row r="187" spans="1:122" x14ac:dyDescent="0.3">
      <c r="A187" s="1" t="s">
        <v>743</v>
      </c>
      <c r="B187" s="1" t="s">
        <v>744</v>
      </c>
      <c r="C187" s="1" t="s">
        <v>135</v>
      </c>
      <c r="D187" s="1" t="s">
        <v>136</v>
      </c>
      <c r="E187" s="1" t="s">
        <v>142</v>
      </c>
      <c r="F187" s="1" t="s">
        <v>745</v>
      </c>
      <c r="G187" s="1" t="s">
        <v>745</v>
      </c>
      <c r="H187" s="8"/>
      <c r="I187" s="8">
        <v>589.97</v>
      </c>
      <c r="J187" s="8">
        <v>166</v>
      </c>
      <c r="K187" s="8">
        <v>45.53</v>
      </c>
      <c r="L187" s="8">
        <v>44.44</v>
      </c>
      <c r="M187" s="8">
        <v>337</v>
      </c>
      <c r="N187" s="8" t="s">
        <v>902</v>
      </c>
      <c r="O187" s="8" t="s">
        <v>902</v>
      </c>
      <c r="P187" s="8"/>
      <c r="Q187" s="8"/>
      <c r="R187" s="8">
        <f t="shared" si="16"/>
        <v>2.5978946122199313</v>
      </c>
      <c r="S187" s="1">
        <v>506795</v>
      </c>
      <c r="U187" s="1">
        <v>506795</v>
      </c>
      <c r="V187" s="1">
        <v>9285.57</v>
      </c>
      <c r="W187" s="1">
        <v>32200</v>
      </c>
      <c r="X187" s="1">
        <v>6805</v>
      </c>
      <c r="Y187" s="1">
        <v>13166</v>
      </c>
      <c r="Z187" s="1">
        <v>241.23</v>
      </c>
      <c r="AA187" s="1">
        <v>3.04</v>
      </c>
      <c r="AB187" s="1">
        <v>20</v>
      </c>
      <c r="AC187" s="1">
        <v>499990</v>
      </c>
      <c r="AD187" s="1">
        <v>6713</v>
      </c>
      <c r="AE187" s="1">
        <v>4283.1400000000003</v>
      </c>
      <c r="AF187" s="1">
        <v>13146</v>
      </c>
      <c r="AG187" s="1">
        <v>34</v>
      </c>
      <c r="AH187" s="1">
        <v>24.14</v>
      </c>
      <c r="AI187" s="1">
        <v>91561.08</v>
      </c>
      <c r="AJ187" s="1">
        <v>1229.32</v>
      </c>
      <c r="AK187" s="1">
        <v>784.35</v>
      </c>
      <c r="AL187" s="1">
        <v>2407.37</v>
      </c>
      <c r="AM187" s="1">
        <v>6.22</v>
      </c>
      <c r="AN187" s="1">
        <v>4.42</v>
      </c>
      <c r="BC187" s="1">
        <v>4823639</v>
      </c>
      <c r="BD187" s="1">
        <v>2513532</v>
      </c>
      <c r="BE187" s="1">
        <v>2310107</v>
      </c>
      <c r="BG187" s="1">
        <v>11</v>
      </c>
      <c r="BH187" s="1">
        <v>2124</v>
      </c>
      <c r="BI187" s="1">
        <v>88.33</v>
      </c>
      <c r="BJ187" s="1">
        <v>46.03</v>
      </c>
      <c r="BK187" s="1">
        <v>42.3</v>
      </c>
      <c r="BM187" s="1">
        <v>389</v>
      </c>
      <c r="BO187" s="1">
        <v>5460726</v>
      </c>
      <c r="BP187" s="1">
        <v>113.12</v>
      </c>
      <c r="BQ187" s="1">
        <v>41.2</v>
      </c>
      <c r="BR187" s="1">
        <v>15.07</v>
      </c>
      <c r="BS187" s="1">
        <v>9.16</v>
      </c>
      <c r="BT187" s="1">
        <v>30155.15</v>
      </c>
      <c r="BU187" s="1">
        <v>0.7</v>
      </c>
      <c r="BV187" s="1">
        <v>287.95</v>
      </c>
      <c r="BW187" s="1">
        <v>7.29</v>
      </c>
      <c r="BX187" s="1">
        <v>23.1</v>
      </c>
      <c r="BY187" s="1">
        <v>37.700000000000003</v>
      </c>
      <c r="CA187" s="1">
        <v>5.82</v>
      </c>
      <c r="CB187" s="1">
        <v>77.540000000000006</v>
      </c>
      <c r="CC187" s="1">
        <v>0.86</v>
      </c>
      <c r="CH187" s="1">
        <v>2.41</v>
      </c>
      <c r="CI187" s="1">
        <v>56.34</v>
      </c>
      <c r="CJ187" s="1">
        <v>42.29</v>
      </c>
      <c r="CK187" s="1">
        <v>0.67</v>
      </c>
      <c r="CL187" s="1">
        <v>0.05</v>
      </c>
      <c r="CN187" s="1">
        <v>4.6399999999999997</v>
      </c>
      <c r="CO187" s="1">
        <v>1.92</v>
      </c>
      <c r="CS187" s="1">
        <v>3.06</v>
      </c>
      <c r="CT187" s="1">
        <v>120</v>
      </c>
      <c r="CU187" s="1">
        <v>18</v>
      </c>
      <c r="CV187" s="1">
        <v>0</v>
      </c>
      <c r="CW187" s="1">
        <v>0</v>
      </c>
      <c r="CX187" s="1">
        <v>319</v>
      </c>
      <c r="DA187" s="1">
        <v>46.02</v>
      </c>
      <c r="DB187" s="1">
        <v>44.17</v>
      </c>
      <c r="DC187" s="1">
        <v>78.38</v>
      </c>
      <c r="DD187" s="1">
        <v>0.21</v>
      </c>
      <c r="DE187" s="1">
        <v>0</v>
      </c>
      <c r="DF187" s="1">
        <v>0</v>
      </c>
      <c r="DG187" s="1">
        <v>0</v>
      </c>
      <c r="DH187" s="1" t="s">
        <v>149</v>
      </c>
      <c r="DI187" s="1">
        <v>2.2999999999999998</v>
      </c>
      <c r="DJ187" s="1">
        <v>6.15</v>
      </c>
      <c r="DK187" s="1">
        <v>4.82</v>
      </c>
      <c r="DL187" s="1">
        <v>4811765</v>
      </c>
      <c r="DM187" s="1">
        <v>2485402</v>
      </c>
      <c r="DN187" s="1">
        <v>88.2</v>
      </c>
      <c r="DO187" s="1">
        <v>2326363</v>
      </c>
      <c r="DP187" s="1" t="s">
        <v>746</v>
      </c>
      <c r="DQ187" s="1">
        <v>44202</v>
      </c>
      <c r="DR187" s="1">
        <v>5</v>
      </c>
    </row>
    <row r="188" spans="1:122" x14ac:dyDescent="0.3">
      <c r="A188" s="1" t="s">
        <v>747</v>
      </c>
      <c r="B188" s="1" t="s">
        <v>748</v>
      </c>
      <c r="C188" s="1" t="s">
        <v>135</v>
      </c>
      <c r="D188" s="1" t="s">
        <v>136</v>
      </c>
      <c r="E188" s="1" t="s">
        <v>142</v>
      </c>
      <c r="F188" s="1" t="s">
        <v>749</v>
      </c>
      <c r="G188" s="1" t="s">
        <v>749</v>
      </c>
      <c r="H188" s="8"/>
      <c r="I188" s="8">
        <v>836.26</v>
      </c>
      <c r="J188" s="8">
        <v>11</v>
      </c>
      <c r="K188" s="8">
        <v>56.33</v>
      </c>
      <c r="L188" s="8">
        <v>53.4</v>
      </c>
      <c r="M188" s="8">
        <v>319</v>
      </c>
      <c r="N188" s="8">
        <v>42</v>
      </c>
      <c r="O188" s="8">
        <v>8.4916700000000009</v>
      </c>
      <c r="P188" s="8"/>
      <c r="Q188" s="8"/>
      <c r="R188" s="8">
        <f t="shared" si="16"/>
        <v>1.4721853156952227</v>
      </c>
      <c r="S188" s="1">
        <v>346220</v>
      </c>
      <c r="U188" s="1">
        <v>346220</v>
      </c>
      <c r="V188" s="1">
        <v>16519.22</v>
      </c>
      <c r="W188" s="1">
        <v>17527</v>
      </c>
      <c r="X188" s="1">
        <v>4511</v>
      </c>
      <c r="Y188" s="1">
        <v>5097</v>
      </c>
      <c r="Z188" s="1">
        <v>243.19</v>
      </c>
      <c r="AA188" s="1">
        <v>0.52</v>
      </c>
      <c r="AB188" s="1">
        <v>0</v>
      </c>
      <c r="AC188" s="1">
        <v>346220</v>
      </c>
      <c r="AD188" s="1">
        <v>4521</v>
      </c>
      <c r="AE188" s="1">
        <v>2498.71</v>
      </c>
      <c r="AF188" s="1">
        <v>4793</v>
      </c>
      <c r="AG188" s="1">
        <v>9</v>
      </c>
      <c r="AH188" s="1">
        <v>10</v>
      </c>
      <c r="AI188" s="1">
        <v>166554.17000000001</v>
      </c>
      <c r="AJ188" s="1">
        <v>2174.89</v>
      </c>
      <c r="AK188" s="1">
        <v>1202.04</v>
      </c>
      <c r="AL188" s="1">
        <v>2305.7399999999998</v>
      </c>
      <c r="AM188" s="1">
        <v>4.33</v>
      </c>
      <c r="AN188" s="1">
        <v>4.8099999999999996</v>
      </c>
      <c r="AV188" s="1">
        <v>9961</v>
      </c>
      <c r="AW188" s="1">
        <v>1765184</v>
      </c>
      <c r="AX188" s="1">
        <v>4.7919999999999998</v>
      </c>
      <c r="AY188" s="1">
        <v>6384</v>
      </c>
      <c r="AZ188" s="1">
        <v>3.0710000000000002</v>
      </c>
      <c r="BA188" s="1">
        <v>2.4</v>
      </c>
      <c r="BB188" s="1" t="s">
        <v>148</v>
      </c>
      <c r="BN188" s="1">
        <v>41.67</v>
      </c>
      <c r="BO188" s="1">
        <v>2078723</v>
      </c>
      <c r="BP188" s="1">
        <v>102.61</v>
      </c>
      <c r="BQ188" s="1">
        <v>44.5</v>
      </c>
      <c r="BR188" s="1">
        <v>19.059999999999999</v>
      </c>
      <c r="BS188" s="1">
        <v>12.93</v>
      </c>
      <c r="BT188" s="1">
        <v>31400.84</v>
      </c>
      <c r="BV188" s="1">
        <v>153.49</v>
      </c>
      <c r="BW188" s="1">
        <v>7.25</v>
      </c>
      <c r="BX188" s="1">
        <v>20.100000000000001</v>
      </c>
      <c r="BY188" s="1">
        <v>25</v>
      </c>
      <c r="CA188" s="1">
        <v>4.5</v>
      </c>
      <c r="CB188" s="1">
        <v>81.319999999999993</v>
      </c>
      <c r="CC188" s="1">
        <v>0.91</v>
      </c>
      <c r="CH188" s="1">
        <v>2.29</v>
      </c>
      <c r="CI188" s="1">
        <v>92.29</v>
      </c>
      <c r="CJ188" s="1">
        <v>53.95</v>
      </c>
      <c r="CK188" s="1">
        <v>1.1200000000000001</v>
      </c>
      <c r="CL188" s="1">
        <v>7.0000000000000007E-2</v>
      </c>
      <c r="CN188" s="1">
        <v>12.82</v>
      </c>
      <c r="CO188" s="1">
        <v>9.36</v>
      </c>
      <c r="CP188" s="1">
        <v>100</v>
      </c>
      <c r="CT188" s="1">
        <v>122</v>
      </c>
      <c r="CU188" s="1">
        <v>0</v>
      </c>
      <c r="CV188" s="1">
        <v>0</v>
      </c>
      <c r="CW188" s="1">
        <v>0</v>
      </c>
      <c r="CX188" s="1">
        <v>319</v>
      </c>
      <c r="DA188" s="1">
        <v>57.29</v>
      </c>
      <c r="DB188" s="1">
        <v>55.63</v>
      </c>
      <c r="DC188" s="1">
        <v>60.27</v>
      </c>
      <c r="DD188" s="1">
        <v>0.11</v>
      </c>
      <c r="DE188" s="1">
        <v>0</v>
      </c>
      <c r="DF188" s="1">
        <v>0</v>
      </c>
      <c r="DG188" s="1">
        <v>0</v>
      </c>
      <c r="DH188" s="1" t="s">
        <v>149</v>
      </c>
      <c r="DI188" s="1">
        <v>1.1200000000000001</v>
      </c>
      <c r="DJ188" s="1">
        <v>3.83</v>
      </c>
      <c r="DK188" s="1">
        <v>2.31</v>
      </c>
      <c r="DL188" s="1">
        <v>2163784</v>
      </c>
      <c r="DM188" s="1">
        <v>1180765</v>
      </c>
      <c r="DN188" s="1">
        <v>103.2</v>
      </c>
      <c r="DO188" s="1">
        <v>983019</v>
      </c>
      <c r="DP188" s="1" t="s">
        <v>176</v>
      </c>
      <c r="DQ188" s="1">
        <v>44188</v>
      </c>
      <c r="DR188" s="1">
        <v>4</v>
      </c>
    </row>
    <row r="189" spans="1:122" x14ac:dyDescent="0.3">
      <c r="A189" s="1" t="s">
        <v>750</v>
      </c>
      <c r="B189" s="1" t="s">
        <v>751</v>
      </c>
      <c r="C189" s="1" t="s">
        <v>135</v>
      </c>
      <c r="D189" s="1" t="s">
        <v>136</v>
      </c>
      <c r="E189" s="1" t="s">
        <v>142</v>
      </c>
      <c r="F189" s="1" t="s">
        <v>752</v>
      </c>
      <c r="G189" s="1" t="s">
        <v>752</v>
      </c>
      <c r="H189" s="8"/>
      <c r="I189" s="8">
        <v>56.77</v>
      </c>
      <c r="J189" s="8">
        <v>11</v>
      </c>
      <c r="K189" s="8">
        <v>70.14</v>
      </c>
      <c r="L189" s="8">
        <v>66.849999999999994</v>
      </c>
      <c r="M189" s="8">
        <v>319</v>
      </c>
      <c r="N189" s="8" t="s">
        <v>902</v>
      </c>
      <c r="O189" s="8" t="s">
        <v>902</v>
      </c>
      <c r="P189" s="8"/>
      <c r="Q189" s="8"/>
      <c r="R189" s="8">
        <f t="shared" si="16"/>
        <v>1.2794692370537692</v>
      </c>
      <c r="S189" s="1">
        <v>1176269</v>
      </c>
      <c r="U189" s="1">
        <v>1176269</v>
      </c>
      <c r="V189" s="1">
        <v>11389.58</v>
      </c>
      <c r="W189" s="1">
        <v>5863</v>
      </c>
      <c r="X189" s="1">
        <v>842</v>
      </c>
      <c r="Y189" s="1">
        <v>15050</v>
      </c>
      <c r="Z189" s="1">
        <v>145.72</v>
      </c>
      <c r="AA189" s="1">
        <v>0.1</v>
      </c>
      <c r="AB189" s="1">
        <v>3</v>
      </c>
      <c r="AC189" s="1">
        <v>1176269</v>
      </c>
      <c r="AD189" s="1">
        <v>844</v>
      </c>
      <c r="AE189" s="1">
        <v>835.28</v>
      </c>
      <c r="AF189" s="1">
        <v>15050</v>
      </c>
      <c r="AG189" s="1">
        <v>7</v>
      </c>
      <c r="AH189" s="1">
        <v>4.57</v>
      </c>
      <c r="AI189" s="1">
        <v>115772.69</v>
      </c>
      <c r="AJ189" s="1">
        <v>83.07</v>
      </c>
      <c r="AK189" s="1">
        <v>82.21</v>
      </c>
      <c r="AL189" s="1">
        <v>1481.27</v>
      </c>
      <c r="AM189" s="1">
        <v>0.68</v>
      </c>
      <c r="AN189" s="1">
        <v>0.45</v>
      </c>
      <c r="BC189" s="1">
        <v>14669206</v>
      </c>
      <c r="BD189" s="1">
        <v>7261439</v>
      </c>
      <c r="BE189" s="1">
        <v>6927245</v>
      </c>
      <c r="BG189" s="1">
        <v>29822</v>
      </c>
      <c r="BH189" s="1">
        <v>21850</v>
      </c>
      <c r="BI189" s="1">
        <v>144.38</v>
      </c>
      <c r="BJ189" s="1">
        <v>71.47</v>
      </c>
      <c r="BK189" s="1">
        <v>68.180000000000007</v>
      </c>
      <c r="BM189" s="1">
        <v>2151</v>
      </c>
      <c r="BO189" s="1">
        <v>10160159</v>
      </c>
      <c r="BP189" s="1">
        <v>24.71</v>
      </c>
      <c r="BQ189" s="1">
        <v>41</v>
      </c>
      <c r="BR189" s="1">
        <v>19.98</v>
      </c>
      <c r="BS189" s="1">
        <v>13.43</v>
      </c>
      <c r="BT189" s="1">
        <v>46949.279999999999</v>
      </c>
      <c r="BU189" s="1">
        <v>0.5</v>
      </c>
      <c r="BV189" s="1">
        <v>133.97999999999999</v>
      </c>
      <c r="BW189" s="1">
        <v>4.79</v>
      </c>
      <c r="BX189" s="1">
        <v>18.8</v>
      </c>
      <c r="BY189" s="1">
        <v>18.899999999999999</v>
      </c>
      <c r="CA189" s="1">
        <v>2.2200000000000002</v>
      </c>
      <c r="CB189" s="1">
        <v>82.8</v>
      </c>
      <c r="CC189" s="1">
        <v>0.94</v>
      </c>
      <c r="CH189" s="1">
        <v>0.11</v>
      </c>
      <c r="CI189" s="1">
        <v>92.76</v>
      </c>
      <c r="CJ189" s="1">
        <v>68.180000000000007</v>
      </c>
      <c r="CK189" s="1">
        <v>1.0900000000000001</v>
      </c>
      <c r="CL189" s="1">
        <v>0.5</v>
      </c>
      <c r="CN189" s="1">
        <v>1.89</v>
      </c>
      <c r="CO189" s="1">
        <v>9.7200000000000006</v>
      </c>
      <c r="CP189" s="1">
        <v>99.5</v>
      </c>
      <c r="CT189" s="1">
        <v>122</v>
      </c>
      <c r="CU189" s="1">
        <v>0</v>
      </c>
      <c r="CV189" s="1">
        <v>0</v>
      </c>
      <c r="CW189" s="1">
        <v>0</v>
      </c>
      <c r="CX189" s="1">
        <v>319</v>
      </c>
      <c r="DA189" s="1">
        <v>71.47</v>
      </c>
      <c r="DB189" s="1">
        <v>72.19</v>
      </c>
      <c r="DC189" s="1">
        <v>77.81</v>
      </c>
      <c r="DE189" s="1">
        <v>0</v>
      </c>
      <c r="DF189" s="1">
        <v>0</v>
      </c>
      <c r="DG189" s="1">
        <v>0</v>
      </c>
      <c r="DH189" s="1" t="s">
        <v>149</v>
      </c>
      <c r="DI189" s="1">
        <v>6.92</v>
      </c>
      <c r="DJ189" s="1">
        <v>18.84</v>
      </c>
      <c r="DK189" s="1">
        <v>14.66</v>
      </c>
      <c r="DL189" s="1">
        <v>14148532</v>
      </c>
      <c r="DM189" s="1">
        <v>7243833</v>
      </c>
      <c r="DN189" s="1">
        <v>137</v>
      </c>
      <c r="DO189" s="1">
        <v>6904699</v>
      </c>
      <c r="DP189" s="1" t="s">
        <v>144</v>
      </c>
      <c r="DQ189" s="1">
        <v>44188</v>
      </c>
      <c r="DR189" s="1">
        <v>3</v>
      </c>
    </row>
    <row r="190" spans="1:122" x14ac:dyDescent="0.3">
      <c r="A190" s="1" t="s">
        <v>753</v>
      </c>
      <c r="B190" s="1" t="s">
        <v>754</v>
      </c>
      <c r="C190" s="1" t="s">
        <v>127</v>
      </c>
      <c r="D190" s="1" t="s">
        <v>128</v>
      </c>
      <c r="E190" s="1" t="s">
        <v>129</v>
      </c>
      <c r="F190" s="1" t="s">
        <v>755</v>
      </c>
      <c r="G190" s="1" t="s">
        <v>755</v>
      </c>
      <c r="H190" s="8"/>
      <c r="I190" s="8">
        <v>4.99</v>
      </c>
      <c r="J190" s="8">
        <v>1</v>
      </c>
      <c r="K190" s="8">
        <v>21.2</v>
      </c>
      <c r="L190" s="8">
        <v>20.51</v>
      </c>
      <c r="M190" s="8">
        <v>32</v>
      </c>
      <c r="N190" s="8" t="s">
        <v>902</v>
      </c>
      <c r="O190" s="8" t="s">
        <v>902</v>
      </c>
      <c r="P190" s="8"/>
      <c r="Q190" s="8"/>
      <c r="R190" s="8">
        <f t="shared" si="16"/>
        <v>2.6757652731734622</v>
      </c>
      <c r="S190" s="1">
        <v>46454</v>
      </c>
      <c r="U190" s="1">
        <v>46454</v>
      </c>
      <c r="V190" s="1">
        <v>4004.08</v>
      </c>
      <c r="W190" s="1">
        <v>58</v>
      </c>
      <c r="X190" s="1">
        <v>7</v>
      </c>
      <c r="Y190" s="1">
        <v>1243</v>
      </c>
      <c r="Z190" s="1">
        <v>107.14</v>
      </c>
      <c r="AA190" s="1">
        <v>0.08</v>
      </c>
      <c r="AB190" s="1">
        <v>1</v>
      </c>
      <c r="AC190" s="1">
        <v>46454</v>
      </c>
      <c r="AD190" s="1">
        <v>7</v>
      </c>
      <c r="AE190" s="1">
        <v>8.2799999999999994</v>
      </c>
      <c r="AF190" s="1">
        <v>1243</v>
      </c>
      <c r="AG190" s="1">
        <v>1</v>
      </c>
      <c r="AH190" s="1">
        <v>0.14000000000000001</v>
      </c>
      <c r="AI190" s="1">
        <v>39624.04</v>
      </c>
      <c r="AJ190" s="1">
        <v>5.97</v>
      </c>
      <c r="AK190" s="1">
        <v>7.06</v>
      </c>
      <c r="AL190" s="1">
        <v>1060.24</v>
      </c>
      <c r="AM190" s="1">
        <v>0.85</v>
      </c>
      <c r="AN190" s="1">
        <v>0.12</v>
      </c>
      <c r="BO190" s="1">
        <v>1172369</v>
      </c>
      <c r="BP190" s="1">
        <v>79.489999999999995</v>
      </c>
      <c r="BQ190" s="1">
        <v>21.5</v>
      </c>
      <c r="BR190" s="1">
        <v>3.16</v>
      </c>
      <c r="BS190" s="1">
        <v>1.84</v>
      </c>
      <c r="BT190" s="1">
        <v>7738.97</v>
      </c>
      <c r="BV190" s="1">
        <v>333.43</v>
      </c>
      <c r="BW190" s="1">
        <v>3.94</v>
      </c>
      <c r="BX190" s="1">
        <v>1.7</v>
      </c>
      <c r="BY190" s="1">
        <v>16.5</v>
      </c>
      <c r="BZ190" s="1">
        <v>24.09</v>
      </c>
      <c r="CA190" s="1">
        <v>2.1</v>
      </c>
      <c r="CB190" s="1">
        <v>60.19</v>
      </c>
      <c r="CC190" s="1">
        <v>0.61</v>
      </c>
      <c r="CH190" s="1">
        <v>0.05</v>
      </c>
      <c r="CI190" s="1">
        <v>24.65</v>
      </c>
      <c r="CJ190" s="1">
        <v>20.29</v>
      </c>
      <c r="CK190" s="1">
        <v>0.93</v>
      </c>
      <c r="CL190" s="1">
        <v>0.46</v>
      </c>
      <c r="CM190" s="1">
        <v>0.68</v>
      </c>
      <c r="CN190" s="1">
        <v>0.54</v>
      </c>
      <c r="CO190" s="1">
        <v>0.25</v>
      </c>
      <c r="CP190" s="1">
        <v>0</v>
      </c>
      <c r="CQ190" s="1">
        <v>0.23</v>
      </c>
      <c r="CR190" s="1">
        <v>0.46</v>
      </c>
      <c r="CS190" s="1">
        <v>4.7300000000000004</v>
      </c>
      <c r="CT190" s="1">
        <v>33</v>
      </c>
      <c r="CU190" s="1">
        <v>0</v>
      </c>
      <c r="CV190" s="1">
        <v>1</v>
      </c>
      <c r="CW190" s="1">
        <v>31</v>
      </c>
      <c r="CX190" s="1">
        <v>0</v>
      </c>
      <c r="CY190" s="1">
        <v>37</v>
      </c>
      <c r="CZ190" s="1">
        <v>0.89</v>
      </c>
      <c r="DA190" s="1">
        <v>20.98</v>
      </c>
      <c r="DB190" s="1">
        <v>11.92</v>
      </c>
      <c r="DC190" s="1">
        <v>48.34</v>
      </c>
      <c r="DD190" s="1">
        <v>0.41</v>
      </c>
      <c r="DE190" s="1">
        <v>38.450000000000003</v>
      </c>
      <c r="DF190" s="1">
        <v>0.9</v>
      </c>
      <c r="DG190" s="1">
        <v>1</v>
      </c>
      <c r="DH190" s="1" t="s">
        <v>123</v>
      </c>
      <c r="DI190" s="1">
        <v>0.23</v>
      </c>
      <c r="DJ190" s="1">
        <v>0.56999999999999995</v>
      </c>
      <c r="DK190" s="1">
        <v>0.27</v>
      </c>
      <c r="DL190" s="1">
        <v>279406</v>
      </c>
      <c r="DM190" s="1">
        <v>246064</v>
      </c>
      <c r="DN190" s="1">
        <v>24.08</v>
      </c>
      <c r="DO190" s="1">
        <v>238029</v>
      </c>
      <c r="DP190" s="1" t="s">
        <v>756</v>
      </c>
      <c r="DQ190" s="1">
        <v>44274</v>
      </c>
      <c r="DR190" s="1">
        <v>3</v>
      </c>
    </row>
    <row r="191" spans="1:122" x14ac:dyDescent="0.3">
      <c r="A191" s="1" t="s">
        <v>757</v>
      </c>
      <c r="B191" s="1" t="s">
        <v>758</v>
      </c>
      <c r="C191" s="1" t="s">
        <v>127</v>
      </c>
      <c r="D191" s="1" t="s">
        <v>128</v>
      </c>
      <c r="E191" s="1" t="s">
        <v>142</v>
      </c>
      <c r="F191" s="1" t="s">
        <v>759</v>
      </c>
      <c r="G191" s="1" t="s">
        <v>759</v>
      </c>
      <c r="H191" s="8"/>
      <c r="I191" s="8">
        <v>140.31</v>
      </c>
      <c r="J191" s="8">
        <v>0</v>
      </c>
      <c r="K191" s="8">
        <v>82.69</v>
      </c>
      <c r="L191" s="8">
        <v>77.98</v>
      </c>
      <c r="M191" s="8">
        <v>82</v>
      </c>
      <c r="N191" s="8" t="s">
        <v>902</v>
      </c>
      <c r="O191" s="8" t="s">
        <v>902</v>
      </c>
      <c r="P191" s="8"/>
      <c r="Q191" s="8"/>
      <c r="R191" s="8">
        <f t="shared" si="16"/>
        <v>0.50936061838166302</v>
      </c>
      <c r="S191" s="1">
        <v>22381</v>
      </c>
      <c r="U191" s="1">
        <v>22381</v>
      </c>
      <c r="V191" s="1">
        <v>22757.17</v>
      </c>
      <c r="W191" s="1">
        <v>138</v>
      </c>
      <c r="X191" s="1">
        <v>45</v>
      </c>
      <c r="Y191" s="1">
        <v>114</v>
      </c>
      <c r="Z191" s="1">
        <v>115.91</v>
      </c>
      <c r="AA191" s="1">
        <v>0</v>
      </c>
      <c r="AB191" s="1">
        <v>0</v>
      </c>
      <c r="AC191" s="1">
        <v>22336</v>
      </c>
      <c r="AD191" s="1">
        <v>35</v>
      </c>
      <c r="AE191" s="1">
        <v>17.57</v>
      </c>
      <c r="AF191" s="1">
        <v>119</v>
      </c>
      <c r="AG191" s="1">
        <v>0</v>
      </c>
      <c r="AH191" s="1">
        <v>0</v>
      </c>
      <c r="AI191" s="1">
        <v>225821.45</v>
      </c>
      <c r="AJ191" s="1">
        <v>353.85</v>
      </c>
      <c r="AK191" s="1">
        <v>177.65</v>
      </c>
      <c r="AL191" s="1">
        <v>1203.1099999999999</v>
      </c>
      <c r="AM191" s="1">
        <v>0</v>
      </c>
      <c r="AN191" s="1">
        <v>0</v>
      </c>
      <c r="BO191" s="1">
        <v>98910</v>
      </c>
      <c r="BP191" s="1">
        <v>208.35</v>
      </c>
      <c r="BQ191" s="1">
        <v>36.200000000000003</v>
      </c>
      <c r="BR191" s="1">
        <v>8.6</v>
      </c>
      <c r="BS191" s="1">
        <v>5.58</v>
      </c>
      <c r="BT191" s="1">
        <v>26382.28</v>
      </c>
      <c r="BU191" s="1">
        <v>1.1000000000000001</v>
      </c>
      <c r="BV191" s="1">
        <v>242.64</v>
      </c>
      <c r="BW191" s="1">
        <v>10.55</v>
      </c>
      <c r="BX191" s="1">
        <v>7.1</v>
      </c>
      <c r="BY191" s="1">
        <v>35.700000000000003</v>
      </c>
      <c r="CA191" s="1">
        <v>3.6</v>
      </c>
      <c r="CB191" s="1">
        <v>73.400000000000006</v>
      </c>
      <c r="CC191" s="1">
        <v>0.79</v>
      </c>
      <c r="CH191" s="1">
        <v>7</v>
      </c>
      <c r="CI191" s="1">
        <v>134.58000000000001</v>
      </c>
      <c r="CJ191" s="1">
        <v>77.540000000000006</v>
      </c>
      <c r="CK191" s="1">
        <v>3.23</v>
      </c>
      <c r="CL191" s="1">
        <v>0.51</v>
      </c>
      <c r="CO191" s="1">
        <v>1.1499999999999999</v>
      </c>
      <c r="CP191" s="1">
        <v>0</v>
      </c>
      <c r="CS191" s="1">
        <v>3.83</v>
      </c>
      <c r="CT191" s="1">
        <v>91</v>
      </c>
      <c r="CU191" s="1">
        <v>1</v>
      </c>
      <c r="CV191" s="1">
        <v>63</v>
      </c>
      <c r="CW191" s="1">
        <v>18</v>
      </c>
      <c r="CX191" s="1">
        <v>0</v>
      </c>
      <c r="DA191" s="1">
        <v>82.22</v>
      </c>
      <c r="DB191" s="1">
        <v>85.88</v>
      </c>
      <c r="DC191" s="1">
        <v>63.81</v>
      </c>
      <c r="DE191" s="1">
        <v>0</v>
      </c>
      <c r="DF191" s="1">
        <v>0</v>
      </c>
      <c r="DG191" s="1">
        <v>0</v>
      </c>
      <c r="DH191" s="1" t="s">
        <v>149</v>
      </c>
      <c r="DI191" s="1">
        <v>7.0000000000000007E-2</v>
      </c>
      <c r="DJ191" s="1">
        <v>0.26</v>
      </c>
      <c r="DK191" s="1">
        <v>0.16</v>
      </c>
      <c r="DL191" s="1">
        <v>169886</v>
      </c>
      <c r="DM191" s="1">
        <v>81323</v>
      </c>
      <c r="DN191" s="1">
        <v>172.74</v>
      </c>
      <c r="DO191" s="1">
        <v>76696</v>
      </c>
      <c r="DP191" s="1" t="s">
        <v>760</v>
      </c>
      <c r="DQ191" s="1">
        <v>44206</v>
      </c>
      <c r="DR191" s="1">
        <v>4</v>
      </c>
    </row>
    <row r="192" spans="1:122" x14ac:dyDescent="0.3">
      <c r="A192" s="1" t="s">
        <v>761</v>
      </c>
      <c r="B192" s="1" t="s">
        <v>762</v>
      </c>
      <c r="C192" s="1" t="s">
        <v>119</v>
      </c>
      <c r="D192" s="1" t="s">
        <v>120</v>
      </c>
      <c r="E192" s="1" t="s">
        <v>121</v>
      </c>
      <c r="F192" s="1" t="s">
        <v>763</v>
      </c>
      <c r="G192" s="1" t="s">
        <v>764</v>
      </c>
      <c r="H192" s="8"/>
      <c r="I192" s="8">
        <v>8.9700000000000006</v>
      </c>
      <c r="J192" s="8">
        <v>48</v>
      </c>
      <c r="K192" s="8">
        <v>4.6100000000000003</v>
      </c>
      <c r="L192" s="8">
        <v>2.87</v>
      </c>
      <c r="M192" s="8">
        <v>31</v>
      </c>
      <c r="N192" s="8" t="s">
        <v>902</v>
      </c>
      <c r="O192" s="8" t="s">
        <v>902</v>
      </c>
      <c r="P192" s="8"/>
      <c r="Q192" s="8"/>
      <c r="R192" s="8">
        <f t="shared" si="16"/>
        <v>5.867710619809464</v>
      </c>
      <c r="S192" s="1">
        <v>44191</v>
      </c>
      <c r="U192" s="1">
        <v>44191</v>
      </c>
      <c r="V192" s="1">
        <v>252.51</v>
      </c>
      <c r="W192" s="1">
        <v>1570</v>
      </c>
      <c r="X192" s="1">
        <v>0</v>
      </c>
      <c r="Y192" s="1">
        <v>2593</v>
      </c>
      <c r="Z192" s="1">
        <v>14.81</v>
      </c>
      <c r="AA192" s="1">
        <v>0.27</v>
      </c>
      <c r="AB192" s="1">
        <v>0</v>
      </c>
      <c r="AC192" s="1">
        <v>44191</v>
      </c>
      <c r="AD192" s="1">
        <v>0</v>
      </c>
      <c r="AE192" s="1">
        <v>224.28</v>
      </c>
      <c r="AF192" s="1">
        <v>2593</v>
      </c>
      <c r="AG192" s="1">
        <v>3</v>
      </c>
      <c r="AH192" s="1">
        <v>7.28</v>
      </c>
      <c r="AI192" s="1">
        <v>2418.0100000000002</v>
      </c>
      <c r="AJ192" s="1">
        <v>0</v>
      </c>
      <c r="AK192" s="1">
        <v>12.27</v>
      </c>
      <c r="AL192" s="1">
        <v>141.88</v>
      </c>
      <c r="AM192" s="1">
        <v>0.16</v>
      </c>
      <c r="AN192" s="1">
        <v>0.39</v>
      </c>
      <c r="BN192" s="1">
        <v>60.65</v>
      </c>
      <c r="BO192" s="1">
        <v>18275704</v>
      </c>
      <c r="BQ192" s="1">
        <v>21.7</v>
      </c>
      <c r="BS192" s="1">
        <v>2.57</v>
      </c>
      <c r="BV192" s="1">
        <v>376.26</v>
      </c>
      <c r="BZ192" s="1">
        <v>70.59</v>
      </c>
      <c r="CA192" s="1">
        <v>1.5</v>
      </c>
      <c r="CB192" s="1">
        <v>72.7</v>
      </c>
      <c r="CC192" s="1">
        <v>0.56000000000000005</v>
      </c>
      <c r="CH192" s="1">
        <v>0</v>
      </c>
      <c r="CI192" s="1">
        <v>4.6500000000000004</v>
      </c>
      <c r="CJ192" s="1">
        <v>2.75</v>
      </c>
      <c r="CK192" s="1">
        <v>0.11</v>
      </c>
      <c r="CL192" s="1">
        <v>0.1</v>
      </c>
      <c r="CM192" s="1">
        <v>1.29</v>
      </c>
      <c r="CO192" s="1">
        <v>0</v>
      </c>
      <c r="CQ192" s="1">
        <v>1.19</v>
      </c>
      <c r="CS192" s="1">
        <v>5</v>
      </c>
      <c r="CT192" s="1">
        <v>20</v>
      </c>
      <c r="CU192" s="1">
        <v>0</v>
      </c>
      <c r="CV192" s="1">
        <v>1</v>
      </c>
      <c r="CW192" s="1">
        <v>30</v>
      </c>
      <c r="CX192" s="1">
        <v>0</v>
      </c>
      <c r="CY192" s="1">
        <v>50</v>
      </c>
      <c r="CZ192" s="1">
        <v>18.29</v>
      </c>
      <c r="DA192" s="1">
        <v>4.42</v>
      </c>
      <c r="DB192" s="1">
        <v>3.08</v>
      </c>
      <c r="DC192" s="1">
        <v>66.23</v>
      </c>
      <c r="DD192" s="1">
        <v>0.56000000000000005</v>
      </c>
      <c r="DE192" s="1">
        <v>39.18</v>
      </c>
      <c r="DF192" s="1">
        <v>14.3</v>
      </c>
      <c r="DG192" s="1">
        <v>1</v>
      </c>
      <c r="DH192" s="1" t="s">
        <v>191</v>
      </c>
      <c r="DI192" s="1">
        <v>0.5</v>
      </c>
      <c r="DJ192" s="1">
        <v>1.69</v>
      </c>
      <c r="DK192" s="1">
        <v>1.1200000000000001</v>
      </c>
      <c r="DL192" s="1">
        <v>1125146</v>
      </c>
      <c r="DM192" s="1">
        <v>807249</v>
      </c>
      <c r="DN192" s="1">
        <v>6.42</v>
      </c>
      <c r="DO192" s="1">
        <v>503394</v>
      </c>
      <c r="DP192" s="1" t="s">
        <v>765</v>
      </c>
      <c r="DQ192" s="1">
        <v>44287</v>
      </c>
      <c r="DR192" s="1">
        <v>6</v>
      </c>
    </row>
    <row r="193" spans="1:122" x14ac:dyDescent="0.3">
      <c r="A193" s="1" t="s">
        <v>766</v>
      </c>
      <c r="B193" s="1" t="s">
        <v>767</v>
      </c>
      <c r="C193" s="1" t="s">
        <v>127</v>
      </c>
      <c r="D193" s="1" t="s">
        <v>128</v>
      </c>
      <c r="E193" s="1" t="s">
        <v>121</v>
      </c>
      <c r="F193" s="1" t="s">
        <v>768</v>
      </c>
      <c r="G193" s="1" t="s">
        <v>768</v>
      </c>
      <c r="H193" s="8"/>
      <c r="I193" s="8">
        <v>0.23</v>
      </c>
      <c r="J193" s="8">
        <v>1</v>
      </c>
      <c r="K193" s="8">
        <v>1.01</v>
      </c>
      <c r="L193" s="8">
        <v>0.35</v>
      </c>
      <c r="M193" s="8">
        <v>31</v>
      </c>
      <c r="N193" s="8" t="s">
        <v>902</v>
      </c>
      <c r="O193" s="8" t="s">
        <v>902</v>
      </c>
      <c r="P193" s="8"/>
      <c r="Q193" s="8"/>
      <c r="R193" s="8">
        <f t="shared" si="16"/>
        <v>3.4266692774623069</v>
      </c>
      <c r="S193" s="1">
        <v>5107</v>
      </c>
      <c r="U193" s="1">
        <v>5107</v>
      </c>
      <c r="V193" s="1">
        <v>31.09</v>
      </c>
      <c r="W193" s="1">
        <v>38</v>
      </c>
      <c r="X193" s="1">
        <v>0</v>
      </c>
      <c r="Y193" s="1">
        <v>175</v>
      </c>
      <c r="Z193" s="1">
        <v>1.06</v>
      </c>
      <c r="AA193" s="1">
        <v>6.0000000000000001E-3</v>
      </c>
      <c r="AB193" s="1">
        <v>0</v>
      </c>
      <c r="AC193" s="1">
        <v>5107</v>
      </c>
      <c r="AD193" s="1">
        <v>0</v>
      </c>
      <c r="AE193" s="1">
        <v>5.42</v>
      </c>
      <c r="AF193" s="1">
        <v>175</v>
      </c>
      <c r="AG193" s="1">
        <v>0</v>
      </c>
      <c r="AH193" s="1">
        <v>0.14000000000000001</v>
      </c>
      <c r="AI193" s="1">
        <v>301.92</v>
      </c>
      <c r="AJ193" s="1">
        <v>0</v>
      </c>
      <c r="AK193" s="1">
        <v>0.32</v>
      </c>
      <c r="AL193" s="1">
        <v>10.34</v>
      </c>
      <c r="AM193" s="1">
        <v>0</v>
      </c>
      <c r="AN193" s="1">
        <v>8.0000000000000002E-3</v>
      </c>
      <c r="BN193" s="1">
        <v>22.22</v>
      </c>
      <c r="BO193" s="1">
        <v>16914985</v>
      </c>
      <c r="BP193" s="1">
        <v>11.83</v>
      </c>
      <c r="BQ193" s="1">
        <v>16.7</v>
      </c>
      <c r="BR193" s="1">
        <v>2.48</v>
      </c>
      <c r="BS193" s="1">
        <v>1.44</v>
      </c>
      <c r="BT193" s="1">
        <v>1768.15</v>
      </c>
      <c r="BU193" s="1">
        <v>38.4</v>
      </c>
      <c r="BV193" s="1">
        <v>280.99</v>
      </c>
      <c r="BW193" s="1">
        <v>6.1</v>
      </c>
      <c r="BZ193" s="1">
        <v>5.81</v>
      </c>
      <c r="CB193" s="1">
        <v>54.24</v>
      </c>
      <c r="CC193" s="1">
        <v>0.39</v>
      </c>
      <c r="CH193" s="1">
        <v>0</v>
      </c>
      <c r="CI193" s="1">
        <v>1.58</v>
      </c>
      <c r="CJ193" s="1">
        <v>0.36</v>
      </c>
      <c r="CK193" s="1">
        <v>0.02</v>
      </c>
      <c r="CL193" s="1">
        <v>0</v>
      </c>
      <c r="CM193" s="1">
        <v>1.39</v>
      </c>
      <c r="CN193" s="1">
        <v>0.03</v>
      </c>
      <c r="CO193" s="1">
        <v>0.18</v>
      </c>
      <c r="CQ193" s="1">
        <v>1.39</v>
      </c>
      <c r="CR193" s="1">
        <v>0.97</v>
      </c>
      <c r="CS193" s="1">
        <v>4.82</v>
      </c>
      <c r="CT193" s="1">
        <v>20</v>
      </c>
      <c r="CU193" s="1">
        <v>0</v>
      </c>
      <c r="CV193" s="1">
        <v>1</v>
      </c>
      <c r="CW193" s="1">
        <v>30</v>
      </c>
      <c r="CX193" s="1">
        <v>0</v>
      </c>
      <c r="CY193" s="1">
        <v>50</v>
      </c>
      <c r="CZ193" s="1">
        <v>16.89</v>
      </c>
      <c r="DA193" s="1">
        <v>0.99</v>
      </c>
      <c r="DB193" s="1">
        <v>0.67</v>
      </c>
      <c r="DC193" s="1">
        <v>42.4</v>
      </c>
      <c r="DD193" s="1">
        <v>0.57999999999999996</v>
      </c>
      <c r="DE193" s="1">
        <v>39.409999999999997</v>
      </c>
      <c r="DF193" s="1">
        <v>13.3</v>
      </c>
      <c r="DG193" s="1">
        <v>1</v>
      </c>
      <c r="DH193" s="1" t="s">
        <v>123</v>
      </c>
      <c r="DI193" s="1">
        <v>0.06</v>
      </c>
      <c r="DJ193" s="1">
        <v>0.53</v>
      </c>
      <c r="DK193" s="1">
        <v>0.22</v>
      </c>
      <c r="DL193" s="1">
        <v>224180</v>
      </c>
      <c r="DM193" s="1">
        <v>165934</v>
      </c>
      <c r="DN193" s="1">
        <v>1.36</v>
      </c>
      <c r="DO193" s="1">
        <v>58246</v>
      </c>
      <c r="DP193" s="1" t="s">
        <v>184</v>
      </c>
      <c r="DQ193" s="1">
        <v>44351</v>
      </c>
      <c r="DR193" s="1">
        <v>1</v>
      </c>
    </row>
    <row r="194" spans="1:122" x14ac:dyDescent="0.3">
      <c r="A194" s="1" t="s">
        <v>769</v>
      </c>
      <c r="B194" s="1" t="s">
        <v>770</v>
      </c>
      <c r="C194" s="1" t="s">
        <v>127</v>
      </c>
      <c r="D194" s="1" t="s">
        <v>128</v>
      </c>
      <c r="E194" s="1" t="s">
        <v>121</v>
      </c>
      <c r="F194" s="1" t="s">
        <v>771</v>
      </c>
      <c r="G194" s="1" t="s">
        <v>771</v>
      </c>
      <c r="H194" s="8"/>
      <c r="I194" s="8">
        <v>0.79</v>
      </c>
      <c r="J194" s="8">
        <v>1</v>
      </c>
      <c r="K194" s="8">
        <v>11.22</v>
      </c>
      <c r="L194" s="8">
        <v>5.38</v>
      </c>
      <c r="M194" s="8">
        <v>80</v>
      </c>
      <c r="N194" s="8">
        <v>0.89999999999999991</v>
      </c>
      <c r="O194" s="8">
        <v>0.65189999999999992</v>
      </c>
      <c r="P194" s="8"/>
      <c r="Q194" s="8"/>
      <c r="R194" s="8">
        <f t="shared" si="16"/>
        <v>0.93096314458662177</v>
      </c>
      <c r="S194" s="1">
        <v>26102</v>
      </c>
      <c r="U194" s="1">
        <v>26102</v>
      </c>
      <c r="V194" s="1">
        <v>315.29000000000002</v>
      </c>
      <c r="W194" s="1">
        <v>66</v>
      </c>
      <c r="X194" s="1">
        <v>6</v>
      </c>
      <c r="Y194" s="1">
        <v>243</v>
      </c>
      <c r="Z194" s="1">
        <v>2.93</v>
      </c>
      <c r="AA194" s="1">
        <v>0.01</v>
      </c>
      <c r="AB194" s="1">
        <v>0</v>
      </c>
      <c r="AC194" s="1">
        <v>26102</v>
      </c>
      <c r="AD194" s="1">
        <v>6</v>
      </c>
      <c r="AE194" s="1">
        <v>9.42</v>
      </c>
      <c r="AF194" s="1">
        <v>243</v>
      </c>
      <c r="AG194" s="1">
        <v>0</v>
      </c>
      <c r="AH194" s="1">
        <v>0.14000000000000001</v>
      </c>
      <c r="AI194" s="1">
        <v>3078.7</v>
      </c>
      <c r="AJ194" s="1">
        <v>0.7</v>
      </c>
      <c r="AK194" s="1">
        <v>1.1100000000000001</v>
      </c>
      <c r="AL194" s="1">
        <v>28.66</v>
      </c>
      <c r="AM194" s="1">
        <v>0</v>
      </c>
      <c r="AN194" s="1">
        <v>0.01</v>
      </c>
      <c r="AV194" s="1">
        <v>1056</v>
      </c>
      <c r="AW194" s="1">
        <v>552695</v>
      </c>
      <c r="AX194" s="1">
        <v>0.125</v>
      </c>
      <c r="AY194" s="1">
        <v>1073</v>
      </c>
      <c r="AZ194" s="1">
        <v>0.127</v>
      </c>
      <c r="BA194" s="1">
        <v>113.8</v>
      </c>
      <c r="BB194" s="1" t="s">
        <v>148</v>
      </c>
      <c r="BO194" s="1">
        <v>8478242</v>
      </c>
      <c r="BP194" s="1">
        <v>143.36000000000001</v>
      </c>
      <c r="BQ194" s="1">
        <v>19.399999999999999</v>
      </c>
      <c r="BR194" s="1">
        <v>2.83</v>
      </c>
      <c r="BS194" s="1">
        <v>1.52</v>
      </c>
      <c r="BT194" s="1">
        <v>1429.81</v>
      </c>
      <c r="BU194" s="1">
        <v>49.2</v>
      </c>
      <c r="BV194" s="1">
        <v>280.02999999999997</v>
      </c>
      <c r="BW194" s="1">
        <v>6.15</v>
      </c>
      <c r="BX194" s="1">
        <v>0.9</v>
      </c>
      <c r="BY194" s="1">
        <v>14.2</v>
      </c>
      <c r="BZ194" s="1">
        <v>10.47</v>
      </c>
      <c r="CA194" s="1">
        <v>0.7</v>
      </c>
      <c r="CB194" s="1">
        <v>61.04</v>
      </c>
      <c r="CC194" s="1">
        <v>0.51</v>
      </c>
      <c r="CH194" s="1">
        <v>0.18</v>
      </c>
      <c r="CI194" s="1">
        <v>19.62</v>
      </c>
      <c r="CJ194" s="1">
        <v>5.26</v>
      </c>
      <c r="CK194" s="1">
        <v>0.28000000000000003</v>
      </c>
      <c r="CL194" s="1">
        <v>7.0000000000000007E-2</v>
      </c>
      <c r="CM194" s="1">
        <v>1.1299999999999999</v>
      </c>
      <c r="CN194" s="1">
        <v>0.12</v>
      </c>
      <c r="CO194" s="1">
        <v>1.33</v>
      </c>
      <c r="CP194" s="1">
        <v>0</v>
      </c>
      <c r="CQ194" s="1">
        <v>1.07</v>
      </c>
      <c r="CR194" s="1">
        <v>0.87</v>
      </c>
      <c r="CS194" s="1">
        <v>3.67</v>
      </c>
      <c r="CT194" s="1">
        <v>26</v>
      </c>
      <c r="CU194" s="1">
        <v>0</v>
      </c>
      <c r="CV194" s="1">
        <v>3</v>
      </c>
      <c r="CW194" s="1">
        <v>30</v>
      </c>
      <c r="CX194" s="1">
        <v>47</v>
      </c>
      <c r="CY194" s="1">
        <v>44</v>
      </c>
      <c r="CZ194" s="1">
        <v>7.5</v>
      </c>
      <c r="DA194" s="1">
        <v>10.96</v>
      </c>
      <c r="DB194" s="1">
        <v>8.11</v>
      </c>
      <c r="DC194" s="1">
        <v>41.34</v>
      </c>
      <c r="DD194" s="1">
        <v>0.51</v>
      </c>
      <c r="DE194" s="1">
        <v>0</v>
      </c>
      <c r="DF194" s="1">
        <v>0</v>
      </c>
      <c r="DG194" s="1">
        <v>1</v>
      </c>
      <c r="DH194" s="1" t="s">
        <v>191</v>
      </c>
      <c r="DI194" s="1">
        <v>0.44</v>
      </c>
      <c r="DJ194" s="1">
        <v>3.32</v>
      </c>
      <c r="DK194" s="1">
        <v>1.37</v>
      </c>
      <c r="DL194" s="1">
        <v>1375481</v>
      </c>
      <c r="DM194" s="1">
        <v>929347</v>
      </c>
      <c r="DN194" s="1">
        <v>16.61</v>
      </c>
      <c r="DO194" s="1">
        <v>446134</v>
      </c>
      <c r="DP194" s="1" t="s">
        <v>132</v>
      </c>
      <c r="DQ194" s="1">
        <v>44265</v>
      </c>
      <c r="DR194" s="1">
        <v>1</v>
      </c>
    </row>
    <row r="195" spans="1:122" x14ac:dyDescent="0.3">
      <c r="A195" s="1" t="s">
        <v>772</v>
      </c>
      <c r="B195" s="1" t="s">
        <v>773</v>
      </c>
      <c r="C195" s="1" t="s">
        <v>119</v>
      </c>
      <c r="D195" s="1" t="s">
        <v>199</v>
      </c>
      <c r="E195" s="1" t="s">
        <v>137</v>
      </c>
      <c r="F195" s="1" t="s">
        <v>774</v>
      </c>
      <c r="G195" s="1" t="s">
        <v>774</v>
      </c>
      <c r="H195" s="8"/>
      <c r="I195" s="8">
        <v>82.56</v>
      </c>
      <c r="J195" s="8">
        <v>472</v>
      </c>
      <c r="K195" s="8">
        <v>60.72</v>
      </c>
      <c r="L195" s="8">
        <v>44.28</v>
      </c>
      <c r="M195" s="8">
        <v>107</v>
      </c>
      <c r="N195" s="8" t="s">
        <v>902</v>
      </c>
      <c r="O195" s="8" t="s">
        <v>902</v>
      </c>
      <c r="P195" s="8"/>
      <c r="Q195" s="8"/>
      <c r="R195" s="8">
        <f t="shared" si="16"/>
        <v>1.0013466067354932</v>
      </c>
      <c r="S195" s="1">
        <v>1951572</v>
      </c>
      <c r="U195" s="1">
        <v>1951572</v>
      </c>
      <c r="V195" s="1">
        <v>2795.94</v>
      </c>
      <c r="W195" s="1">
        <v>57631</v>
      </c>
      <c r="X195" s="1">
        <v>8148</v>
      </c>
      <c r="Y195" s="1">
        <v>19542</v>
      </c>
      <c r="Z195" s="1">
        <v>27.99</v>
      </c>
      <c r="AA195" s="1">
        <v>0.67</v>
      </c>
      <c r="AB195" s="1">
        <v>80</v>
      </c>
      <c r="AC195" s="1">
        <v>1951572</v>
      </c>
      <c r="AD195" s="1">
        <v>16130</v>
      </c>
      <c r="AE195" s="1">
        <v>9514.14</v>
      </c>
      <c r="AF195" s="1">
        <v>19542</v>
      </c>
      <c r="AG195" s="1">
        <v>148</v>
      </c>
      <c r="AH195" s="1">
        <v>76.569999999999993</v>
      </c>
      <c r="AI195" s="1">
        <v>27899.19</v>
      </c>
      <c r="AJ195" s="1">
        <v>230.59</v>
      </c>
      <c r="AK195" s="1">
        <v>136.01</v>
      </c>
      <c r="AL195" s="1">
        <v>279.36</v>
      </c>
      <c r="AM195" s="1">
        <v>2.11</v>
      </c>
      <c r="AN195" s="1">
        <v>1.0900000000000001</v>
      </c>
      <c r="BO195" s="1">
        <v>69950844</v>
      </c>
      <c r="BP195" s="1">
        <v>135.13</v>
      </c>
      <c r="BQ195" s="1">
        <v>40.1</v>
      </c>
      <c r="BR195" s="1">
        <v>11.37</v>
      </c>
      <c r="BS195" s="1">
        <v>6.89</v>
      </c>
      <c r="BT195" s="1">
        <v>16277.67</v>
      </c>
      <c r="BU195" s="1">
        <v>0.1</v>
      </c>
      <c r="BV195" s="1">
        <v>109.86</v>
      </c>
      <c r="BW195" s="1">
        <v>7.04</v>
      </c>
      <c r="BX195" s="1">
        <v>1.9</v>
      </c>
      <c r="BY195" s="1">
        <v>38.799999999999997</v>
      </c>
      <c r="BZ195" s="1">
        <v>90.67</v>
      </c>
      <c r="CA195" s="1">
        <v>2.1</v>
      </c>
      <c r="CB195" s="1">
        <v>77.150000000000006</v>
      </c>
      <c r="CC195" s="1">
        <v>0.77</v>
      </c>
      <c r="CH195" s="1">
        <v>146.63</v>
      </c>
      <c r="CI195" s="1">
        <v>60.54</v>
      </c>
      <c r="CJ195" s="1">
        <v>45.36</v>
      </c>
      <c r="CK195" s="1">
        <v>1.21</v>
      </c>
      <c r="CL195" s="1">
        <v>1</v>
      </c>
      <c r="CN195" s="1">
        <v>0.71</v>
      </c>
      <c r="CO195" s="1">
        <v>0.33</v>
      </c>
      <c r="CP195" s="1">
        <v>97.19</v>
      </c>
      <c r="CR195" s="1">
        <v>0.28000000000000003</v>
      </c>
      <c r="CS195" s="1">
        <v>4.67</v>
      </c>
      <c r="CT195" s="1">
        <v>79</v>
      </c>
      <c r="CU195" s="1">
        <v>104</v>
      </c>
      <c r="CV195" s="1">
        <v>4</v>
      </c>
      <c r="CW195" s="1">
        <v>0</v>
      </c>
      <c r="CX195" s="1">
        <v>0</v>
      </c>
      <c r="DA195" s="1">
        <v>61.2</v>
      </c>
      <c r="DB195" s="1">
        <v>55.05</v>
      </c>
      <c r="DC195" s="1">
        <v>90.91</v>
      </c>
      <c r="DD195" s="1">
        <v>0.14000000000000001</v>
      </c>
      <c r="DE195" s="1">
        <v>0</v>
      </c>
      <c r="DF195" s="1">
        <v>0</v>
      </c>
      <c r="DG195" s="1">
        <v>0</v>
      </c>
      <c r="DH195" s="1" t="s">
        <v>156</v>
      </c>
      <c r="DI195" s="1">
        <v>31.72</v>
      </c>
      <c r="DJ195" s="1">
        <v>84.71</v>
      </c>
      <c r="DK195" s="1">
        <v>77.010000000000005</v>
      </c>
      <c r="DL195" s="1">
        <v>73299684</v>
      </c>
      <c r="DM195" s="1">
        <v>42388465</v>
      </c>
      <c r="DN195" s="1">
        <v>105.01</v>
      </c>
      <c r="DO195" s="1">
        <v>30911219</v>
      </c>
      <c r="DP195" s="1" t="s">
        <v>775</v>
      </c>
      <c r="DQ195" s="1">
        <v>44255</v>
      </c>
      <c r="DR195" s="1">
        <v>7</v>
      </c>
    </row>
    <row r="196" spans="1:122" x14ac:dyDescent="0.3">
      <c r="A196" s="1" t="s">
        <v>776</v>
      </c>
      <c r="B196" s="1" t="s">
        <v>777</v>
      </c>
      <c r="C196" s="1" t="s">
        <v>119</v>
      </c>
      <c r="D196" s="1" t="s">
        <v>136</v>
      </c>
      <c r="E196" s="1" t="s">
        <v>129</v>
      </c>
      <c r="F196" s="1" t="s">
        <v>778</v>
      </c>
      <c r="G196" s="1" t="s">
        <v>778</v>
      </c>
      <c r="H196" s="8"/>
      <c r="I196" s="8">
        <v>0</v>
      </c>
      <c r="J196" s="8">
        <v>0</v>
      </c>
      <c r="K196" s="8">
        <v>28.21</v>
      </c>
      <c r="L196" s="8">
        <v>22</v>
      </c>
      <c r="M196" s="8">
        <v>61</v>
      </c>
      <c r="N196" s="8" t="s">
        <v>902</v>
      </c>
      <c r="O196" s="8" t="s">
        <v>902</v>
      </c>
      <c r="P196" s="8"/>
      <c r="Q196" s="8"/>
      <c r="R196" s="8">
        <f t="shared" si="16"/>
        <v>0.7148576003660071</v>
      </c>
      <c r="S196" s="1">
        <v>17486</v>
      </c>
      <c r="U196" s="1">
        <v>17486</v>
      </c>
      <c r="V196" s="1">
        <v>183.33</v>
      </c>
      <c r="W196" s="1">
        <v>0</v>
      </c>
      <c r="X196" s="1">
        <v>0</v>
      </c>
      <c r="Y196" s="1">
        <v>125</v>
      </c>
      <c r="Z196" s="1">
        <v>1.31</v>
      </c>
      <c r="AA196" s="1">
        <v>0</v>
      </c>
      <c r="AB196" s="1">
        <v>0</v>
      </c>
      <c r="AC196" s="1">
        <v>17486</v>
      </c>
      <c r="AD196" s="1">
        <v>0</v>
      </c>
      <c r="AE196" s="1">
        <v>0</v>
      </c>
      <c r="AF196" s="1">
        <v>125</v>
      </c>
      <c r="AG196" s="1">
        <v>0</v>
      </c>
      <c r="AH196" s="1">
        <v>0</v>
      </c>
      <c r="AI196" s="1">
        <v>1793.5</v>
      </c>
      <c r="AJ196" s="1">
        <v>0</v>
      </c>
      <c r="AK196" s="1">
        <v>0</v>
      </c>
      <c r="AL196" s="1">
        <v>12.82</v>
      </c>
      <c r="AM196" s="1">
        <v>0</v>
      </c>
      <c r="AN196" s="1">
        <v>0</v>
      </c>
      <c r="BO196" s="1">
        <v>9749625</v>
      </c>
      <c r="BP196" s="1">
        <v>64.28</v>
      </c>
      <c r="BQ196" s="1">
        <v>23.3</v>
      </c>
      <c r="BR196" s="1">
        <v>3.46</v>
      </c>
      <c r="BS196" s="1">
        <v>2.15</v>
      </c>
      <c r="BT196" s="1">
        <v>2896.91</v>
      </c>
      <c r="BU196" s="1">
        <v>4.8</v>
      </c>
      <c r="BV196" s="1">
        <v>427.69</v>
      </c>
      <c r="BW196" s="1">
        <v>7.11</v>
      </c>
      <c r="BZ196" s="1">
        <v>72.7</v>
      </c>
      <c r="CA196" s="1">
        <v>4.8</v>
      </c>
      <c r="CB196" s="1">
        <v>71.099999999999994</v>
      </c>
      <c r="CC196" s="1">
        <v>0.66</v>
      </c>
      <c r="CH196" s="1">
        <v>0</v>
      </c>
      <c r="CI196" s="1">
        <v>27.19</v>
      </c>
      <c r="CJ196" s="1">
        <v>21.95</v>
      </c>
      <c r="CK196" s="1">
        <v>0.89</v>
      </c>
      <c r="CL196" s="1">
        <v>0.17</v>
      </c>
      <c r="CM196" s="1">
        <v>0.55000000000000004</v>
      </c>
      <c r="CO196" s="1">
        <v>0</v>
      </c>
      <c r="CQ196" s="1">
        <v>0.37</v>
      </c>
      <c r="CS196" s="1">
        <v>5</v>
      </c>
      <c r="CT196" s="1">
        <v>30</v>
      </c>
      <c r="CU196" s="1">
        <v>0</v>
      </c>
      <c r="CV196" s="1">
        <v>9</v>
      </c>
      <c r="CW196" s="1">
        <v>30</v>
      </c>
      <c r="CX196" s="1">
        <v>21</v>
      </c>
      <c r="CY196" s="1">
        <v>40</v>
      </c>
      <c r="CZ196" s="1">
        <v>7.8</v>
      </c>
      <c r="DA196" s="1">
        <v>27.46</v>
      </c>
      <c r="DB196" s="1">
        <v>24.72</v>
      </c>
      <c r="DC196" s="1">
        <v>90.91</v>
      </c>
      <c r="DD196" s="1">
        <v>0.37</v>
      </c>
      <c r="DE196" s="1">
        <v>9.2799999999999994</v>
      </c>
      <c r="DF196" s="1">
        <v>1.8</v>
      </c>
      <c r="DG196" s="1">
        <v>1</v>
      </c>
      <c r="DH196" s="1" t="s">
        <v>191</v>
      </c>
      <c r="DI196" s="1">
        <v>2.14</v>
      </c>
      <c r="DJ196" s="1">
        <v>5.3</v>
      </c>
      <c r="DK196" s="1">
        <v>4.82</v>
      </c>
      <c r="DL196" s="1">
        <v>4789579</v>
      </c>
      <c r="DM196" s="1">
        <v>2691311</v>
      </c>
      <c r="DN196" s="1">
        <v>50.2</v>
      </c>
      <c r="DO196" s="1">
        <v>2098268</v>
      </c>
      <c r="DP196" s="1" t="s">
        <v>779</v>
      </c>
      <c r="DQ196" s="1">
        <v>44279</v>
      </c>
      <c r="DR196" s="1">
        <v>6</v>
      </c>
    </row>
    <row r="197" spans="1:122" x14ac:dyDescent="0.3">
      <c r="A197" s="1" t="s">
        <v>780</v>
      </c>
      <c r="B197" s="1" t="s">
        <v>781</v>
      </c>
      <c r="C197" s="1" t="s">
        <v>119</v>
      </c>
      <c r="D197" s="1" t="s">
        <v>199</v>
      </c>
      <c r="E197" s="1" t="s">
        <v>129</v>
      </c>
      <c r="F197" s="1" t="s">
        <v>782</v>
      </c>
      <c r="G197" s="1" t="s">
        <v>783</v>
      </c>
      <c r="H197" s="8"/>
      <c r="I197" s="8">
        <v>0.53</v>
      </c>
      <c r="J197" s="8">
        <v>0</v>
      </c>
      <c r="K197" s="8">
        <v>41.18</v>
      </c>
      <c r="L197" s="8">
        <v>26.84</v>
      </c>
      <c r="M197" s="8">
        <v>40</v>
      </c>
      <c r="N197" s="8" t="s">
        <v>902</v>
      </c>
      <c r="O197" s="8" t="s">
        <v>902</v>
      </c>
      <c r="P197" s="8"/>
      <c r="Q197" s="8"/>
      <c r="R197" s="8">
        <f t="shared" si="16"/>
        <v>0.61634838840052542</v>
      </c>
      <c r="S197" s="1">
        <v>19794</v>
      </c>
      <c r="U197" s="1">
        <v>19794</v>
      </c>
      <c r="V197" s="1">
        <v>1501.31</v>
      </c>
      <c r="W197" s="1">
        <v>7</v>
      </c>
      <c r="X197" s="1">
        <v>0</v>
      </c>
      <c r="Y197" s="1">
        <v>122</v>
      </c>
      <c r="Z197" s="1">
        <v>9.25</v>
      </c>
      <c r="AA197" s="1">
        <v>0</v>
      </c>
      <c r="AB197" s="1">
        <v>0</v>
      </c>
      <c r="AC197" s="1">
        <v>19794</v>
      </c>
      <c r="AD197" s="1">
        <v>4</v>
      </c>
      <c r="AE197" s="1">
        <v>1.28</v>
      </c>
      <c r="AF197" s="1">
        <v>122</v>
      </c>
      <c r="AG197" s="1">
        <v>0</v>
      </c>
      <c r="AH197" s="1">
        <v>0</v>
      </c>
      <c r="AI197" s="1">
        <v>14729.04</v>
      </c>
      <c r="AJ197" s="1">
        <v>2.97</v>
      </c>
      <c r="AK197" s="1">
        <v>0.95</v>
      </c>
      <c r="AL197" s="1">
        <v>90.78</v>
      </c>
      <c r="AM197" s="1">
        <v>0</v>
      </c>
      <c r="AN197" s="1">
        <v>0</v>
      </c>
      <c r="BO197" s="1">
        <v>1343875</v>
      </c>
      <c r="BP197" s="1">
        <v>87.17</v>
      </c>
      <c r="BQ197" s="1">
        <v>18</v>
      </c>
      <c r="BR197" s="1">
        <v>3.55</v>
      </c>
      <c r="BS197" s="1">
        <v>1.89</v>
      </c>
      <c r="BT197" s="1">
        <v>6570.1</v>
      </c>
      <c r="BU197" s="1">
        <v>30.3</v>
      </c>
      <c r="BV197" s="1">
        <v>335.34</v>
      </c>
      <c r="BW197" s="1">
        <v>6.86</v>
      </c>
      <c r="BX197" s="1">
        <v>6.3</v>
      </c>
      <c r="BY197" s="1">
        <v>78.099999999999994</v>
      </c>
      <c r="BZ197" s="1">
        <v>28.17</v>
      </c>
      <c r="CA197" s="1">
        <v>5.9</v>
      </c>
      <c r="CB197" s="1">
        <v>69.5</v>
      </c>
      <c r="CC197" s="1">
        <v>0.6</v>
      </c>
      <c r="CH197" s="1">
        <v>4</v>
      </c>
      <c r="CI197" s="1">
        <v>36.700000000000003</v>
      </c>
      <c r="CJ197" s="1">
        <v>26.34</v>
      </c>
      <c r="CK197" s="1">
        <v>0.83</v>
      </c>
      <c r="CL197" s="1">
        <v>0.43</v>
      </c>
      <c r="CM197" s="1">
        <v>0.23</v>
      </c>
      <c r="CN197" s="1">
        <v>0.21</v>
      </c>
      <c r="CO197" s="1">
        <v>1.79</v>
      </c>
      <c r="CR197" s="1">
        <v>0.79</v>
      </c>
      <c r="CS197" s="1">
        <v>3.2</v>
      </c>
      <c r="CT197" s="1">
        <v>38</v>
      </c>
      <c r="CU197" s="1">
        <v>4</v>
      </c>
      <c r="CV197" s="1">
        <v>6</v>
      </c>
      <c r="CW197" s="1">
        <v>30</v>
      </c>
      <c r="CX197" s="1">
        <v>0</v>
      </c>
      <c r="CY197" s="1">
        <v>32</v>
      </c>
      <c r="CZ197" s="1">
        <v>0.89</v>
      </c>
      <c r="DA197" s="1">
        <v>40.4</v>
      </c>
      <c r="DB197" s="1">
        <v>33.369999999999997</v>
      </c>
      <c r="DC197" s="1">
        <v>90.9</v>
      </c>
      <c r="DD197" s="1">
        <v>0.31</v>
      </c>
      <c r="DE197" s="1">
        <v>29.59</v>
      </c>
      <c r="DF197" s="1">
        <v>0.8</v>
      </c>
      <c r="DG197" s="1">
        <v>1</v>
      </c>
      <c r="DH197" s="1" t="s">
        <v>123</v>
      </c>
      <c r="DI197" s="1">
        <v>0.35</v>
      </c>
      <c r="DJ197" s="1">
        <v>0.98</v>
      </c>
      <c r="DK197" s="1">
        <v>0.89</v>
      </c>
      <c r="DL197" s="1">
        <v>896975</v>
      </c>
      <c r="DM197" s="1">
        <v>543053</v>
      </c>
      <c r="DN197" s="1">
        <v>68.03</v>
      </c>
      <c r="DO197" s="1">
        <v>353922</v>
      </c>
      <c r="DP197" s="1" t="s">
        <v>784</v>
      </c>
      <c r="DQ197" s="1">
        <v>44293</v>
      </c>
      <c r="DR197" s="1">
        <v>4</v>
      </c>
    </row>
    <row r="198" spans="1:122" x14ac:dyDescent="0.3">
      <c r="A198" s="1" t="s">
        <v>785</v>
      </c>
      <c r="B198" s="1" t="s">
        <v>786</v>
      </c>
      <c r="C198" s="1" t="s">
        <v>169</v>
      </c>
      <c r="D198" s="1" t="s">
        <v>170</v>
      </c>
      <c r="E198" s="1" t="s">
        <v>137</v>
      </c>
      <c r="F198" s="1" t="s">
        <v>787</v>
      </c>
      <c r="G198" s="1" t="s">
        <v>787</v>
      </c>
      <c r="H198" s="8"/>
      <c r="I198" s="8">
        <v>0.94</v>
      </c>
      <c r="J198" s="8">
        <v>0</v>
      </c>
      <c r="K198" s="8">
        <v>51.59</v>
      </c>
      <c r="L198" s="8">
        <v>35.17</v>
      </c>
      <c r="M198" s="8"/>
      <c r="N198" s="8" t="s">
        <v>902</v>
      </c>
      <c r="O198" s="8" t="s">
        <v>902</v>
      </c>
      <c r="P198" s="8"/>
      <c r="Q198" s="8"/>
      <c r="R198" s="8">
        <f t="shared" si="16"/>
        <v>0</v>
      </c>
      <c r="S198" s="1">
        <v>1</v>
      </c>
      <c r="U198" s="1">
        <v>1</v>
      </c>
      <c r="V198" s="1">
        <v>0.94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0</v>
      </c>
      <c r="AE198" s="1">
        <v>0.14000000000000001</v>
      </c>
      <c r="AH198" s="1">
        <v>0</v>
      </c>
      <c r="AI198" s="1">
        <v>9.36</v>
      </c>
      <c r="AJ198" s="1">
        <v>0</v>
      </c>
      <c r="AK198" s="1">
        <v>1.33</v>
      </c>
      <c r="AN198" s="1">
        <v>0</v>
      </c>
      <c r="BN198" s="1">
        <v>43.52</v>
      </c>
      <c r="BO198" s="1">
        <v>106759</v>
      </c>
      <c r="BP198" s="1">
        <v>150.02000000000001</v>
      </c>
      <c r="BQ198" s="1">
        <v>22.3</v>
      </c>
      <c r="BR198" s="1">
        <v>5.82</v>
      </c>
      <c r="BS198" s="1">
        <v>4.03</v>
      </c>
      <c r="BT198" s="1">
        <v>5425.62</v>
      </c>
      <c r="BV198" s="1">
        <v>227.49</v>
      </c>
      <c r="BW198" s="1">
        <v>15.42</v>
      </c>
      <c r="BX198" s="1">
        <v>11.8</v>
      </c>
      <c r="BY198" s="1">
        <v>44.4</v>
      </c>
      <c r="CA198" s="1">
        <v>2.6</v>
      </c>
      <c r="CB198" s="1">
        <v>70.91</v>
      </c>
      <c r="CC198" s="1">
        <v>0.72</v>
      </c>
      <c r="DL198" s="1">
        <v>91707</v>
      </c>
      <c r="DM198" s="1">
        <v>54529</v>
      </c>
      <c r="DN198" s="1">
        <v>86.76</v>
      </c>
      <c r="DO198" s="1">
        <v>37178</v>
      </c>
      <c r="DP198" s="1" t="s">
        <v>303</v>
      </c>
      <c r="DQ198" s="1">
        <v>44300</v>
      </c>
      <c r="DR198" s="1">
        <v>2</v>
      </c>
    </row>
    <row r="199" spans="1:122" x14ac:dyDescent="0.3">
      <c r="A199" s="1" t="s">
        <v>788</v>
      </c>
      <c r="B199" s="1" t="s">
        <v>789</v>
      </c>
      <c r="C199" s="1" t="s">
        <v>164</v>
      </c>
      <c r="D199" s="1" t="s">
        <v>154</v>
      </c>
      <c r="E199" s="1" t="s">
        <v>142</v>
      </c>
      <c r="F199" s="1" t="s">
        <v>790</v>
      </c>
      <c r="G199" s="1" t="s">
        <v>790</v>
      </c>
      <c r="H199" s="8"/>
      <c r="I199" s="8">
        <v>139.05000000000001</v>
      </c>
      <c r="J199" s="8">
        <v>71</v>
      </c>
      <c r="K199" s="8">
        <v>46.81</v>
      </c>
      <c r="L199" s="8">
        <v>44.95</v>
      </c>
      <c r="M199" s="8">
        <v>158</v>
      </c>
      <c r="N199" s="8" t="s">
        <v>902</v>
      </c>
      <c r="O199" s="8" t="s">
        <v>902</v>
      </c>
      <c r="P199" s="8"/>
      <c r="Q199" s="8"/>
      <c r="R199" s="8">
        <f t="shared" si="16"/>
        <v>2.9755963239596599</v>
      </c>
      <c r="S199" s="1">
        <v>58106</v>
      </c>
      <c r="U199" s="1">
        <v>58106</v>
      </c>
      <c r="V199" s="1">
        <v>4151.9399999999996</v>
      </c>
      <c r="W199" s="1">
        <v>1946</v>
      </c>
      <c r="X199" s="1">
        <v>393</v>
      </c>
      <c r="Y199" s="1">
        <v>1729</v>
      </c>
      <c r="Z199" s="1">
        <v>123.54</v>
      </c>
      <c r="AA199" s="1">
        <v>5.07</v>
      </c>
      <c r="AB199" s="1">
        <v>9</v>
      </c>
      <c r="AC199" s="1">
        <v>58441</v>
      </c>
      <c r="AD199" s="1">
        <v>335</v>
      </c>
      <c r="AE199" s="1">
        <v>270.70999999999998</v>
      </c>
      <c r="AF199" s="1">
        <v>1739</v>
      </c>
      <c r="AG199" s="1">
        <v>10</v>
      </c>
      <c r="AH199" s="1">
        <v>10.14</v>
      </c>
      <c r="AI199" s="1">
        <v>41643.21</v>
      </c>
      <c r="AJ199" s="1">
        <v>238.71</v>
      </c>
      <c r="AK199" s="1">
        <v>192.9</v>
      </c>
      <c r="AL199" s="1">
        <v>1239.1500000000001</v>
      </c>
      <c r="AM199" s="1">
        <v>7.12</v>
      </c>
      <c r="AN199" s="1">
        <v>7.22</v>
      </c>
      <c r="BC199" s="1">
        <v>1236684</v>
      </c>
      <c r="BD199" s="1">
        <v>625832</v>
      </c>
      <c r="BE199" s="1">
        <v>610852</v>
      </c>
      <c r="BG199" s="1">
        <v>3231</v>
      </c>
      <c r="BH199" s="1">
        <v>2943</v>
      </c>
      <c r="BI199" s="1">
        <v>88.12</v>
      </c>
      <c r="BJ199" s="1">
        <v>44.59</v>
      </c>
      <c r="BK199" s="1">
        <v>43.53</v>
      </c>
      <c r="BM199" s="1">
        <v>2097</v>
      </c>
      <c r="BO199" s="1">
        <v>1403374</v>
      </c>
      <c r="BP199" s="1">
        <v>266.88</v>
      </c>
      <c r="BQ199" s="1">
        <v>36.200000000000003</v>
      </c>
      <c r="BR199" s="1">
        <v>10.01</v>
      </c>
      <c r="BS199" s="1">
        <v>5.81</v>
      </c>
      <c r="BT199" s="1">
        <v>28763.07</v>
      </c>
      <c r="BV199" s="1">
        <v>228.46</v>
      </c>
      <c r="BW199" s="1">
        <v>10.97</v>
      </c>
      <c r="BZ199" s="1">
        <v>89.44</v>
      </c>
      <c r="CA199" s="1">
        <v>3</v>
      </c>
      <c r="CB199" s="1">
        <v>73.510000000000005</v>
      </c>
      <c r="CC199" s="1">
        <v>0.79</v>
      </c>
      <c r="CH199" s="1">
        <v>3.13</v>
      </c>
      <c r="CI199" s="1">
        <v>63.11</v>
      </c>
      <c r="CJ199" s="1">
        <v>43.52</v>
      </c>
      <c r="CK199" s="1">
        <v>1.27</v>
      </c>
      <c r="CL199" s="1">
        <v>0.21</v>
      </c>
      <c r="CN199" s="1">
        <v>0.92</v>
      </c>
      <c r="CO199" s="1">
        <v>1.07</v>
      </c>
      <c r="CP199" s="1">
        <v>0</v>
      </c>
      <c r="CR199" s="1">
        <v>7.0000000000000007E-2</v>
      </c>
      <c r="CS199" s="1">
        <v>3.93</v>
      </c>
      <c r="CT199" s="1">
        <v>80</v>
      </c>
      <c r="CU199" s="1">
        <v>53</v>
      </c>
      <c r="CV199" s="1">
        <v>42</v>
      </c>
      <c r="CW199" s="1">
        <v>6</v>
      </c>
      <c r="CX199" s="1">
        <v>57</v>
      </c>
      <c r="DA199" s="1">
        <v>44.59</v>
      </c>
      <c r="DB199" s="1">
        <v>44.06</v>
      </c>
      <c r="DC199" s="1">
        <v>69.8</v>
      </c>
      <c r="DD199" s="1">
        <v>0.21</v>
      </c>
      <c r="DE199" s="1">
        <v>0</v>
      </c>
      <c r="DF199" s="1">
        <v>0</v>
      </c>
      <c r="DG199" s="1">
        <v>0</v>
      </c>
      <c r="DH199" s="1" t="s">
        <v>149</v>
      </c>
      <c r="DI199" s="1">
        <v>0.61</v>
      </c>
      <c r="DJ199" s="1">
        <v>1.77</v>
      </c>
      <c r="DK199" s="1">
        <v>1.23</v>
      </c>
      <c r="DL199" s="1">
        <v>1216085</v>
      </c>
      <c r="DM199" s="1">
        <v>655094</v>
      </c>
      <c r="DN199" s="1">
        <v>86.89</v>
      </c>
      <c r="DO199" s="1">
        <v>629153</v>
      </c>
      <c r="DP199" s="1" t="s">
        <v>225</v>
      </c>
      <c r="DQ199" s="1">
        <v>44244</v>
      </c>
      <c r="DR199" s="1">
        <v>5</v>
      </c>
    </row>
    <row r="200" spans="1:122" x14ac:dyDescent="0.3">
      <c r="A200" s="1" t="s">
        <v>791</v>
      </c>
      <c r="B200" s="1" t="s">
        <v>792</v>
      </c>
      <c r="C200" s="1" t="s">
        <v>127</v>
      </c>
      <c r="D200" s="1" t="s">
        <v>120</v>
      </c>
      <c r="E200" s="1" t="s">
        <v>129</v>
      </c>
      <c r="F200" s="1" t="s">
        <v>793</v>
      </c>
      <c r="G200" s="1" t="s">
        <v>793</v>
      </c>
      <c r="H200" s="8"/>
      <c r="I200" s="8">
        <v>6.36</v>
      </c>
      <c r="J200" s="8">
        <v>27</v>
      </c>
      <c r="K200" s="8">
        <v>47.2</v>
      </c>
      <c r="L200" s="8">
        <v>38.03</v>
      </c>
      <c r="M200" s="8">
        <v>80</v>
      </c>
      <c r="N200" s="8">
        <v>2.9000000000000004</v>
      </c>
      <c r="O200" s="8">
        <v>2.5867500000000003</v>
      </c>
      <c r="P200" s="8"/>
      <c r="Q200" s="8"/>
      <c r="R200" s="8">
        <f t="shared" si="16"/>
        <v>3.5420249038545153</v>
      </c>
      <c r="S200" s="1">
        <v>712982</v>
      </c>
      <c r="U200" s="1">
        <v>712982</v>
      </c>
      <c r="V200" s="1">
        <v>6032.7</v>
      </c>
      <c r="W200" s="1">
        <v>752</v>
      </c>
      <c r="X200" s="1">
        <v>0</v>
      </c>
      <c r="Y200" s="1">
        <v>25254</v>
      </c>
      <c r="Z200" s="1">
        <v>213.68</v>
      </c>
      <c r="AA200" s="1">
        <v>0.22</v>
      </c>
      <c r="AB200" s="1">
        <v>0</v>
      </c>
      <c r="AC200" s="1">
        <v>713071</v>
      </c>
      <c r="AD200" s="1">
        <v>89</v>
      </c>
      <c r="AE200" s="1">
        <v>120.14</v>
      </c>
      <c r="AF200" s="1">
        <v>25261</v>
      </c>
      <c r="AG200" s="1">
        <v>7</v>
      </c>
      <c r="AH200" s="1">
        <v>4.8499999999999996</v>
      </c>
      <c r="AI200" s="1">
        <v>59742.38</v>
      </c>
      <c r="AJ200" s="1">
        <v>7.45</v>
      </c>
      <c r="AK200" s="1">
        <v>10.06</v>
      </c>
      <c r="AL200" s="1">
        <v>2116.41</v>
      </c>
      <c r="AM200" s="1">
        <v>0.57999999999999996</v>
      </c>
      <c r="AN200" s="1">
        <v>0.4</v>
      </c>
      <c r="AW200" s="1">
        <v>3087483</v>
      </c>
      <c r="AY200" s="1">
        <v>4150</v>
      </c>
      <c r="AZ200" s="1">
        <v>0.34799999999999998</v>
      </c>
      <c r="BA200" s="1">
        <v>34.5</v>
      </c>
      <c r="BB200" s="1" t="s">
        <v>338</v>
      </c>
      <c r="BC200" s="1">
        <v>9494334</v>
      </c>
      <c r="BD200" s="1">
        <v>5678067</v>
      </c>
      <c r="BE200" s="1">
        <v>4598476</v>
      </c>
      <c r="BF200" s="1">
        <v>163744</v>
      </c>
      <c r="BG200" s="1">
        <v>37158</v>
      </c>
      <c r="BH200" s="1">
        <v>50604</v>
      </c>
      <c r="BI200" s="1">
        <v>79.55</v>
      </c>
      <c r="BJ200" s="1">
        <v>47.57</v>
      </c>
      <c r="BK200" s="1">
        <v>38.53</v>
      </c>
      <c r="BL200" s="1">
        <v>1.37</v>
      </c>
      <c r="BM200" s="1">
        <v>4240</v>
      </c>
      <c r="BO200" s="1">
        <v>11935764</v>
      </c>
      <c r="BP200" s="1">
        <v>74.22</v>
      </c>
      <c r="BQ200" s="1">
        <v>32.700000000000003</v>
      </c>
      <c r="BR200" s="1">
        <v>8</v>
      </c>
      <c r="BS200" s="1">
        <v>5.07</v>
      </c>
      <c r="BT200" s="1">
        <v>10849.29</v>
      </c>
      <c r="BU200" s="1">
        <v>2</v>
      </c>
      <c r="BV200" s="1">
        <v>318.99</v>
      </c>
      <c r="BW200" s="1">
        <v>8.52</v>
      </c>
      <c r="BX200" s="1">
        <v>1.1000000000000001</v>
      </c>
      <c r="BY200" s="1">
        <v>65.8</v>
      </c>
      <c r="BZ200" s="1">
        <v>78.680000000000007</v>
      </c>
      <c r="CA200" s="1">
        <v>2.2999999999999998</v>
      </c>
      <c r="CB200" s="1">
        <v>76.7</v>
      </c>
      <c r="CC200" s="1">
        <v>0.74</v>
      </c>
      <c r="CH200" s="1">
        <v>0.05</v>
      </c>
      <c r="CI200" s="1">
        <v>44.86</v>
      </c>
      <c r="CJ200" s="1">
        <v>38.520000000000003</v>
      </c>
      <c r="CK200" s="1">
        <v>3.06</v>
      </c>
      <c r="CL200" s="1">
        <v>0.44</v>
      </c>
      <c r="CN200" s="1">
        <v>0.31</v>
      </c>
      <c r="CO200" s="1">
        <v>0.01</v>
      </c>
      <c r="CP200" s="1">
        <v>0</v>
      </c>
      <c r="CR200" s="1">
        <v>0.68</v>
      </c>
      <c r="CS200" s="1">
        <v>4.9800000000000004</v>
      </c>
      <c r="CT200" s="1">
        <v>64</v>
      </c>
      <c r="CU200" s="1">
        <v>2</v>
      </c>
      <c r="CV200" s="1">
        <v>9</v>
      </c>
      <c r="CW200" s="1">
        <v>30</v>
      </c>
      <c r="CX200" s="1">
        <v>38</v>
      </c>
      <c r="CY200" s="1">
        <v>6</v>
      </c>
      <c r="CZ200" s="1">
        <v>1.39</v>
      </c>
      <c r="DA200" s="1">
        <v>47.56</v>
      </c>
      <c r="DB200" s="1">
        <v>39.770000000000003</v>
      </c>
      <c r="DC200" s="1">
        <v>88.65</v>
      </c>
      <c r="DD200" s="1">
        <v>0.23</v>
      </c>
      <c r="DE200" s="1">
        <v>0</v>
      </c>
      <c r="DF200" s="1">
        <v>0</v>
      </c>
      <c r="DG200" s="1">
        <v>1</v>
      </c>
      <c r="DH200" s="1" t="s">
        <v>131</v>
      </c>
      <c r="DI200" s="1">
        <v>4.59</v>
      </c>
      <c r="DJ200" s="1">
        <v>10.7</v>
      </c>
      <c r="DK200" s="1">
        <v>9.49</v>
      </c>
      <c r="DL200" s="1">
        <v>9179487</v>
      </c>
      <c r="DM200" s="1">
        <v>5579315</v>
      </c>
      <c r="DN200" s="1">
        <v>77.67</v>
      </c>
      <c r="DO200" s="1">
        <v>4495433</v>
      </c>
      <c r="DP200" s="1" t="s">
        <v>441</v>
      </c>
      <c r="DQ200" s="1">
        <v>44268</v>
      </c>
      <c r="DR200" s="1">
        <v>7</v>
      </c>
    </row>
    <row r="201" spans="1:122" x14ac:dyDescent="0.3">
      <c r="A201" s="1" t="s">
        <v>794</v>
      </c>
      <c r="B201" s="1" t="s">
        <v>795</v>
      </c>
      <c r="C201" s="1" t="s">
        <v>119</v>
      </c>
      <c r="D201" s="1" t="s">
        <v>136</v>
      </c>
      <c r="E201" s="1" t="s">
        <v>137</v>
      </c>
      <c r="F201" s="1" t="s">
        <v>796</v>
      </c>
      <c r="G201" s="1" t="s">
        <v>796</v>
      </c>
      <c r="H201" s="8"/>
      <c r="I201" s="8">
        <v>224.3</v>
      </c>
      <c r="J201" s="8">
        <v>1528</v>
      </c>
      <c r="K201" s="8">
        <v>66.34</v>
      </c>
      <c r="L201" s="8">
        <v>57.84</v>
      </c>
      <c r="M201" s="8">
        <v>141</v>
      </c>
      <c r="N201" s="8" t="s">
        <v>902</v>
      </c>
      <c r="O201" s="8" t="s">
        <v>902</v>
      </c>
      <c r="P201" s="8"/>
      <c r="Q201" s="8"/>
      <c r="R201" s="8">
        <f t="shared" si="16"/>
        <v>0.87754339868389342</v>
      </c>
      <c r="S201" s="1">
        <v>8150708</v>
      </c>
      <c r="U201" s="1">
        <v>8150708</v>
      </c>
      <c r="V201" s="1">
        <v>9664.2099999999991</v>
      </c>
      <c r="W201" s="1">
        <v>189173</v>
      </c>
      <c r="X201" s="1">
        <v>29482</v>
      </c>
      <c r="Y201" s="1">
        <v>71526</v>
      </c>
      <c r="Z201" s="1">
        <v>84.8</v>
      </c>
      <c r="AA201" s="1">
        <v>1.81</v>
      </c>
      <c r="AB201" s="1">
        <v>228</v>
      </c>
      <c r="AC201" s="1">
        <v>8150678</v>
      </c>
      <c r="AD201" s="1">
        <v>29482</v>
      </c>
      <c r="AE201" s="1">
        <v>27024.71</v>
      </c>
      <c r="AF201" s="1">
        <v>71526</v>
      </c>
      <c r="AG201" s="1">
        <v>228</v>
      </c>
      <c r="AH201" s="1">
        <v>218.28</v>
      </c>
      <c r="AI201" s="1">
        <v>95842.14</v>
      </c>
      <c r="AJ201" s="1">
        <v>346.67</v>
      </c>
      <c r="AK201" s="1">
        <v>317.77</v>
      </c>
      <c r="AL201" s="1">
        <v>841.05</v>
      </c>
      <c r="AM201" s="1">
        <v>2.68</v>
      </c>
      <c r="AN201" s="1">
        <v>2.56</v>
      </c>
      <c r="BC201" s="1">
        <v>117008424</v>
      </c>
      <c r="BD201" s="1">
        <v>55549947</v>
      </c>
      <c r="BE201" s="1">
        <v>49007760</v>
      </c>
      <c r="BF201" s="1">
        <v>12450717</v>
      </c>
      <c r="BG201" s="1">
        <v>177095</v>
      </c>
      <c r="BH201" s="1">
        <v>140661</v>
      </c>
      <c r="BI201" s="1">
        <v>137.59</v>
      </c>
      <c r="BJ201" s="1">
        <v>65.319999999999993</v>
      </c>
      <c r="BK201" s="1">
        <v>57.63</v>
      </c>
      <c r="BL201" s="1">
        <v>14.64</v>
      </c>
      <c r="BM201" s="1">
        <v>1654</v>
      </c>
      <c r="BO201" s="1">
        <v>85042736</v>
      </c>
      <c r="BP201" s="1">
        <v>104.91</v>
      </c>
      <c r="BQ201" s="1">
        <v>31.6</v>
      </c>
      <c r="BR201" s="1">
        <v>8.15</v>
      </c>
      <c r="BS201" s="1">
        <v>5.0599999999999996</v>
      </c>
      <c r="BT201" s="1">
        <v>25129.34</v>
      </c>
      <c r="BU201" s="1">
        <v>0.2</v>
      </c>
      <c r="BV201" s="1">
        <v>171.28</v>
      </c>
      <c r="BW201" s="1">
        <v>12.13</v>
      </c>
      <c r="BX201" s="1">
        <v>14.1</v>
      </c>
      <c r="BY201" s="1">
        <v>41.1</v>
      </c>
      <c r="CA201" s="1">
        <v>2.81</v>
      </c>
      <c r="CB201" s="1">
        <v>77.69</v>
      </c>
      <c r="CC201" s="1">
        <v>0.82</v>
      </c>
      <c r="CH201" s="1">
        <v>0.98</v>
      </c>
      <c r="CI201" s="1">
        <v>75.55</v>
      </c>
      <c r="CJ201" s="1">
        <v>57.63</v>
      </c>
      <c r="CK201" s="1">
        <v>1.85</v>
      </c>
      <c r="CL201" s="1">
        <v>0.17</v>
      </c>
      <c r="CN201" s="1">
        <v>4.17</v>
      </c>
      <c r="CO201" s="1">
        <v>0.83</v>
      </c>
      <c r="CP201" s="1">
        <v>99.9</v>
      </c>
      <c r="CS201" s="1">
        <v>4.1500000000000004</v>
      </c>
      <c r="CT201" s="1">
        <v>89</v>
      </c>
      <c r="CU201" s="1">
        <v>141</v>
      </c>
      <c r="CV201" s="1">
        <v>0</v>
      </c>
      <c r="CW201" s="1">
        <v>0</v>
      </c>
      <c r="CX201" s="1">
        <v>0</v>
      </c>
      <c r="DA201" s="1">
        <v>65.31</v>
      </c>
      <c r="DB201" s="1">
        <v>68.790000000000006</v>
      </c>
      <c r="DC201" s="1">
        <v>91.04</v>
      </c>
      <c r="DD201" s="1">
        <v>7.0000000000000007E-2</v>
      </c>
      <c r="DE201" s="1">
        <v>0</v>
      </c>
      <c r="DF201" s="1">
        <v>0</v>
      </c>
      <c r="DG201" s="1">
        <v>0</v>
      </c>
      <c r="DH201" s="1" t="s">
        <v>156</v>
      </c>
      <c r="DI201" s="1">
        <v>49.01</v>
      </c>
      <c r="DJ201" s="1">
        <v>128.51</v>
      </c>
      <c r="DK201" s="1">
        <v>117</v>
      </c>
      <c r="DL201" s="1">
        <v>115255712</v>
      </c>
      <c r="DM201" s="1">
        <v>55164675</v>
      </c>
      <c r="DN201" s="1">
        <v>136.69999999999999</v>
      </c>
      <c r="DO201" s="1">
        <v>48785089</v>
      </c>
      <c r="DP201" s="1" t="s">
        <v>797</v>
      </c>
      <c r="DR201" s="1">
        <v>2</v>
      </c>
    </row>
    <row r="202" spans="1:122" x14ac:dyDescent="0.3">
      <c r="A202" s="1" t="s">
        <v>798</v>
      </c>
      <c r="B202" s="1" t="s">
        <v>799</v>
      </c>
      <c r="C202" s="1" t="s">
        <v>119</v>
      </c>
      <c r="F202" s="1" t="s">
        <v>800</v>
      </c>
      <c r="G202" s="1" t="s">
        <v>801</v>
      </c>
      <c r="H202" s="8"/>
      <c r="I202" s="8"/>
      <c r="J202" s="8"/>
      <c r="K202" s="8"/>
      <c r="L202" s="8"/>
      <c r="M202" s="8"/>
      <c r="N202" s="8">
        <v>0</v>
      </c>
      <c r="O202" s="8">
        <v>1.7013800000000001</v>
      </c>
      <c r="P202" s="8"/>
      <c r="Q202" s="8"/>
      <c r="R202" s="8" t="str">
        <f t="shared" si="16"/>
        <v/>
      </c>
      <c r="AC202" s="1">
        <v>16430</v>
      </c>
      <c r="AD202" s="1">
        <v>2</v>
      </c>
      <c r="AE202" s="1">
        <v>5.14</v>
      </c>
      <c r="AF202" s="1">
        <v>847</v>
      </c>
      <c r="AG202" s="1">
        <v>0</v>
      </c>
      <c r="AH202" s="1">
        <v>0</v>
      </c>
      <c r="AI202" s="1">
        <v>688.74</v>
      </c>
      <c r="AJ202" s="1">
        <v>0.08</v>
      </c>
      <c r="AK202" s="1">
        <v>0.21</v>
      </c>
      <c r="AL202" s="1">
        <v>35.5</v>
      </c>
      <c r="AM202" s="1">
        <v>0</v>
      </c>
      <c r="AN202" s="1">
        <v>0</v>
      </c>
      <c r="AV202" s="1">
        <v>9986</v>
      </c>
      <c r="AW202" s="1">
        <v>4058655</v>
      </c>
      <c r="AX202" s="1">
        <v>0.41899999999999998</v>
      </c>
      <c r="AY202" s="1">
        <v>16555</v>
      </c>
      <c r="AZ202" s="1">
        <v>0.69399999999999995</v>
      </c>
      <c r="BA202" s="1">
        <v>3218.9</v>
      </c>
      <c r="BB202" s="1" t="s">
        <v>338</v>
      </c>
      <c r="BC202" s="1">
        <v>25851240</v>
      </c>
      <c r="BD202" s="1">
        <v>17399450</v>
      </c>
      <c r="BE202" s="1">
        <v>8451790</v>
      </c>
      <c r="BG202" s="1">
        <v>73176</v>
      </c>
      <c r="BH202" s="1">
        <v>257501</v>
      </c>
      <c r="BI202" s="1">
        <v>108.37</v>
      </c>
      <c r="BJ202" s="1">
        <v>72.94</v>
      </c>
      <c r="BK202" s="1">
        <v>35.43</v>
      </c>
      <c r="BM202" s="1">
        <v>10794</v>
      </c>
      <c r="BO202" s="1">
        <v>23855008</v>
      </c>
      <c r="BQ202" s="1">
        <v>42.2</v>
      </c>
      <c r="BS202" s="1">
        <v>8.35</v>
      </c>
      <c r="BV202" s="1">
        <v>103.95</v>
      </c>
      <c r="CB202" s="1">
        <v>80.459999999999994</v>
      </c>
    </row>
    <row r="203" spans="1:122" x14ac:dyDescent="0.3">
      <c r="A203" s="1" t="s">
        <v>802</v>
      </c>
      <c r="B203" s="1" t="s">
        <v>803</v>
      </c>
      <c r="C203" s="1" t="s">
        <v>127</v>
      </c>
      <c r="D203" s="1" t="s">
        <v>128</v>
      </c>
      <c r="E203" s="1" t="s">
        <v>129</v>
      </c>
      <c r="F203" s="1" t="s">
        <v>804</v>
      </c>
      <c r="G203" s="1" t="s">
        <v>805</v>
      </c>
      <c r="H203" s="8"/>
      <c r="I203" s="8">
        <v>7.0000000000000007E-2</v>
      </c>
      <c r="J203" s="8">
        <v>0</v>
      </c>
      <c r="K203" s="8"/>
      <c r="L203" s="8">
        <v>1.61</v>
      </c>
      <c r="M203" s="8">
        <v>30</v>
      </c>
      <c r="N203" s="8" t="s">
        <v>902</v>
      </c>
      <c r="O203" s="8" t="s">
        <v>902</v>
      </c>
      <c r="P203" s="8"/>
      <c r="Q203" s="8"/>
      <c r="R203" s="8">
        <f t="shared" si="16"/>
        <v>2.7675981065811572</v>
      </c>
      <c r="S203" s="1">
        <v>26196</v>
      </c>
      <c r="U203" s="1">
        <v>26196</v>
      </c>
      <c r="V203" s="1">
        <v>43.85</v>
      </c>
      <c r="W203" s="1">
        <v>42</v>
      </c>
      <c r="X203" s="1">
        <v>0</v>
      </c>
      <c r="Y203" s="1">
        <v>725</v>
      </c>
      <c r="Z203" s="1">
        <v>1.21</v>
      </c>
      <c r="AA203" s="1">
        <v>0</v>
      </c>
      <c r="AB203" s="1">
        <v>0</v>
      </c>
      <c r="AC203" s="1">
        <v>26196</v>
      </c>
      <c r="AD203" s="1">
        <v>42</v>
      </c>
      <c r="AE203" s="1">
        <v>6</v>
      </c>
      <c r="AF203" s="1">
        <v>725</v>
      </c>
      <c r="AG203" s="1">
        <v>0</v>
      </c>
      <c r="AH203" s="1">
        <v>0</v>
      </c>
      <c r="AI203" s="1">
        <v>425.96</v>
      </c>
      <c r="AJ203" s="1">
        <v>0.68</v>
      </c>
      <c r="AK203" s="1">
        <v>0.09</v>
      </c>
      <c r="AL203" s="1">
        <v>11.78</v>
      </c>
      <c r="AM203" s="1">
        <v>0</v>
      </c>
      <c r="AN203" s="1">
        <v>0</v>
      </c>
      <c r="BO203" s="1">
        <v>61498438</v>
      </c>
      <c r="BP203" s="1">
        <v>64.69</v>
      </c>
      <c r="BQ203" s="1">
        <v>17.7</v>
      </c>
      <c r="BR203" s="1">
        <v>3.1</v>
      </c>
      <c r="BS203" s="1">
        <v>1.87</v>
      </c>
      <c r="BT203" s="1">
        <v>2683.3</v>
      </c>
      <c r="BU203" s="1">
        <v>49.1</v>
      </c>
      <c r="BV203" s="1">
        <v>217.28</v>
      </c>
      <c r="BW203" s="1">
        <v>5.75</v>
      </c>
      <c r="BX203" s="1">
        <v>3.3</v>
      </c>
      <c r="BY203" s="1">
        <v>26.7</v>
      </c>
      <c r="BZ203" s="1">
        <v>47.95</v>
      </c>
      <c r="CA203" s="1">
        <v>0.7</v>
      </c>
      <c r="CB203" s="1">
        <v>65.459999999999994</v>
      </c>
      <c r="CC203" s="1">
        <v>0.52</v>
      </c>
      <c r="CH203" s="1">
        <v>14</v>
      </c>
      <c r="CI203" s="1">
        <v>1.82</v>
      </c>
      <c r="CJ203" s="1">
        <v>1.57</v>
      </c>
      <c r="CK203" s="1">
        <v>0</v>
      </c>
      <c r="CL203" s="1">
        <v>0</v>
      </c>
      <c r="CM203" s="1">
        <v>1.37</v>
      </c>
      <c r="CN203" s="1">
        <v>0.04</v>
      </c>
      <c r="CO203" s="1">
        <v>0</v>
      </c>
      <c r="CQ203" s="1">
        <v>1.37</v>
      </c>
      <c r="CR203" s="1">
        <v>0.95</v>
      </c>
      <c r="CS203" s="1">
        <v>5</v>
      </c>
      <c r="CT203" s="1">
        <v>20</v>
      </c>
      <c r="CU203" s="1">
        <v>0</v>
      </c>
      <c r="CV203" s="1">
        <v>0</v>
      </c>
      <c r="CW203" s="1">
        <v>30</v>
      </c>
      <c r="CX203" s="1">
        <v>0</v>
      </c>
      <c r="CY203" s="1">
        <v>50</v>
      </c>
      <c r="CZ203" s="1">
        <v>61.5</v>
      </c>
      <c r="DA203" s="1">
        <v>1.44</v>
      </c>
      <c r="DB203" s="1">
        <v>0.81</v>
      </c>
      <c r="DC203" s="1">
        <v>44.5</v>
      </c>
      <c r="DD203" s="1">
        <v>0.56999999999999995</v>
      </c>
      <c r="DE203" s="1">
        <v>40</v>
      </c>
      <c r="DF203" s="1">
        <v>49.2</v>
      </c>
      <c r="DG203" s="1">
        <v>1</v>
      </c>
      <c r="DH203" s="1" t="s">
        <v>123</v>
      </c>
      <c r="DI203" s="1">
        <v>0.96</v>
      </c>
      <c r="DJ203" s="1">
        <v>2.23</v>
      </c>
      <c r="DK203" s="1">
        <v>0.99</v>
      </c>
      <c r="DL203" s="1">
        <v>1001610</v>
      </c>
      <c r="DN203" s="1">
        <v>1.67</v>
      </c>
      <c r="DO203" s="1">
        <v>965778</v>
      </c>
      <c r="DP203" s="1" t="s">
        <v>806</v>
      </c>
      <c r="DQ203" s="1">
        <v>44405</v>
      </c>
      <c r="DR203" s="1">
        <v>3</v>
      </c>
    </row>
    <row r="204" spans="1:122" x14ac:dyDescent="0.3">
      <c r="A204" s="1" t="s">
        <v>807</v>
      </c>
      <c r="B204" s="1" t="s">
        <v>808</v>
      </c>
      <c r="C204" s="1" t="s">
        <v>127</v>
      </c>
      <c r="D204" s="1" t="s">
        <v>128</v>
      </c>
      <c r="E204" s="1" t="s">
        <v>121</v>
      </c>
      <c r="F204" s="1" t="s">
        <v>809</v>
      </c>
      <c r="G204" s="1" t="s">
        <v>809</v>
      </c>
      <c r="H204" s="8"/>
      <c r="I204" s="8">
        <v>0.89</v>
      </c>
      <c r="J204" s="8">
        <v>13</v>
      </c>
      <c r="K204" s="8">
        <v>4.84</v>
      </c>
      <c r="L204" s="8">
        <v>1.39</v>
      </c>
      <c r="M204" s="8">
        <v>50</v>
      </c>
      <c r="N204" s="8" t="s">
        <v>902</v>
      </c>
      <c r="O204" s="8" t="s">
        <v>902</v>
      </c>
      <c r="P204" s="8"/>
      <c r="Q204" s="8"/>
      <c r="R204" s="8">
        <f t="shared" si="16"/>
        <v>2.5497005703798052</v>
      </c>
      <c r="S204" s="1">
        <v>126407</v>
      </c>
      <c r="U204" s="1">
        <v>126407</v>
      </c>
      <c r="V204" s="1">
        <v>276.35000000000002</v>
      </c>
      <c r="W204" s="1">
        <v>407</v>
      </c>
      <c r="X204" s="1">
        <v>59</v>
      </c>
      <c r="Y204" s="1">
        <v>3223</v>
      </c>
      <c r="Z204" s="1">
        <v>7.04</v>
      </c>
      <c r="AA204" s="1">
        <v>0.02</v>
      </c>
      <c r="AB204" s="1">
        <v>2</v>
      </c>
      <c r="AC204" s="1">
        <v>126348</v>
      </c>
      <c r="AD204" s="1">
        <v>27</v>
      </c>
      <c r="AE204" s="1">
        <v>61.14</v>
      </c>
      <c r="AF204" s="1">
        <v>3222</v>
      </c>
      <c r="AG204" s="1">
        <v>3</v>
      </c>
      <c r="AH204" s="1">
        <v>1.85</v>
      </c>
      <c r="AI204" s="1">
        <v>2681.2</v>
      </c>
      <c r="AJ204" s="1">
        <v>0.56999999999999995</v>
      </c>
      <c r="AK204" s="1">
        <v>1.29</v>
      </c>
      <c r="AL204" s="1">
        <v>68.37</v>
      </c>
      <c r="AM204" s="1">
        <v>0.06</v>
      </c>
      <c r="AN204" s="1">
        <v>0.03</v>
      </c>
      <c r="BC204" s="1">
        <v>3604659</v>
      </c>
      <c r="BD204" s="1">
        <v>3189173</v>
      </c>
      <c r="BE204" s="1">
        <v>415486</v>
      </c>
      <c r="BH204" s="1">
        <v>47870</v>
      </c>
      <c r="BI204" s="1">
        <v>7.65</v>
      </c>
      <c r="BJ204" s="1">
        <v>6.77</v>
      </c>
      <c r="BK204" s="1">
        <v>0.88</v>
      </c>
      <c r="BM204" s="1">
        <v>1016</v>
      </c>
      <c r="BO204" s="1">
        <v>47123533</v>
      </c>
      <c r="BP204" s="1">
        <v>213.75</v>
      </c>
      <c r="BQ204" s="1">
        <v>16.399999999999999</v>
      </c>
      <c r="BR204" s="1">
        <v>2.16</v>
      </c>
      <c r="BS204" s="1">
        <v>1.3</v>
      </c>
      <c r="BT204" s="1">
        <v>1697.7</v>
      </c>
      <c r="BU204" s="1">
        <v>41.6</v>
      </c>
      <c r="BV204" s="1">
        <v>213.33</v>
      </c>
      <c r="BW204" s="1">
        <v>2.5</v>
      </c>
      <c r="BX204" s="1">
        <v>3.4</v>
      </c>
      <c r="BY204" s="1">
        <v>16.7</v>
      </c>
      <c r="BZ204" s="1">
        <v>21.22</v>
      </c>
      <c r="CA204" s="1">
        <v>0.5</v>
      </c>
      <c r="CB204" s="1">
        <v>63.37</v>
      </c>
      <c r="CC204" s="1">
        <v>0.54</v>
      </c>
      <c r="CH204" s="1">
        <v>0.05</v>
      </c>
      <c r="CI204" s="1">
        <v>8.2100000000000009</v>
      </c>
      <c r="CJ204" s="1">
        <v>0.87</v>
      </c>
      <c r="CK204" s="1">
        <v>0.1</v>
      </c>
      <c r="CL204" s="1">
        <v>0.09</v>
      </c>
      <c r="CM204" s="1">
        <v>1.28</v>
      </c>
      <c r="CN204" s="1">
        <v>0.1</v>
      </c>
      <c r="CO204" s="1">
        <v>0.56000000000000005</v>
      </c>
      <c r="CP204" s="1">
        <v>0</v>
      </c>
      <c r="CQ204" s="1">
        <v>1.2</v>
      </c>
      <c r="CR204" s="1">
        <v>0.89</v>
      </c>
      <c r="CS204" s="1">
        <v>4.4400000000000004</v>
      </c>
      <c r="CT204" s="1">
        <v>22</v>
      </c>
      <c r="CU204" s="1">
        <v>0</v>
      </c>
      <c r="CV204" s="1">
        <v>1</v>
      </c>
      <c r="CW204" s="1">
        <v>30</v>
      </c>
      <c r="CX204" s="1">
        <v>19</v>
      </c>
      <c r="CY204" s="1">
        <v>48</v>
      </c>
      <c r="CZ204" s="1">
        <v>45.2</v>
      </c>
      <c r="DA204" s="1">
        <v>6.76</v>
      </c>
      <c r="DB204" s="1">
        <v>3.82</v>
      </c>
      <c r="DC204" s="1">
        <v>46.52</v>
      </c>
      <c r="DD204" s="1">
        <v>0.56000000000000005</v>
      </c>
      <c r="DE204" s="1">
        <v>20.12</v>
      </c>
      <c r="DF204" s="1">
        <v>19</v>
      </c>
      <c r="DG204" s="1">
        <v>1</v>
      </c>
      <c r="DH204" s="1" t="s">
        <v>131</v>
      </c>
      <c r="DI204" s="1">
        <v>0.41</v>
      </c>
      <c r="DJ204" s="1">
        <v>7.73</v>
      </c>
      <c r="DK204" s="1">
        <v>3.6</v>
      </c>
      <c r="DL204" s="1">
        <v>2854082</v>
      </c>
      <c r="DM204" s="1">
        <v>2216950</v>
      </c>
      <c r="DN204" s="1">
        <v>6.24</v>
      </c>
      <c r="DO204" s="1">
        <v>637132</v>
      </c>
      <c r="DP204" s="1" t="s">
        <v>810</v>
      </c>
      <c r="DQ204" s="1">
        <v>44265</v>
      </c>
      <c r="DR204" s="1">
        <v>5</v>
      </c>
    </row>
    <row r="205" spans="1:122" x14ac:dyDescent="0.3">
      <c r="A205" s="1" t="s">
        <v>811</v>
      </c>
      <c r="B205" s="1" t="s">
        <v>812</v>
      </c>
      <c r="C205" s="1" t="s">
        <v>135</v>
      </c>
      <c r="D205" s="1" t="s">
        <v>136</v>
      </c>
      <c r="E205" s="1" t="s">
        <v>129</v>
      </c>
      <c r="F205" s="1" t="s">
        <v>813</v>
      </c>
      <c r="G205" s="1" t="s">
        <v>813</v>
      </c>
      <c r="H205" s="8"/>
      <c r="I205" s="8">
        <v>352.76</v>
      </c>
      <c r="J205" s="8">
        <v>3990</v>
      </c>
      <c r="K205" s="8">
        <v>23.51</v>
      </c>
      <c r="L205" s="8">
        <v>16.89</v>
      </c>
      <c r="M205" s="8">
        <v>85</v>
      </c>
      <c r="N205" s="8">
        <v>38</v>
      </c>
      <c r="O205" s="8">
        <v>3.3724500000000002</v>
      </c>
      <c r="P205" s="8"/>
      <c r="Q205" s="8"/>
      <c r="R205" s="8">
        <f t="shared" si="16"/>
        <v>2.3357449559851116</v>
      </c>
      <c r="S205" s="1">
        <v>3032951</v>
      </c>
      <c r="U205" s="1">
        <v>3032951</v>
      </c>
      <c r="V205" s="1">
        <v>6935.03</v>
      </c>
      <c r="W205" s="1">
        <v>154277</v>
      </c>
      <c r="X205" s="1">
        <v>26488</v>
      </c>
      <c r="Y205" s="1">
        <v>70842</v>
      </c>
      <c r="Z205" s="1">
        <v>161.97999999999999</v>
      </c>
      <c r="AA205" s="1">
        <v>9.1199999999999992</v>
      </c>
      <c r="AB205" s="1">
        <v>696</v>
      </c>
      <c r="AC205" s="1">
        <v>3146617</v>
      </c>
      <c r="AD205" s="1">
        <v>28477</v>
      </c>
      <c r="AE205" s="1">
        <v>23165.85</v>
      </c>
      <c r="AF205" s="1">
        <v>74617</v>
      </c>
      <c r="AG205" s="1">
        <v>729</v>
      </c>
      <c r="AH205" s="1">
        <v>591.71</v>
      </c>
      <c r="AI205" s="1">
        <v>72391.23</v>
      </c>
      <c r="AJ205" s="1">
        <v>655.14</v>
      </c>
      <c r="AK205" s="1">
        <v>532.95000000000005</v>
      </c>
      <c r="AL205" s="1">
        <v>1716.64</v>
      </c>
      <c r="AM205" s="1">
        <v>16.77</v>
      </c>
      <c r="AN205" s="1">
        <v>13.61</v>
      </c>
      <c r="AV205" s="1">
        <v>72918</v>
      </c>
      <c r="AW205" s="1">
        <v>14658956</v>
      </c>
      <c r="AX205" s="1">
        <v>1.6779999999999999</v>
      </c>
      <c r="AY205" s="1">
        <v>60982</v>
      </c>
      <c r="AZ205" s="1">
        <v>1.403</v>
      </c>
      <c r="BA205" s="1">
        <v>2.6</v>
      </c>
      <c r="BB205" s="1" t="s">
        <v>148</v>
      </c>
      <c r="BC205" s="1">
        <v>18578609</v>
      </c>
      <c r="BD205" s="1">
        <v>10895718</v>
      </c>
      <c r="BE205" s="1">
        <v>7703571</v>
      </c>
      <c r="BG205" s="1">
        <v>0</v>
      </c>
      <c r="BH205" s="1">
        <v>213687</v>
      </c>
      <c r="BI205" s="1">
        <v>42.74</v>
      </c>
      <c r="BJ205" s="1">
        <v>25.07</v>
      </c>
      <c r="BK205" s="1">
        <v>17.72</v>
      </c>
      <c r="BM205" s="1">
        <v>4916</v>
      </c>
      <c r="BO205" s="1">
        <v>43466822</v>
      </c>
      <c r="BP205" s="1">
        <v>77.39</v>
      </c>
      <c r="BQ205" s="1">
        <v>41.4</v>
      </c>
      <c r="BR205" s="1">
        <v>16.46</v>
      </c>
      <c r="BS205" s="1">
        <v>11.13</v>
      </c>
      <c r="BT205" s="1">
        <v>7894.39</v>
      </c>
      <c r="BU205" s="1">
        <v>0.1</v>
      </c>
      <c r="BV205" s="1">
        <v>539.84</v>
      </c>
      <c r="BW205" s="1">
        <v>7.11</v>
      </c>
      <c r="BX205" s="1">
        <v>13.5</v>
      </c>
      <c r="BY205" s="1">
        <v>47.4</v>
      </c>
      <c r="CA205" s="1">
        <v>8.8000000000000007</v>
      </c>
      <c r="CB205" s="1">
        <v>72.06</v>
      </c>
      <c r="CC205" s="1">
        <v>0.77</v>
      </c>
      <c r="CH205" s="1">
        <v>2.1800000000000002</v>
      </c>
      <c r="CI205" s="1">
        <v>23.51</v>
      </c>
      <c r="CJ205" s="1">
        <v>17.71</v>
      </c>
      <c r="CK205" s="1">
        <v>0.57999999999999996</v>
      </c>
      <c r="CL205" s="1">
        <v>0.56000000000000005</v>
      </c>
      <c r="CM205" s="1">
        <v>0.66</v>
      </c>
      <c r="CN205" s="1">
        <v>1.4</v>
      </c>
      <c r="CO205" s="1">
        <v>9.9999997764825804E-3</v>
      </c>
      <c r="CP205" s="1">
        <v>0</v>
      </c>
      <c r="CQ205" s="1">
        <v>0.1</v>
      </c>
      <c r="CS205" s="1">
        <v>4.9800000000000004</v>
      </c>
      <c r="CT205" s="1">
        <v>39</v>
      </c>
      <c r="CU205" s="1">
        <v>28</v>
      </c>
      <c r="CV205" s="1">
        <v>4</v>
      </c>
      <c r="CW205" s="1">
        <v>30</v>
      </c>
      <c r="CX205" s="1">
        <v>23</v>
      </c>
      <c r="CY205" s="1">
        <v>31</v>
      </c>
      <c r="CZ205" s="1">
        <v>26.89</v>
      </c>
      <c r="DA205" s="1">
        <v>25.06</v>
      </c>
      <c r="DB205" s="1">
        <v>21.37</v>
      </c>
      <c r="DC205" s="1">
        <v>90.9</v>
      </c>
      <c r="DD205" s="1">
        <v>0.4</v>
      </c>
      <c r="DE205" s="1">
        <v>0</v>
      </c>
      <c r="DF205" s="1">
        <v>0</v>
      </c>
      <c r="DG205" s="1">
        <v>1</v>
      </c>
      <c r="DH205" s="1" t="s">
        <v>131</v>
      </c>
      <c r="DI205" s="1">
        <v>7.7</v>
      </c>
      <c r="DJ205" s="1">
        <v>20.43</v>
      </c>
      <c r="DK205" s="1">
        <v>18.57</v>
      </c>
      <c r="DL205" s="1">
        <v>17673664</v>
      </c>
      <c r="DM205" s="1">
        <v>10284022</v>
      </c>
      <c r="DN205" s="1">
        <v>40.4</v>
      </c>
      <c r="DO205" s="1">
        <v>7389642</v>
      </c>
      <c r="DP205" s="1" t="s">
        <v>814</v>
      </c>
      <c r="DQ205" s="1">
        <v>44251</v>
      </c>
      <c r="DR205" s="1">
        <v>6</v>
      </c>
    </row>
    <row r="206" spans="1:122" x14ac:dyDescent="0.3">
      <c r="A206" s="1" t="s">
        <v>815</v>
      </c>
      <c r="B206" s="1" t="s">
        <v>816</v>
      </c>
      <c r="C206" s="1" t="s">
        <v>153</v>
      </c>
      <c r="D206" s="1" t="s">
        <v>154</v>
      </c>
      <c r="E206" s="1" t="s">
        <v>142</v>
      </c>
      <c r="F206" s="1" t="s">
        <v>817</v>
      </c>
      <c r="G206" s="1" t="s">
        <v>817</v>
      </c>
      <c r="H206" s="8"/>
      <c r="I206" s="8">
        <v>45.02</v>
      </c>
      <c r="J206" s="8">
        <v>4</v>
      </c>
      <c r="K206" s="8">
        <v>79.45</v>
      </c>
      <c r="L206" s="8">
        <v>75.38</v>
      </c>
      <c r="M206" s="8">
        <v>79</v>
      </c>
      <c r="N206" s="8" t="s">
        <v>902</v>
      </c>
      <c r="O206" s="8" t="s">
        <v>902</v>
      </c>
      <c r="P206" s="8"/>
      <c r="Q206" s="8"/>
      <c r="R206" s="8">
        <f t="shared" si="16"/>
        <v>1.5414140953192224</v>
      </c>
      <c r="S206" s="1">
        <v>394443</v>
      </c>
      <c r="U206" s="1">
        <v>394443</v>
      </c>
      <c r="V206" s="1">
        <v>11355.02</v>
      </c>
      <c r="W206" s="1">
        <v>1564</v>
      </c>
      <c r="X206" s="1">
        <v>195</v>
      </c>
      <c r="Y206" s="1">
        <v>6080</v>
      </c>
      <c r="Z206" s="1">
        <v>175.02</v>
      </c>
      <c r="AA206" s="1">
        <v>0.11</v>
      </c>
      <c r="AB206" s="1">
        <v>0</v>
      </c>
      <c r="AC206" s="1">
        <v>394679</v>
      </c>
      <c r="AD206" s="1">
        <v>236</v>
      </c>
      <c r="AE206" s="1">
        <v>220</v>
      </c>
      <c r="AF206" s="1">
        <v>6082</v>
      </c>
      <c r="AG206" s="1">
        <v>2</v>
      </c>
      <c r="AH206" s="1">
        <v>0.85</v>
      </c>
      <c r="AI206" s="1">
        <v>113245.85</v>
      </c>
      <c r="AJ206" s="1">
        <v>67.709999999999994</v>
      </c>
      <c r="AK206" s="1">
        <v>63.12</v>
      </c>
      <c r="AL206" s="1">
        <v>1745.11</v>
      </c>
      <c r="AM206" s="1">
        <v>0.56999999999999995</v>
      </c>
      <c r="AN206" s="1">
        <v>0.24</v>
      </c>
      <c r="BC206" s="1">
        <v>6638339</v>
      </c>
      <c r="BD206" s="1">
        <v>2764392</v>
      </c>
      <c r="BE206" s="1">
        <v>2623875</v>
      </c>
      <c r="BF206" s="1">
        <v>1250072</v>
      </c>
      <c r="BG206" s="1">
        <v>9076</v>
      </c>
      <c r="BH206" s="1">
        <v>6149</v>
      </c>
      <c r="BI206" s="1">
        <v>190.47</v>
      </c>
      <c r="BJ206" s="1">
        <v>79.319999999999993</v>
      </c>
      <c r="BK206" s="1">
        <v>75.290000000000006</v>
      </c>
      <c r="BL206" s="1">
        <v>35.869999999999997</v>
      </c>
      <c r="BM206" s="1">
        <v>1764</v>
      </c>
      <c r="BN206" s="1">
        <v>37.04</v>
      </c>
      <c r="BO206" s="1">
        <v>3485152</v>
      </c>
      <c r="BP206" s="1">
        <v>19.75</v>
      </c>
      <c r="BQ206" s="1">
        <v>35.6</v>
      </c>
      <c r="BR206" s="1">
        <v>14.65</v>
      </c>
      <c r="BS206" s="1">
        <v>10.36</v>
      </c>
      <c r="BT206" s="1">
        <v>20551.400000000001</v>
      </c>
      <c r="BU206" s="1">
        <v>0.1</v>
      </c>
      <c r="BV206" s="1">
        <v>160.69999999999999</v>
      </c>
      <c r="BW206" s="1">
        <v>6.93</v>
      </c>
      <c r="BX206" s="1">
        <v>14</v>
      </c>
      <c r="BY206" s="1">
        <v>19.899999999999999</v>
      </c>
      <c r="CA206" s="1">
        <v>2.8</v>
      </c>
      <c r="CB206" s="1">
        <v>77.91</v>
      </c>
      <c r="CC206" s="1">
        <v>0.81</v>
      </c>
      <c r="CH206" s="1">
        <v>0.55000000000000004</v>
      </c>
      <c r="CI206" s="1">
        <v>104.62</v>
      </c>
      <c r="CJ206" s="1">
        <v>75.290000000000006</v>
      </c>
      <c r="CK206" s="1">
        <v>1.41</v>
      </c>
      <c r="CL206" s="1">
        <v>0.23</v>
      </c>
      <c r="CN206" s="1">
        <v>2.5299999999999998</v>
      </c>
      <c r="CO206" s="1">
        <v>0.18</v>
      </c>
      <c r="CS206" s="1">
        <v>4.8</v>
      </c>
      <c r="CT206" s="1">
        <v>119</v>
      </c>
      <c r="CU206" s="1">
        <v>66</v>
      </c>
      <c r="CV206" s="1">
        <v>7</v>
      </c>
      <c r="CW206" s="1">
        <v>6</v>
      </c>
      <c r="CX206" s="1">
        <v>0</v>
      </c>
      <c r="DA206" s="1">
        <v>79.31</v>
      </c>
      <c r="DB206" s="1">
        <v>95.24</v>
      </c>
      <c r="DC206" s="1">
        <v>91.02</v>
      </c>
      <c r="DE206" s="1">
        <v>0</v>
      </c>
      <c r="DF206" s="1">
        <v>0</v>
      </c>
      <c r="DG206" s="1">
        <v>0</v>
      </c>
      <c r="DH206" s="1" t="s">
        <v>149</v>
      </c>
      <c r="DI206" s="1">
        <v>2.62</v>
      </c>
      <c r="DJ206" s="1">
        <v>7.29</v>
      </c>
      <c r="DK206" s="1">
        <v>6.63</v>
      </c>
      <c r="DL206" s="1">
        <v>6598381</v>
      </c>
      <c r="DM206" s="1">
        <v>2759937</v>
      </c>
      <c r="DN206" s="1">
        <v>189.95</v>
      </c>
      <c r="DO206" s="1">
        <v>2618716</v>
      </c>
      <c r="DP206" s="1" t="s">
        <v>818</v>
      </c>
      <c r="DQ206" s="1">
        <v>44254</v>
      </c>
      <c r="DR206" s="1">
        <v>3</v>
      </c>
    </row>
    <row r="207" spans="1:122" x14ac:dyDescent="0.3">
      <c r="A207" s="1" t="s">
        <v>819</v>
      </c>
      <c r="B207" s="1" t="s">
        <v>820</v>
      </c>
      <c r="C207" s="1" t="s">
        <v>164</v>
      </c>
      <c r="D207" s="1" t="s">
        <v>154</v>
      </c>
      <c r="E207" s="1" t="s">
        <v>142</v>
      </c>
      <c r="F207" s="1" t="s">
        <v>821</v>
      </c>
      <c r="G207" s="1" t="s">
        <v>822</v>
      </c>
      <c r="H207" s="8"/>
      <c r="I207" s="8">
        <v>149.18</v>
      </c>
      <c r="J207" s="8">
        <v>7471</v>
      </c>
      <c r="K207" s="8">
        <v>73.38</v>
      </c>
      <c r="L207" s="8">
        <v>62.65</v>
      </c>
      <c r="M207" s="8">
        <v>240</v>
      </c>
      <c r="N207" s="8" t="s">
        <v>902</v>
      </c>
      <c r="O207" s="8" t="s">
        <v>902</v>
      </c>
      <c r="P207" s="8">
        <v>35.33</v>
      </c>
      <c r="Q207" s="8">
        <v>125.849</v>
      </c>
      <c r="R207" s="8">
        <f t="shared" si="16"/>
        <v>1.6193499349778349</v>
      </c>
      <c r="S207" s="1">
        <v>45968940</v>
      </c>
      <c r="U207" s="1">
        <v>45968940</v>
      </c>
      <c r="V207" s="1">
        <v>13887.78</v>
      </c>
      <c r="W207" s="1">
        <v>493807</v>
      </c>
      <c r="X207" s="1">
        <v>79444</v>
      </c>
      <c r="Y207" s="1">
        <v>744398</v>
      </c>
      <c r="Z207" s="1">
        <v>224.89</v>
      </c>
      <c r="AA207" s="1">
        <v>2.25</v>
      </c>
      <c r="AB207" s="1">
        <v>1258</v>
      </c>
      <c r="AC207" s="1">
        <v>46334856</v>
      </c>
      <c r="AD207" s="1">
        <v>82061</v>
      </c>
      <c r="AE207" s="1">
        <v>72619</v>
      </c>
      <c r="AF207" s="1">
        <v>751555</v>
      </c>
      <c r="AG207" s="1">
        <v>1131</v>
      </c>
      <c r="AH207" s="1">
        <v>1085.57</v>
      </c>
      <c r="AI207" s="1">
        <v>139179.20000000001</v>
      </c>
      <c r="AJ207" s="1">
        <v>246.49</v>
      </c>
      <c r="AK207" s="1">
        <v>218.13</v>
      </c>
      <c r="AL207" s="1">
        <v>2257.4899999999998</v>
      </c>
      <c r="AM207" s="1">
        <v>3.39</v>
      </c>
      <c r="AN207" s="1">
        <v>3.26</v>
      </c>
      <c r="AP207" s="1">
        <v>11765</v>
      </c>
      <c r="AQ207" s="1">
        <v>41897</v>
      </c>
      <c r="BC207" s="1">
        <v>426728092</v>
      </c>
      <c r="BD207" s="1">
        <v>222591394</v>
      </c>
      <c r="BE207" s="1">
        <v>191823814</v>
      </c>
      <c r="BF207" s="1">
        <v>21441707</v>
      </c>
      <c r="BG207" s="1">
        <v>0</v>
      </c>
      <c r="BH207" s="1">
        <v>662828</v>
      </c>
      <c r="BI207" s="1">
        <v>126.88</v>
      </c>
      <c r="BJ207" s="1">
        <v>66.180000000000007</v>
      </c>
      <c r="BK207" s="1">
        <v>57.04</v>
      </c>
      <c r="BL207" s="1">
        <v>6.38</v>
      </c>
      <c r="BM207" s="1">
        <v>1971</v>
      </c>
      <c r="BN207" s="1">
        <v>56.02</v>
      </c>
      <c r="BO207" s="1">
        <v>332915074</v>
      </c>
      <c r="BP207" s="1">
        <v>35.6</v>
      </c>
      <c r="BQ207" s="1">
        <v>38.299999999999997</v>
      </c>
      <c r="BR207" s="1">
        <v>15.41</v>
      </c>
      <c r="BS207" s="1">
        <v>9.73</v>
      </c>
      <c r="BT207" s="1">
        <v>54225.440000000002</v>
      </c>
      <c r="BU207" s="1">
        <v>1.2</v>
      </c>
      <c r="BV207" s="1">
        <v>151.08000000000001</v>
      </c>
      <c r="BW207" s="1">
        <v>10.79</v>
      </c>
      <c r="BX207" s="1">
        <v>19.100000000000001</v>
      </c>
      <c r="BY207" s="1">
        <v>24.6</v>
      </c>
      <c r="CA207" s="1">
        <v>2.77</v>
      </c>
      <c r="CB207" s="1">
        <v>78.86</v>
      </c>
      <c r="CC207" s="1">
        <v>0.92</v>
      </c>
      <c r="CH207" s="1">
        <v>0.4</v>
      </c>
      <c r="CI207" s="1">
        <v>78.31</v>
      </c>
      <c r="CJ207" s="1">
        <v>57.61</v>
      </c>
      <c r="CK207" s="1">
        <v>1.03</v>
      </c>
      <c r="CL207" s="1">
        <v>0.31</v>
      </c>
      <c r="CN207" s="1">
        <v>4.3</v>
      </c>
      <c r="CO207" s="1">
        <v>3.27</v>
      </c>
      <c r="CP207" s="1">
        <v>96.5</v>
      </c>
      <c r="CS207" s="1">
        <v>1.72</v>
      </c>
      <c r="CT207" s="1">
        <v>122</v>
      </c>
      <c r="CU207" s="1">
        <v>240</v>
      </c>
      <c r="CV207" s="1">
        <v>0</v>
      </c>
      <c r="CW207" s="1">
        <v>0</v>
      </c>
      <c r="CX207" s="1">
        <v>0</v>
      </c>
      <c r="DA207" s="1">
        <v>66.86</v>
      </c>
      <c r="DB207" s="1">
        <v>64.09</v>
      </c>
      <c r="DC207" s="1">
        <v>81.83</v>
      </c>
      <c r="DD207" s="1">
        <v>7.0000000000000007E-2</v>
      </c>
      <c r="DE207" s="1">
        <v>0</v>
      </c>
      <c r="DF207" s="1">
        <v>0</v>
      </c>
      <c r="DG207" s="1">
        <v>0</v>
      </c>
      <c r="DH207" s="1" t="s">
        <v>149</v>
      </c>
      <c r="DI207" s="1">
        <v>191.82</v>
      </c>
      <c r="DJ207" s="1">
        <v>521.47</v>
      </c>
      <c r="DK207" s="1">
        <v>426.73</v>
      </c>
      <c r="DL207" s="1">
        <v>434528145</v>
      </c>
      <c r="DM207" s="1">
        <v>242903541</v>
      </c>
      <c r="DN207" s="1">
        <v>131.27000000000001</v>
      </c>
      <c r="DO207" s="1">
        <v>207384141</v>
      </c>
      <c r="DP207" s="1" t="s">
        <v>578</v>
      </c>
      <c r="DQ207" s="1">
        <v>44179</v>
      </c>
      <c r="DR207" s="1">
        <v>3</v>
      </c>
    </row>
    <row r="208" spans="1:122" x14ac:dyDescent="0.3">
      <c r="A208" s="1" t="s">
        <v>823</v>
      </c>
      <c r="B208" s="1" t="s">
        <v>824</v>
      </c>
      <c r="C208" s="1" t="s">
        <v>119</v>
      </c>
      <c r="D208" s="1" t="s">
        <v>136</v>
      </c>
      <c r="E208" s="1" t="s">
        <v>129</v>
      </c>
      <c r="F208" s="1" t="s">
        <v>825</v>
      </c>
      <c r="G208" s="1" t="s">
        <v>825</v>
      </c>
      <c r="H208" s="8"/>
      <c r="I208" s="8">
        <v>6.23</v>
      </c>
      <c r="J208" s="8">
        <v>16</v>
      </c>
      <c r="K208" s="8">
        <v>46.8</v>
      </c>
      <c r="L208" s="8">
        <v>23.72</v>
      </c>
      <c r="M208" s="8">
        <v>83</v>
      </c>
      <c r="N208" s="8" t="s">
        <v>902</v>
      </c>
      <c r="O208" s="8" t="s">
        <v>902</v>
      </c>
      <c r="P208" s="8"/>
      <c r="Q208" s="8"/>
      <c r="R208" s="8">
        <f t="shared" si="16"/>
        <v>0.71191849760648096</v>
      </c>
      <c r="S208" s="1">
        <v>187381</v>
      </c>
      <c r="U208" s="1">
        <v>187381</v>
      </c>
      <c r="V208" s="1">
        <v>559.86</v>
      </c>
      <c r="W208" s="1">
        <v>2086</v>
      </c>
      <c r="X208" s="1">
        <v>296</v>
      </c>
      <c r="Y208" s="1">
        <v>1334</v>
      </c>
      <c r="Z208" s="1">
        <v>3.98</v>
      </c>
      <c r="AA208" s="1">
        <v>0.04</v>
      </c>
      <c r="AB208" s="1">
        <v>2</v>
      </c>
      <c r="AC208" s="1">
        <v>187085</v>
      </c>
      <c r="AD208" s="1">
        <v>292</v>
      </c>
      <c r="AE208" s="1">
        <v>311.42</v>
      </c>
      <c r="AF208" s="1">
        <v>1332</v>
      </c>
      <c r="AG208" s="1">
        <v>3</v>
      </c>
      <c r="AH208" s="1">
        <v>2.2799999999999998</v>
      </c>
      <c r="AI208" s="1">
        <v>5512.91</v>
      </c>
      <c r="AJ208" s="1">
        <v>8.6</v>
      </c>
      <c r="AK208" s="1">
        <v>9.17</v>
      </c>
      <c r="AL208" s="1">
        <v>39.25</v>
      </c>
      <c r="AM208" s="1">
        <v>0.08</v>
      </c>
      <c r="AN208" s="1">
        <v>0.06</v>
      </c>
      <c r="BO208" s="1">
        <v>33935765</v>
      </c>
      <c r="BP208" s="1">
        <v>76.13</v>
      </c>
      <c r="BQ208" s="1">
        <v>28.2</v>
      </c>
      <c r="BR208" s="1">
        <v>4.46</v>
      </c>
      <c r="BS208" s="1">
        <v>2.87</v>
      </c>
      <c r="BT208" s="1">
        <v>6253.1</v>
      </c>
      <c r="BV208" s="1">
        <v>724.41</v>
      </c>
      <c r="BW208" s="1">
        <v>7.57</v>
      </c>
      <c r="BX208" s="1">
        <v>1.3</v>
      </c>
      <c r="BY208" s="1">
        <v>24.7</v>
      </c>
      <c r="CA208" s="1">
        <v>4</v>
      </c>
      <c r="CB208" s="1">
        <v>71.72</v>
      </c>
      <c r="CC208" s="1">
        <v>0.72</v>
      </c>
      <c r="CH208" s="1">
        <v>0.4</v>
      </c>
      <c r="CI208" s="1">
        <v>43.31</v>
      </c>
      <c r="CJ208" s="1">
        <v>17.32</v>
      </c>
      <c r="CK208" s="1">
        <v>1.52</v>
      </c>
      <c r="CL208" s="1">
        <v>0.49</v>
      </c>
      <c r="CM208" s="1">
        <v>0.38</v>
      </c>
      <c r="CO208" s="1">
        <v>0.05</v>
      </c>
      <c r="CP208" s="1">
        <v>0</v>
      </c>
      <c r="CS208" s="1">
        <v>4.9400000000000004</v>
      </c>
      <c r="CT208" s="1">
        <v>40</v>
      </c>
      <c r="CU208" s="1">
        <v>53</v>
      </c>
      <c r="CV208" s="1">
        <v>0</v>
      </c>
      <c r="CW208" s="1">
        <v>30</v>
      </c>
      <c r="CX208" s="1">
        <v>0</v>
      </c>
      <c r="CY208" s="1">
        <v>30</v>
      </c>
      <c r="CZ208" s="1">
        <v>20.39</v>
      </c>
      <c r="DA208" s="1">
        <v>40.75</v>
      </c>
      <c r="DB208" s="1">
        <v>39.380000000000003</v>
      </c>
      <c r="DC208" s="1">
        <v>90.9</v>
      </c>
      <c r="DD208" s="1">
        <v>0.34</v>
      </c>
      <c r="DE208" s="1">
        <v>0</v>
      </c>
      <c r="DF208" s="1">
        <v>0</v>
      </c>
      <c r="DG208" s="1">
        <v>1</v>
      </c>
      <c r="DH208" s="1" t="s">
        <v>123</v>
      </c>
      <c r="DI208" s="1">
        <v>5.88</v>
      </c>
      <c r="DJ208" s="1">
        <v>29.4</v>
      </c>
      <c r="DK208" s="1">
        <v>26.72</v>
      </c>
      <c r="DL208" s="1">
        <v>23603184</v>
      </c>
      <c r="DM208" s="1">
        <v>11780649</v>
      </c>
      <c r="DN208" s="1">
        <v>70.5</v>
      </c>
      <c r="DO208" s="1">
        <v>7939522</v>
      </c>
      <c r="DP208" s="1" t="s">
        <v>826</v>
      </c>
      <c r="DQ208" s="1">
        <v>44314</v>
      </c>
      <c r="DR208" s="1">
        <v>6</v>
      </c>
    </row>
    <row r="209" spans="1:122" x14ac:dyDescent="0.3">
      <c r="A209" s="1" t="s">
        <v>827</v>
      </c>
      <c r="B209" s="1" t="s">
        <v>828</v>
      </c>
      <c r="C209" s="1" t="s">
        <v>135</v>
      </c>
      <c r="F209" s="1" t="s">
        <v>829</v>
      </c>
      <c r="G209" s="1" t="s">
        <v>830</v>
      </c>
      <c r="H209" s="8"/>
      <c r="I209" s="8">
        <v>0</v>
      </c>
      <c r="J209" s="8">
        <v>0</v>
      </c>
      <c r="K209" s="8"/>
      <c r="L209" s="8"/>
      <c r="M209" s="8"/>
      <c r="N209" s="8" t="s">
        <v>902</v>
      </c>
      <c r="O209" s="8" t="s">
        <v>902</v>
      </c>
      <c r="P209" s="8"/>
      <c r="Q209" s="8"/>
      <c r="R209" s="8">
        <f t="shared" si="16"/>
        <v>0</v>
      </c>
      <c r="S209" s="1">
        <v>26</v>
      </c>
      <c r="U209" s="1">
        <v>26</v>
      </c>
      <c r="V209" s="1">
        <v>3213.84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27</v>
      </c>
      <c r="AD209" s="1">
        <v>0</v>
      </c>
      <c r="AE209" s="1">
        <v>0</v>
      </c>
      <c r="AH209" s="1">
        <v>0</v>
      </c>
      <c r="AI209" s="1">
        <v>33251.230000000003</v>
      </c>
      <c r="AJ209" s="1">
        <v>0</v>
      </c>
      <c r="AK209" s="1">
        <v>0</v>
      </c>
      <c r="AN209" s="1">
        <v>0</v>
      </c>
      <c r="BO209" s="1">
        <v>812</v>
      </c>
      <c r="CB209" s="1">
        <v>75.12</v>
      </c>
    </row>
    <row r="210" spans="1:122" x14ac:dyDescent="0.3">
      <c r="A210" s="1" t="s">
        <v>831</v>
      </c>
      <c r="B210" s="1" t="s">
        <v>832</v>
      </c>
      <c r="C210" s="1" t="s">
        <v>164</v>
      </c>
      <c r="D210" s="1" t="s">
        <v>154</v>
      </c>
      <c r="E210" s="1" t="s">
        <v>137</v>
      </c>
      <c r="F210" s="1" t="s">
        <v>833</v>
      </c>
      <c r="G210" s="1" t="s">
        <v>833</v>
      </c>
      <c r="H210" s="8"/>
      <c r="I210" s="8">
        <v>130.69999999999999</v>
      </c>
      <c r="J210" s="8">
        <v>5</v>
      </c>
      <c r="K210" s="8">
        <v>23.62</v>
      </c>
      <c r="L210" s="8">
        <v>16</v>
      </c>
      <c r="M210" s="8">
        <v>64</v>
      </c>
      <c r="N210" s="8" t="s">
        <v>902</v>
      </c>
      <c r="O210" s="8" t="s">
        <v>902</v>
      </c>
      <c r="P210" s="8"/>
      <c r="Q210" s="8"/>
      <c r="R210" s="8">
        <f t="shared" si="16"/>
        <v>1.3663366336633664</v>
      </c>
      <c r="S210" s="1">
        <v>5050</v>
      </c>
      <c r="U210" s="1">
        <v>5050</v>
      </c>
      <c r="V210" s="1">
        <v>4552.01</v>
      </c>
      <c r="W210" s="1">
        <v>145</v>
      </c>
      <c r="X210" s="1">
        <v>38</v>
      </c>
      <c r="Y210" s="1">
        <v>69</v>
      </c>
      <c r="Z210" s="1">
        <v>62.19</v>
      </c>
      <c r="AA210" s="1">
        <v>4.5</v>
      </c>
      <c r="AB210" s="1">
        <v>0</v>
      </c>
      <c r="AC210" s="1">
        <v>5073</v>
      </c>
      <c r="AD210" s="1">
        <v>23</v>
      </c>
      <c r="AE210" s="1">
        <v>18.850000000000001</v>
      </c>
      <c r="AF210" s="1">
        <v>69</v>
      </c>
      <c r="AG210" s="1">
        <v>0</v>
      </c>
      <c r="AH210" s="1">
        <v>0.56999999999999995</v>
      </c>
      <c r="AI210" s="1">
        <v>45592.21</v>
      </c>
      <c r="AJ210" s="1">
        <v>206.7</v>
      </c>
      <c r="AK210" s="1">
        <v>169.47</v>
      </c>
      <c r="AL210" s="1">
        <v>620.11</v>
      </c>
      <c r="AM210" s="1">
        <v>0</v>
      </c>
      <c r="AN210" s="1">
        <v>5.13</v>
      </c>
      <c r="BO210" s="1">
        <v>111269</v>
      </c>
      <c r="BP210" s="1">
        <v>281.77999999999997</v>
      </c>
      <c r="BQ210" s="1">
        <v>31.8</v>
      </c>
      <c r="BR210" s="1">
        <v>7.72</v>
      </c>
      <c r="BS210" s="1">
        <v>4.83</v>
      </c>
      <c r="BT210" s="1">
        <v>10727.14</v>
      </c>
      <c r="BV210" s="1">
        <v>252.67</v>
      </c>
      <c r="BW210" s="1">
        <v>11.62</v>
      </c>
      <c r="CA210" s="1">
        <v>2.6</v>
      </c>
      <c r="CB210" s="1">
        <v>72.53</v>
      </c>
      <c r="CC210" s="1">
        <v>0.73</v>
      </c>
      <c r="CH210" s="1">
        <v>7.67</v>
      </c>
      <c r="CI210" s="1">
        <v>54.24</v>
      </c>
      <c r="CJ210" s="1">
        <v>16.62</v>
      </c>
      <c r="CK210" s="1">
        <v>2.38</v>
      </c>
      <c r="CL210" s="1">
        <v>0.68</v>
      </c>
      <c r="CM210" s="1">
        <v>0.69</v>
      </c>
      <c r="CO210" s="1">
        <v>0.3</v>
      </c>
      <c r="CQ210" s="1">
        <v>9.9999997764825804E-3</v>
      </c>
      <c r="CS210" s="1">
        <v>4.6900000000000004</v>
      </c>
      <c r="CT210" s="1">
        <v>54</v>
      </c>
      <c r="CU210" s="1">
        <v>0</v>
      </c>
      <c r="CV210" s="1">
        <v>34</v>
      </c>
      <c r="CW210" s="1">
        <v>30</v>
      </c>
      <c r="CX210" s="1">
        <v>0</v>
      </c>
      <c r="CY210" s="1">
        <v>16</v>
      </c>
      <c r="CZ210" s="1">
        <v>0</v>
      </c>
      <c r="DA210" s="1">
        <v>23.94</v>
      </c>
      <c r="DB210" s="1">
        <v>20.29</v>
      </c>
      <c r="DC210" s="1">
        <v>37.4</v>
      </c>
      <c r="DD210" s="1">
        <v>0.41</v>
      </c>
      <c r="DE210" s="1">
        <v>6.25</v>
      </c>
      <c r="DF210" s="1">
        <v>0</v>
      </c>
      <c r="DG210" s="1">
        <v>1</v>
      </c>
      <c r="DH210" s="1" t="s">
        <v>123</v>
      </c>
      <c r="DI210" s="1">
        <v>0.01</v>
      </c>
      <c r="DJ210" s="1">
        <v>0.12</v>
      </c>
      <c r="DK210" s="1">
        <v>0.04</v>
      </c>
      <c r="DL210" s="1">
        <v>43963</v>
      </c>
      <c r="DM210" s="1">
        <v>26208</v>
      </c>
      <c r="DN210" s="1">
        <v>39.619999999999997</v>
      </c>
      <c r="DO210" s="1">
        <v>17755</v>
      </c>
      <c r="DP210" s="1" t="s">
        <v>834</v>
      </c>
      <c r="DQ210" s="1">
        <v>44228</v>
      </c>
      <c r="DR210" s="1">
        <v>4</v>
      </c>
    </row>
    <row r="211" spans="1:122" x14ac:dyDescent="0.3">
      <c r="A211" s="1" t="s">
        <v>835</v>
      </c>
      <c r="B211" s="1" t="s">
        <v>836</v>
      </c>
      <c r="C211" s="1" t="s">
        <v>153</v>
      </c>
      <c r="D211" s="1" t="s">
        <v>154</v>
      </c>
      <c r="F211" s="1" t="s">
        <v>837</v>
      </c>
      <c r="G211" s="1" t="s">
        <v>838</v>
      </c>
      <c r="H211" s="8"/>
      <c r="I211" s="8">
        <v>22.42</v>
      </c>
      <c r="J211" s="8">
        <v>77</v>
      </c>
      <c r="K211" s="8">
        <v>34.9</v>
      </c>
      <c r="L211" s="8">
        <v>21.77</v>
      </c>
      <c r="M211" s="8">
        <v>35</v>
      </c>
      <c r="N211" s="8" t="s">
        <v>902</v>
      </c>
      <c r="O211" s="8" t="s">
        <v>902</v>
      </c>
      <c r="P211" s="8"/>
      <c r="Q211" s="8"/>
      <c r="R211" s="8">
        <f t="shared" ref="R211:R218" si="17">IFERROR((Y211/U211)*100,"")</f>
        <v>1.2021137675587938</v>
      </c>
      <c r="S211" s="1">
        <v>409695</v>
      </c>
      <c r="U211" s="1">
        <v>409695</v>
      </c>
      <c r="V211" s="1">
        <v>1440.76</v>
      </c>
      <c r="W211" s="1">
        <v>6377</v>
      </c>
      <c r="X211" s="1">
        <v>968</v>
      </c>
      <c r="Y211" s="1">
        <v>4925</v>
      </c>
      <c r="Z211" s="1">
        <v>17.32</v>
      </c>
      <c r="AA211" s="1">
        <v>0.27</v>
      </c>
      <c r="AB211" s="1">
        <v>10</v>
      </c>
      <c r="AC211" s="1">
        <v>410648</v>
      </c>
      <c r="AD211" s="1">
        <v>953</v>
      </c>
      <c r="AE211" s="1">
        <v>1047.1400000000001</v>
      </c>
      <c r="AF211" s="1">
        <v>4936</v>
      </c>
      <c r="AG211" s="1">
        <v>11</v>
      </c>
      <c r="AH211" s="1">
        <v>12.57</v>
      </c>
      <c r="AI211" s="1">
        <v>14305.82</v>
      </c>
      <c r="AJ211" s="1">
        <v>33.200000000000003</v>
      </c>
      <c r="AK211" s="1">
        <v>36.479999999999997</v>
      </c>
      <c r="AL211" s="1">
        <v>171.95</v>
      </c>
      <c r="AM211" s="1">
        <v>0.38</v>
      </c>
      <c r="AN211" s="1">
        <v>0.43</v>
      </c>
      <c r="BO211" s="1">
        <v>28704947</v>
      </c>
      <c r="BP211" s="1">
        <v>36.25</v>
      </c>
      <c r="BQ211" s="1">
        <v>29</v>
      </c>
      <c r="BR211" s="1">
        <v>6.61</v>
      </c>
      <c r="BS211" s="1">
        <v>3.91</v>
      </c>
      <c r="BT211" s="1">
        <v>16745.02</v>
      </c>
      <c r="BV211" s="1">
        <v>204.85</v>
      </c>
      <c r="BW211" s="1">
        <v>6.47</v>
      </c>
      <c r="CA211" s="1">
        <v>0.8</v>
      </c>
      <c r="CB211" s="1">
        <v>72.06</v>
      </c>
      <c r="CC211" s="1">
        <v>0.71</v>
      </c>
      <c r="CH211" s="1">
        <v>0.88</v>
      </c>
      <c r="CI211" s="1">
        <v>30.89</v>
      </c>
      <c r="CJ211" s="1">
        <v>21.56</v>
      </c>
      <c r="CK211" s="1">
        <v>1.62</v>
      </c>
      <c r="CL211" s="1">
        <v>0.12</v>
      </c>
      <c r="CM211" s="1">
        <v>0.43</v>
      </c>
      <c r="CO211" s="1">
        <v>0.03</v>
      </c>
      <c r="CQ211" s="1">
        <v>0.3</v>
      </c>
      <c r="CS211" s="1">
        <v>4.96</v>
      </c>
      <c r="CT211" s="1">
        <v>50</v>
      </c>
      <c r="CU211" s="1">
        <v>28</v>
      </c>
      <c r="CV211" s="1">
        <v>1</v>
      </c>
      <c r="CW211" s="1">
        <v>6</v>
      </c>
      <c r="CX211" s="1">
        <v>0</v>
      </c>
      <c r="CY211" s="1">
        <v>20</v>
      </c>
      <c r="CZ211" s="1">
        <v>11.5</v>
      </c>
      <c r="DA211" s="1">
        <v>34.58</v>
      </c>
      <c r="DB211" s="1">
        <v>28.09</v>
      </c>
      <c r="DC211" s="1">
        <v>90.91</v>
      </c>
      <c r="DD211" s="1">
        <v>0.34</v>
      </c>
      <c r="DE211" s="1">
        <v>35.42</v>
      </c>
      <c r="DF211" s="1">
        <v>20.3</v>
      </c>
      <c r="DG211" s="1">
        <v>0</v>
      </c>
      <c r="DH211" s="1" t="s">
        <v>131</v>
      </c>
      <c r="DI211" s="1">
        <v>6.19</v>
      </c>
      <c r="DJ211" s="1">
        <v>17.73</v>
      </c>
      <c r="DK211" s="1">
        <v>16.12</v>
      </c>
      <c r="DL211" s="1">
        <v>16127242</v>
      </c>
      <c r="DM211" s="1">
        <v>9926613</v>
      </c>
      <c r="DN211" s="1">
        <v>56.71</v>
      </c>
      <c r="DO211" s="1">
        <v>6190629</v>
      </c>
      <c r="DP211" s="1" t="s">
        <v>839</v>
      </c>
      <c r="DQ211" s="1">
        <v>44249</v>
      </c>
      <c r="DR211" s="1">
        <v>4</v>
      </c>
    </row>
    <row r="212" spans="1:122" x14ac:dyDescent="0.3">
      <c r="A212" s="1" t="s">
        <v>840</v>
      </c>
      <c r="B212" s="1" t="s">
        <v>841</v>
      </c>
      <c r="C212" s="1" t="s">
        <v>119</v>
      </c>
      <c r="D212" s="1" t="s">
        <v>170</v>
      </c>
      <c r="E212" s="1" t="s">
        <v>129</v>
      </c>
      <c r="F212" s="1" t="s">
        <v>842</v>
      </c>
      <c r="G212" s="1" t="s">
        <v>843</v>
      </c>
      <c r="H212" s="8"/>
      <c r="I212" s="8">
        <v>41.67</v>
      </c>
      <c r="J212" s="8">
        <v>432</v>
      </c>
      <c r="K212" s="8">
        <v>57.09</v>
      </c>
      <c r="L212" s="8">
        <v>24</v>
      </c>
      <c r="M212" s="8">
        <v>119</v>
      </c>
      <c r="N212" s="8" t="s">
        <v>902</v>
      </c>
      <c r="O212" s="8" t="s">
        <v>902</v>
      </c>
      <c r="P212" s="8"/>
      <c r="Q212" s="8"/>
      <c r="R212" s="8">
        <f t="shared" si="17"/>
        <v>2.3616262685734157</v>
      </c>
      <c r="S212" s="1">
        <v>946043</v>
      </c>
      <c r="U212" s="1">
        <v>946043</v>
      </c>
      <c r="V212" s="1">
        <v>971.91</v>
      </c>
      <c r="W212" s="1">
        <v>40566</v>
      </c>
      <c r="X212" s="1">
        <v>6580</v>
      </c>
      <c r="Y212" s="1">
        <v>22342</v>
      </c>
      <c r="Z212" s="1">
        <v>22.95</v>
      </c>
      <c r="AA212" s="1">
        <v>0.44</v>
      </c>
      <c r="AB212" s="1">
        <v>59</v>
      </c>
      <c r="AC212" s="1">
        <v>946043</v>
      </c>
      <c r="AD212" s="1">
        <v>6580</v>
      </c>
      <c r="AE212" s="1">
        <v>5795.14</v>
      </c>
      <c r="AF212" s="1">
        <v>22342</v>
      </c>
      <c r="AG212" s="1">
        <v>59</v>
      </c>
      <c r="AH212" s="1">
        <v>61.71</v>
      </c>
      <c r="AI212" s="1">
        <v>9636.89</v>
      </c>
      <c r="AJ212" s="1">
        <v>67.02</v>
      </c>
      <c r="AK212" s="1">
        <v>59.03</v>
      </c>
      <c r="AL212" s="1">
        <v>227.58</v>
      </c>
      <c r="AM212" s="1">
        <v>0.6</v>
      </c>
      <c r="AN212" s="1">
        <v>0.62</v>
      </c>
      <c r="BO212" s="1">
        <v>98168829</v>
      </c>
      <c r="BP212" s="1">
        <v>308.12</v>
      </c>
      <c r="BQ212" s="1">
        <v>32.6</v>
      </c>
      <c r="BR212" s="1">
        <v>7.15</v>
      </c>
      <c r="BS212" s="1">
        <v>4.71</v>
      </c>
      <c r="BT212" s="1">
        <v>6171.88</v>
      </c>
      <c r="BU212" s="1">
        <v>2</v>
      </c>
      <c r="BV212" s="1">
        <v>245.46</v>
      </c>
      <c r="BW212" s="1">
        <v>6</v>
      </c>
      <c r="BX212" s="1">
        <v>1</v>
      </c>
      <c r="BY212" s="1">
        <v>45.9</v>
      </c>
      <c r="BZ212" s="1">
        <v>85.84</v>
      </c>
      <c r="CA212" s="1">
        <v>2.6</v>
      </c>
      <c r="CB212" s="1">
        <v>75.400000000000006</v>
      </c>
      <c r="CC212" s="1">
        <v>0.7</v>
      </c>
      <c r="CH212" s="1">
        <v>346.32</v>
      </c>
      <c r="CI212" s="1">
        <v>47.11</v>
      </c>
      <c r="CJ212" s="1">
        <v>26.55</v>
      </c>
      <c r="CK212" s="1">
        <v>1.65</v>
      </c>
      <c r="CL212" s="1">
        <v>1.17</v>
      </c>
      <c r="CN212" s="1">
        <v>0.98</v>
      </c>
      <c r="CO212" s="1">
        <v>0.1</v>
      </c>
      <c r="CP212" s="1">
        <v>100</v>
      </c>
      <c r="CR212" s="1">
        <v>0.01</v>
      </c>
      <c r="CS212" s="1">
        <v>4.9000000000000004</v>
      </c>
      <c r="CT212" s="1">
        <v>69</v>
      </c>
      <c r="CU212" s="1">
        <v>82</v>
      </c>
      <c r="CV212" s="1">
        <v>7</v>
      </c>
      <c r="CW212" s="1">
        <v>30</v>
      </c>
      <c r="CX212" s="1">
        <v>0</v>
      </c>
      <c r="CY212" s="1">
        <v>1</v>
      </c>
      <c r="CZ212" s="1">
        <v>2</v>
      </c>
      <c r="DA212" s="1">
        <v>59.9</v>
      </c>
      <c r="DB212" s="1">
        <v>43.23</v>
      </c>
      <c r="DC212" s="1">
        <v>91.76</v>
      </c>
      <c r="DD212" s="1">
        <v>0.23</v>
      </c>
      <c r="DE212" s="1">
        <v>0</v>
      </c>
      <c r="DF212" s="1">
        <v>0</v>
      </c>
      <c r="DG212" s="1">
        <v>1</v>
      </c>
      <c r="DH212" s="1" t="s">
        <v>131</v>
      </c>
      <c r="DI212" s="1">
        <v>26.07</v>
      </c>
      <c r="DJ212" s="1">
        <v>92.49</v>
      </c>
      <c r="DK212" s="1">
        <v>84.87</v>
      </c>
      <c r="DL212" s="1">
        <v>78940403</v>
      </c>
      <c r="DM212" s="1">
        <v>55578783</v>
      </c>
      <c r="DN212" s="1">
        <v>81.09</v>
      </c>
      <c r="DO212" s="1">
        <v>23361620</v>
      </c>
      <c r="DP212" s="1" t="s">
        <v>844</v>
      </c>
      <c r="DQ212" s="1">
        <v>44263</v>
      </c>
      <c r="DR212" s="1">
        <v>6</v>
      </c>
    </row>
    <row r="213" spans="1:122" x14ac:dyDescent="0.3">
      <c r="A213" s="1" t="s">
        <v>845</v>
      </c>
      <c r="B213" s="1" t="s">
        <v>846</v>
      </c>
      <c r="C213" s="1" t="s">
        <v>169</v>
      </c>
      <c r="D213" s="1" t="s">
        <v>170</v>
      </c>
      <c r="E213" s="1" t="s">
        <v>129</v>
      </c>
      <c r="F213" s="1" t="s">
        <v>847</v>
      </c>
      <c r="G213" s="1" t="s">
        <v>847</v>
      </c>
      <c r="H213" s="8"/>
      <c r="I213" s="8">
        <v>0</v>
      </c>
      <c r="J213" s="8">
        <v>0</v>
      </c>
      <c r="K213" s="8">
        <v>26.22</v>
      </c>
      <c r="L213" s="8">
        <v>11.18</v>
      </c>
      <c r="M213" s="8">
        <v>33</v>
      </c>
      <c r="N213" s="8" t="s">
        <v>902</v>
      </c>
      <c r="O213" s="8" t="s">
        <v>902</v>
      </c>
      <c r="P213" s="8"/>
      <c r="Q213" s="8"/>
      <c r="R213" s="8">
        <f t="shared" si="17"/>
        <v>0</v>
      </c>
      <c r="S213" s="1">
        <v>5</v>
      </c>
      <c r="U213" s="1">
        <v>5</v>
      </c>
      <c r="V213" s="1">
        <v>1.62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6</v>
      </c>
      <c r="AD213" s="1">
        <v>0</v>
      </c>
      <c r="AE213" s="1">
        <v>0</v>
      </c>
      <c r="AF213" s="1">
        <v>1</v>
      </c>
      <c r="AG213" s="1">
        <v>0</v>
      </c>
      <c r="AH213" s="1">
        <v>0</v>
      </c>
      <c r="AI213" s="1">
        <v>19.079999999999998</v>
      </c>
      <c r="AJ213" s="1">
        <v>0</v>
      </c>
      <c r="AK213" s="1">
        <v>0</v>
      </c>
      <c r="AL213" s="1">
        <v>3.18</v>
      </c>
      <c r="AM213" s="1">
        <v>0</v>
      </c>
      <c r="AN213" s="1">
        <v>0</v>
      </c>
      <c r="BO213" s="1">
        <v>314464</v>
      </c>
      <c r="BP213" s="1">
        <v>22.66</v>
      </c>
      <c r="BQ213" s="1">
        <v>23.1</v>
      </c>
      <c r="BR213" s="1">
        <v>4.3899999999999997</v>
      </c>
      <c r="BS213" s="1">
        <v>2.62</v>
      </c>
      <c r="BT213" s="1">
        <v>2921.9</v>
      </c>
      <c r="BU213" s="1">
        <v>13.2</v>
      </c>
      <c r="BV213" s="1">
        <v>546.29999999999995</v>
      </c>
      <c r="BW213" s="1">
        <v>12.02</v>
      </c>
      <c r="BX213" s="1">
        <v>2.8</v>
      </c>
      <c r="BY213" s="1">
        <v>34.5</v>
      </c>
      <c r="BZ213" s="1">
        <v>25.2</v>
      </c>
      <c r="CB213" s="1">
        <v>70.47</v>
      </c>
      <c r="CC213" s="1">
        <v>0.6</v>
      </c>
      <c r="CI213" s="1">
        <v>18.37</v>
      </c>
      <c r="CJ213" s="1">
        <v>10.4</v>
      </c>
      <c r="CK213" s="1">
        <v>0.62</v>
      </c>
      <c r="CL213" s="1">
        <v>0.36</v>
      </c>
      <c r="CM213" s="1">
        <v>0.82</v>
      </c>
      <c r="CO213" s="1">
        <v>40</v>
      </c>
      <c r="CQ213" s="1">
        <v>0.46</v>
      </c>
      <c r="CT213" s="1">
        <v>20</v>
      </c>
      <c r="CU213" s="1">
        <v>0</v>
      </c>
      <c r="CV213" s="1">
        <v>3</v>
      </c>
      <c r="CW213" s="1">
        <v>30</v>
      </c>
      <c r="CX213" s="1">
        <v>0</v>
      </c>
      <c r="CY213" s="1">
        <v>50</v>
      </c>
      <c r="CZ213" s="1">
        <v>0.3</v>
      </c>
      <c r="DA213" s="1">
        <v>22.97</v>
      </c>
      <c r="DB213" s="1">
        <v>16.7</v>
      </c>
      <c r="DC213" s="1">
        <v>90.91</v>
      </c>
      <c r="DD213" s="1">
        <v>0.44</v>
      </c>
      <c r="DE213" s="1">
        <v>36.82</v>
      </c>
      <c r="DF213" s="1">
        <v>0.2</v>
      </c>
      <c r="DG213" s="1">
        <v>1</v>
      </c>
      <c r="DH213" s="1" t="s">
        <v>123</v>
      </c>
      <c r="DI213" s="1">
        <v>0.03</v>
      </c>
      <c r="DJ213" s="1">
        <v>0.11</v>
      </c>
      <c r="DK213" s="1">
        <v>0.1</v>
      </c>
      <c r="DL213" s="1">
        <v>114898</v>
      </c>
      <c r="DM213" s="1">
        <v>80551</v>
      </c>
      <c r="DN213" s="1">
        <v>37.4</v>
      </c>
      <c r="DO213" s="1">
        <v>34361</v>
      </c>
      <c r="DP213" s="1" t="s">
        <v>501</v>
      </c>
      <c r="DQ213" s="1">
        <v>44349</v>
      </c>
      <c r="DR213" s="1">
        <v>2</v>
      </c>
    </row>
    <row r="214" spans="1:122" x14ac:dyDescent="0.3">
      <c r="A214" s="1" t="s">
        <v>848</v>
      </c>
      <c r="B214" s="1" t="s">
        <v>849</v>
      </c>
      <c r="C214" s="1" t="s">
        <v>169</v>
      </c>
      <c r="D214" s="1" t="s">
        <v>170</v>
      </c>
      <c r="E214" s="1" t="s">
        <v>129</v>
      </c>
      <c r="F214" s="1" t="s">
        <v>850</v>
      </c>
      <c r="G214" s="1" t="s">
        <v>850</v>
      </c>
      <c r="H214" s="8"/>
      <c r="I214" s="8">
        <v>0</v>
      </c>
      <c r="J214" s="8">
        <v>0</v>
      </c>
      <c r="K214" s="8">
        <v>61.35</v>
      </c>
      <c r="L214" s="8">
        <v>41.23</v>
      </c>
      <c r="M214" s="8">
        <v>61</v>
      </c>
      <c r="N214" s="8" t="s">
        <v>902</v>
      </c>
      <c r="O214" s="8" t="s">
        <v>902</v>
      </c>
      <c r="P214" s="8"/>
      <c r="Q214" s="8"/>
      <c r="R214" s="8">
        <f t="shared" si="17"/>
        <v>0</v>
      </c>
      <c r="S214" s="1">
        <v>1</v>
      </c>
      <c r="U214" s="1">
        <v>1</v>
      </c>
      <c r="V214" s="1">
        <v>0.5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3</v>
      </c>
      <c r="AD214" s="1">
        <v>0</v>
      </c>
      <c r="AE214" s="1">
        <v>0</v>
      </c>
      <c r="AH214" s="1">
        <v>0</v>
      </c>
      <c r="AI214" s="1">
        <v>14.98</v>
      </c>
      <c r="AJ214" s="1">
        <v>0</v>
      </c>
      <c r="AK214" s="1">
        <v>0</v>
      </c>
      <c r="AN214" s="1">
        <v>0</v>
      </c>
      <c r="BO214" s="1">
        <v>200144</v>
      </c>
      <c r="BP214" s="1">
        <v>69.41</v>
      </c>
      <c r="BQ214" s="1">
        <v>22</v>
      </c>
      <c r="BR214" s="1">
        <v>5.6</v>
      </c>
      <c r="BS214" s="1">
        <v>3.56</v>
      </c>
      <c r="BT214" s="1">
        <v>6021.55</v>
      </c>
      <c r="BV214" s="1">
        <v>348.97</v>
      </c>
      <c r="BW214" s="1">
        <v>9.2100000000000009</v>
      </c>
      <c r="BX214" s="1">
        <v>16.7</v>
      </c>
      <c r="BY214" s="1">
        <v>38.1</v>
      </c>
      <c r="CB214" s="1">
        <v>73.319999999999993</v>
      </c>
      <c r="CC214" s="1">
        <v>0.71</v>
      </c>
      <c r="CI214" s="1">
        <v>55.93</v>
      </c>
      <c r="CJ214" s="1">
        <v>40.880000000000003</v>
      </c>
      <c r="CK214" s="1">
        <v>1.62</v>
      </c>
      <c r="CL214" s="1">
        <v>0.63</v>
      </c>
      <c r="CO214" s="1">
        <v>0</v>
      </c>
      <c r="CS214" s="1">
        <v>5</v>
      </c>
      <c r="CT214" s="1">
        <v>60</v>
      </c>
      <c r="CU214" s="1">
        <v>27</v>
      </c>
      <c r="CV214" s="1">
        <v>0</v>
      </c>
      <c r="CW214" s="1">
        <v>34</v>
      </c>
      <c r="CX214" s="1">
        <v>0</v>
      </c>
      <c r="CY214" s="1">
        <v>10</v>
      </c>
      <c r="CZ214" s="1">
        <v>0</v>
      </c>
      <c r="DA214" s="1">
        <v>60.81</v>
      </c>
      <c r="DB214" s="1">
        <v>50.84</v>
      </c>
      <c r="DC214" s="1">
        <v>90.9</v>
      </c>
      <c r="DD214" s="1">
        <v>0.15</v>
      </c>
      <c r="DE214" s="1">
        <v>9.19</v>
      </c>
      <c r="DF214" s="1">
        <v>0</v>
      </c>
      <c r="DG214" s="1">
        <v>1</v>
      </c>
      <c r="DH214" s="1" t="s">
        <v>191</v>
      </c>
      <c r="DI214" s="1">
        <v>0.08</v>
      </c>
      <c r="DJ214" s="1">
        <v>0.22</v>
      </c>
      <c r="DK214" s="1">
        <v>0.2</v>
      </c>
      <c r="DL214" s="1">
        <v>203540</v>
      </c>
      <c r="DM214" s="1">
        <v>121731</v>
      </c>
      <c r="DN214" s="1">
        <v>102.58</v>
      </c>
      <c r="DO214" s="1">
        <v>81809</v>
      </c>
      <c r="DP214" s="1" t="s">
        <v>851</v>
      </c>
      <c r="DQ214" s="1">
        <v>44304</v>
      </c>
      <c r="DR214" s="1">
        <v>1</v>
      </c>
    </row>
    <row r="215" spans="1:122" x14ac:dyDescent="0.3">
      <c r="A215" s="1" t="s">
        <v>852</v>
      </c>
      <c r="B215" s="1" t="s">
        <v>853</v>
      </c>
      <c r="C215" s="1" t="s">
        <v>119</v>
      </c>
      <c r="D215" s="1" t="s">
        <v>120</v>
      </c>
      <c r="E215" s="1" t="s">
        <v>121</v>
      </c>
      <c r="F215" s="1" t="s">
        <v>854</v>
      </c>
      <c r="G215" s="1" t="s">
        <v>854</v>
      </c>
      <c r="H215" s="8"/>
      <c r="I215" s="8">
        <v>0.26</v>
      </c>
      <c r="J215" s="8">
        <v>27</v>
      </c>
      <c r="K215" s="8">
        <v>1.1100000000000001</v>
      </c>
      <c r="L215" s="8">
        <v>0.72</v>
      </c>
      <c r="M215" s="8">
        <v>30</v>
      </c>
      <c r="N215" s="8" t="s">
        <v>902</v>
      </c>
      <c r="O215" s="8" t="s">
        <v>902</v>
      </c>
      <c r="P215" s="8"/>
      <c r="Q215" s="8"/>
      <c r="R215" s="8">
        <f t="shared" si="17"/>
        <v>19.336791781100601</v>
      </c>
      <c r="S215" s="1">
        <v>9831</v>
      </c>
      <c r="U215" s="1">
        <v>9831</v>
      </c>
      <c r="V215" s="1">
        <v>32.96</v>
      </c>
      <c r="W215" s="1">
        <v>80</v>
      </c>
      <c r="X215" s="1">
        <v>21</v>
      </c>
      <c r="Y215" s="1">
        <v>1901</v>
      </c>
      <c r="Z215" s="1">
        <v>6.37</v>
      </c>
      <c r="AA215" s="1">
        <v>0.09</v>
      </c>
      <c r="AB215" s="1">
        <v>4</v>
      </c>
      <c r="AC215" s="1">
        <v>9831</v>
      </c>
      <c r="AD215" s="1">
        <v>21</v>
      </c>
      <c r="AE215" s="1">
        <v>11.42</v>
      </c>
      <c r="AF215" s="1">
        <v>1901</v>
      </c>
      <c r="AG215" s="1">
        <v>4</v>
      </c>
      <c r="AH215" s="1">
        <v>3.85</v>
      </c>
      <c r="AI215" s="1">
        <v>322.42</v>
      </c>
      <c r="AJ215" s="1">
        <v>0.68</v>
      </c>
      <c r="AK215" s="1">
        <v>0.37</v>
      </c>
      <c r="AL215" s="1">
        <v>62.34</v>
      </c>
      <c r="AM215" s="1">
        <v>0.13</v>
      </c>
      <c r="AN215" s="1">
        <v>0.12</v>
      </c>
      <c r="BO215" s="1">
        <v>30490639</v>
      </c>
      <c r="BP215" s="1">
        <v>53.5</v>
      </c>
      <c r="BQ215" s="1">
        <v>20.3</v>
      </c>
      <c r="BR215" s="1">
        <v>2.92</v>
      </c>
      <c r="BS215" s="1">
        <v>1.58</v>
      </c>
      <c r="BT215" s="1">
        <v>1479.14</v>
      </c>
      <c r="BU215" s="1">
        <v>18.8</v>
      </c>
      <c r="BV215" s="1">
        <v>495</v>
      </c>
      <c r="BW215" s="1">
        <v>5.35</v>
      </c>
      <c r="BX215" s="1">
        <v>7.6</v>
      </c>
      <c r="BY215" s="1">
        <v>29.2</v>
      </c>
      <c r="BZ215" s="1">
        <v>49.54</v>
      </c>
      <c r="CA215" s="1">
        <v>0.7</v>
      </c>
      <c r="CB215" s="1">
        <v>66.12</v>
      </c>
      <c r="CC215" s="1">
        <v>0.47</v>
      </c>
      <c r="CH215" s="1">
        <v>0.68</v>
      </c>
      <c r="CI215" s="1">
        <v>1.52</v>
      </c>
      <c r="CJ215" s="1">
        <v>0.7</v>
      </c>
      <c r="CK215" s="1">
        <v>0.02</v>
      </c>
      <c r="CL215" s="1">
        <v>9.9999997764825804E-3</v>
      </c>
      <c r="CM215" s="1">
        <v>1.39</v>
      </c>
      <c r="CO215" s="1">
        <v>0</v>
      </c>
      <c r="CQ215" s="1">
        <v>1.38</v>
      </c>
      <c r="CS215" s="1">
        <v>5</v>
      </c>
      <c r="CT215" s="1">
        <v>20</v>
      </c>
      <c r="CU215" s="1">
        <v>0</v>
      </c>
      <c r="CV215" s="1">
        <v>0</v>
      </c>
      <c r="CW215" s="1">
        <v>30</v>
      </c>
      <c r="CX215" s="1">
        <v>0</v>
      </c>
      <c r="CY215" s="1">
        <v>50</v>
      </c>
      <c r="CZ215" s="1">
        <v>30.5</v>
      </c>
      <c r="DA215" s="1">
        <v>1.0900000000000001</v>
      </c>
      <c r="DB215" s="1">
        <v>0.9</v>
      </c>
      <c r="DC215" s="1">
        <v>58.81</v>
      </c>
      <c r="DD215" s="1">
        <v>0.56999999999999995</v>
      </c>
      <c r="DE215" s="1">
        <v>40</v>
      </c>
      <c r="DF215" s="1">
        <v>24.4</v>
      </c>
      <c r="DG215" s="1">
        <v>1</v>
      </c>
      <c r="DH215" s="1" t="s">
        <v>123</v>
      </c>
      <c r="DI215" s="1">
        <v>0.21</v>
      </c>
      <c r="DJ215" s="1">
        <v>0.93</v>
      </c>
      <c r="DK215" s="1">
        <v>0.54</v>
      </c>
      <c r="DL215" s="1">
        <v>547019</v>
      </c>
      <c r="DM215" s="1">
        <v>331778</v>
      </c>
      <c r="DN215" s="1">
        <v>1.83</v>
      </c>
      <c r="DO215" s="1">
        <v>215241</v>
      </c>
      <c r="DP215" s="1" t="s">
        <v>855</v>
      </c>
      <c r="DQ215" s="1">
        <v>44306</v>
      </c>
      <c r="DR215" s="1">
        <v>3</v>
      </c>
    </row>
    <row r="216" spans="1:122" x14ac:dyDescent="0.3">
      <c r="A216" s="1" t="s">
        <v>856</v>
      </c>
      <c r="B216" s="1" t="s">
        <v>857</v>
      </c>
      <c r="C216" s="1" t="s">
        <v>127</v>
      </c>
      <c r="D216" s="1" t="s">
        <v>128</v>
      </c>
      <c r="E216" s="1" t="s">
        <v>137</v>
      </c>
      <c r="F216" s="1" t="s">
        <v>858</v>
      </c>
      <c r="G216" s="1" t="s">
        <v>858</v>
      </c>
      <c r="H216" s="8"/>
      <c r="I216" s="8">
        <v>3.27</v>
      </c>
      <c r="J216" s="8">
        <v>147</v>
      </c>
      <c r="K216" s="8">
        <v>25.84</v>
      </c>
      <c r="L216" s="8">
        <v>20.76</v>
      </c>
      <c r="M216" s="8">
        <v>87</v>
      </c>
      <c r="N216" s="8">
        <v>1.2</v>
      </c>
      <c r="O216" s="8">
        <v>3.1044600000000004</v>
      </c>
      <c r="P216" s="8"/>
      <c r="Q216" s="8"/>
      <c r="R216" s="8">
        <f t="shared" si="17"/>
        <v>3.0533476288840369</v>
      </c>
      <c r="S216" s="1">
        <v>2923054</v>
      </c>
      <c r="U216" s="1">
        <v>2923054</v>
      </c>
      <c r="V216" s="1">
        <v>4928.54</v>
      </c>
      <c r="W216" s="1">
        <v>1940</v>
      </c>
      <c r="X216" s="1">
        <v>319</v>
      </c>
      <c r="Y216" s="1">
        <v>89251</v>
      </c>
      <c r="Z216" s="1">
        <v>150.47999999999999</v>
      </c>
      <c r="AA216" s="1">
        <v>0.24</v>
      </c>
      <c r="AB216" s="1">
        <v>31</v>
      </c>
      <c r="AC216" s="1">
        <v>2923054</v>
      </c>
      <c r="AD216" s="1">
        <v>319</v>
      </c>
      <c r="AE216" s="1">
        <v>277.14</v>
      </c>
      <c r="AF216" s="1">
        <v>89251</v>
      </c>
      <c r="AG216" s="1">
        <v>31</v>
      </c>
      <c r="AH216" s="1">
        <v>21</v>
      </c>
      <c r="AI216" s="1">
        <v>48683.49</v>
      </c>
      <c r="AJ216" s="1">
        <v>5.31</v>
      </c>
      <c r="AK216" s="1">
        <v>4.6100000000000003</v>
      </c>
      <c r="AL216" s="1">
        <v>1486.47</v>
      </c>
      <c r="AM216" s="1">
        <v>0.51</v>
      </c>
      <c r="AN216" s="1">
        <v>0.35</v>
      </c>
      <c r="AV216" s="1">
        <v>33526</v>
      </c>
      <c r="AW216" s="1">
        <v>18639800</v>
      </c>
      <c r="AX216" s="1">
        <v>0.55800000000000005</v>
      </c>
      <c r="AY216" s="1">
        <v>23997</v>
      </c>
      <c r="AZ216" s="1">
        <v>0.4</v>
      </c>
      <c r="BA216" s="1">
        <v>86.6</v>
      </c>
      <c r="BB216" s="1" t="s">
        <v>338</v>
      </c>
      <c r="BC216" s="1">
        <v>22799682</v>
      </c>
      <c r="BD216" s="1">
        <v>15655530</v>
      </c>
      <c r="BE216" s="1">
        <v>12737700</v>
      </c>
      <c r="BG216" s="1">
        <v>0</v>
      </c>
      <c r="BH216" s="1">
        <v>110869</v>
      </c>
      <c r="BI216" s="1">
        <v>37.97</v>
      </c>
      <c r="BJ216" s="1">
        <v>26.07</v>
      </c>
      <c r="BK216" s="1">
        <v>21.21</v>
      </c>
      <c r="BM216" s="1">
        <v>1847</v>
      </c>
      <c r="BO216" s="1">
        <v>60041996</v>
      </c>
      <c r="BP216" s="1">
        <v>46.75</v>
      </c>
      <c r="BQ216" s="1">
        <v>27.3</v>
      </c>
      <c r="BR216" s="1">
        <v>5.34</v>
      </c>
      <c r="BS216" s="1">
        <v>3.05</v>
      </c>
      <c r="BT216" s="1">
        <v>12294.87</v>
      </c>
      <c r="BU216" s="1">
        <v>18.899999999999999</v>
      </c>
      <c r="BV216" s="1">
        <v>200.38</v>
      </c>
      <c r="BW216" s="1">
        <v>5.52</v>
      </c>
      <c r="BX216" s="1">
        <v>8.1</v>
      </c>
      <c r="BY216" s="1">
        <v>33.200000000000003</v>
      </c>
      <c r="BZ216" s="1">
        <v>43.99</v>
      </c>
      <c r="CA216" s="1">
        <v>2.3199999999999998</v>
      </c>
      <c r="CB216" s="1">
        <v>64.13</v>
      </c>
      <c r="CC216" s="1">
        <v>0.7</v>
      </c>
      <c r="CH216" s="1">
        <v>0.02</v>
      </c>
      <c r="CI216" s="1">
        <v>20.88</v>
      </c>
      <c r="CJ216" s="1">
        <v>21.2</v>
      </c>
      <c r="CK216" s="1">
        <v>0.5</v>
      </c>
      <c r="CL216" s="1">
        <v>0.23</v>
      </c>
      <c r="CM216" s="1">
        <v>0.56999999999999995</v>
      </c>
      <c r="CN216" s="1">
        <v>0.39</v>
      </c>
      <c r="CO216" s="1">
        <v>0.75</v>
      </c>
      <c r="CP216" s="1">
        <v>100</v>
      </c>
      <c r="CQ216" s="1">
        <v>0.34</v>
      </c>
      <c r="CR216" s="1">
        <v>0.61</v>
      </c>
      <c r="CS216" s="1">
        <v>4.2300000000000004</v>
      </c>
      <c r="CT216" s="1">
        <v>39</v>
      </c>
      <c r="CU216" s="1">
        <v>76</v>
      </c>
      <c r="CV216" s="1">
        <v>0</v>
      </c>
      <c r="CW216" s="1">
        <v>11</v>
      </c>
      <c r="CX216" s="1">
        <v>0</v>
      </c>
      <c r="CY216" s="1">
        <v>31</v>
      </c>
      <c r="CZ216" s="1">
        <v>37.200000000000003</v>
      </c>
      <c r="DA216" s="1">
        <v>26.06</v>
      </c>
      <c r="DB216" s="1">
        <v>18.989999999999998</v>
      </c>
      <c r="DC216" s="1">
        <v>90.9</v>
      </c>
      <c r="DD216" s="1">
        <v>0.38</v>
      </c>
      <c r="DE216" s="1">
        <v>0</v>
      </c>
      <c r="DF216" s="1">
        <v>0</v>
      </c>
      <c r="DG216" s="1">
        <v>0</v>
      </c>
      <c r="DH216" s="1" t="s">
        <v>156</v>
      </c>
      <c r="DI216" s="1">
        <v>12.73</v>
      </c>
      <c r="DJ216" s="1">
        <v>25.08</v>
      </c>
      <c r="DK216" s="1">
        <v>22.8</v>
      </c>
      <c r="DL216" s="1">
        <v>22381951</v>
      </c>
      <c r="DM216" s="1">
        <v>15329097</v>
      </c>
      <c r="DN216" s="1">
        <v>37.729999999999997</v>
      </c>
      <c r="DO216" s="1">
        <v>12317435</v>
      </c>
      <c r="DP216" s="1" t="s">
        <v>859</v>
      </c>
      <c r="DQ216" s="1">
        <v>44244</v>
      </c>
      <c r="DR216" s="1">
        <v>2</v>
      </c>
    </row>
    <row r="217" spans="1:122" x14ac:dyDescent="0.3">
      <c r="A217" s="1" t="s">
        <v>860</v>
      </c>
      <c r="B217" s="1" t="s">
        <v>861</v>
      </c>
      <c r="C217" s="1" t="s">
        <v>127</v>
      </c>
      <c r="D217" s="1" t="s">
        <v>128</v>
      </c>
      <c r="E217" s="1" t="s">
        <v>129</v>
      </c>
      <c r="F217" s="1" t="s">
        <v>862</v>
      </c>
      <c r="G217" s="1" t="s">
        <v>862</v>
      </c>
      <c r="H217" s="8"/>
      <c r="I217" s="8">
        <v>0.77</v>
      </c>
      <c r="J217" s="8">
        <v>2</v>
      </c>
      <c r="K217" s="8">
        <v>1.9</v>
      </c>
      <c r="L217" s="8">
        <v>2.73</v>
      </c>
      <c r="M217" s="8">
        <v>54</v>
      </c>
      <c r="N217" s="8" t="s">
        <v>902</v>
      </c>
      <c r="O217" s="8" t="s">
        <v>902</v>
      </c>
      <c r="P217" s="8"/>
      <c r="Q217" s="8"/>
      <c r="R217" s="8">
        <f t="shared" si="17"/>
        <v>1.7453470914853564</v>
      </c>
      <c r="S217" s="1">
        <v>209815</v>
      </c>
      <c r="U217" s="1">
        <v>209815</v>
      </c>
      <c r="V217" s="1">
        <v>1141.29</v>
      </c>
      <c r="W217" s="1">
        <v>143</v>
      </c>
      <c r="X217" s="1">
        <v>34</v>
      </c>
      <c r="Y217" s="1">
        <v>3662</v>
      </c>
      <c r="Z217" s="1">
        <v>19.920000000000002</v>
      </c>
      <c r="AA217" s="1">
        <v>0.01</v>
      </c>
      <c r="AB217" s="1">
        <v>1</v>
      </c>
      <c r="AC217" s="1">
        <v>209815</v>
      </c>
      <c r="AD217" s="1">
        <v>34</v>
      </c>
      <c r="AE217" s="1">
        <v>20.420000000000002</v>
      </c>
      <c r="AF217" s="1">
        <v>3662</v>
      </c>
      <c r="AG217" s="1">
        <v>1</v>
      </c>
      <c r="AH217" s="1">
        <v>0.28000000000000003</v>
      </c>
      <c r="AI217" s="1">
        <v>11089.2</v>
      </c>
      <c r="AJ217" s="1">
        <v>1.79</v>
      </c>
      <c r="AK217" s="1">
        <v>1.08</v>
      </c>
      <c r="AL217" s="1">
        <v>193.54</v>
      </c>
      <c r="AM217" s="1">
        <v>0.05</v>
      </c>
      <c r="AN217" s="1">
        <v>0.01</v>
      </c>
      <c r="BO217" s="1">
        <v>18920657</v>
      </c>
      <c r="BP217" s="1">
        <v>22.99</v>
      </c>
      <c r="BQ217" s="1">
        <v>17.7</v>
      </c>
      <c r="BR217" s="1">
        <v>2.48</v>
      </c>
      <c r="BS217" s="1">
        <v>1.54</v>
      </c>
      <c r="BT217" s="1">
        <v>3689.25</v>
      </c>
      <c r="BU217" s="1">
        <v>57.5</v>
      </c>
      <c r="BV217" s="1">
        <v>234.49</v>
      </c>
      <c r="BW217" s="1">
        <v>3.94</v>
      </c>
      <c r="BX217" s="1">
        <v>3.1</v>
      </c>
      <c r="BY217" s="1">
        <v>24.7</v>
      </c>
      <c r="BZ217" s="1">
        <v>13.93</v>
      </c>
      <c r="CA217" s="1">
        <v>2</v>
      </c>
      <c r="CB217" s="1">
        <v>63.89</v>
      </c>
      <c r="CC217" s="1">
        <v>0.57999999999999996</v>
      </c>
      <c r="CH217" s="1">
        <v>0.12</v>
      </c>
      <c r="CI217" s="1">
        <v>3.28</v>
      </c>
      <c r="CJ217" s="1">
        <v>2.84</v>
      </c>
      <c r="CK217" s="1">
        <v>0.1</v>
      </c>
      <c r="CL217" s="1">
        <v>0.02</v>
      </c>
      <c r="CM217" s="1">
        <v>1.35</v>
      </c>
      <c r="CN217" s="1">
        <v>0.21</v>
      </c>
      <c r="CO217" s="1">
        <v>0.46</v>
      </c>
      <c r="CP217" s="1">
        <v>0</v>
      </c>
      <c r="CQ217" s="1">
        <v>1.32</v>
      </c>
      <c r="CR217" s="1">
        <v>0.79</v>
      </c>
      <c r="CS217" s="1">
        <v>4.53</v>
      </c>
      <c r="CT217" s="1">
        <v>23</v>
      </c>
      <c r="CU217" s="1">
        <v>0</v>
      </c>
      <c r="CV217" s="1">
        <v>0</v>
      </c>
      <c r="CW217" s="1">
        <v>30</v>
      </c>
      <c r="CX217" s="1">
        <v>23</v>
      </c>
      <c r="CY217" s="1">
        <v>47</v>
      </c>
      <c r="CZ217" s="1">
        <v>17.79</v>
      </c>
      <c r="DA217" s="1">
        <v>1.63</v>
      </c>
      <c r="DB217" s="1">
        <v>2.2999999999999998</v>
      </c>
      <c r="DC217" s="1">
        <v>69.91</v>
      </c>
      <c r="DD217" s="1">
        <v>0.56000000000000005</v>
      </c>
      <c r="DE217" s="1">
        <v>16.350000000000001</v>
      </c>
      <c r="DF217" s="1">
        <v>6.2</v>
      </c>
      <c r="DG217" s="1">
        <v>1</v>
      </c>
      <c r="DH217" s="1" t="s">
        <v>156</v>
      </c>
      <c r="DI217" s="1">
        <v>0.53</v>
      </c>
      <c r="DJ217" s="1">
        <v>1.24</v>
      </c>
      <c r="DK217" s="1">
        <v>0.87</v>
      </c>
      <c r="DL217" s="1">
        <v>857551</v>
      </c>
      <c r="DM217" s="1">
        <v>350013</v>
      </c>
      <c r="DN217" s="1">
        <v>4.66</v>
      </c>
      <c r="DO217" s="1">
        <v>503538</v>
      </c>
      <c r="DP217" s="1" t="s">
        <v>196</v>
      </c>
      <c r="DQ217" s="1">
        <v>44300</v>
      </c>
      <c r="DR217" s="1">
        <v>3</v>
      </c>
    </row>
    <row r="218" spans="1:122" x14ac:dyDescent="0.3">
      <c r="A218" s="1" t="s">
        <v>863</v>
      </c>
      <c r="B218" s="1" t="s">
        <v>864</v>
      </c>
      <c r="C218" s="1" t="s">
        <v>127</v>
      </c>
      <c r="D218" s="1" t="s">
        <v>128</v>
      </c>
      <c r="E218" s="1" t="s">
        <v>129</v>
      </c>
      <c r="F218" s="1" t="s">
        <v>865</v>
      </c>
      <c r="G218" s="1" t="s">
        <v>865</v>
      </c>
      <c r="H218" s="8"/>
      <c r="I218" s="8">
        <v>1.56</v>
      </c>
      <c r="J218" s="8">
        <v>10</v>
      </c>
      <c r="K218" s="8">
        <v>21.97</v>
      </c>
      <c r="L218" s="8">
        <v>17.079999999999998</v>
      </c>
      <c r="M218" s="8">
        <v>93</v>
      </c>
      <c r="N218" s="8" t="s">
        <v>902</v>
      </c>
      <c r="O218" s="8" t="s">
        <v>902</v>
      </c>
      <c r="P218" s="8"/>
      <c r="Q218" s="8"/>
      <c r="R218" s="8">
        <f t="shared" si="17"/>
        <v>3.5195925235891581</v>
      </c>
      <c r="S218" s="1">
        <v>133112</v>
      </c>
      <c r="U218" s="1">
        <v>133112</v>
      </c>
      <c r="V218" s="1">
        <v>895.59</v>
      </c>
      <c r="W218" s="1">
        <v>232</v>
      </c>
      <c r="X218" s="1">
        <v>21</v>
      </c>
      <c r="Y218" s="1">
        <v>4685</v>
      </c>
      <c r="Z218" s="1">
        <v>31.52</v>
      </c>
      <c r="AA218" s="1">
        <v>0.06</v>
      </c>
      <c r="AB218" s="1">
        <v>1</v>
      </c>
      <c r="AC218" s="1">
        <v>133112</v>
      </c>
      <c r="AD218" s="1">
        <v>21</v>
      </c>
      <c r="AE218" s="1">
        <v>33.14</v>
      </c>
      <c r="AF218" s="1">
        <v>4685</v>
      </c>
      <c r="AG218" s="1">
        <v>1</v>
      </c>
      <c r="AH218" s="1">
        <v>1.42</v>
      </c>
      <c r="AI218" s="1">
        <v>8819.93</v>
      </c>
      <c r="AJ218" s="1">
        <v>1.39</v>
      </c>
      <c r="AK218" s="1">
        <v>2.19</v>
      </c>
      <c r="AL218" s="1">
        <v>310.42</v>
      </c>
      <c r="AM218" s="1">
        <v>0.06</v>
      </c>
      <c r="AN218" s="1">
        <v>0.09</v>
      </c>
      <c r="BC218" s="1">
        <v>5999090</v>
      </c>
      <c r="BD218" s="1">
        <v>3358272</v>
      </c>
      <c r="BE218" s="1">
        <v>2640818</v>
      </c>
      <c r="BG218" s="1">
        <v>16726</v>
      </c>
      <c r="BH218" s="1">
        <v>14598</v>
      </c>
      <c r="BI218" s="1">
        <v>39.75</v>
      </c>
      <c r="BJ218" s="1">
        <v>22.25</v>
      </c>
      <c r="BK218" s="1">
        <v>17.5</v>
      </c>
      <c r="BM218" s="1">
        <v>967</v>
      </c>
      <c r="BO218" s="1">
        <v>15092171</v>
      </c>
      <c r="BP218" s="1">
        <v>42.72</v>
      </c>
      <c r="BQ218" s="1">
        <v>19.600000000000001</v>
      </c>
      <c r="BR218" s="1">
        <v>2.82</v>
      </c>
      <c r="BS218" s="1">
        <v>1.88</v>
      </c>
      <c r="BT218" s="1">
        <v>1899.77</v>
      </c>
      <c r="BU218" s="1">
        <v>21.4</v>
      </c>
      <c r="BV218" s="1">
        <v>307.83999999999997</v>
      </c>
      <c r="BW218" s="1">
        <v>1.82</v>
      </c>
      <c r="BX218" s="1">
        <v>1.6</v>
      </c>
      <c r="BY218" s="1">
        <v>30.7</v>
      </c>
      <c r="BZ218" s="1">
        <v>36.79</v>
      </c>
      <c r="CA218" s="1">
        <v>1.7</v>
      </c>
      <c r="CB218" s="1">
        <v>61.49</v>
      </c>
      <c r="CC218" s="1">
        <v>0.56999999999999995</v>
      </c>
      <c r="CH218" s="1">
        <v>0.11</v>
      </c>
      <c r="CI218" s="1">
        <v>42.18</v>
      </c>
      <c r="CJ218" s="1">
        <v>17.5</v>
      </c>
      <c r="CK218" s="1">
        <v>0.56000000000000005</v>
      </c>
      <c r="CL218" s="1">
        <v>0.09</v>
      </c>
      <c r="CM218" s="1">
        <v>0.72</v>
      </c>
      <c r="CN218" s="1">
        <v>0.23</v>
      </c>
      <c r="CO218" s="1">
        <v>0.49</v>
      </c>
      <c r="CP218" s="1">
        <v>0</v>
      </c>
      <c r="CQ218" s="1">
        <v>0.62</v>
      </c>
      <c r="CR218" s="1">
        <v>0.76</v>
      </c>
      <c r="CS218" s="1">
        <v>4.51</v>
      </c>
      <c r="CT218" s="1">
        <v>39</v>
      </c>
      <c r="CU218" s="1">
        <v>27</v>
      </c>
      <c r="CV218" s="1">
        <v>3</v>
      </c>
      <c r="CW218" s="1">
        <v>30</v>
      </c>
      <c r="CX218" s="1">
        <v>33</v>
      </c>
      <c r="CY218" s="1">
        <v>31</v>
      </c>
      <c r="CZ218" s="1">
        <v>9.39</v>
      </c>
      <c r="DA218" s="1">
        <v>22.25</v>
      </c>
      <c r="DB218" s="1">
        <v>19.87</v>
      </c>
      <c r="DC218" s="1">
        <v>47.09</v>
      </c>
      <c r="DD218" s="1">
        <v>0.41</v>
      </c>
      <c r="DE218" s="1">
        <v>0</v>
      </c>
      <c r="DF218" s="1">
        <v>0</v>
      </c>
      <c r="DG218" s="1">
        <v>1</v>
      </c>
      <c r="DH218" s="1" t="s">
        <v>131</v>
      </c>
      <c r="DI218" s="1">
        <v>2.64</v>
      </c>
      <c r="DJ218" s="1">
        <v>12.73</v>
      </c>
      <c r="DK218" s="1">
        <v>5.99</v>
      </c>
      <c r="DL218" s="1">
        <v>5805179</v>
      </c>
      <c r="DM218" s="1">
        <v>3265655</v>
      </c>
      <c r="DN218" s="1">
        <v>39.049999999999997</v>
      </c>
      <c r="DO218" s="1">
        <v>2539524</v>
      </c>
      <c r="DP218" s="1" t="s">
        <v>866</v>
      </c>
      <c r="DQ218" s="1">
        <v>44245</v>
      </c>
      <c r="DR218" s="1">
        <v>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PENDERGAST, Scott Douglas</cp:lastModifiedBy>
  <dcterms:created xsi:type="dcterms:W3CDTF">2021-11-08T05:25:30Z</dcterms:created>
  <dcterms:modified xsi:type="dcterms:W3CDTF">2021-11-09T06:01:29Z</dcterms:modified>
</cp:coreProperties>
</file>